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enjaminskogen/Desktop/mn data science boot camp/homework folder/wk1_excel_hw/Resources/"/>
    </mc:Choice>
  </mc:AlternateContent>
  <xr:revisionPtr revIDLastSave="0" documentId="13_ncr:1_{096ECD75-0EDC-0346-9CE0-BC82817CDD2F}" xr6:coauthVersionLast="47" xr6:coauthVersionMax="47" xr10:uidLastSave="{00000000-0000-0000-0000-000000000000}"/>
  <bookViews>
    <workbookView xWindow="1780" yWindow="1320" windowWidth="25460" windowHeight="14280" xr2:uid="{00000000-000D-0000-FFFF-FFFF00000000}"/>
  </bookViews>
  <sheets>
    <sheet name="Kickstarter" sheetId="1" r:id="rId1"/>
    <sheet name="Outcomes Based on Goals" sheetId="14" r:id="rId2"/>
    <sheet name="Category Statistics" sheetId="2" r:id="rId3"/>
    <sheet name="Subcatagory Statistics" sheetId="3" r:id="rId4"/>
    <sheet name="Outcomes Based on Launch Date" sheetId="8" r:id="rId5"/>
    <sheet name="Theater Outcomes Based on Launc" sheetId="12" r:id="rId6"/>
    <sheet name="Edinburgh Research" sheetId="9" r:id="rId7"/>
    <sheet name="Descriptive Statistics" sheetId="15" r:id="rId8"/>
    <sheet name="Outcomes launch (ex tech)" sheetId="13" r:id="rId9"/>
  </sheets>
  <definedNames>
    <definedName name="_xlnm._FilterDatabase" localSheetId="0" hidden="1">Kickstarter!$A$1:$T$4115</definedName>
  </definedNames>
  <calcPr calcId="191029"/>
  <pivotCaches>
    <pivotCache cacheId="46" r:id="rId10"/>
    <pivotCache cacheId="4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G3" i="14"/>
  <c r="G4" i="14"/>
  <c r="G5" i="14"/>
  <c r="G6" i="14"/>
  <c r="G7" i="14"/>
  <c r="G8" i="14"/>
  <c r="G9" i="14"/>
  <c r="G10" i="14"/>
  <c r="G11" i="14"/>
  <c r="G12" i="14"/>
  <c r="G13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5" i="14"/>
  <c r="D4" i="14"/>
  <c r="D13" i="14"/>
  <c r="D3" i="14"/>
  <c r="D2" i="14"/>
  <c r="B2" i="14"/>
  <c r="C13" i="14"/>
  <c r="C12" i="14"/>
  <c r="C11" i="14"/>
  <c r="C10" i="14"/>
  <c r="C9" i="14"/>
  <c r="C8" i="14"/>
  <c r="C7" i="14"/>
  <c r="C6" i="14"/>
  <c r="C5" i="14"/>
  <c r="C4" i="14"/>
  <c r="C3" i="14"/>
  <c r="B3" i="14"/>
  <c r="C2" i="14"/>
  <c r="B13" i="14"/>
  <c r="B12" i="14"/>
  <c r="B11" i="14"/>
  <c r="B10" i="14"/>
  <c r="B9" i="14"/>
  <c r="B8" i="14"/>
  <c r="B7" i="14"/>
  <c r="B6" i="14"/>
  <c r="B5" i="14"/>
  <c r="B4" i="14"/>
  <c r="C5" i="15"/>
  <c r="B6" i="15"/>
  <c r="B5" i="15"/>
  <c r="C2" i="15"/>
  <c r="B2" i="15"/>
  <c r="C6" i="15"/>
  <c r="C3" i="15"/>
  <c r="B3" i="15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1016" i="1"/>
  <c r="O1974" i="1"/>
  <c r="O2079" i="1"/>
  <c r="O1951" i="1"/>
  <c r="O2016" i="1"/>
  <c r="O1481" i="1"/>
  <c r="O1981" i="1"/>
  <c r="O1976" i="1"/>
  <c r="O2067" i="1"/>
  <c r="O1518" i="1"/>
  <c r="O2014" i="1"/>
  <c r="O2073" i="1"/>
  <c r="O1957" i="1"/>
  <c r="O1948" i="1"/>
  <c r="O2645" i="1"/>
  <c r="O1944" i="1"/>
  <c r="O1947" i="1"/>
  <c r="O2613" i="1"/>
  <c r="O2037" i="1"/>
  <c r="O646" i="1"/>
  <c r="O2200" i="1"/>
  <c r="O2252" i="1"/>
  <c r="O1967" i="1"/>
  <c r="O1982" i="1"/>
  <c r="O2004" i="1"/>
  <c r="O1969" i="1"/>
  <c r="O1920" i="1"/>
  <c r="O2190" i="1"/>
  <c r="O1980" i="1"/>
  <c r="O2228" i="1"/>
  <c r="O2022" i="1"/>
  <c r="O2329" i="1"/>
  <c r="O2272" i="1"/>
  <c r="O1983" i="1"/>
  <c r="O2055" i="1"/>
  <c r="O1959" i="1"/>
  <c r="O375" i="1"/>
  <c r="O1946" i="1"/>
  <c r="O2042" i="1"/>
  <c r="O2985" i="1"/>
  <c r="O330" i="1"/>
  <c r="O2038" i="1"/>
  <c r="O2078" i="1"/>
  <c r="O1958" i="1"/>
  <c r="O2026" i="1"/>
  <c r="O2028" i="1"/>
  <c r="O2715" i="1"/>
  <c r="O2076" i="1"/>
  <c r="O2012" i="1"/>
  <c r="O208" i="1"/>
  <c r="O1009" i="1"/>
  <c r="O273" i="1"/>
  <c r="O1971" i="1"/>
  <c r="O302" i="1"/>
  <c r="O1468" i="1"/>
  <c r="O2245" i="1"/>
  <c r="O2195" i="1"/>
  <c r="O2051" i="1"/>
  <c r="O2025" i="1"/>
  <c r="O2009" i="1"/>
  <c r="O393" i="1"/>
  <c r="O2030" i="1"/>
  <c r="O2007" i="1"/>
  <c r="O284" i="1"/>
  <c r="O1972" i="1"/>
  <c r="O693" i="1"/>
  <c r="O2065" i="1"/>
  <c r="O336" i="1"/>
  <c r="O3036" i="1"/>
  <c r="O1964" i="1"/>
  <c r="O2626" i="1"/>
  <c r="O2005" i="1"/>
  <c r="O2607" i="1"/>
  <c r="O703" i="1"/>
  <c r="O2611" i="1"/>
  <c r="O1954" i="1"/>
  <c r="O657" i="1"/>
  <c r="O2247" i="1"/>
  <c r="O2728" i="1"/>
  <c r="O2338" i="1"/>
  <c r="O2050" i="1"/>
  <c r="O3840" i="1"/>
  <c r="O1961" i="1"/>
  <c r="O3559" i="1"/>
  <c r="O263" i="1"/>
  <c r="O982" i="1"/>
  <c r="O1953" i="1"/>
  <c r="O2013" i="1"/>
  <c r="O2622" i="1"/>
  <c r="O2188" i="1"/>
  <c r="O2712" i="1"/>
  <c r="O2019" i="1"/>
  <c r="O1504" i="1"/>
  <c r="O252" i="1"/>
  <c r="O3125" i="1"/>
  <c r="O1339" i="1"/>
  <c r="O1963" i="1"/>
  <c r="O391" i="1"/>
  <c r="O1314" i="1"/>
  <c r="O2068" i="1"/>
  <c r="O2312" i="1"/>
  <c r="O2075" i="1"/>
  <c r="O332" i="1"/>
  <c r="O1029" i="1"/>
  <c r="O2059" i="1"/>
  <c r="O296" i="1"/>
  <c r="O2269" i="1"/>
  <c r="O2035" i="1"/>
  <c r="O1977" i="1"/>
  <c r="O648" i="1"/>
  <c r="O2033" i="1"/>
  <c r="O1970" i="1"/>
  <c r="O2739" i="1"/>
  <c r="O2341" i="1"/>
  <c r="O1309" i="1"/>
  <c r="O281" i="1"/>
  <c r="O1955" i="1"/>
  <c r="O2196" i="1"/>
  <c r="O299" i="1"/>
  <c r="O2021" i="1"/>
  <c r="O1684" i="1"/>
  <c r="O1536" i="1"/>
  <c r="O1751" i="1"/>
  <c r="O2072" i="1"/>
  <c r="O2240" i="1"/>
  <c r="O357" i="1"/>
  <c r="O1525" i="1"/>
  <c r="O2998" i="1"/>
  <c r="O2034" i="1"/>
  <c r="O2052" i="1"/>
  <c r="O1254" i="1"/>
  <c r="O1483" i="1"/>
  <c r="O2727" i="1"/>
  <c r="O2080" i="1"/>
  <c r="O262" i="1"/>
  <c r="O1021" i="1"/>
  <c r="O2273" i="1"/>
  <c r="O1973" i="1"/>
  <c r="O2074" i="1"/>
  <c r="O3168" i="1"/>
  <c r="O397" i="1"/>
  <c r="O346" i="1"/>
  <c r="O8" i="1"/>
  <c r="O739" i="1"/>
  <c r="O2735" i="1"/>
  <c r="O2197" i="1"/>
  <c r="O711" i="1"/>
  <c r="O2201" i="1"/>
  <c r="O1952" i="1"/>
  <c r="O3029" i="1"/>
  <c r="O329" i="1"/>
  <c r="O405" i="1"/>
  <c r="O292" i="1"/>
  <c r="O362" i="1"/>
  <c r="O3000" i="1"/>
  <c r="O3693" i="1"/>
  <c r="O1346" i="1"/>
  <c r="O1214" i="1"/>
  <c r="O2711" i="1"/>
  <c r="O2310" i="1"/>
  <c r="O1960" i="1"/>
  <c r="O337" i="1"/>
  <c r="O1367" i="1"/>
  <c r="O1206" i="1"/>
  <c r="O16" i="1"/>
  <c r="O2729" i="1"/>
  <c r="O2063" i="1"/>
  <c r="O2119" i="1"/>
  <c r="O1472" i="1"/>
  <c r="O645" i="1"/>
  <c r="O2053" i="1"/>
  <c r="O1533" i="1"/>
  <c r="O1080" i="1"/>
  <c r="O2710" i="1"/>
  <c r="O2927" i="1"/>
  <c r="O1470" i="1"/>
  <c r="O2732" i="1"/>
  <c r="O286" i="1"/>
  <c r="O3006" i="1"/>
  <c r="O2271" i="1"/>
  <c r="O2036" i="1"/>
  <c r="O351" i="1"/>
  <c r="O652" i="1"/>
  <c r="O344" i="1"/>
  <c r="O355" i="1"/>
  <c r="O2062" i="1"/>
  <c r="O673" i="1"/>
  <c r="O335" i="1"/>
  <c r="O2342" i="1"/>
  <c r="O2648" i="1"/>
  <c r="O3068" i="1"/>
  <c r="O288" i="1"/>
  <c r="O2705" i="1"/>
  <c r="O245" i="1"/>
  <c r="O2944" i="1"/>
  <c r="O359" i="1"/>
  <c r="O282" i="1"/>
  <c r="O2445" i="1"/>
  <c r="O1318" i="1"/>
  <c r="O41" i="1"/>
  <c r="O1198" i="1"/>
  <c r="O3650" i="1"/>
  <c r="O2048" i="1"/>
  <c r="O965" i="1"/>
  <c r="O1524" i="1"/>
  <c r="O3549" i="1"/>
  <c r="O2057" i="1"/>
  <c r="O1479" i="1"/>
  <c r="O2282" i="1"/>
  <c r="O2039" i="1"/>
  <c r="O1219" i="1"/>
  <c r="O2708" i="1"/>
  <c r="O1200" i="1"/>
  <c r="O2604" i="1"/>
  <c r="O365" i="1"/>
  <c r="O1277" i="1"/>
  <c r="O370" i="1"/>
  <c r="O28" i="1"/>
  <c r="O1201" i="1"/>
  <c r="O261" i="1"/>
  <c r="O2008" i="1"/>
  <c r="O408" i="1"/>
  <c r="O325" i="1"/>
  <c r="O2332" i="1"/>
  <c r="O334" i="1"/>
  <c r="O1259" i="1"/>
  <c r="O697" i="1"/>
  <c r="O2991" i="1"/>
  <c r="O2456" i="1"/>
  <c r="O3239" i="1"/>
  <c r="O1002" i="1"/>
  <c r="O3217" i="1"/>
  <c r="O2193" i="1"/>
  <c r="O1475" i="1"/>
  <c r="O2181" i="1"/>
  <c r="O348" i="1"/>
  <c r="O1372" i="1"/>
  <c r="O1956" i="1"/>
  <c r="O715" i="1"/>
  <c r="O2041" i="1"/>
  <c r="O1913" i="1"/>
  <c r="O1978" i="1"/>
  <c r="O1480" i="1"/>
  <c r="O2029" i="1"/>
  <c r="O1474" i="1"/>
  <c r="O726" i="1"/>
  <c r="O3031" i="1"/>
  <c r="O858" i="1"/>
  <c r="O43" i="1"/>
  <c r="O2609" i="1"/>
  <c r="O2612" i="1"/>
  <c r="O658" i="1"/>
  <c r="O289" i="1"/>
  <c r="O2242" i="1"/>
  <c r="O22" i="1"/>
  <c r="O3284" i="1"/>
  <c r="O2717" i="1"/>
  <c r="O3038" i="1"/>
  <c r="O254" i="1"/>
  <c r="O2300" i="1"/>
  <c r="O275" i="1"/>
  <c r="O1537" i="1"/>
  <c r="O2733" i="1"/>
  <c r="O2020" i="1"/>
  <c r="O1116" i="1"/>
  <c r="O3427" i="1"/>
  <c r="O47" i="1"/>
  <c r="O1521" i="1"/>
  <c r="O987" i="1"/>
  <c r="O2461" i="1"/>
  <c r="O3226" i="1"/>
  <c r="O347" i="1"/>
  <c r="O374" i="1"/>
  <c r="O2" i="1"/>
  <c r="O2060" i="1"/>
  <c r="O415" i="1"/>
  <c r="O2234" i="1"/>
  <c r="O2730" i="1"/>
  <c r="O321" i="1"/>
  <c r="O2444" i="1"/>
  <c r="O662" i="1"/>
  <c r="O154" i="1"/>
  <c r="O2040" i="1"/>
  <c r="O1539" i="1"/>
  <c r="O2719" i="1"/>
  <c r="O3011" i="1"/>
  <c r="O300" i="1"/>
  <c r="O2722" i="1"/>
  <c r="O267" i="1"/>
  <c r="O340" i="1"/>
  <c r="O2716" i="1"/>
  <c r="O983" i="1"/>
  <c r="O2082" i="1"/>
  <c r="O2270" i="1"/>
  <c r="O354" i="1"/>
  <c r="O2618" i="1"/>
  <c r="O36" i="1"/>
  <c r="O2187" i="1"/>
  <c r="O1478" i="1"/>
  <c r="O3016" i="1"/>
  <c r="O2205" i="1"/>
  <c r="O2709" i="1"/>
  <c r="O258" i="1"/>
  <c r="O220" i="1"/>
  <c r="O1529" i="1"/>
  <c r="O2989" i="1"/>
  <c r="O3213" i="1"/>
  <c r="O1542" i="1"/>
  <c r="O3037" i="1"/>
  <c r="O1221" i="1"/>
  <c r="O326" i="1"/>
  <c r="O283" i="1"/>
  <c r="O1517" i="1"/>
  <c r="O2334" i="1"/>
  <c r="O389" i="1"/>
  <c r="O2331" i="1"/>
  <c r="O647" i="1"/>
  <c r="O291" i="1"/>
  <c r="O734" i="1"/>
  <c r="O297" i="1"/>
  <c r="O674" i="1"/>
  <c r="O2071" i="1"/>
  <c r="O2081" i="1"/>
  <c r="O1660" i="1"/>
  <c r="O385" i="1"/>
  <c r="O361" i="1"/>
  <c r="O1223" i="1"/>
  <c r="O2926" i="1"/>
  <c r="O2495" i="1"/>
  <c r="O964" i="1"/>
  <c r="O247" i="1"/>
  <c r="O1261" i="1"/>
  <c r="O2337" i="1"/>
  <c r="O2330" i="1"/>
  <c r="O304" i="1"/>
  <c r="O3252" i="1"/>
  <c r="O363" i="1"/>
  <c r="O319" i="1"/>
  <c r="O1099" i="1"/>
  <c r="O655" i="1"/>
  <c r="O2986" i="1"/>
  <c r="O2235" i="1"/>
  <c r="O1340" i="1"/>
  <c r="O519" i="1"/>
  <c r="O2254" i="1"/>
  <c r="O311" i="1"/>
  <c r="O3261" i="1"/>
  <c r="O1278" i="1"/>
  <c r="O2227" i="1"/>
  <c r="O1520" i="1"/>
  <c r="O1535" i="1"/>
  <c r="O1966" i="1"/>
  <c r="O688" i="1"/>
  <c r="O1028" i="1"/>
  <c r="O2459" i="1"/>
  <c r="O3149" i="1"/>
  <c r="O2027" i="1"/>
  <c r="O3019" i="1"/>
  <c r="O1526" i="1"/>
  <c r="O1188" i="1"/>
  <c r="O3003" i="1"/>
  <c r="O2633" i="1"/>
  <c r="O2191" i="1"/>
  <c r="O2736" i="1"/>
  <c r="O422" i="1"/>
  <c r="O388" i="1"/>
  <c r="O1270" i="1"/>
  <c r="O31" i="1"/>
  <c r="O1505" i="1"/>
  <c r="O1749" i="1"/>
  <c r="O1227" i="1"/>
  <c r="O2676" i="1"/>
  <c r="O2189" i="1"/>
  <c r="O1300" i="1"/>
  <c r="O3247" i="1"/>
  <c r="O2171" i="1"/>
  <c r="O2623" i="1"/>
  <c r="O1197" i="1"/>
  <c r="O3041" i="1"/>
  <c r="O2094" i="1"/>
  <c r="O279" i="1"/>
  <c r="O1512" i="1"/>
  <c r="O1540" i="1"/>
  <c r="O3231" i="1"/>
  <c r="O265" i="1"/>
  <c r="O313" i="1"/>
  <c r="O1909" i="1"/>
  <c r="O403" i="1"/>
  <c r="O2664" i="1"/>
  <c r="O324" i="1"/>
  <c r="O1023" i="1"/>
  <c r="O1778" i="1"/>
  <c r="O2160" i="1"/>
  <c r="O2665" i="1"/>
  <c r="O2606" i="1"/>
  <c r="O315" i="1"/>
  <c r="O2537" i="1"/>
  <c r="O1849" i="1"/>
  <c r="O2226" i="1"/>
  <c r="O287" i="1"/>
  <c r="O1008" i="1"/>
  <c r="O1511" i="1"/>
  <c r="O2230" i="1"/>
  <c r="O1272" i="1"/>
  <c r="O1220" i="1"/>
  <c r="O3255" i="1"/>
  <c r="O2540" i="1"/>
  <c r="O1354" i="1"/>
  <c r="O25" i="1"/>
  <c r="O301" i="1"/>
  <c r="O395" i="1"/>
  <c r="O3238" i="1"/>
  <c r="O729" i="1"/>
  <c r="O1831" i="1"/>
  <c r="O63" i="1"/>
  <c r="O3221" i="1"/>
  <c r="O2238" i="1"/>
  <c r="O46" i="1"/>
  <c r="O1004" i="1"/>
  <c r="O2161" i="1"/>
  <c r="O956" i="1"/>
  <c r="O1515" i="1"/>
  <c r="O2229" i="1"/>
  <c r="O684" i="1"/>
  <c r="O963" i="1"/>
  <c r="O2249" i="1"/>
  <c r="O1965" i="1"/>
  <c r="O955" i="1"/>
  <c r="O1532" i="1"/>
  <c r="O418" i="1"/>
  <c r="O661" i="1"/>
  <c r="O2246" i="1"/>
  <c r="O2261" i="1"/>
  <c r="O396" i="1"/>
  <c r="O2720" i="1"/>
  <c r="O1523" i="1"/>
  <c r="O1285" i="1"/>
  <c r="O1519" i="1"/>
  <c r="O2307" i="1"/>
  <c r="O3021" i="1"/>
  <c r="O2666" i="1"/>
  <c r="O260" i="1"/>
  <c r="O1507" i="1"/>
  <c r="O2610" i="1"/>
  <c r="O303" i="1"/>
  <c r="O349" i="1"/>
  <c r="O317" i="1"/>
  <c r="O2635" i="1"/>
  <c r="O1543" i="1"/>
  <c r="O1344" i="1"/>
  <c r="O997" i="1"/>
  <c r="O1855" i="1"/>
  <c r="O825" i="1"/>
  <c r="O3189" i="1"/>
  <c r="O383" i="1"/>
  <c r="O1211" i="1"/>
  <c r="O1941" i="1"/>
  <c r="O1893" i="1"/>
  <c r="O2044" i="1"/>
  <c r="O1469" i="1"/>
  <c r="O2614" i="1"/>
  <c r="O2111" i="1"/>
  <c r="O2658" i="1"/>
  <c r="O320" i="1"/>
  <c r="O350" i="1"/>
  <c r="O959" i="1"/>
  <c r="O1975" i="1"/>
  <c r="O2725" i="1"/>
  <c r="O1207" i="1"/>
  <c r="O1283" i="1"/>
  <c r="O1508" i="1"/>
  <c r="O342" i="1"/>
  <c r="O3045" i="1"/>
  <c r="O3404" i="1"/>
  <c r="O290" i="1"/>
  <c r="O3130" i="1"/>
  <c r="O2047" i="1"/>
  <c r="O1260" i="1"/>
  <c r="O1756" i="1"/>
  <c r="O1513" i="1"/>
  <c r="O244" i="1"/>
  <c r="O400" i="1"/>
  <c r="O2199" i="1"/>
  <c r="O2668" i="1"/>
  <c r="O1280" i="1"/>
  <c r="O2259" i="1"/>
  <c r="O1307" i="1"/>
  <c r="O2620" i="1"/>
  <c r="O2997" i="1"/>
  <c r="O2185" i="1"/>
  <c r="O293" i="1"/>
  <c r="O3276" i="1"/>
  <c r="O538" i="1"/>
  <c r="O3015" i="1"/>
  <c r="O3306" i="1"/>
  <c r="O1962" i="1"/>
  <c r="O1514" i="1"/>
  <c r="O799" i="1"/>
  <c r="O2318" i="1"/>
  <c r="O3781" i="1"/>
  <c r="O369" i="1"/>
  <c r="O1634" i="1"/>
  <c r="O1224" i="1"/>
  <c r="O3413" i="1"/>
  <c r="O1212" i="1"/>
  <c r="O1222" i="1"/>
  <c r="O3237" i="1"/>
  <c r="O3274" i="1"/>
  <c r="O305" i="1"/>
  <c r="O702" i="1"/>
  <c r="O1296" i="1"/>
  <c r="O3340" i="1"/>
  <c r="O1857" i="1"/>
  <c r="O3269" i="1"/>
  <c r="O61" i="1"/>
  <c r="O1795" i="1"/>
  <c r="O250" i="1"/>
  <c r="O3288" i="1"/>
  <c r="O2452" i="1"/>
  <c r="O1833" i="1"/>
  <c r="O1464" i="1"/>
  <c r="O2340" i="1"/>
  <c r="O3222" i="1"/>
  <c r="O542" i="1"/>
  <c r="O836" i="1"/>
  <c r="O3048" i="1"/>
  <c r="O2239" i="1"/>
  <c r="O246" i="1"/>
  <c r="O5" i="1"/>
  <c r="O692" i="1"/>
  <c r="O1610" i="1"/>
  <c r="O3165" i="1"/>
  <c r="O794" i="1"/>
  <c r="O1337" i="1"/>
  <c r="O2140" i="1"/>
  <c r="O2734" i="1"/>
  <c r="O322" i="1"/>
  <c r="O55" i="1"/>
  <c r="O2024" i="1"/>
  <c r="O973" i="1"/>
  <c r="O1271" i="1"/>
  <c r="O1282" i="1"/>
  <c r="O1979" i="1"/>
  <c r="O1773" i="1"/>
  <c r="O381" i="1"/>
  <c r="O2232" i="1"/>
  <c r="O549" i="1"/>
  <c r="O2523" i="1"/>
  <c r="O1355" i="1"/>
  <c r="O2274" i="1"/>
  <c r="O2243" i="1"/>
  <c r="O1199" i="1"/>
  <c r="O1858" i="1"/>
  <c r="O417" i="1"/>
  <c r="O1208" i="1"/>
  <c r="O1257" i="1"/>
  <c r="O1011" i="1"/>
  <c r="O745" i="1"/>
  <c r="O2339" i="1"/>
  <c r="O2202" i="1"/>
  <c r="O1189" i="1"/>
  <c r="O3256" i="1"/>
  <c r="O3046" i="1"/>
  <c r="O1968" i="1"/>
  <c r="O1209" i="1"/>
  <c r="O372" i="1"/>
  <c r="O271" i="1"/>
  <c r="O401" i="1"/>
  <c r="O1312" i="1"/>
  <c r="O84" i="1"/>
  <c r="O617" i="1"/>
  <c r="O3258" i="1"/>
  <c r="O757" i="1"/>
  <c r="O2805" i="1"/>
  <c r="O681" i="1"/>
  <c r="O3007" i="1"/>
  <c r="O3244" i="1"/>
  <c r="O312" i="1"/>
  <c r="O2724" i="1"/>
  <c r="O3264" i="1"/>
  <c r="O829" i="1"/>
  <c r="O4024" i="1"/>
  <c r="O1316" i="1"/>
  <c r="O1404" i="1"/>
  <c r="O1752" i="1"/>
  <c r="O1846" i="1"/>
  <c r="O2045" i="1"/>
  <c r="O3679" i="1"/>
  <c r="O536" i="1"/>
  <c r="O3026" i="1"/>
  <c r="O3216" i="1"/>
  <c r="O3220" i="1"/>
  <c r="O1766" i="1"/>
  <c r="O3470" i="1"/>
  <c r="O364" i="1"/>
  <c r="O2987" i="1"/>
  <c r="O2049" i="1"/>
  <c r="O2608" i="1"/>
  <c r="O3250" i="1"/>
  <c r="O32" i="1"/>
  <c r="O844" i="1"/>
  <c r="O20" i="1"/>
  <c r="O353" i="1"/>
  <c r="O1516" i="1"/>
  <c r="O53" i="1"/>
  <c r="O366" i="1"/>
  <c r="O529" i="1"/>
  <c r="O2718" i="1"/>
  <c r="O2279" i="1"/>
  <c r="O221" i="1"/>
  <c r="O1783" i="1"/>
  <c r="O3483" i="1"/>
  <c r="O675" i="1"/>
  <c r="O1837" i="1"/>
  <c r="O659" i="1"/>
  <c r="O3318" i="1"/>
  <c r="O2015" i="1"/>
  <c r="O2231" i="1"/>
  <c r="O1032" i="1"/>
  <c r="O1003" i="1"/>
  <c r="O356" i="1"/>
  <c r="O1628" i="1"/>
  <c r="O56" i="1"/>
  <c r="O1811" i="1"/>
  <c r="O2010" i="1"/>
  <c r="O2333" i="1"/>
  <c r="O2453" i="1"/>
  <c r="O3714" i="1"/>
  <c r="O2637" i="1"/>
  <c r="O1273" i="1"/>
  <c r="O1320" i="1"/>
  <c r="O3391" i="1"/>
  <c r="O3092" i="1"/>
  <c r="O2253" i="1"/>
  <c r="O1400" i="1"/>
  <c r="O2106" i="1"/>
  <c r="O2968" i="1"/>
  <c r="O1402" i="1"/>
  <c r="O740" i="1"/>
  <c r="O3211" i="1"/>
  <c r="O2257" i="1"/>
  <c r="O253" i="1"/>
  <c r="O1949" i="1"/>
  <c r="O404" i="1"/>
  <c r="O3081" i="1"/>
  <c r="O1226" i="1"/>
  <c r="O1033" i="1"/>
  <c r="O1382" i="1"/>
  <c r="O3248" i="1"/>
  <c r="O73" i="1"/>
  <c r="O59" i="1"/>
  <c r="O1942" i="1"/>
  <c r="O2795" i="1"/>
  <c r="O3622" i="1"/>
  <c r="O2675" i="1"/>
  <c r="O2723" i="1"/>
  <c r="O1647" i="1"/>
  <c r="O1798" i="1"/>
  <c r="O2203" i="1"/>
  <c r="O676" i="1"/>
  <c r="O399" i="1"/>
  <c r="O2266" i="1"/>
  <c r="O2451" i="1"/>
  <c r="O3895" i="1"/>
  <c r="O1035" i="1"/>
  <c r="O2616" i="1"/>
  <c r="O2233" i="1"/>
  <c r="O2965" i="1"/>
  <c r="O2449" i="1"/>
  <c r="O660" i="1"/>
  <c r="O738" i="1"/>
  <c r="O264" i="1"/>
  <c r="O1633" i="1"/>
  <c r="O2820" i="1"/>
  <c r="O753" i="1"/>
  <c r="O1894" i="1"/>
  <c r="O3436" i="1"/>
  <c r="O1025" i="1"/>
  <c r="O333" i="1"/>
  <c r="O421" i="1"/>
  <c r="O1376" i="1"/>
  <c r="O3509" i="1"/>
  <c r="O2298" i="1"/>
  <c r="O2054" i="1"/>
  <c r="O1619" i="1"/>
  <c r="O7" i="1"/>
  <c r="O2999" i="1"/>
  <c r="O1936" i="1"/>
  <c r="O3465" i="1"/>
  <c r="O371" i="1"/>
  <c r="O352" i="1"/>
  <c r="O3175" i="1"/>
  <c r="O3360" i="1"/>
  <c r="O62" i="1"/>
  <c r="O1754" i="1"/>
  <c r="O3768" i="1"/>
  <c r="O1396" i="1"/>
  <c r="O3716" i="1"/>
  <c r="O1352" i="1"/>
  <c r="O1620" i="1"/>
  <c r="O2480" i="1"/>
  <c r="O2474" i="1"/>
  <c r="O3300" i="1"/>
  <c r="O3526" i="1"/>
  <c r="O800" i="1"/>
  <c r="O3577" i="1"/>
  <c r="O338" i="1"/>
  <c r="O3423" i="1"/>
  <c r="O58" i="1"/>
  <c r="O2932" i="1"/>
  <c r="O3024" i="1"/>
  <c r="O531" i="1"/>
  <c r="O1677" i="1"/>
  <c r="O1753" i="1"/>
  <c r="O1281" i="1"/>
  <c r="O3155" i="1"/>
  <c r="O3457" i="1"/>
  <c r="O306" i="1"/>
  <c r="O2058" i="1"/>
  <c r="O1694" i="1"/>
  <c r="O3402" i="1"/>
  <c r="O3408" i="1"/>
  <c r="O2813" i="1"/>
  <c r="O3290" i="1"/>
  <c r="O2541" i="1"/>
  <c r="O1839" i="1"/>
  <c r="O725" i="1"/>
  <c r="O1636" i="1"/>
  <c r="O2992" i="1"/>
  <c r="O1141" i="1"/>
  <c r="O2738" i="1"/>
  <c r="O3243" i="1"/>
  <c r="O309" i="1"/>
  <c r="O1471" i="1"/>
  <c r="O1193" i="1"/>
  <c r="O1269" i="1"/>
  <c r="O2830" i="1"/>
  <c r="O3435" i="1"/>
  <c r="O743" i="1"/>
  <c r="O1369" i="1"/>
  <c r="O1786" i="1"/>
  <c r="O1803" i="1"/>
  <c r="O1750" i="1"/>
  <c r="O3157" i="1"/>
  <c r="O1820" i="1"/>
  <c r="O1757" i="1"/>
  <c r="O402" i="1"/>
  <c r="O2313" i="1"/>
  <c r="O1379" i="1"/>
  <c r="O1522" i="1"/>
  <c r="O3" i="1"/>
  <c r="O256" i="1"/>
  <c r="O1898" i="1"/>
  <c r="O2093" i="1"/>
  <c r="O3043" i="1"/>
  <c r="O1853" i="1"/>
  <c r="O1618" i="1"/>
  <c r="O3362" i="1"/>
  <c r="O1202" i="1"/>
  <c r="O1191" i="1"/>
  <c r="O11" i="1"/>
  <c r="O367" i="1"/>
  <c r="O2032" i="1"/>
  <c r="O2255" i="1"/>
  <c r="O316" i="1"/>
  <c r="O712" i="1"/>
  <c r="O1388" i="1"/>
  <c r="O683" i="1"/>
  <c r="O223" i="1"/>
  <c r="O2186" i="1"/>
  <c r="O2315" i="1"/>
  <c r="O2993" i="1"/>
  <c r="O50" i="1"/>
  <c r="O2975" i="1"/>
  <c r="O1939" i="1"/>
  <c r="O339" i="1"/>
  <c r="O1687" i="1"/>
  <c r="O3633" i="1"/>
  <c r="O3018" i="1"/>
  <c r="O1656" i="1"/>
  <c r="O3304" i="1"/>
  <c r="O2265" i="1"/>
  <c r="O2447" i="1"/>
  <c r="O328" i="1"/>
  <c r="O1017" i="1"/>
  <c r="O3008" i="1"/>
  <c r="O2692" i="1"/>
  <c r="O60" i="1"/>
  <c r="O2462" i="1"/>
  <c r="O259" i="1"/>
  <c r="O1047" i="1"/>
  <c r="O3778" i="1"/>
  <c r="O40" i="1"/>
  <c r="O10" i="1"/>
  <c r="O3066" i="1"/>
  <c r="O1531" i="1"/>
  <c r="O798" i="1"/>
  <c r="O3030" i="1"/>
  <c r="O2448" i="1"/>
  <c r="O810" i="1"/>
  <c r="O1385" i="1"/>
  <c r="O3341" i="1"/>
  <c r="O3050" i="1"/>
  <c r="O489" i="1"/>
  <c r="O1945" i="1"/>
  <c r="O2236" i="1"/>
  <c r="O2535" i="1"/>
  <c r="O1763" i="1"/>
  <c r="O2598" i="1"/>
  <c r="O3171" i="1"/>
  <c r="O2941" i="1"/>
  <c r="O3245" i="1"/>
  <c r="O2799" i="1"/>
  <c r="O1665" i="1"/>
  <c r="O1671" i="1"/>
  <c r="O3588" i="1"/>
  <c r="O1808" i="1"/>
  <c r="O1437" i="1"/>
  <c r="O2262" i="1"/>
  <c r="O2931" i="1"/>
  <c r="O1467" i="1"/>
  <c r="O1265" i="1"/>
  <c r="O2018" i="1"/>
  <c r="O3271" i="1"/>
  <c r="O3664" i="1"/>
  <c r="O3328" i="1"/>
  <c r="O2224" i="1"/>
  <c r="O2501" i="1"/>
  <c r="O1664" i="1"/>
  <c r="O1629" i="1"/>
  <c r="O2443" i="1"/>
  <c r="O3379" i="1"/>
  <c r="O1609" i="1"/>
  <c r="O1068" i="1"/>
  <c r="O2130" i="1"/>
  <c r="O2123" i="1"/>
  <c r="O2244" i="1"/>
  <c r="O820" i="1"/>
  <c r="O1830" i="1"/>
  <c r="O423" i="1"/>
  <c r="O2527" i="1"/>
  <c r="O847" i="1"/>
  <c r="O2977" i="1"/>
  <c r="O1190" i="1"/>
  <c r="O3378" i="1"/>
  <c r="O377" i="1"/>
  <c r="O1748" i="1"/>
  <c r="O3767" i="1"/>
  <c r="O1661" i="1"/>
  <c r="O732" i="1"/>
  <c r="O3109" i="1"/>
  <c r="O3156" i="1"/>
  <c r="O3268" i="1"/>
  <c r="O308" i="1"/>
  <c r="O1333" i="1"/>
  <c r="O3365" i="1"/>
  <c r="O378" i="1"/>
  <c r="O898" i="1"/>
  <c r="O2731" i="1"/>
  <c r="O3536" i="1"/>
  <c r="O2263" i="1"/>
  <c r="O1308" i="1"/>
  <c r="O795" i="1"/>
  <c r="O2463" i="1"/>
  <c r="O484" i="1"/>
  <c r="O1284" i="1"/>
  <c r="O1031" i="1"/>
  <c r="O368" i="1"/>
  <c r="O360" i="1"/>
  <c r="O111" i="1"/>
  <c r="O3295" i="1"/>
  <c r="O106" i="1"/>
  <c r="O136" i="1"/>
  <c r="O1274" i="1"/>
  <c r="O2526" i="1"/>
  <c r="O3173" i="1"/>
  <c r="O3004" i="1"/>
  <c r="O2615" i="1"/>
  <c r="O1364" i="1"/>
  <c r="O3027" i="1"/>
  <c r="O3146" i="1"/>
  <c r="O487" i="1"/>
  <c r="O69" i="1"/>
  <c r="O1659" i="1"/>
  <c r="O1368" i="1"/>
  <c r="O2250" i="1"/>
  <c r="O2859" i="1"/>
  <c r="O1374" i="1"/>
  <c r="O2043" i="1"/>
  <c r="O1768" i="1"/>
  <c r="O65" i="1"/>
  <c r="O2088" i="1"/>
  <c r="O2740" i="1"/>
  <c r="O728" i="1"/>
  <c r="O3260" i="1"/>
  <c r="O1081" i="1"/>
  <c r="O2116" i="1"/>
  <c r="O2737" i="1"/>
  <c r="O2726" i="1"/>
  <c r="O2296" i="1"/>
  <c r="O2714" i="1"/>
  <c r="O3614" i="1"/>
  <c r="O1349" i="1"/>
  <c r="O838" i="1"/>
  <c r="O1541" i="1"/>
  <c r="O3073" i="1"/>
  <c r="O3230" i="1"/>
  <c r="O373" i="1"/>
  <c r="O790" i="1"/>
  <c r="O2786" i="1"/>
  <c r="O3184" i="1"/>
  <c r="O2305" i="1"/>
  <c r="O117" i="1"/>
  <c r="O3022" i="1"/>
  <c r="O1625" i="1"/>
  <c r="O3529" i="1"/>
  <c r="O2046" i="1"/>
  <c r="O751" i="1"/>
  <c r="O1030" i="1"/>
  <c r="O517" i="1"/>
  <c r="O976" i="1"/>
  <c r="O93" i="1"/>
  <c r="O2215" i="1"/>
  <c r="O1378" i="1"/>
  <c r="O1034" i="1"/>
  <c r="O3191" i="1"/>
  <c r="O1800" i="1"/>
  <c r="O1391" i="1"/>
  <c r="O251" i="1"/>
  <c r="O1680" i="1"/>
  <c r="O446" i="1"/>
  <c r="O3064" i="1"/>
  <c r="O2303" i="1"/>
  <c r="O948" i="1"/>
  <c r="O3788" i="1"/>
  <c r="O327" i="1"/>
  <c r="O1217" i="1"/>
  <c r="O3111" i="1"/>
  <c r="O285" i="1"/>
  <c r="O3281" i="1"/>
  <c r="O991" i="1"/>
  <c r="O2549" i="1"/>
  <c r="O1013" i="1"/>
  <c r="O2552" i="1"/>
  <c r="O475" i="1"/>
  <c r="O2721" i="1"/>
  <c r="O1747" i="1"/>
  <c r="O958" i="1"/>
  <c r="O1900" i="1"/>
  <c r="O3312" i="1"/>
  <c r="O1038" i="1"/>
  <c r="O2532" i="1"/>
  <c r="O343" i="1"/>
  <c r="O1399" i="1"/>
  <c r="O2311" i="1"/>
  <c r="O90" i="1"/>
  <c r="O2631" i="1"/>
  <c r="O1092" i="1"/>
  <c r="O1569" i="1"/>
  <c r="O2286" i="1"/>
  <c r="O1213" i="1"/>
  <c r="O2972" i="1"/>
  <c r="O392" i="1"/>
  <c r="O2870" i="1"/>
  <c r="O2179" i="1"/>
  <c r="O735" i="1"/>
  <c r="O2809" i="1"/>
  <c r="O3104" i="1"/>
  <c r="O2531" i="1"/>
  <c r="O278" i="1"/>
  <c r="O1646" i="1"/>
  <c r="O1632" i="1"/>
  <c r="O1359" i="1"/>
  <c r="O3426" i="1"/>
  <c r="O1527" i="1"/>
  <c r="O3241" i="1"/>
  <c r="O854" i="1"/>
  <c r="O1937" i="1"/>
  <c r="O3576" i="1"/>
  <c r="O1205" i="1"/>
  <c r="O4035" i="1"/>
  <c r="O1321" i="1"/>
  <c r="O741" i="1"/>
  <c r="O705" i="1"/>
  <c r="O2550" i="1"/>
  <c r="O1255" i="1"/>
  <c r="O837" i="1"/>
  <c r="O3344" i="1"/>
  <c r="O412" i="1"/>
  <c r="O806" i="1"/>
  <c r="O3283" i="1"/>
  <c r="O2095" i="1"/>
  <c r="O1258" i="1"/>
  <c r="O2699" i="1"/>
  <c r="O1624" i="1"/>
  <c r="O18" i="1"/>
  <c r="O2320" i="1"/>
  <c r="O2306" i="1"/>
  <c r="O1608" i="1"/>
  <c r="O1861" i="1"/>
  <c r="O2192" i="1"/>
  <c r="O527" i="1"/>
  <c r="O1204" i="1"/>
  <c r="O3752" i="1"/>
  <c r="O15" i="1"/>
  <c r="O1746" i="1"/>
  <c r="O2101" i="1"/>
  <c r="O849" i="1"/>
  <c r="O1324" i="1"/>
  <c r="O3215" i="1"/>
  <c r="O295" i="1"/>
  <c r="O3386" i="1"/>
  <c r="O49" i="1"/>
  <c r="O266" i="1"/>
  <c r="O2498" i="1"/>
  <c r="O2824" i="1"/>
  <c r="O3334" i="1"/>
  <c r="O1351" i="1"/>
  <c r="O3235" i="1"/>
  <c r="O2066" i="1"/>
  <c r="O268" i="1"/>
  <c r="O2251" i="1"/>
  <c r="O280" i="1"/>
  <c r="O1817" i="1"/>
  <c r="O2655" i="1"/>
  <c r="O1184" i="1"/>
  <c r="O1036" i="1"/>
  <c r="O3091" i="1"/>
  <c r="O3555" i="1"/>
  <c r="O2801" i="1"/>
  <c r="O843" i="1"/>
  <c r="O848" i="1"/>
  <c r="O3657" i="1"/>
  <c r="O1760" i="1"/>
  <c r="O3251" i="1"/>
  <c r="O1310" i="1"/>
  <c r="O3458" i="1"/>
  <c r="O1370" i="1"/>
  <c r="O3160" i="1"/>
  <c r="O2969" i="1"/>
  <c r="O926" i="1"/>
  <c r="O3363" i="1"/>
  <c r="O3556" i="1"/>
  <c r="O1347" i="1"/>
  <c r="O2814" i="1"/>
  <c r="O384" i="1"/>
  <c r="O1759" i="1"/>
  <c r="O122" i="1"/>
  <c r="O2167" i="1"/>
  <c r="O3491" i="1"/>
  <c r="O323" i="1"/>
  <c r="O3544" i="1"/>
  <c r="O2659" i="1"/>
  <c r="O1935" i="1"/>
  <c r="O3287" i="1"/>
  <c r="O3158" i="1"/>
  <c r="O17" i="1"/>
  <c r="O756" i="1"/>
  <c r="O830" i="1"/>
  <c r="O649" i="1"/>
  <c r="O272" i="1"/>
  <c r="O2409" i="1"/>
  <c r="O269" i="1"/>
  <c r="O1648" i="1"/>
  <c r="O1371" i="1"/>
  <c r="O2198" i="1"/>
  <c r="O3700" i="1"/>
  <c r="O3350" i="1"/>
  <c r="O3774" i="1"/>
  <c r="O2275" i="1"/>
  <c r="O2460" i="1"/>
  <c r="O3299" i="1"/>
  <c r="O3824" i="1"/>
  <c r="O808" i="1"/>
  <c r="O2241" i="1"/>
  <c r="O2963" i="1"/>
  <c r="O3177" i="1"/>
  <c r="O727" i="1"/>
  <c r="O1390" i="1"/>
  <c r="O3262" i="1"/>
  <c r="O331" i="1"/>
  <c r="O1807" i="1"/>
  <c r="O731" i="1"/>
  <c r="O1613" i="1"/>
  <c r="O2322" i="1"/>
  <c r="O1434" i="1"/>
  <c r="O3279" i="1"/>
  <c r="O1785" i="1"/>
  <c r="O2280" i="1"/>
  <c r="O115" i="1"/>
  <c r="O3775" i="1"/>
  <c r="O2289" i="1"/>
  <c r="O2064" i="1"/>
  <c r="O1806" i="1"/>
  <c r="O277" i="1"/>
  <c r="O51" i="1"/>
  <c r="O3799" i="1"/>
  <c r="O3354" i="1"/>
  <c r="O3336" i="1"/>
  <c r="O37" i="1"/>
  <c r="O2183" i="1"/>
  <c r="O3485" i="1"/>
  <c r="O1384" i="1"/>
  <c r="O3497" i="1"/>
  <c r="O2176" i="1"/>
  <c r="O1762" i="1"/>
  <c r="O3113" i="1"/>
  <c r="O276" i="1"/>
  <c r="O1888" i="1"/>
  <c r="O3047" i="1"/>
  <c r="O1275" i="1"/>
  <c r="O1538" i="1"/>
  <c r="O3438" i="1"/>
  <c r="O3658" i="1"/>
  <c r="O3687" i="1"/>
  <c r="O3827" i="1"/>
  <c r="O407" i="1"/>
  <c r="O3442" i="1"/>
  <c r="O96" i="1"/>
  <c r="O398" i="1"/>
  <c r="O3278" i="1"/>
  <c r="O3148" i="1"/>
  <c r="O2821" i="1"/>
  <c r="O1650" i="1"/>
  <c r="O2117" i="1"/>
  <c r="O2787" i="1"/>
  <c r="O2653" i="1"/>
  <c r="O525" i="1"/>
  <c r="O733" i="1"/>
  <c r="O3333" i="1"/>
  <c r="O1253" i="1"/>
  <c r="O3023" i="1"/>
  <c r="O3219" i="1"/>
  <c r="O1703" i="1"/>
  <c r="O1353" i="1"/>
  <c r="O116" i="1"/>
  <c r="O1005" i="1"/>
  <c r="O3371" i="1"/>
  <c r="O249" i="1"/>
  <c r="O3750" i="1"/>
  <c r="O3210" i="1"/>
  <c r="O3755" i="1"/>
  <c r="O2983" i="1"/>
  <c r="O2663" i="1"/>
  <c r="O1617" i="1"/>
  <c r="O3466" i="1"/>
  <c r="O748" i="1"/>
  <c r="O524" i="1"/>
  <c r="O2984" i="1"/>
  <c r="O2976" i="1"/>
  <c r="O3591" i="1"/>
  <c r="O763" i="1"/>
  <c r="O2264" i="1"/>
  <c r="O3164" i="1"/>
  <c r="O2108" i="1"/>
  <c r="O2083" i="1"/>
  <c r="O2800" i="1"/>
  <c r="O2981" i="1"/>
  <c r="O845" i="1"/>
  <c r="O1040" i="1"/>
  <c r="O3353" i="1"/>
  <c r="O2165" i="1"/>
  <c r="O1070" i="1"/>
  <c r="O2056" i="1"/>
  <c r="O3762" i="1"/>
  <c r="O3214" i="1"/>
  <c r="O840" i="1"/>
  <c r="O2534" i="1"/>
  <c r="O2546" i="1"/>
  <c r="O3723" i="1"/>
  <c r="O2966" i="1"/>
  <c r="O110" i="1"/>
  <c r="O3571" i="1"/>
  <c r="O3337" i="1"/>
  <c r="O3689" i="1"/>
  <c r="O671" i="1"/>
  <c r="O3592" i="1"/>
  <c r="O803" i="1"/>
  <c r="O2476" i="1"/>
  <c r="O104" i="1"/>
  <c r="O298" i="1"/>
  <c r="O2524" i="1"/>
  <c r="O3765" i="1"/>
  <c r="O3830" i="1"/>
  <c r="O1039" i="1"/>
  <c r="O1338" i="1"/>
  <c r="O1912" i="1"/>
  <c r="O3783" i="1"/>
  <c r="O1327" i="1"/>
  <c r="O480" i="1"/>
  <c r="O3475" i="1"/>
  <c r="O2214" i="1"/>
  <c r="O483" i="1"/>
  <c r="O2278" i="1"/>
  <c r="O1788" i="1"/>
  <c r="O1401" i="1"/>
  <c r="O1256" i="1"/>
  <c r="O2268" i="1"/>
  <c r="O294" i="1"/>
  <c r="O853" i="1"/>
  <c r="O3181" i="1"/>
  <c r="O3418" i="1"/>
  <c r="O1027" i="1"/>
  <c r="O142" i="1"/>
  <c r="O3014" i="1"/>
  <c r="O2491" i="1"/>
  <c r="O1386" i="1"/>
  <c r="O998" i="1"/>
  <c r="O1874" i="1"/>
  <c r="O1639" i="1"/>
  <c r="O3488" i="1"/>
  <c r="O64" i="1"/>
  <c r="O66" i="1"/>
  <c r="O2455" i="1"/>
  <c r="O925" i="1"/>
  <c r="O3115" i="1"/>
  <c r="O706" i="1"/>
  <c r="O3186" i="1"/>
  <c r="O3725" i="1"/>
  <c r="O3829" i="1"/>
  <c r="O3162" i="1"/>
  <c r="O2148" i="1"/>
  <c r="O3346" i="1"/>
  <c r="O1306" i="1"/>
  <c r="O754" i="1"/>
  <c r="O3758" i="1"/>
  <c r="O3525" i="1"/>
  <c r="O3675" i="1"/>
  <c r="O1655" i="1"/>
  <c r="O1528" i="1"/>
  <c r="O121" i="1"/>
  <c r="O2528" i="1"/>
  <c r="O2533" i="1"/>
  <c r="O2483" i="1"/>
  <c r="O2810" i="1"/>
  <c r="O2499" i="1"/>
  <c r="O812" i="1"/>
  <c r="O3676" i="1"/>
  <c r="O187" i="1"/>
  <c r="O2213" i="1"/>
  <c r="O3468" i="1"/>
  <c r="O3400" i="1"/>
  <c r="O3267" i="1"/>
  <c r="O3761" i="1"/>
  <c r="O3726" i="1"/>
  <c r="O3317" i="1"/>
  <c r="O3035" i="1"/>
  <c r="O255" i="1"/>
  <c r="O9" i="1"/>
  <c r="O2619" i="1"/>
  <c r="O2069" i="1"/>
  <c r="O1294" i="1"/>
  <c r="O630" i="1"/>
  <c r="O1387" i="1"/>
  <c r="O1465" i="1"/>
  <c r="O1302" i="1"/>
  <c r="O2293" i="1"/>
  <c r="O471" i="1"/>
  <c r="O1670" i="1"/>
  <c r="O2667" i="1"/>
  <c r="O2061" i="1"/>
  <c r="O3770" i="1"/>
  <c r="O1923" i="1"/>
  <c r="O3275" i="1"/>
  <c r="O2530" i="1"/>
  <c r="O819" i="1"/>
  <c r="O3310" i="1"/>
  <c r="O1251" i="1"/>
  <c r="O2112" i="1"/>
  <c r="O3361" i="1"/>
  <c r="O2818" i="1"/>
  <c r="O2174" i="1"/>
  <c r="O3020" i="1"/>
  <c r="O2741" i="1"/>
  <c r="O2097" i="1"/>
  <c r="O3504" i="1"/>
  <c r="O811" i="1"/>
  <c r="O1799" i="1"/>
  <c r="O863" i="1"/>
  <c r="O1668" i="1"/>
  <c r="O2486" i="1"/>
  <c r="O3684" i="1"/>
  <c r="O3795" i="1"/>
  <c r="O1268" i="1"/>
  <c r="O1891" i="1"/>
  <c r="O813" i="1"/>
  <c r="O3484" i="1"/>
  <c r="O3342" i="1"/>
  <c r="O1276" i="1"/>
  <c r="O3223" i="1"/>
  <c r="O1534" i="1"/>
  <c r="O2323" i="1"/>
  <c r="O307" i="1"/>
  <c r="O2177" i="1"/>
  <c r="O1406" i="1"/>
  <c r="O1594" i="1"/>
  <c r="O3383" i="1"/>
  <c r="O2529" i="1"/>
  <c r="O3302" i="1"/>
  <c r="O3307" i="1"/>
  <c r="O2336" i="1"/>
  <c r="O3628" i="1"/>
  <c r="O1381" i="1"/>
  <c r="O3846" i="1"/>
  <c r="O1635" i="1"/>
  <c r="O2940" i="1"/>
  <c r="O3428" i="1"/>
  <c r="O34" i="1"/>
  <c r="O1303" i="1"/>
  <c r="O3587" i="1"/>
  <c r="O1506" i="1"/>
  <c r="O79" i="1"/>
  <c r="O3159" i="1"/>
  <c r="O1631" i="1"/>
  <c r="O3420" i="1"/>
  <c r="O3719" i="1"/>
  <c r="O2089" i="1"/>
  <c r="O1669" i="1"/>
  <c r="O802" i="1"/>
  <c r="O1291" i="1"/>
  <c r="O3236" i="1"/>
  <c r="O2084" i="1"/>
  <c r="O3697" i="1"/>
  <c r="O3303" i="1"/>
  <c r="O3604" i="1"/>
  <c r="O86" i="1"/>
  <c r="O3494" i="1"/>
  <c r="O535" i="1"/>
  <c r="O3051" i="1"/>
  <c r="O3519" i="1"/>
  <c r="O1782" i="1"/>
  <c r="O248" i="1"/>
  <c r="O120" i="1"/>
  <c r="O749" i="1"/>
  <c r="O2102" i="1"/>
  <c r="O1862" i="1"/>
  <c r="O2713" i="1"/>
  <c r="O2304" i="1"/>
  <c r="O1398" i="1"/>
  <c r="O2548" i="1"/>
  <c r="O3608" i="1"/>
  <c r="O2547" i="1"/>
  <c r="O3975" i="1"/>
  <c r="O540" i="1"/>
  <c r="O2841" i="1"/>
  <c r="O3685" i="1"/>
  <c r="O3985" i="1"/>
  <c r="O1530" i="1"/>
  <c r="O318" i="1"/>
  <c r="O1652" i="1"/>
  <c r="O528" i="1"/>
  <c r="O1293" i="1"/>
  <c r="O3759" i="1"/>
  <c r="O1252" i="1"/>
  <c r="O2031" i="1"/>
  <c r="O555" i="1"/>
  <c r="O2553" i="1"/>
  <c r="O3212" i="1"/>
  <c r="O3696" i="1"/>
  <c r="O1263" i="1"/>
  <c r="O2928" i="1"/>
  <c r="O2543" i="1"/>
  <c r="O2308" i="1"/>
  <c r="O345" i="1"/>
  <c r="O3498" i="1"/>
  <c r="O3376" i="1"/>
  <c r="O2970" i="1"/>
  <c r="O33" i="1"/>
  <c r="O112" i="1"/>
  <c r="O4037" i="1"/>
  <c r="O2556" i="1"/>
  <c r="O856" i="1"/>
  <c r="O534" i="1"/>
  <c r="O3335" i="1"/>
  <c r="O3823" i="1"/>
  <c r="O3352" i="1"/>
  <c r="O2287" i="1"/>
  <c r="O358" i="1"/>
  <c r="O3490" i="1"/>
  <c r="O92" i="1"/>
  <c r="O95" i="1"/>
  <c r="O780" i="1"/>
  <c r="O3717" i="1"/>
  <c r="O826" i="1"/>
  <c r="O2815" i="1"/>
  <c r="O971" i="1"/>
  <c r="O755" i="1"/>
  <c r="O691" i="1"/>
  <c r="O3691" i="1"/>
  <c r="O2223" i="1"/>
  <c r="O3152" i="1"/>
  <c r="O2937" i="1"/>
  <c r="O3673" i="1"/>
  <c r="O4108" i="1"/>
  <c r="O3384" i="1"/>
  <c r="O3153" i="1"/>
  <c r="O274" i="1"/>
  <c r="O3017" i="1"/>
  <c r="O3389" i="1"/>
  <c r="O12" i="1"/>
  <c r="O105" i="1"/>
  <c r="O835" i="1"/>
  <c r="O1682" i="1"/>
  <c r="O653" i="1"/>
  <c r="O3301" i="1"/>
  <c r="O3169" i="1"/>
  <c r="O3562" i="1"/>
  <c r="O2168" i="1"/>
  <c r="O2602" i="1"/>
  <c r="O2091" i="1"/>
  <c r="O3586" i="1"/>
  <c r="O1679" i="1"/>
  <c r="O1884" i="1"/>
  <c r="O3722" i="1"/>
  <c r="O2704" i="1"/>
  <c r="O526" i="1"/>
  <c r="O1927" i="1"/>
  <c r="O1607" i="1"/>
  <c r="O1334" i="1"/>
  <c r="O2679" i="1"/>
  <c r="O1571" i="1"/>
  <c r="O1078" i="1"/>
  <c r="O2979" i="1"/>
  <c r="O2902" i="1"/>
  <c r="O102" i="1"/>
  <c r="O3613" i="1"/>
  <c r="O123" i="1"/>
  <c r="O2617" i="1"/>
  <c r="O3225" i="1"/>
  <c r="O38" i="1"/>
  <c r="O2698" i="1"/>
  <c r="O2118" i="1"/>
  <c r="O3606" i="1"/>
  <c r="O3682" i="1"/>
  <c r="O1885" i="1"/>
  <c r="O1824" i="1"/>
  <c r="O1477" i="1"/>
  <c r="O3528" i="1"/>
  <c r="O2808" i="1"/>
  <c r="O2478" i="1"/>
  <c r="O382" i="1"/>
  <c r="O1361" i="1"/>
  <c r="O3324" i="1"/>
  <c r="O3343" i="1"/>
  <c r="O1890" i="1"/>
  <c r="O3663" i="1"/>
  <c r="O2464" i="1"/>
  <c r="O2833" i="1"/>
  <c r="O2674" i="1"/>
  <c r="O3595" i="1"/>
  <c r="O750" i="1"/>
  <c r="O1342" i="1"/>
  <c r="O3263" i="1"/>
  <c r="O3515" i="1"/>
  <c r="O2603" i="1"/>
  <c r="O2166" i="1"/>
  <c r="O1098" i="1"/>
  <c r="O3623" i="1"/>
  <c r="O57" i="1"/>
  <c r="O2982" i="1"/>
  <c r="O3690" i="1"/>
  <c r="O3704" i="1"/>
  <c r="O3424" i="1"/>
  <c r="O3836" i="1"/>
  <c r="O3188" i="1"/>
  <c r="O2446" i="1"/>
  <c r="O2934" i="1"/>
  <c r="O3412" i="1"/>
  <c r="O3585" i="1"/>
  <c r="O2087" i="1"/>
  <c r="O2314" i="1"/>
  <c r="O2321" i="1"/>
  <c r="O801" i="1"/>
  <c r="O1216" i="1"/>
  <c r="O3042" i="1"/>
  <c r="O2260" i="1"/>
  <c r="O744" i="1"/>
  <c r="O1851" i="1"/>
  <c r="O1007" i="1"/>
  <c r="O1192" i="1"/>
  <c r="O1932" i="1"/>
  <c r="O2973" i="1"/>
  <c r="O2490" i="1"/>
  <c r="O900" i="1"/>
  <c r="O1183" i="1"/>
  <c r="O2554" i="1"/>
  <c r="O3511" i="1"/>
  <c r="O1024" i="1"/>
  <c r="O3636" i="1"/>
  <c r="O3366" i="1"/>
  <c r="O3471" i="1"/>
  <c r="O1987" i="1"/>
  <c r="O416" i="1"/>
  <c r="O2642" i="1"/>
  <c r="O2792" i="1"/>
  <c r="O2632" i="1"/>
  <c r="O2657" i="1"/>
  <c r="O809" i="1"/>
  <c r="O3626" i="1"/>
  <c r="O3240" i="1"/>
  <c r="O2994" i="1"/>
  <c r="O3382" i="1"/>
  <c r="O1279" i="1"/>
  <c r="O1690" i="1"/>
  <c r="O1755" i="1"/>
  <c r="O3224" i="1"/>
  <c r="O3618" i="1"/>
  <c r="O3170" i="1"/>
  <c r="O3416" i="1"/>
  <c r="O118" i="1"/>
  <c r="O1313" i="1"/>
  <c r="O2827" i="1"/>
  <c r="O3698" i="1"/>
  <c r="O3669" i="1"/>
  <c r="O3575" i="1"/>
  <c r="O3597" i="1"/>
  <c r="O3517" i="1"/>
  <c r="O3627" i="1"/>
  <c r="O1358" i="1"/>
  <c r="O2184" i="1"/>
  <c r="O3661" i="1"/>
  <c r="O1667" i="1"/>
  <c r="O1018" i="1"/>
  <c r="O3356" i="1"/>
  <c r="O1393" i="1"/>
  <c r="O2804" i="1"/>
  <c r="O3286" i="1"/>
  <c r="O3674" i="1"/>
  <c r="O841" i="1"/>
  <c r="O3508" i="1"/>
  <c r="O4069" i="1"/>
  <c r="O409" i="1"/>
  <c r="O341" i="1"/>
  <c r="O2791" i="1"/>
  <c r="O3005" i="1"/>
  <c r="O3010" i="1"/>
  <c r="O3176" i="1"/>
  <c r="O214" i="1"/>
  <c r="O3439" i="1"/>
  <c r="O3469" i="1"/>
  <c r="O2285" i="1"/>
  <c r="O1850" i="1"/>
  <c r="O663" i="1"/>
  <c r="O3242" i="1"/>
  <c r="O410" i="1"/>
  <c r="O14" i="1"/>
  <c r="O3787" i="1"/>
  <c r="O656" i="1"/>
  <c r="O737" i="1"/>
  <c r="O2092" i="1"/>
  <c r="O3611" i="1"/>
  <c r="O2562" i="1"/>
  <c r="O1827" i="1"/>
  <c r="O4050" i="1"/>
  <c r="O170" i="1"/>
  <c r="O1860" i="1"/>
  <c r="O2100" i="1"/>
  <c r="O2832" i="1"/>
  <c r="O3377" i="1"/>
  <c r="O3414" i="1"/>
  <c r="O3625" i="1"/>
  <c r="O3756" i="1"/>
  <c r="O3782" i="1"/>
  <c r="O502" i="1"/>
  <c r="O3913" i="1"/>
  <c r="O2276" i="1"/>
  <c r="O1108" i="1"/>
  <c r="O1915" i="1"/>
  <c r="O1006" i="1"/>
  <c r="O3403" i="1"/>
  <c r="O2788" i="1"/>
  <c r="O1195" i="1"/>
  <c r="O3179" i="1"/>
  <c r="O2169" i="1"/>
  <c r="O1929" i="1"/>
  <c r="O3421" i="1"/>
  <c r="O310" i="1"/>
  <c r="O3707" i="1"/>
  <c r="O2835" i="1"/>
  <c r="O842" i="1"/>
  <c r="O980" i="1"/>
  <c r="O2023" i="1"/>
  <c r="O1651" i="1"/>
  <c r="O3728" i="1"/>
  <c r="O3254" i="1"/>
  <c r="O1170" i="1"/>
  <c r="O3584" i="1"/>
  <c r="O2834" i="1"/>
  <c r="O3779" i="1"/>
  <c r="O3232" i="1"/>
  <c r="O3486" i="1"/>
  <c r="O1020" i="1"/>
  <c r="O1377" i="1"/>
  <c r="O1395" i="1"/>
  <c r="O2673" i="1"/>
  <c r="O807" i="1"/>
  <c r="O406" i="1"/>
  <c r="O1653" i="1"/>
  <c r="O797" i="1"/>
  <c r="O4038" i="1"/>
  <c r="O3265" i="1"/>
  <c r="O3459" i="1"/>
  <c r="O2628" i="1"/>
  <c r="O2882" i="1"/>
  <c r="O1672" i="1"/>
  <c r="O1867" i="1"/>
  <c r="O3339" i="1"/>
  <c r="O42" i="1"/>
  <c r="O3532" i="1"/>
  <c r="O523" i="1"/>
  <c r="O3313" i="1"/>
  <c r="O724" i="1"/>
  <c r="O1903" i="1"/>
  <c r="O1405" i="1"/>
  <c r="O3204" i="1"/>
  <c r="O591" i="1"/>
  <c r="O3185" i="1"/>
  <c r="O2150" i="1"/>
  <c r="O2458" i="1"/>
  <c r="O1938" i="1"/>
  <c r="O1604" i="1"/>
  <c r="O2812" i="1"/>
  <c r="O868" i="1"/>
  <c r="O2936" i="1"/>
  <c r="O3141" i="1"/>
  <c r="O1203" i="1"/>
  <c r="O1676" i="1"/>
  <c r="O3505" i="1"/>
  <c r="O824" i="1"/>
  <c r="O2942" i="1"/>
  <c r="O1904" i="1"/>
  <c r="O3617" i="1"/>
  <c r="O3166" i="1"/>
  <c r="O2831" i="1"/>
  <c r="O2277" i="1"/>
  <c r="O3825" i="1"/>
  <c r="O3249" i="1"/>
  <c r="O1218" i="1"/>
  <c r="O3330" i="1"/>
  <c r="O1931" i="1"/>
  <c r="O2368" i="1"/>
  <c r="O3308" i="1"/>
  <c r="O3552" i="1"/>
  <c r="O2477" i="1"/>
  <c r="O3656" i="1"/>
  <c r="O91" i="1"/>
  <c r="O855" i="1"/>
  <c r="O846" i="1"/>
  <c r="O3201" i="1"/>
  <c r="O979" i="1"/>
  <c r="O1262" i="1"/>
  <c r="O3440" i="1"/>
  <c r="O1896" i="1"/>
  <c r="O2842" i="1"/>
  <c r="O3367" i="1"/>
  <c r="O1363" i="1"/>
  <c r="O380" i="1"/>
  <c r="O3507" i="1"/>
  <c r="O2542" i="1"/>
  <c r="O3280" i="1"/>
  <c r="O1510" i="1"/>
  <c r="O3180" i="1"/>
  <c r="O3266" i="1"/>
  <c r="O2935" i="1"/>
  <c r="O3540" i="1"/>
  <c r="O2317" i="1"/>
  <c r="O3443" i="1"/>
  <c r="O3599" i="1"/>
  <c r="O2811" i="1"/>
  <c r="O3270" i="1"/>
  <c r="O3563" i="1"/>
  <c r="O3605" i="1"/>
  <c r="O1350" i="1"/>
  <c r="O3489" i="1"/>
  <c r="O762" i="1"/>
  <c r="O990" i="1"/>
  <c r="O3209" i="1"/>
  <c r="O1298" i="1"/>
  <c r="O759" i="1"/>
  <c r="O3594" i="1"/>
  <c r="O864" i="1"/>
  <c r="O1245" i="1"/>
  <c r="O730" i="1"/>
  <c r="O1644" i="1"/>
  <c r="O2988" i="1"/>
  <c r="O1700" i="1"/>
  <c r="O3322" i="1"/>
  <c r="O3892" i="1"/>
  <c r="O769" i="1"/>
  <c r="O3780" i="1"/>
  <c r="O3616" i="1"/>
  <c r="O3701" i="1"/>
  <c r="O3320" i="1"/>
  <c r="O796" i="1"/>
  <c r="O1360" i="1"/>
  <c r="O1638" i="1"/>
  <c r="O1845" i="1"/>
  <c r="O2180" i="1"/>
  <c r="O2248" i="1"/>
  <c r="O2422" i="1"/>
  <c r="O3314" i="1"/>
  <c r="O1832" i="1"/>
  <c r="O1305" i="1"/>
  <c r="O2098" i="1"/>
  <c r="O2468" i="1"/>
  <c r="O3289" i="1"/>
  <c r="O3518" i="1"/>
  <c r="O3546" i="1"/>
  <c r="O3776" i="1"/>
  <c r="O4042" i="1"/>
  <c r="O2672" i="1"/>
  <c r="O3939" i="1"/>
  <c r="O949" i="1"/>
  <c r="O1573" i="1"/>
  <c r="O3107" i="1"/>
  <c r="O694" i="1"/>
  <c r="O2221" i="1"/>
  <c r="O1225" i="1"/>
  <c r="O896" i="1"/>
  <c r="O3292" i="1"/>
  <c r="O1934" i="1"/>
  <c r="O541" i="1"/>
  <c r="O1249" i="1"/>
  <c r="O2829" i="1"/>
  <c r="O2840" i="1"/>
  <c r="O1692" i="1"/>
  <c r="O3557" i="1"/>
  <c r="O817" i="1"/>
  <c r="O1695" i="1"/>
  <c r="O3349" i="1"/>
  <c r="O76" i="1"/>
  <c r="O70" i="1"/>
  <c r="O27" i="1"/>
  <c r="O3012" i="1"/>
  <c r="O2847" i="1"/>
  <c r="O109" i="1"/>
  <c r="O3150" i="1"/>
  <c r="O893" i="1"/>
  <c r="O3805" i="1"/>
  <c r="O1804" i="1"/>
  <c r="O2109" i="1"/>
  <c r="O2929" i="1"/>
  <c r="O839" i="1"/>
  <c r="O1250" i="1"/>
  <c r="O1630" i="1"/>
  <c r="O1990" i="1"/>
  <c r="O3769" i="1"/>
  <c r="O2555" i="1"/>
  <c r="O3154" i="1"/>
  <c r="O71" i="1"/>
  <c r="O2465" i="1"/>
  <c r="O3315" i="1"/>
  <c r="O701" i="1"/>
  <c r="O1925" i="1"/>
  <c r="O3450" i="1"/>
  <c r="O3174" i="1"/>
  <c r="O4107" i="1"/>
  <c r="O2256" i="1"/>
  <c r="O1026" i="1"/>
  <c r="O974" i="1"/>
  <c r="O1578" i="1"/>
  <c r="O3926" i="1"/>
  <c r="O3572" i="1"/>
  <c r="O1770" i="1"/>
  <c r="O804" i="1"/>
  <c r="O2625" i="1"/>
  <c r="O67" i="1"/>
  <c r="O2104" i="1"/>
  <c r="O3480" i="1"/>
  <c r="O718" i="1"/>
  <c r="O3172" i="1"/>
  <c r="O75" i="1"/>
  <c r="O805" i="1"/>
  <c r="O215" i="1"/>
  <c r="O787" i="1"/>
  <c r="O2466" i="1"/>
  <c r="O3659" i="1"/>
  <c r="O3357" i="1"/>
  <c r="O3558" i="1"/>
  <c r="O1649" i="1"/>
  <c r="O3681" i="1"/>
  <c r="O189" i="1"/>
  <c r="O1482" i="1"/>
  <c r="O1729" i="1"/>
  <c r="O113" i="1"/>
  <c r="O3434" i="1"/>
  <c r="O2206" i="1"/>
  <c r="O3814" i="1"/>
  <c r="O1801" i="1"/>
  <c r="O3178" i="1"/>
  <c r="O1042" i="1"/>
  <c r="O1745" i="1"/>
  <c r="O3432" i="1"/>
  <c r="O3298" i="1"/>
  <c r="O3699" i="1"/>
  <c r="O52" i="1"/>
  <c r="O1767" i="1"/>
  <c r="O2828" i="1"/>
  <c r="O2110" i="1"/>
  <c r="O1100" i="1"/>
  <c r="O2794" i="1"/>
  <c r="O828" i="1"/>
  <c r="O2557" i="1"/>
  <c r="O2294" i="1"/>
  <c r="O3819" i="1"/>
  <c r="O2470" i="1"/>
  <c r="O1658" i="1"/>
  <c r="O3409" i="1"/>
  <c r="O651" i="1"/>
  <c r="O3482" i="1"/>
  <c r="O3550" i="1"/>
  <c r="O19" i="1"/>
  <c r="O1892" i="1"/>
  <c r="O211" i="1"/>
  <c r="O2114" i="1"/>
  <c r="O3850" i="1"/>
  <c r="O3259" i="1"/>
  <c r="O3815" i="1"/>
  <c r="O1555" i="1"/>
  <c r="O3851" i="1"/>
  <c r="O2135" i="1"/>
  <c r="O1286" i="1"/>
  <c r="O3501" i="1"/>
  <c r="O2974" i="1"/>
  <c r="O3083" i="1"/>
  <c r="O3163" i="1"/>
  <c r="O3816" i="1"/>
  <c r="O1828" i="1"/>
  <c r="O2536" i="1"/>
  <c r="O2647" i="1"/>
  <c r="O3388" i="1"/>
  <c r="O3710" i="1"/>
  <c r="O2309" i="1"/>
  <c r="O3568" i="1"/>
  <c r="O1301" i="1"/>
  <c r="O3603" i="1"/>
  <c r="O3305" i="1"/>
  <c r="O2772" i="1"/>
  <c r="O68" i="1"/>
  <c r="O1248" i="1"/>
  <c r="O3479" i="1"/>
  <c r="O758" i="1"/>
  <c r="O3381" i="1"/>
  <c r="O1169" i="1"/>
  <c r="O148" i="1"/>
  <c r="O3197" i="1"/>
  <c r="O387" i="1"/>
  <c r="O2487" i="1"/>
  <c r="O3537" i="1"/>
  <c r="O3282" i="1"/>
  <c r="O3467" i="1"/>
  <c r="O3878" i="1"/>
  <c r="O821" i="1"/>
  <c r="O1304" i="1"/>
  <c r="O3430" i="1"/>
  <c r="O1842" i="1"/>
  <c r="O2646" i="1"/>
  <c r="O1924" i="1"/>
  <c r="O539" i="1"/>
  <c r="O2790" i="1"/>
  <c r="O2793" i="1"/>
  <c r="O3680" i="1"/>
  <c r="O3227" i="1"/>
  <c r="O3839" i="1"/>
  <c r="O3474" i="1"/>
  <c r="O792" i="1"/>
  <c r="O1844" i="1"/>
  <c r="O3784" i="1"/>
  <c r="O1288" i="1"/>
  <c r="O411" i="1"/>
  <c r="O2914" i="1"/>
  <c r="O3715" i="1"/>
  <c r="O1317" i="1"/>
  <c r="O44" i="1"/>
  <c r="O3521" i="1"/>
  <c r="O1264" i="1"/>
  <c r="O1859" i="1"/>
  <c r="O3811" i="1"/>
  <c r="O3841" i="1"/>
  <c r="O1287" i="1"/>
  <c r="O1444" i="1"/>
  <c r="O1829" i="1"/>
  <c r="O3359" i="1"/>
  <c r="O3476" i="1"/>
  <c r="O3620" i="1"/>
  <c r="O1654" i="1"/>
  <c r="O2122" i="1"/>
  <c r="O3522" i="1"/>
  <c r="O3596" i="1"/>
  <c r="O3729" i="1"/>
  <c r="O1674" i="1"/>
  <c r="O1637" i="1"/>
  <c r="O3655" i="1"/>
  <c r="O2113" i="1"/>
  <c r="O752" i="1"/>
  <c r="O2431" i="1"/>
  <c r="O3375" i="1"/>
  <c r="O3777" i="1"/>
  <c r="O24" i="1"/>
  <c r="O537" i="1"/>
  <c r="O3161" i="1"/>
  <c r="O887" i="1"/>
  <c r="O3218" i="1"/>
  <c r="O1606" i="1"/>
  <c r="O45" i="1"/>
  <c r="O48" i="1"/>
  <c r="O1622" i="1"/>
  <c r="O2210" i="1"/>
  <c r="O2475" i="1"/>
  <c r="O2482" i="1"/>
  <c r="O2939" i="1"/>
  <c r="O3387" i="1"/>
  <c r="O3405" i="1"/>
  <c r="O3433" i="1"/>
  <c r="O3447" i="1"/>
  <c r="O3629" i="1"/>
  <c r="O3772" i="1"/>
  <c r="O2207" i="1"/>
  <c r="O1787" i="1"/>
  <c r="O917" i="1"/>
  <c r="O2624" i="1"/>
  <c r="O1717" i="1"/>
  <c r="O3385" i="1"/>
  <c r="O3273" i="1"/>
  <c r="O834" i="1"/>
  <c r="O30" i="1"/>
  <c r="O1230" i="1"/>
  <c r="O1675" i="1"/>
  <c r="O3044" i="1"/>
  <c r="O3481" i="1"/>
  <c r="O2497" i="1"/>
  <c r="O503" i="1"/>
  <c r="O2885" i="1"/>
  <c r="O2677" i="1"/>
  <c r="O989" i="1"/>
  <c r="O2621" i="1"/>
  <c r="O2316" i="1"/>
  <c r="O1473" i="1"/>
  <c r="O1776" i="1"/>
  <c r="O442" i="1"/>
  <c r="O1292" i="1"/>
  <c r="O2638" i="1"/>
  <c r="O2837" i="1"/>
  <c r="O1295" i="1"/>
  <c r="O132" i="1"/>
  <c r="O3032" i="1"/>
  <c r="O669" i="1"/>
  <c r="O3730" i="1"/>
  <c r="O793" i="1"/>
  <c r="O3709" i="1"/>
  <c r="O3445" i="1"/>
  <c r="O1840" i="1"/>
  <c r="O2011" i="1"/>
  <c r="O3712" i="1"/>
  <c r="O3573" i="1"/>
  <c r="O485" i="1"/>
  <c r="O3272" i="1"/>
  <c r="O3102" i="1"/>
  <c r="O3812" i="1"/>
  <c r="O2597" i="1"/>
  <c r="O1084" i="1"/>
  <c r="O3708" i="1"/>
  <c r="O1476" i="1"/>
  <c r="O3277" i="1"/>
  <c r="O1102" i="1"/>
  <c r="O1642" i="1"/>
  <c r="O3198" i="1"/>
  <c r="O3692" i="1"/>
  <c r="O3818" i="1"/>
  <c r="O3856" i="1"/>
  <c r="O160" i="1"/>
  <c r="O1266" i="1"/>
  <c r="O3945" i="1"/>
  <c r="O970" i="1"/>
  <c r="O1681" i="1"/>
  <c r="O2605" i="1"/>
  <c r="O1612" i="1"/>
  <c r="O2120" i="1"/>
  <c r="O1691" i="1"/>
  <c r="O2519" i="1"/>
  <c r="O3372" i="1"/>
  <c r="O3635" i="1"/>
  <c r="O3100" i="1"/>
  <c r="O2217" i="1"/>
  <c r="O2747" i="1"/>
  <c r="O2178" i="1"/>
  <c r="O1331" i="1"/>
  <c r="O4012" i="1"/>
  <c r="O2707" i="1"/>
  <c r="O862" i="1"/>
  <c r="O100" i="1"/>
  <c r="O3099" i="1"/>
  <c r="O530" i="1"/>
  <c r="O1823" i="1"/>
  <c r="O2670" i="1"/>
  <c r="O1330" i="1"/>
  <c r="O3419" i="1"/>
  <c r="O114" i="1"/>
  <c r="O2684" i="1"/>
  <c r="O1805" i="1"/>
  <c r="O3849" i="1"/>
  <c r="O1247" i="1"/>
  <c r="O3500" i="1"/>
  <c r="O654" i="1"/>
  <c r="O3316" i="1"/>
  <c r="O3499" i="1"/>
  <c r="O993" i="1"/>
  <c r="O1509" i="1"/>
  <c r="O3530" i="1"/>
  <c r="O3724" i="1"/>
  <c r="O39" i="1"/>
  <c r="O2085" i="1"/>
  <c r="O3253" i="1"/>
  <c r="O2669" i="1"/>
  <c r="O3487" i="1"/>
  <c r="O773" i="1"/>
  <c r="O1928" i="1"/>
  <c r="O2778" i="1"/>
  <c r="O83" i="1"/>
  <c r="O3520" i="1"/>
  <c r="O3348" i="1"/>
  <c r="O3246" i="1"/>
  <c r="O1793" i="1"/>
  <c r="O2967" i="1"/>
  <c r="O2142" i="1"/>
  <c r="O1289" i="1"/>
  <c r="O2971" i="1"/>
  <c r="O3612" i="1"/>
  <c r="O3441" i="1"/>
  <c r="O2816" i="1"/>
  <c r="O2182" i="1"/>
  <c r="O2551" i="1"/>
  <c r="O2291" i="1"/>
  <c r="O3233" i="1"/>
  <c r="O2954" i="1"/>
  <c r="O3001" i="1"/>
  <c r="O742" i="1"/>
  <c r="O3332" i="1"/>
  <c r="O103" i="1"/>
  <c r="O3395" i="1"/>
  <c r="O1588" i="1"/>
  <c r="O3951" i="1"/>
  <c r="O1621" i="1"/>
  <c r="O814" i="1"/>
  <c r="O932" i="1"/>
  <c r="O1458" i="1"/>
  <c r="O3355" i="1"/>
  <c r="O204" i="1"/>
  <c r="O2383" i="1"/>
  <c r="O81" i="1"/>
  <c r="O2703" i="1"/>
  <c r="O3545" i="1"/>
  <c r="O533" i="1"/>
  <c r="O3398" i="1"/>
  <c r="O1357" i="1"/>
  <c r="O2292" i="1"/>
  <c r="O2006" i="1"/>
  <c r="O3390" i="1"/>
  <c r="O1373" i="1"/>
  <c r="O2326" i="1"/>
  <c r="O2090" i="1"/>
  <c r="O746" i="1"/>
  <c r="O3120" i="1"/>
  <c r="O3785" i="1"/>
  <c r="O944" i="1"/>
  <c r="O2281" i="1"/>
  <c r="O2096" i="1"/>
  <c r="O3392" i="1"/>
  <c r="O386" i="1"/>
  <c r="O3760" i="1"/>
  <c r="O3351" i="1"/>
  <c r="O1790" i="1"/>
  <c r="O3454" i="1"/>
  <c r="O664" i="1"/>
  <c r="O3553" i="1"/>
  <c r="O1427" i="1"/>
  <c r="O3326" i="1"/>
  <c r="O1847" i="1"/>
  <c r="O3358" i="1"/>
  <c r="O938" i="1"/>
  <c r="O3513" i="1"/>
  <c r="O2496" i="1"/>
  <c r="O257" i="1"/>
  <c r="O21" i="1"/>
  <c r="O1380" i="1"/>
  <c r="O3503" i="1"/>
  <c r="O3660" i="1"/>
  <c r="O89" i="1"/>
  <c r="O3078" i="1"/>
  <c r="O3703" i="1"/>
  <c r="O2297" i="1"/>
  <c r="O1605" i="1"/>
  <c r="O2288" i="1"/>
  <c r="O2489" i="1"/>
  <c r="O3580" i="1"/>
  <c r="O859" i="1"/>
  <c r="O3033" i="1"/>
  <c r="O3229" i="1"/>
  <c r="O3429" i="1"/>
  <c r="O3495" i="1"/>
  <c r="O3583" i="1"/>
  <c r="O3766" i="1"/>
  <c r="O3872" i="1"/>
  <c r="O2159" i="1"/>
  <c r="O984" i="1"/>
  <c r="O85" i="1"/>
  <c r="O680" i="1"/>
  <c r="O2634" i="1"/>
  <c r="O200" i="1"/>
  <c r="O1232" i="1"/>
  <c r="O3904" i="1"/>
  <c r="O612" i="1"/>
  <c r="O3773" i="1"/>
  <c r="O270" i="1"/>
  <c r="O1865" i="1"/>
  <c r="O1901" i="1"/>
  <c r="O1136" i="1"/>
  <c r="O3182" i="1"/>
  <c r="O827" i="1"/>
  <c r="O2627" i="1"/>
  <c r="O1109" i="1"/>
  <c r="O419" i="1"/>
  <c r="O1986" i="1"/>
  <c r="O1784" i="1"/>
  <c r="O558" i="1"/>
  <c r="O2525" i="1"/>
  <c r="O1698" i="1"/>
  <c r="O2780" i="1"/>
  <c r="O954" i="1"/>
  <c r="O3835" i="1"/>
  <c r="O1906" i="1"/>
  <c r="O1720" i="1"/>
  <c r="O3524" i="1"/>
  <c r="O832" i="1"/>
  <c r="O2284" i="1"/>
  <c r="O719" i="1"/>
  <c r="O130" i="1"/>
  <c r="O3925" i="1"/>
  <c r="O3671" i="1"/>
  <c r="O936" i="1"/>
  <c r="O1678" i="1"/>
  <c r="O2996" i="1"/>
  <c r="O791" i="1"/>
  <c r="O107" i="1"/>
  <c r="O561" i="1"/>
  <c r="O1037" i="1"/>
  <c r="O3451" i="1"/>
  <c r="O2471" i="1"/>
  <c r="O2920" i="1"/>
  <c r="O2560" i="1"/>
  <c r="O2105" i="1"/>
  <c r="O2836" i="1"/>
  <c r="O82" i="1"/>
  <c r="O881" i="1"/>
  <c r="O1887" i="1"/>
  <c r="O2121" i="1"/>
  <c r="O2408" i="1"/>
  <c r="O850" i="1"/>
  <c r="O1356" i="1"/>
  <c r="O4079" i="1"/>
  <c r="O2661" i="1"/>
  <c r="O1326" i="1"/>
  <c r="O532" i="1"/>
  <c r="O1744" i="1"/>
  <c r="O2802" i="1"/>
  <c r="O3764" i="1"/>
  <c r="O3753" i="1"/>
  <c r="O2958" i="1"/>
  <c r="O1657" i="1"/>
  <c r="O2783" i="1"/>
  <c r="O3937" i="1"/>
  <c r="O3234" i="1"/>
  <c r="O696" i="1"/>
  <c r="O3979" i="1"/>
  <c r="O1707" i="1"/>
  <c r="O1854" i="1"/>
  <c r="O209" i="1"/>
  <c r="O3151" i="1"/>
  <c r="O179" i="1"/>
  <c r="O3077" i="1"/>
  <c r="O3705" i="1"/>
  <c r="O145" i="1"/>
  <c r="O3028" i="1"/>
  <c r="O880" i="1"/>
  <c r="O2479" i="1"/>
  <c r="O414" i="1"/>
  <c r="O2938" i="1"/>
  <c r="O3533" i="1"/>
  <c r="O3637" i="1"/>
  <c r="O3492" i="1"/>
  <c r="O818" i="1"/>
  <c r="O2335" i="1"/>
  <c r="O3034" i="1"/>
  <c r="O1933" i="1"/>
  <c r="O2467" i="1"/>
  <c r="O3543" i="1"/>
  <c r="O3694" i="1"/>
  <c r="O3325" i="1"/>
  <c r="O3834" i="1"/>
  <c r="O2485" i="1"/>
  <c r="O467" i="1"/>
  <c r="O3228" i="1"/>
  <c r="O3615" i="1"/>
  <c r="O3718" i="1"/>
  <c r="O637" i="1"/>
  <c r="O3401" i="1"/>
  <c r="O3879" i="1"/>
  <c r="O23" i="1"/>
  <c r="O1889" i="1"/>
  <c r="O3593" i="1"/>
  <c r="O3983" i="1"/>
  <c r="O2437" i="1"/>
  <c r="O3167" i="1"/>
  <c r="O2964" i="1"/>
  <c r="O3539" i="1"/>
  <c r="O1871" i="1"/>
  <c r="O2589" i="1"/>
  <c r="O3460" i="1"/>
  <c r="O1611" i="1"/>
  <c r="O420" i="1"/>
  <c r="O871" i="1"/>
  <c r="O861" i="1"/>
  <c r="O1299" i="1"/>
  <c r="O1645" i="1"/>
  <c r="O1902" i="1"/>
  <c r="O2784" i="1"/>
  <c r="O3345" i="1"/>
  <c r="O3668" i="1"/>
  <c r="O2789" i="1"/>
  <c r="O3720" i="1"/>
  <c r="O2469" i="1"/>
  <c r="O3106" i="1"/>
  <c r="O3598" i="1"/>
  <c r="O3094" i="1"/>
  <c r="O1627" i="1"/>
  <c r="O1683" i="1"/>
  <c r="O3567" i="1"/>
  <c r="O1093" i="1"/>
  <c r="O2600" i="1"/>
  <c r="O3331" i="1"/>
  <c r="O2237" i="1"/>
  <c r="O945" i="1"/>
  <c r="O4001" i="1"/>
  <c r="O1164" i="1"/>
  <c r="O2806" i="1"/>
  <c r="O3786" i="1"/>
  <c r="O1777" i="1"/>
  <c r="O1761" i="1"/>
  <c r="O1897" i="1"/>
  <c r="O2706" i="1"/>
  <c r="O2785" i="1"/>
  <c r="O3199" i="1"/>
  <c r="O2891" i="1"/>
  <c r="O3534" i="1"/>
  <c r="O2208" i="1"/>
  <c r="O1311" i="1"/>
  <c r="O1329" i="1"/>
  <c r="O1623" i="1"/>
  <c r="O2209" i="1"/>
  <c r="O3621" i="1"/>
  <c r="O2407" i="1"/>
  <c r="O4054" i="1"/>
  <c r="O3548" i="1"/>
  <c r="O1940" i="1"/>
  <c r="O3437" i="1"/>
  <c r="O3683" i="1"/>
  <c r="O3319" i="1"/>
  <c r="O3393" i="1"/>
  <c r="O1943" i="1"/>
  <c r="O3570" i="1"/>
  <c r="O682" i="1"/>
  <c r="O97" i="1"/>
  <c r="O3368" i="1"/>
  <c r="O3935" i="1"/>
  <c r="O2361" i="1"/>
  <c r="O3600" i="1"/>
  <c r="O2539" i="1"/>
  <c r="O2680" i="1"/>
  <c r="O3771" i="1"/>
  <c r="O3844" i="1"/>
  <c r="O2953" i="1"/>
  <c r="O1365" i="1"/>
  <c r="O3364" i="1"/>
  <c r="O3569" i="1"/>
  <c r="O3711" i="1"/>
  <c r="O1267" i="1"/>
  <c r="O3448" i="1"/>
  <c r="O1772" i="1"/>
  <c r="O1666" i="1"/>
  <c r="O3009" i="1"/>
  <c r="O3449" i="1"/>
  <c r="O3473" i="1"/>
  <c r="O2949" i="1"/>
  <c r="O2258" i="1"/>
  <c r="O3309" i="1"/>
  <c r="O2559" i="1"/>
  <c r="O3039" i="1"/>
  <c r="O785" i="1"/>
  <c r="O3845" i="1"/>
  <c r="O3821" i="1"/>
  <c r="O3502" i="1"/>
  <c r="O1228" i="1"/>
  <c r="O3862" i="1"/>
  <c r="O2678" i="1"/>
  <c r="O2500" i="1"/>
  <c r="O650" i="1"/>
  <c r="O3410" i="1"/>
  <c r="O2301" i="1"/>
  <c r="O1641" i="1"/>
  <c r="O1714" i="1"/>
  <c r="O1836" i="1"/>
  <c r="O2758" i="1"/>
  <c r="O1886" i="1"/>
  <c r="O3370" i="1"/>
  <c r="O3686" i="1"/>
  <c r="O314" i="1"/>
  <c r="O784" i="1"/>
  <c r="O815" i="1"/>
  <c r="O873" i="1"/>
  <c r="O3128" i="1"/>
  <c r="O2107" i="1"/>
  <c r="O1210" i="1"/>
  <c r="O3374" i="1"/>
  <c r="O3561" i="1"/>
  <c r="O3670" i="1"/>
  <c r="O2472" i="1"/>
  <c r="O1834" i="1"/>
  <c r="O3678" i="1"/>
  <c r="O1089" i="1"/>
  <c r="O1673" i="1"/>
  <c r="O2389" i="1"/>
  <c r="O788" i="1"/>
  <c r="O3582" i="1"/>
  <c r="O3800" i="1"/>
  <c r="O1041" i="1"/>
  <c r="O1172" i="1"/>
  <c r="O1593" i="1"/>
  <c r="O3551" i="1"/>
  <c r="O2211" i="1"/>
  <c r="O1616" i="1"/>
  <c r="O2222" i="1"/>
  <c r="O1215" i="1"/>
  <c r="O3601" i="1"/>
  <c r="O3908" i="1"/>
  <c r="O2299" i="1"/>
  <c r="O3040" i="1"/>
  <c r="O3566" i="1"/>
  <c r="O1883" i="1"/>
  <c r="O1663" i="1"/>
  <c r="O2995" i="1"/>
  <c r="O2770" i="1"/>
  <c r="O1841" i="1"/>
  <c r="O1614" i="1"/>
  <c r="O1863" i="1"/>
  <c r="O2290" i="1"/>
  <c r="O2484" i="1"/>
  <c r="O2671" i="1"/>
  <c r="O3624" i="1"/>
  <c r="O3817" i="1"/>
  <c r="O394" i="1"/>
  <c r="O1848" i="1"/>
  <c r="O2175" i="1"/>
  <c r="O2511" i="1"/>
  <c r="O2823" i="1"/>
  <c r="O2930" i="1"/>
  <c r="O2990" i="1"/>
  <c r="O3187" i="1"/>
  <c r="O3506" i="1"/>
  <c r="O3514" i="1"/>
  <c r="O3810" i="1"/>
  <c r="O3915" i="1"/>
  <c r="O1797" i="1"/>
  <c r="O1781" i="1"/>
  <c r="O1341" i="1"/>
  <c r="O2636" i="1"/>
  <c r="O1843" i="1"/>
  <c r="O3882" i="1"/>
  <c r="O1171" i="1"/>
  <c r="O709" i="1"/>
  <c r="O2980" i="1"/>
  <c r="O2629" i="1"/>
  <c r="O3422" i="1"/>
  <c r="O2875" i="1"/>
  <c r="O3462" i="1"/>
  <c r="O2517" i="1"/>
  <c r="O2630" i="1"/>
  <c r="O3639" i="1"/>
  <c r="O2798" i="1"/>
  <c r="O2295" i="1"/>
  <c r="O3397" i="1"/>
  <c r="O1397" i="1"/>
  <c r="O816" i="1"/>
  <c r="O1156" i="1"/>
  <c r="O3095" i="1"/>
  <c r="O981" i="1"/>
  <c r="O3916" i="1"/>
  <c r="O1789" i="1"/>
  <c r="O3512" i="1"/>
  <c r="O668" i="1"/>
  <c r="O789" i="1"/>
  <c r="O77" i="1"/>
  <c r="O3838" i="1"/>
  <c r="O2194" i="1"/>
  <c r="O1493" i="1"/>
  <c r="O1774" i="1"/>
  <c r="O679" i="1"/>
  <c r="O2561" i="1"/>
  <c r="O3369" i="1"/>
  <c r="O1178" i="1"/>
  <c r="O1466" i="1"/>
  <c r="O1765" i="1"/>
  <c r="O2654" i="1"/>
  <c r="O962" i="1"/>
  <c r="O3802" i="1"/>
  <c r="O4057" i="1"/>
  <c r="O3619" i="1"/>
  <c r="O968" i="1"/>
  <c r="O1322" i="1"/>
  <c r="O1389" i="1"/>
  <c r="O3666" i="1"/>
  <c r="O3843" i="1"/>
  <c r="O3446" i="1"/>
  <c r="O1815" i="1"/>
  <c r="O477" i="1"/>
  <c r="O960" i="1"/>
  <c r="O2218" i="1"/>
  <c r="O1775" i="1"/>
  <c r="O1731" i="1"/>
  <c r="O2128" i="1"/>
  <c r="O3853" i="1"/>
  <c r="O602" i="1"/>
  <c r="O1073" i="1"/>
  <c r="O1740" i="1"/>
  <c r="O2086" i="1"/>
  <c r="O2839" i="1"/>
  <c r="O3847" i="1"/>
  <c r="O3285" i="1"/>
  <c r="O707" i="1"/>
  <c r="O2746" i="1"/>
  <c r="O2639" i="1"/>
  <c r="O3053" i="1"/>
  <c r="O3813" i="1"/>
  <c r="O760" i="1"/>
  <c r="O462" i="1"/>
  <c r="O3646" i="1"/>
  <c r="O2103" i="1"/>
  <c r="O1856" i="1"/>
  <c r="O747" i="1"/>
  <c r="O3900" i="1"/>
  <c r="O2225" i="1"/>
  <c r="O1826" i="1"/>
  <c r="O2302" i="1"/>
  <c r="O3329" i="1"/>
  <c r="O1440" i="1"/>
  <c r="O1950" i="1"/>
  <c r="O1436" i="1"/>
  <c r="O3741" i="1"/>
  <c r="O2454" i="1"/>
  <c r="O2748" i="1"/>
  <c r="O29" i="1"/>
  <c r="O191" i="1"/>
  <c r="O1418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50" i="1"/>
  <c r="O1362" i="1"/>
  <c r="O72" i="1"/>
  <c r="O1686" i="1"/>
  <c r="O2826" i="1"/>
  <c r="O3452" i="1"/>
  <c r="O4085" i="1"/>
  <c r="O1626" i="1"/>
  <c r="O2212" i="1"/>
  <c r="O3654" i="1"/>
  <c r="O889" i="1"/>
  <c r="O2494" i="1"/>
  <c r="O2872" i="1"/>
  <c r="O207" i="1"/>
  <c r="O3049" i="1"/>
  <c r="O4076" i="1"/>
  <c r="O1112" i="1"/>
  <c r="O2744" i="1"/>
  <c r="O878" i="1"/>
  <c r="O2797" i="1"/>
  <c r="O4096" i="1"/>
  <c r="O1392" i="1"/>
  <c r="O999" i="1"/>
  <c r="O2544" i="1"/>
  <c r="O185" i="1"/>
  <c r="O3025" i="1"/>
  <c r="O3297" i="1"/>
  <c r="O3541" i="1"/>
  <c r="O720" i="1"/>
  <c r="O2957" i="1"/>
  <c r="O3828" i="1"/>
  <c r="O4000" i="1"/>
  <c r="O3667" i="1"/>
  <c r="O3757" i="1"/>
  <c r="O966" i="1"/>
  <c r="O3296" i="1"/>
  <c r="O3456" i="1"/>
  <c r="O1503" i="1"/>
  <c r="O667" i="1"/>
  <c r="O786" i="1"/>
  <c r="O3463" i="1"/>
  <c r="O635" i="1"/>
  <c r="O413" i="1"/>
  <c r="O672" i="1"/>
  <c r="O1895" i="1"/>
  <c r="O2502" i="1"/>
  <c r="O1643" i="1"/>
  <c r="O1083" i="1"/>
  <c r="O1559" i="1"/>
  <c r="O432" i="1"/>
  <c r="O1194" i="1"/>
  <c r="O2922" i="1"/>
  <c r="O2369" i="1"/>
  <c r="O946" i="1"/>
  <c r="O2803" i="1"/>
  <c r="O3291" i="1"/>
  <c r="O3531" i="1"/>
  <c r="O3453" i="1"/>
  <c r="O2913" i="1"/>
  <c r="O2001" i="1"/>
  <c r="O1780" i="1"/>
  <c r="O3930" i="1"/>
  <c r="O1579" i="1"/>
  <c r="O1726" i="1"/>
  <c r="O2879" i="1"/>
  <c r="O3347" i="1"/>
  <c r="O3415" i="1"/>
  <c r="O3867" i="1"/>
  <c r="O3075" i="1"/>
  <c r="O3133" i="1"/>
  <c r="O883" i="1"/>
  <c r="O1043" i="1"/>
  <c r="O3960" i="1"/>
  <c r="O3987" i="1"/>
  <c r="O4106" i="1"/>
  <c r="O168" i="1"/>
  <c r="O511" i="1"/>
  <c r="O870" i="1"/>
  <c r="O2473" i="1"/>
  <c r="O3138" i="1"/>
  <c r="O1916" i="1"/>
  <c r="O74" i="1"/>
  <c r="O699" i="1"/>
  <c r="O3052" i="1"/>
  <c r="O1693" i="1"/>
  <c r="O2173" i="1"/>
  <c r="O3589" i="1"/>
  <c r="O119" i="1"/>
  <c r="O3461" i="1"/>
  <c r="O3535" i="1"/>
  <c r="O13" i="1"/>
  <c r="O2070" i="1"/>
  <c r="O2003" i="1"/>
  <c r="O2898" i="1"/>
  <c r="O2907" i="1"/>
  <c r="O1022" i="1"/>
  <c r="O1375" i="1"/>
  <c r="O1930" i="1"/>
  <c r="O3733" i="1"/>
  <c r="O3978" i="1"/>
  <c r="O3411" i="1"/>
  <c r="O2077" i="1"/>
  <c r="O2917" i="1"/>
  <c r="O1297" i="1"/>
  <c r="O2099" i="1"/>
  <c r="O3087" i="1"/>
  <c r="O3406" i="1"/>
  <c r="O2147" i="1"/>
  <c r="O2492" i="1"/>
  <c r="O3702" i="1"/>
  <c r="O1290" i="1"/>
  <c r="O2817" i="1"/>
  <c r="O2955" i="1"/>
  <c r="O390" i="1"/>
  <c r="O2145" i="1"/>
  <c r="O54" i="1"/>
  <c r="O108" i="1"/>
  <c r="O379" i="1"/>
  <c r="O1441" i="1"/>
  <c r="O2267" i="1"/>
  <c r="O761" i="1"/>
  <c r="O3523" i="1"/>
  <c r="O3380" i="1"/>
  <c r="O1809" i="1"/>
  <c r="O607" i="1"/>
  <c r="O698" i="1"/>
  <c r="O3065" i="1"/>
  <c r="O3195" i="1"/>
  <c r="O1403" i="1"/>
  <c r="O1131" i="1"/>
  <c r="O1179" i="1"/>
  <c r="O3609" i="1"/>
  <c r="O4077" i="1"/>
  <c r="O436" i="1"/>
  <c r="O2776" i="1"/>
  <c r="O3293" i="1"/>
  <c r="O3713" i="1"/>
  <c r="O3820" i="1"/>
  <c r="O2908" i="1"/>
  <c r="O3754" i="1"/>
  <c r="O78" i="1"/>
  <c r="O1662" i="1"/>
  <c r="O4030" i="1"/>
  <c r="O173" i="1"/>
  <c r="O1728" i="1"/>
  <c r="O2143" i="1"/>
  <c r="O1899" i="1"/>
  <c r="O3311" i="1"/>
  <c r="O2283" i="1"/>
  <c r="O689" i="1"/>
  <c r="O1810" i="1"/>
  <c r="O1394" i="1"/>
  <c r="O1615" i="1"/>
  <c r="O2754" i="1"/>
  <c r="O2899" i="1"/>
  <c r="O3516" i="1"/>
  <c r="O3936" i="1"/>
  <c r="O2457" i="1"/>
  <c r="O822" i="1"/>
  <c r="O860" i="1"/>
  <c r="O3183" i="1"/>
  <c r="O3890" i="1"/>
  <c r="O3994" i="1"/>
  <c r="O3135" i="1"/>
  <c r="O3321" i="1"/>
  <c r="O3323" i="1"/>
  <c r="O3833" i="1"/>
  <c r="O1150" i="1"/>
  <c r="O2583" i="1"/>
  <c r="O3527" i="1"/>
  <c r="O3565" i="1"/>
  <c r="O3970" i="1"/>
  <c r="O6" i="1"/>
  <c r="O3257" i="1"/>
  <c r="O3751" i="1"/>
  <c r="O3114" i="1"/>
  <c r="O833" i="1"/>
  <c r="O913" i="1"/>
  <c r="O1838" i="1"/>
  <c r="O3653" i="1"/>
  <c r="O3896" i="1"/>
  <c r="O1640" i="1"/>
  <c r="O2493" i="1"/>
  <c r="O1819" i="1"/>
  <c r="O1993" i="1"/>
  <c r="O1577" i="1"/>
  <c r="O3464" i="1"/>
  <c r="O2869" i="1"/>
  <c r="O3560" i="1"/>
  <c r="O543" i="1"/>
  <c r="O1323" i="1"/>
  <c r="O94" i="1"/>
  <c r="O3831" i="1"/>
  <c r="O88" i="1"/>
  <c r="O143" i="1"/>
  <c r="O1835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10" i="1"/>
  <c r="O1328" i="1"/>
  <c r="O2838" i="1"/>
  <c r="O3407" i="1"/>
  <c r="O708" i="1"/>
  <c r="O3648" i="1"/>
  <c r="O456" i="1"/>
  <c r="O952" i="1"/>
  <c r="O2138" i="1"/>
  <c r="O3086" i="1"/>
  <c r="O3564" i="1"/>
  <c r="O996" i="1"/>
  <c r="O2873" i="1"/>
  <c r="O2164" i="1"/>
  <c r="O2390" i="1"/>
  <c r="O80" i="1"/>
  <c r="O99" i="1"/>
  <c r="O2411" i="1"/>
  <c r="O2416" i="1"/>
  <c r="O3607" i="1"/>
  <c r="O4048" i="1"/>
  <c r="O3809" i="1"/>
  <c r="O3931" i="1"/>
  <c r="O4003" i="1"/>
  <c r="O3871" i="1"/>
  <c r="O3061" i="1"/>
  <c r="O3327" i="1"/>
  <c r="O3982" i="1"/>
  <c r="O1422" i="1"/>
  <c r="O1497" i="1"/>
  <c r="O2807" i="1"/>
  <c r="O3899" i="1"/>
  <c r="O2919" i="1"/>
  <c r="O166" i="1"/>
  <c r="O823" i="1"/>
  <c r="O2385" i="1"/>
  <c r="O1911" i="1"/>
  <c r="O426" i="1"/>
  <c r="O2450" i="1"/>
  <c r="O3118" i="1"/>
  <c r="O3695" i="1"/>
  <c r="O3822" i="1"/>
  <c r="O4071" i="1"/>
  <c r="O3736" i="1"/>
  <c r="O599" i="1"/>
  <c r="O3803" i="1"/>
  <c r="O101" i="1"/>
  <c r="O1106" i="1"/>
  <c r="O1128" i="1"/>
  <c r="O2220" i="1"/>
  <c r="O3957" i="1"/>
  <c r="O2204" i="1"/>
  <c r="O3721" i="1"/>
  <c r="O1430" i="1"/>
  <c r="O2856" i="1"/>
  <c r="O2319" i="1"/>
  <c r="O435" i="1"/>
  <c r="O4034" i="1"/>
  <c r="O977" i="1"/>
  <c r="O26" i="1"/>
  <c r="O1087" i="1"/>
  <c r="O3969" i="1"/>
  <c r="O3706" i="1"/>
  <c r="O1332" i="1"/>
  <c r="O2153" i="1"/>
  <c r="O139" i="1"/>
  <c r="O704" i="1"/>
  <c r="O1433" i="1"/>
  <c r="O3801" i="1"/>
  <c r="O184" i="1"/>
  <c r="O238" i="1"/>
  <c r="O2481" i="1"/>
  <c r="O512" i="1"/>
  <c r="O783" i="1"/>
  <c r="O3496" i="1"/>
  <c r="O4032" i="1"/>
  <c r="O4098" i="1"/>
  <c r="O3940" i="1"/>
  <c r="O454" i="1"/>
  <c r="O2545" i="1"/>
  <c r="O3455" i="1"/>
  <c r="O4066" i="1"/>
  <c r="O1984" i="1"/>
  <c r="O3727" i="1"/>
  <c r="O205" i="1"/>
  <c r="O1812" i="1"/>
  <c r="O2755" i="1"/>
  <c r="O967" i="1"/>
  <c r="O376" i="1"/>
  <c r="O3082" i="1"/>
  <c r="O919" i="1"/>
  <c r="O1348" i="1"/>
  <c r="O3132" i="1"/>
  <c r="O3472" i="1"/>
  <c r="O3013" i="1"/>
  <c r="O3542" i="1"/>
  <c r="O1603" i="1"/>
  <c r="O3731" i="1"/>
  <c r="O1873" i="1"/>
  <c r="O224" i="1"/>
  <c r="O1491" i="1"/>
  <c r="O1688" i="1"/>
  <c r="O157" i="1"/>
  <c r="O2652" i="1"/>
  <c r="O3742" i="1"/>
  <c r="O3688" i="1"/>
  <c r="O2640" i="1"/>
  <c r="O778" i="1"/>
  <c r="O3789" i="1"/>
  <c r="O633" i="1"/>
  <c r="O1570" i="1"/>
  <c r="O3425" i="1"/>
  <c r="O4083" i="1"/>
  <c r="O577" i="1"/>
  <c r="O193" i="1"/>
  <c r="O934" i="1"/>
  <c r="O626" i="1"/>
  <c r="O3477" i="1"/>
  <c r="O149" i="1"/>
  <c r="O508" i="1"/>
  <c r="O1779" i="1"/>
  <c r="O2417" i="1"/>
  <c r="O3062" i="1"/>
  <c r="O3072" i="1"/>
  <c r="O927" i="1"/>
  <c r="O928" i="1"/>
  <c r="O2378" i="1"/>
  <c r="O172" i="1"/>
  <c r="O174" i="1"/>
  <c r="O875" i="1"/>
  <c r="O1158" i="1"/>
  <c r="O1415" i="1"/>
  <c r="O3837" i="1"/>
  <c r="O3976" i="1"/>
  <c r="O2219" i="1"/>
  <c r="O2900" i="1"/>
  <c r="O3478" i="1"/>
  <c r="O2852" i="1"/>
  <c r="O831" i="1"/>
  <c r="O2125" i="1"/>
  <c r="O2426" i="1"/>
  <c r="O2742" i="1"/>
  <c r="O721" i="1"/>
  <c r="O886" i="1"/>
  <c r="O425" i="1"/>
  <c r="O592" i="1"/>
  <c r="O1852" i="1"/>
  <c r="O1926" i="1"/>
  <c r="O4040" i="1"/>
  <c r="O624" i="1"/>
  <c r="O852" i="1"/>
  <c r="O857" i="1"/>
  <c r="O1825" i="1"/>
  <c r="O2115" i="1"/>
  <c r="O2345" i="1"/>
  <c r="O2857" i="1"/>
  <c r="O2925" i="1"/>
  <c r="O3103" i="1"/>
  <c r="O3117" i="1"/>
  <c r="O4041" i="1"/>
  <c r="O687" i="1"/>
  <c r="O969" i="1"/>
  <c r="O3961" i="1"/>
  <c r="O1196" i="1"/>
  <c r="O947" i="1"/>
  <c r="O1549" i="1"/>
  <c r="O3294" i="1"/>
  <c r="O950" i="1"/>
  <c r="O3967" i="1"/>
  <c r="O4062" i="1"/>
  <c r="O2124" i="1"/>
  <c r="O2503" i="1"/>
  <c r="O903" i="1"/>
  <c r="O978" i="1"/>
  <c r="O1598" i="1"/>
  <c r="O1696" i="1"/>
  <c r="O2959" i="1"/>
  <c r="O3399" i="1"/>
  <c r="O202" i="1"/>
  <c r="O3101" i="1"/>
  <c r="O2581" i="1"/>
  <c r="O3373" i="1"/>
  <c r="O2682" i="1"/>
  <c r="O953" i="1"/>
  <c r="O2893" i="1"/>
  <c r="O3207" i="1"/>
  <c r="O2822" i="1"/>
  <c r="O2876" i="1"/>
  <c r="O1140" i="1"/>
  <c r="O2350" i="1"/>
  <c r="O3740" i="1"/>
  <c r="O3826" i="1"/>
  <c r="O1049" i="1"/>
  <c r="O2862" i="1"/>
  <c r="O2910" i="1"/>
  <c r="O201" i="1"/>
  <c r="O625" i="1"/>
  <c r="O98" i="1"/>
  <c r="O695" i="1"/>
  <c r="O895" i="1"/>
  <c r="O1921" i="1"/>
  <c r="O2757" i="1"/>
  <c r="O3859" i="1"/>
  <c r="O3893" i="1"/>
  <c r="O579" i="1"/>
  <c r="O3143" i="1"/>
  <c r="O1114" i="1"/>
  <c r="O1154" i="1"/>
  <c r="O2884" i="1"/>
  <c r="O3547" i="1"/>
  <c r="O3869" i="1"/>
  <c r="O195" i="1"/>
  <c r="O230" i="1"/>
  <c r="O243" i="1"/>
  <c r="O510" i="1"/>
  <c r="O596" i="1"/>
  <c r="O1012" i="1"/>
  <c r="O1044" i="1"/>
  <c r="O2573" i="1"/>
  <c r="O3205" i="1"/>
  <c r="O3338" i="1"/>
  <c r="O3444" i="1"/>
  <c r="O3662" i="1"/>
  <c r="O4027" i="1"/>
  <c r="O4061" i="1"/>
  <c r="O572" i="1"/>
  <c r="O1107" i="1"/>
  <c r="O1244" i="1"/>
  <c r="O1407" i="1"/>
  <c r="O3672" i="1"/>
  <c r="O1019" i="1"/>
  <c r="O4091" i="1"/>
  <c r="O1922" i="1"/>
  <c r="O2002" i="1"/>
  <c r="O2132" i="1"/>
  <c r="O765" i="1"/>
  <c r="O1010" i="1"/>
  <c r="O2760" i="1"/>
  <c r="O3665" i="1"/>
  <c r="O961" i="1"/>
  <c r="O2590" i="1"/>
  <c r="O506" i="1"/>
  <c r="O3538" i="1"/>
  <c r="O975" i="1"/>
  <c r="O1723" i="1"/>
  <c r="O2146" i="1"/>
  <c r="O3136" i="1"/>
  <c r="O3832" i="1"/>
  <c r="O4046" i="1"/>
  <c r="O594" i="1"/>
  <c r="O1576" i="1"/>
  <c r="O1014" i="1"/>
  <c r="O1702" i="1"/>
  <c r="O3640" i="1"/>
  <c r="O4090" i="1"/>
  <c r="O493" i="1"/>
  <c r="O504" i="1"/>
  <c r="O4029" i="1"/>
  <c r="O3980" i="1"/>
  <c r="O995" i="1"/>
  <c r="O1052" i="1"/>
  <c r="O1875" i="1"/>
  <c r="O3971" i="1"/>
  <c r="O3974" i="1"/>
  <c r="O1239" i="1"/>
  <c r="O2516" i="1"/>
  <c r="O87" i="1"/>
  <c r="O521" i="1"/>
  <c r="O677" i="1"/>
  <c r="O890" i="1"/>
  <c r="O1581" i="1"/>
  <c r="O1597" i="1"/>
  <c r="O4093" i="1"/>
  <c r="O428" i="1"/>
  <c r="O2405" i="1"/>
  <c r="O3748" i="1"/>
  <c r="O2403" i="1"/>
  <c r="O3590" i="1"/>
  <c r="O4005" i="1"/>
  <c r="O183" i="1"/>
  <c r="O560" i="1"/>
  <c r="O897" i="1"/>
  <c r="O1366" i="1"/>
  <c r="O1424" i="1"/>
  <c r="O3069" i="1"/>
  <c r="O3417" i="1"/>
  <c r="O4036" i="1"/>
  <c r="O717" i="1"/>
  <c r="O909" i="1"/>
  <c r="O922" i="1"/>
  <c r="O899" i="1"/>
  <c r="O3431" i="1"/>
  <c r="O3948" i="1"/>
  <c r="O723" i="1"/>
  <c r="O131" i="1"/>
  <c r="O1066" i="1"/>
  <c r="O3848" i="1"/>
  <c r="O1159" i="1"/>
  <c r="O1771" i="1"/>
  <c r="O1147" i="1"/>
  <c r="O2886" i="1"/>
  <c r="O3912" i="1"/>
  <c r="O181" i="1"/>
  <c r="O1442" i="1"/>
  <c r="O2170" i="1"/>
  <c r="O2374" i="1"/>
  <c r="O3510" i="1"/>
  <c r="O1120" i="1"/>
  <c r="O1242" i="1"/>
  <c r="O771" i="1"/>
  <c r="O2871" i="1"/>
  <c r="O583" i="1"/>
  <c r="O3070" i="1"/>
  <c r="O3907" i="1"/>
  <c r="O779" i="1"/>
  <c r="O866" i="1"/>
  <c r="O1552" i="1"/>
  <c r="O3898" i="1"/>
  <c r="O3984" i="1"/>
  <c r="O1110" i="1"/>
  <c r="O4072" i="1"/>
  <c r="O3137" i="1"/>
  <c r="O907" i="1"/>
  <c r="O929" i="1"/>
  <c r="O666" i="1"/>
  <c r="O1764" i="1"/>
  <c r="O427" i="1"/>
  <c r="O2172" i="1"/>
  <c r="O3909" i="1"/>
  <c r="O127" i="1"/>
  <c r="O908" i="1"/>
  <c r="O1161" i="1"/>
  <c r="O2413" i="1"/>
  <c r="O3193" i="1"/>
  <c r="O3989" i="1"/>
  <c r="O515" i="1"/>
  <c r="O1488" i="1"/>
  <c r="O1719" i="1"/>
  <c r="O2777" i="1"/>
  <c r="O3739" i="1"/>
  <c r="O488" i="1"/>
  <c r="O2858" i="1"/>
  <c r="O1459" i="1"/>
  <c r="O2571" i="1"/>
  <c r="O2918" i="1"/>
  <c r="O574" i="1"/>
  <c r="O476" i="1"/>
  <c r="O3071" i="1"/>
  <c r="O155" i="1"/>
  <c r="O605" i="1"/>
  <c r="O1994" i="1"/>
  <c r="O2749" i="1"/>
  <c r="O469" i="1"/>
  <c r="O4104" i="1"/>
  <c r="O3973" i="1"/>
  <c r="O3902" i="1"/>
  <c r="O3911" i="1"/>
  <c r="O3922" i="1"/>
  <c r="O4065" i="1"/>
  <c r="O430" i="1"/>
  <c r="O1229" i="1"/>
  <c r="O2681" i="1"/>
  <c r="O609" i="1"/>
  <c r="O935" i="1"/>
  <c r="O3734" i="1"/>
  <c r="O226" i="1"/>
  <c r="O1071" i="1"/>
  <c r="O2887" i="1"/>
  <c r="O3190" i="1"/>
  <c r="O4020" i="1"/>
  <c r="O2923" i="1"/>
  <c r="O2141" i="1"/>
  <c r="O3122" i="1"/>
  <c r="O957" i="1"/>
  <c r="O3090" i="1"/>
  <c r="O3966" i="1"/>
  <c r="O438" i="1"/>
  <c r="O894" i="1"/>
  <c r="O1142" i="1"/>
  <c r="O1575" i="1"/>
  <c r="O1869" i="1"/>
  <c r="O3089" i="1"/>
  <c r="O3901" i="1"/>
  <c r="O4023" i="1"/>
  <c r="O2651" i="1"/>
  <c r="O2825" i="1"/>
  <c r="O557" i="1"/>
  <c r="O914" i="1"/>
  <c r="O937" i="1"/>
  <c r="O2325" i="1"/>
  <c r="O2364" i="1"/>
  <c r="O2569" i="1"/>
  <c r="O2978" i="1"/>
  <c r="O3920" i="1"/>
  <c r="O2154" i="1"/>
  <c r="O3891" i="1"/>
  <c r="O1237" i="1"/>
  <c r="O3124" i="1"/>
  <c r="O3791" i="1"/>
  <c r="O150" i="1"/>
  <c r="O597" i="1"/>
  <c r="O2127" i="1"/>
  <c r="O2158" i="1"/>
  <c r="O507" i="1"/>
  <c r="O884" i="1"/>
  <c r="O236" i="1"/>
  <c r="O1738" i="1"/>
  <c r="O2751" i="1"/>
  <c r="O3200" i="1"/>
  <c r="O3981" i="1"/>
  <c r="O4049" i="1"/>
  <c r="O4055" i="1"/>
  <c r="O1122" i="1"/>
  <c r="O2328" i="1"/>
  <c r="O2353" i="1"/>
  <c r="O1794" i="1"/>
  <c r="O575" i="1"/>
  <c r="O972" i="1"/>
  <c r="O988" i="1"/>
  <c r="O1325" i="1"/>
  <c r="O1383" i="1"/>
  <c r="O2650" i="1"/>
  <c r="O716" i="1"/>
  <c r="O1408" i="1"/>
  <c r="O1484" i="1"/>
  <c r="O2761" i="1"/>
  <c r="O3079" i="1"/>
  <c r="O4019" i="1"/>
  <c r="O2137" i="1"/>
  <c r="O1919" i="1"/>
  <c r="O3194" i="1"/>
  <c r="O644" i="1"/>
  <c r="O865" i="1"/>
  <c r="O1553" i="1"/>
  <c r="O3949" i="1"/>
  <c r="O222" i="1"/>
  <c r="O604" i="1"/>
  <c r="O923" i="1"/>
  <c r="O1104" i="1"/>
  <c r="O1149" i="1"/>
  <c r="O1174" i="1"/>
  <c r="O1187" i="1"/>
  <c r="O1345" i="1"/>
  <c r="O1416" i="1"/>
  <c r="O1426" i="1"/>
  <c r="O1494" i="1"/>
  <c r="O1560" i="1"/>
  <c r="O1568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5" i="1"/>
  <c r="O2854" i="1"/>
  <c r="O3986" i="1"/>
  <c r="O4060" i="1"/>
  <c r="O1563" i="1"/>
  <c r="O4113" i="1"/>
  <c r="O1585" i="1"/>
  <c r="O153" i="1"/>
  <c r="O2660" i="1"/>
  <c r="O631" i="1"/>
  <c r="O722" i="1"/>
  <c r="O867" i="1"/>
  <c r="O906" i="1"/>
  <c r="O2601" i="1"/>
  <c r="O2765" i="1"/>
  <c r="O3921" i="1"/>
  <c r="O2504" i="1"/>
  <c r="O4112" i="1"/>
  <c r="O1566" i="1"/>
  <c r="O1712" i="1"/>
  <c r="O1910" i="1"/>
  <c r="O2133" i="1"/>
  <c r="O2163" i="1"/>
  <c r="O2324" i="1"/>
  <c r="O2599" i="1"/>
  <c r="O1121" i="1"/>
  <c r="O452" i="1"/>
  <c r="O458" i="1"/>
  <c r="O2372" i="1"/>
  <c r="O159" i="1"/>
  <c r="O1069" i="1"/>
  <c r="O578" i="1"/>
  <c r="O1574" i="1"/>
  <c r="O2327" i="1"/>
  <c r="O2863" i="1"/>
  <c r="O4039" i="1"/>
  <c r="O1998" i="1"/>
  <c r="O1439" i="1"/>
  <c r="O470" i="1"/>
  <c r="O1791" i="1"/>
  <c r="O1015" i="1"/>
  <c r="O1153" i="1"/>
  <c r="O1450" i="1"/>
  <c r="O1599" i="1"/>
  <c r="O1721" i="1"/>
  <c r="O2384" i="1"/>
  <c r="O2512" i="1"/>
  <c r="O2564" i="1"/>
  <c r="O2796" i="1"/>
  <c r="O2906" i="1"/>
  <c r="O3054" i="1"/>
  <c r="O4011" i="1"/>
  <c r="O2690" i="1"/>
  <c r="O1152" i="1"/>
  <c r="O892" i="1"/>
  <c r="O1411" i="1"/>
  <c r="O2697" i="1"/>
  <c r="O3080" i="1"/>
  <c r="O129" i="1"/>
  <c r="O547" i="1"/>
  <c r="O902" i="1"/>
  <c r="O1074" i="1"/>
  <c r="O2702" i="1"/>
  <c r="O2850" i="1"/>
  <c r="O3677" i="1"/>
  <c r="O3997" i="1"/>
  <c r="O4018" i="1"/>
  <c r="O1802" i="1"/>
  <c r="O3992" i="1"/>
  <c r="O553" i="1"/>
  <c r="O567" i="1"/>
  <c r="O1564" i="1"/>
  <c r="O876" i="1"/>
  <c r="O882" i="1"/>
  <c r="O1000" i="1"/>
  <c r="O1001" i="1"/>
  <c r="O2521" i="1"/>
  <c r="O3842" i="1"/>
  <c r="O3910" i="1"/>
  <c r="O736" i="1"/>
  <c r="O2880" i="1"/>
  <c r="O874" i="1"/>
  <c r="O460" i="1"/>
  <c r="O595" i="1"/>
  <c r="O713" i="1"/>
  <c r="O3924" i="1"/>
  <c r="O234" i="1"/>
  <c r="O621" i="1"/>
  <c r="O1551" i="1"/>
  <c r="O1917" i="1"/>
  <c r="O3866" i="1"/>
  <c r="O4010" i="1"/>
  <c r="O4095" i="1"/>
  <c r="O2572" i="1"/>
  <c r="O4110" i="1"/>
  <c r="O1501" i="1"/>
  <c r="O590" i="1"/>
  <c r="O1086" i="1"/>
  <c r="O3085" i="1"/>
  <c r="O565" i="1"/>
  <c r="O1420" i="1"/>
  <c r="O1580" i="1"/>
  <c r="O2357" i="1"/>
  <c r="O2382" i="1"/>
  <c r="O2683" i="1"/>
  <c r="O2864" i="1"/>
  <c r="O3642" i="1"/>
  <c r="O686" i="1"/>
  <c r="O1119" i="1"/>
  <c r="O2750" i="1"/>
  <c r="O2781" i="1"/>
  <c r="O509" i="1"/>
  <c r="O550" i="1"/>
  <c r="O2404" i="1"/>
  <c r="O188" i="1"/>
  <c r="O474" i="1"/>
  <c r="O1076" i="1"/>
  <c r="O1706" i="1"/>
  <c r="O1878" i="1"/>
  <c r="O1988" i="1"/>
  <c r="O2582" i="1"/>
  <c r="O2656" i="1"/>
  <c r="O2921" i="1"/>
  <c r="O194" i="1"/>
  <c r="O241" i="1"/>
  <c r="O448" i="1"/>
  <c r="O490" i="1"/>
  <c r="O518" i="1"/>
  <c r="O563" i="1"/>
  <c r="O776" i="1"/>
  <c r="O872" i="1"/>
  <c r="O939" i="1"/>
  <c r="O1064" i="1"/>
  <c r="O1139" i="1"/>
  <c r="O1157" i="1"/>
  <c r="O1486" i="1"/>
  <c r="O1562" i="1"/>
  <c r="O1716" i="1"/>
  <c r="O1907" i="1"/>
  <c r="O1992" i="1"/>
  <c r="O2126" i="1"/>
  <c r="O2155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9" i="1"/>
  <c r="O2139" i="1"/>
  <c r="O1101" i="1"/>
  <c r="O4088" i="1"/>
  <c r="O453" i="1"/>
  <c r="O459" i="1"/>
  <c r="O869" i="1"/>
  <c r="O877" i="1"/>
  <c r="O1072" i="1"/>
  <c r="O1079" i="1"/>
  <c r="O1082" i="1"/>
  <c r="O1113" i="1"/>
  <c r="O1431" i="1"/>
  <c r="O2438" i="1"/>
  <c r="O2766" i="1"/>
  <c r="O2868" i="1"/>
  <c r="O3144" i="1"/>
  <c r="O3962" i="1"/>
  <c r="O3964" i="1"/>
  <c r="O3968" i="1"/>
  <c r="O1097" i="1"/>
  <c r="O1186" i="1"/>
  <c r="O1908" i="1"/>
  <c r="O1105" i="1"/>
  <c r="O3108" i="1"/>
  <c r="O4109" i="1"/>
  <c r="O152" i="1"/>
  <c r="O158" i="1"/>
  <c r="O941" i="1"/>
  <c r="O943" i="1"/>
  <c r="O1236" i="1"/>
  <c r="O1792" i="1"/>
  <c r="O1796" i="1"/>
  <c r="O1814" i="1"/>
  <c r="O2695" i="1"/>
  <c r="O2866" i="1"/>
  <c r="O3055" i="1"/>
  <c r="O3873" i="1"/>
  <c r="O4007" i="1"/>
  <c r="O2348" i="1"/>
  <c r="O2905" i="1"/>
  <c r="O3852" i="1"/>
  <c r="O4075" i="1"/>
  <c r="O1876" i="1"/>
  <c r="O2649" i="1"/>
  <c r="O2685" i="1"/>
  <c r="O2763" i="1"/>
  <c r="O554" i="1"/>
  <c r="O1162" i="1"/>
  <c r="O1166" i="1"/>
  <c r="O1561" i="1"/>
  <c r="O1722" i="1"/>
  <c r="O1727" i="1"/>
  <c r="O2693" i="1"/>
  <c r="O2743" i="1"/>
  <c r="O2861" i="1"/>
  <c r="O3794" i="1"/>
  <c r="O3889" i="1"/>
  <c r="O4070" i="1"/>
  <c r="O1713" i="1"/>
  <c r="O2156" i="1"/>
  <c r="O2769" i="1"/>
  <c r="O777" i="1"/>
  <c r="O3990" i="1"/>
  <c r="O4092" i="1"/>
  <c r="O498" i="1"/>
  <c r="O603" i="1"/>
  <c r="O156" i="1"/>
  <c r="O501" i="1"/>
  <c r="O885" i="1"/>
  <c r="O916" i="1"/>
  <c r="O921" i="1"/>
  <c r="O1177" i="1"/>
  <c r="O1495" i="1"/>
  <c r="O1758" i="1"/>
  <c r="O2391" i="1"/>
  <c r="O2410" i="1"/>
  <c r="O2508" i="1"/>
  <c r="O2846" i="1"/>
  <c r="O3649" i="1"/>
  <c r="O1125" i="1"/>
  <c r="O2538" i="1"/>
  <c r="O2881" i="1"/>
  <c r="O4021" i="1"/>
  <c r="O1315" i="1"/>
  <c r="O1582" i="1"/>
  <c r="O4067" i="1"/>
  <c r="O2700" i="1"/>
  <c r="O457" i="1"/>
  <c r="O598" i="1"/>
  <c r="O994" i="1"/>
  <c r="O1425" i="1"/>
  <c r="O1877" i="1"/>
  <c r="O2162" i="1"/>
  <c r="O2436" i="1"/>
  <c r="O2593" i="1"/>
  <c r="O3110" i="1"/>
  <c r="O3126" i="1"/>
  <c r="O3855" i="1"/>
  <c r="O4015" i="1"/>
  <c r="O463" i="1"/>
  <c r="O464" i="1"/>
  <c r="O545" i="1"/>
  <c r="O942" i="1"/>
  <c r="O1095" i="1"/>
  <c r="O1103" i="1"/>
  <c r="O1175" i="1"/>
  <c r="O1233" i="1"/>
  <c r="O1822" i="1"/>
  <c r="O1991" i="1"/>
  <c r="O2131" i="1"/>
  <c r="O2134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4" i="1"/>
  <c r="O2950" i="1"/>
  <c r="O2897" i="1"/>
  <c r="O4004" i="1"/>
  <c r="O1739" i="1"/>
  <c r="O3076" i="1"/>
  <c r="O781" i="1"/>
  <c r="O904" i="1"/>
  <c r="O1096" i="1"/>
  <c r="O1133" i="1"/>
  <c r="O2432" i="1"/>
  <c r="O2892" i="1"/>
  <c r="O3963" i="1"/>
  <c r="O4043" i="1"/>
  <c r="O4044" i="1"/>
  <c r="O217" i="1"/>
  <c r="O573" i="1"/>
  <c r="O601" i="1"/>
  <c r="O888" i="1"/>
  <c r="O1137" i="1"/>
  <c r="O1545" i="1"/>
  <c r="O1741" i="1"/>
  <c r="O2865" i="1"/>
  <c r="O2911" i="1"/>
  <c r="O3737" i="1"/>
  <c r="O3854" i="1"/>
  <c r="O4094" i="1"/>
  <c r="O2662" i="1"/>
  <c r="O4013" i="1"/>
  <c r="O642" i="1"/>
  <c r="O1689" i="1"/>
  <c r="O196" i="1"/>
  <c r="O1173" i="1"/>
  <c r="O2136" i="1"/>
  <c r="O4051" i="1"/>
  <c r="O678" i="1"/>
  <c r="O1057" i="1"/>
  <c r="O1090" i="1"/>
  <c r="O1409" i="1"/>
  <c r="O1410" i="1"/>
  <c r="O1438" i="1"/>
  <c r="O1457" i="1"/>
  <c r="O1586" i="1"/>
  <c r="O1813" i="1"/>
  <c r="O2349" i="1"/>
  <c r="O2643" i="1"/>
  <c r="O3644" i="1"/>
  <c r="O3927" i="1"/>
  <c r="O3928" i="1"/>
  <c r="O424" i="1"/>
  <c r="O582" i="1"/>
  <c r="O35" i="1"/>
  <c r="O3602" i="1"/>
  <c r="O564" i="1"/>
  <c r="O1085" i="1"/>
  <c r="O1905" i="1"/>
  <c r="O171" i="1"/>
  <c r="O516" i="1"/>
  <c r="O985" i="1"/>
  <c r="O1127" i="1"/>
  <c r="O1134" i="1"/>
  <c r="O1718" i="1"/>
  <c r="O3105" i="1"/>
  <c r="O3868" i="1"/>
  <c r="O3942" i="1"/>
  <c r="O3972" i="1"/>
  <c r="O124" i="1"/>
  <c r="O146" i="1"/>
  <c r="O163" i="1"/>
  <c r="O219" i="1"/>
  <c r="O447" i="1"/>
  <c r="O486" i="1"/>
  <c r="O513" i="1"/>
  <c r="O581" i="1"/>
  <c r="O588" i="1"/>
  <c r="O610" i="1"/>
  <c r="O634" i="1"/>
  <c r="O775" i="1"/>
  <c r="O851" i="1"/>
  <c r="O1046" i="1"/>
  <c r="O1077" i="1"/>
  <c r="O1118" i="1"/>
  <c r="O1130" i="1"/>
  <c r="O1180" i="1"/>
  <c r="O1546" i="1"/>
  <c r="O1567" i="1"/>
  <c r="O1704" i="1"/>
  <c r="O1866" i="1"/>
  <c r="O1870" i="1"/>
  <c r="O1914" i="1"/>
  <c r="O2129" i="1"/>
  <c r="O2216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2" i="1"/>
  <c r="O161" i="1"/>
  <c r="O670" i="1"/>
  <c r="O1918" i="1"/>
  <c r="O2386" i="1"/>
  <c r="O2425" i="1"/>
  <c r="O1414" i="1"/>
  <c r="O2877" i="1"/>
  <c r="O3959" i="1"/>
  <c r="O429" i="1"/>
  <c r="O548" i="1"/>
  <c r="O600" i="1"/>
  <c r="O1048" i="1"/>
  <c r="O1421" i="1"/>
  <c r="O1544" i="1"/>
  <c r="O1882" i="1"/>
  <c r="O2903" i="1"/>
  <c r="O165" i="1"/>
  <c r="O444" i="1"/>
  <c r="O451" i="1"/>
  <c r="O613" i="1"/>
  <c r="O767" i="1"/>
  <c r="O1094" i="1"/>
  <c r="O1117" i="1"/>
  <c r="O1123" i="1"/>
  <c r="O1143" i="1"/>
  <c r="O1182" i="1"/>
  <c r="O1246" i="1"/>
  <c r="O1485" i="1"/>
  <c r="O1502" i="1"/>
  <c r="O1584" i="1"/>
  <c r="O1697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40" i="1"/>
  <c r="O1185" i="1"/>
  <c r="O1868" i="1"/>
  <c r="O4074" i="1"/>
  <c r="O198" i="1"/>
  <c r="O439" i="1"/>
  <c r="O986" i="1"/>
  <c r="O1423" i="1"/>
  <c r="O1596" i="1"/>
  <c r="O2396" i="1"/>
  <c r="O3060" i="1"/>
  <c r="O3807" i="1"/>
  <c r="O3906" i="1"/>
  <c r="O3995" i="1"/>
  <c r="O4084" i="1"/>
  <c r="O4115" i="1"/>
  <c r="O449" i="1"/>
  <c r="O639" i="1"/>
  <c r="O782" i="1"/>
  <c r="O1454" i="1"/>
  <c r="O1995" i="1"/>
  <c r="O2151" i="1"/>
  <c r="O2157" i="1"/>
  <c r="O2362" i="1"/>
  <c r="O2433" i="1"/>
  <c r="O2434" i="1"/>
  <c r="O2771" i="1"/>
  <c r="O2909" i="1"/>
  <c r="O2915" i="1"/>
  <c r="O2948" i="1"/>
  <c r="O3074" i="1"/>
  <c r="O3631" i="1"/>
  <c r="O4008" i="1"/>
  <c r="O125" i="1"/>
  <c r="O175" i="1"/>
  <c r="O216" i="1"/>
  <c r="O218" i="1"/>
  <c r="O468" i="1"/>
  <c r="O478" i="1"/>
  <c r="O500" i="1"/>
  <c r="O544" i="1"/>
  <c r="O546" i="1"/>
  <c r="O568" i="1"/>
  <c r="O570" i="1"/>
  <c r="O580" i="1"/>
  <c r="O584" i="1"/>
  <c r="O587" i="1"/>
  <c r="O593" i="1"/>
  <c r="O623" i="1"/>
  <c r="O638" i="1"/>
  <c r="O643" i="1"/>
  <c r="O685" i="1"/>
  <c r="O700" i="1"/>
  <c r="O1051" i="1"/>
  <c r="O1115" i="1"/>
  <c r="O1132" i="1"/>
  <c r="O1138" i="1"/>
  <c r="O1319" i="1"/>
  <c r="O1413" i="1"/>
  <c r="O1417" i="1"/>
  <c r="O1443" i="1"/>
  <c r="O1453" i="1"/>
  <c r="O1500" i="1"/>
  <c r="O1548" i="1"/>
  <c r="O1590" i="1"/>
  <c r="O1601" i="1"/>
  <c r="O1705" i="1"/>
  <c r="O1725" i="1"/>
  <c r="O1730" i="1"/>
  <c r="O1737" i="1"/>
  <c r="O1742" i="1"/>
  <c r="O1989" i="1"/>
  <c r="O2149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6" i="1"/>
  <c r="O128" i="1"/>
  <c r="O133" i="1"/>
  <c r="O134" i="1"/>
  <c r="O135" i="1"/>
  <c r="O137" i="1"/>
  <c r="O138" i="1"/>
  <c r="O140" i="1"/>
  <c r="O141" i="1"/>
  <c r="O144" i="1"/>
  <c r="O147" i="1"/>
  <c r="O151" i="1"/>
  <c r="O162" i="1"/>
  <c r="O164" i="1"/>
  <c r="O167" i="1"/>
  <c r="O169" i="1"/>
  <c r="O176" i="1"/>
  <c r="O177" i="1"/>
  <c r="O178" i="1"/>
  <c r="O180" i="1"/>
  <c r="O182" i="1"/>
  <c r="O186" i="1"/>
  <c r="O190" i="1"/>
  <c r="O192" i="1"/>
  <c r="O197" i="1"/>
  <c r="O199" i="1"/>
  <c r="O203" i="1"/>
  <c r="O206" i="1"/>
  <c r="O210" i="1"/>
  <c r="O212" i="1"/>
  <c r="O213" i="1"/>
  <c r="O225" i="1"/>
  <c r="O227" i="1"/>
  <c r="O228" i="1"/>
  <c r="O229" i="1"/>
  <c r="O231" i="1"/>
  <c r="O232" i="1"/>
  <c r="O233" i="1"/>
  <c r="O235" i="1"/>
  <c r="O237" i="1"/>
  <c r="O239" i="1"/>
  <c r="O240" i="1"/>
  <c r="O242" i="1"/>
  <c r="O431" i="1"/>
  <c r="O433" i="1"/>
  <c r="O437" i="1"/>
  <c r="O440" i="1"/>
  <c r="O441" i="1"/>
  <c r="O443" i="1"/>
  <c r="O445" i="1"/>
  <c r="O455" i="1"/>
  <c r="O461" i="1"/>
  <c r="O465" i="1"/>
  <c r="O466" i="1"/>
  <c r="O472" i="1"/>
  <c r="O473" i="1"/>
  <c r="O479" i="1"/>
  <c r="O481" i="1"/>
  <c r="O482" i="1"/>
  <c r="O491" i="1"/>
  <c r="O492" i="1"/>
  <c r="O494" i="1"/>
  <c r="O495" i="1"/>
  <c r="O496" i="1"/>
  <c r="O497" i="1"/>
  <c r="O499" i="1"/>
  <c r="O505" i="1"/>
  <c r="O514" i="1"/>
  <c r="O520" i="1"/>
  <c r="O522" i="1"/>
  <c r="O551" i="1"/>
  <c r="O556" i="1"/>
  <c r="O559" i="1"/>
  <c r="O562" i="1"/>
  <c r="O566" i="1"/>
  <c r="O569" i="1"/>
  <c r="O571" i="1"/>
  <c r="O576" i="1"/>
  <c r="O585" i="1"/>
  <c r="O586" i="1"/>
  <c r="O589" i="1"/>
  <c r="O606" i="1"/>
  <c r="O608" i="1"/>
  <c r="O611" i="1"/>
  <c r="O614" i="1"/>
  <c r="O615" i="1"/>
  <c r="O616" i="1"/>
  <c r="O618" i="1"/>
  <c r="O619" i="1"/>
  <c r="O620" i="1"/>
  <c r="O622" i="1"/>
  <c r="O627" i="1"/>
  <c r="O628" i="1"/>
  <c r="O629" i="1"/>
  <c r="O632" i="1"/>
  <c r="O636" i="1"/>
  <c r="O641" i="1"/>
  <c r="O690" i="1"/>
  <c r="O710" i="1"/>
  <c r="O714" i="1"/>
  <c r="O764" i="1"/>
  <c r="O766" i="1"/>
  <c r="O768" i="1"/>
  <c r="O770" i="1"/>
  <c r="O772" i="1"/>
  <c r="O774" i="1"/>
  <c r="O879" i="1"/>
  <c r="O891" i="1"/>
  <c r="O901" i="1"/>
  <c r="O905" i="1"/>
  <c r="O910" i="1"/>
  <c r="O911" i="1"/>
  <c r="O912" i="1"/>
  <c r="O915" i="1"/>
  <c r="O918" i="1"/>
  <c r="O920" i="1"/>
  <c r="O924" i="1"/>
  <c r="O930" i="1"/>
  <c r="O931" i="1"/>
  <c r="O933" i="1"/>
  <c r="O940" i="1"/>
  <c r="O951" i="1"/>
  <c r="O992" i="1"/>
  <c r="O1045" i="1"/>
  <c r="O1050" i="1"/>
  <c r="O1053" i="1"/>
  <c r="O1054" i="1"/>
  <c r="O1055" i="1"/>
  <c r="O1056" i="1"/>
  <c r="O1058" i="1"/>
  <c r="O1059" i="1"/>
  <c r="O1060" i="1"/>
  <c r="O1061" i="1"/>
  <c r="O1062" i="1"/>
  <c r="O1063" i="1"/>
  <c r="O1065" i="1"/>
  <c r="O1067" i="1"/>
  <c r="O1075" i="1"/>
  <c r="O1088" i="1"/>
  <c r="O1091" i="1"/>
  <c r="O1111" i="1"/>
  <c r="O1124" i="1"/>
  <c r="O1126" i="1"/>
  <c r="O1129" i="1"/>
  <c r="O1135" i="1"/>
  <c r="O1144" i="1"/>
  <c r="O1145" i="1"/>
  <c r="O1146" i="1"/>
  <c r="O1148" i="1"/>
  <c r="O1151" i="1"/>
  <c r="O1155" i="1"/>
  <c r="O1160" i="1"/>
  <c r="O1163" i="1"/>
  <c r="O1165" i="1"/>
  <c r="O1167" i="1"/>
  <c r="O1168" i="1"/>
  <c r="O1176" i="1"/>
  <c r="O1181" i="1"/>
  <c r="O1231" i="1"/>
  <c r="O1234" i="1"/>
  <c r="O1235" i="1"/>
  <c r="O1238" i="1"/>
  <c r="O1240" i="1"/>
  <c r="O1241" i="1"/>
  <c r="O1243" i="1"/>
  <c r="O1335" i="1"/>
  <c r="O1336" i="1"/>
  <c r="O1343" i="1"/>
  <c r="O1412" i="1"/>
  <c r="O1419" i="1"/>
  <c r="O1428" i="1"/>
  <c r="O1429" i="1"/>
  <c r="O1432" i="1"/>
  <c r="O1435" i="1"/>
  <c r="O1445" i="1"/>
  <c r="O1446" i="1"/>
  <c r="O1447" i="1"/>
  <c r="O1448" i="1"/>
  <c r="O1449" i="1"/>
  <c r="O1451" i="1"/>
  <c r="O1452" i="1"/>
  <c r="O1455" i="1"/>
  <c r="O1456" i="1"/>
  <c r="O1460" i="1"/>
  <c r="O1461" i="1"/>
  <c r="O1462" i="1"/>
  <c r="O1463" i="1"/>
  <c r="O1487" i="1"/>
  <c r="O1490" i="1"/>
  <c r="O1492" i="1"/>
  <c r="O1496" i="1"/>
  <c r="O1498" i="1"/>
  <c r="O1499" i="1"/>
  <c r="O1547" i="1"/>
  <c r="O1550" i="1"/>
  <c r="O1554" i="1"/>
  <c r="O1556" i="1"/>
  <c r="O1557" i="1"/>
  <c r="O1558" i="1"/>
  <c r="O1565" i="1"/>
  <c r="O1572" i="1"/>
  <c r="O1583" i="1"/>
  <c r="O1587" i="1"/>
  <c r="O1589" i="1"/>
  <c r="O1591" i="1"/>
  <c r="O1592" i="1"/>
  <c r="O1595" i="1"/>
  <c r="O1600" i="1"/>
  <c r="O1602" i="1"/>
  <c r="O1685" i="1"/>
  <c r="O1699" i="1"/>
  <c r="O1701" i="1"/>
  <c r="O1708" i="1"/>
  <c r="O1709" i="1"/>
  <c r="O1711" i="1"/>
  <c r="O1715" i="1"/>
  <c r="O1724" i="1"/>
  <c r="O1732" i="1"/>
  <c r="O1733" i="1"/>
  <c r="O1734" i="1"/>
  <c r="O1735" i="1"/>
  <c r="O1736" i="1"/>
  <c r="O1743" i="1"/>
  <c r="O1769" i="1"/>
  <c r="O1816" i="1"/>
  <c r="O1818" i="1"/>
  <c r="O1821" i="1"/>
  <c r="O1864" i="1"/>
  <c r="O1872" i="1"/>
  <c r="O1879" i="1"/>
  <c r="O1880" i="1"/>
  <c r="O1881" i="1"/>
  <c r="O1985" i="1"/>
  <c r="O1996" i="1"/>
  <c r="O1997" i="1"/>
  <c r="O1999" i="1"/>
  <c r="O2000" i="1"/>
  <c r="O2144" i="1"/>
  <c r="O215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<sst xmlns="http://schemas.openxmlformats.org/spreadsheetml/2006/main" count="33061" uniqueCount="8410">
  <si>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</si>
  <si>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</si>
  <si>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</si>
  <si>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</si>
  <si>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</si>
  <si>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</si>
  <si>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</si>
  <si>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</si>
  <si>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</si>
  <si>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</si>
  <si>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</si>
  <si>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</si>
  <si>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</si>
  <si>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</si>
  <si>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</si>
  <si>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</si>
  <si>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</si>
  <si>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</si>
  <si>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</si>
  <si>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</si>
  <si>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</si>
  <si>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</si>
  <si>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</si>
  <si>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</si>
  <si>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</si>
  <si>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</si>
  <si>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</si>
  <si>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</si>
  <si>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</si>
  <si>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</si>
  <si>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</si>
  <si>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</si>
  <si>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</si>
  <si>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</si>
  <si>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</si>
  <si>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</si>
  <si>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</si>
  <si>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</si>
  <si>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</si>
  <si>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</si>
  <si>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</si>
  <si>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</si>
  <si>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</si>
  <si>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</si>
  <si>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</si>
  <si>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</si>
  <si>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</si>
  <si>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</si>
  <si>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</si>
  <si>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</si>
  <si>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</si>
  <si>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</si>
  <si>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</si>
  <si>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</si>
  <si>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</si>
  <si>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</si>
  <si>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</si>
  <si>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</si>
  <si>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</si>
  <si>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</si>
  <si>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</si>
  <si>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</si>
  <si>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</si>
  <si>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</si>
  <si>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</si>
  <si>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</si>
  <si>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</si>
  <si>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</si>
  <si>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</si>
  <si>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</si>
  <si>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</si>
  <si>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</si>
  <si>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</si>
  <si>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</si>
  <si>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</si>
  <si>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</si>
  <si>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</si>
  <si>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</si>
  <si>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</si>
  <si>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</si>
  <si>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</si>
  <si>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</si>
  <si>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</si>
  <si>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</si>
  <si>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</si>
  <si>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</si>
  <si>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</si>
  <si>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</si>
  <si>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</si>
  <si>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</si>
  <si>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</si>
  <si>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</si>
  <si>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</si>
  <si>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</si>
  <si>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</si>
  <si>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</si>
  <si>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</si>
  <si>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</si>
  <si>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</si>
  <si>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</si>
  <si>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</si>
  <si>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</si>
  <si>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</si>
  <si>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</si>
  <si>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</si>
  <si>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</si>
  <si>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</si>
  <si>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</si>
  <si>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</si>
  <si>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</si>
  <si>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</si>
  <si>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</si>
  <si>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</si>
  <si>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</si>
  <si>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</si>
  <si>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</si>
  <si>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</si>
  <si>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</si>
  <si>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</si>
  <si>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</si>
  <si>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</si>
  <si>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</si>
  <si>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</si>
  <si>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</si>
  <si>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</si>
  <si>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</si>
  <si>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</si>
  <si>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</si>
  <si>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</si>
  <si>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</si>
  <si>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</si>
  <si>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</si>
  <si>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</si>
  <si>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</si>
  <si>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</si>
  <si>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</si>
  <si>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</si>
  <si>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</si>
  <si>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</si>
  <si>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</si>
  <si>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</si>
  <si>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</si>
  <si>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</si>
  <si>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</si>
  <si>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</si>
  <si>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</si>
  <si>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</si>
  <si>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</si>
  <si>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</si>
  <si>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</si>
  <si>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</si>
  <si>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</si>
  <si>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</si>
  <si>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</si>
  <si>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</si>
  <si>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</si>
  <si>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</si>
  <si>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</si>
  <si>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</si>
  <si>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</si>
  <si>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</si>
  <si>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</si>
  <si>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</si>
  <si>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</si>
  <si>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</si>
  <si>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</si>
  <si>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</si>
  <si>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</si>
  <si>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</si>
  <si>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</si>
  <si>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</si>
  <si>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</si>
  <si>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</si>
  <si>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</si>
  <si>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</si>
  <si>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</si>
  <si>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</si>
  <si>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</si>
  <si>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</si>
  <si>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</si>
  <si>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</si>
  <si>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</si>
  <si>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</si>
  <si>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</si>
  <si>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</si>
  <si>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</si>
  <si>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</si>
  <si>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</si>
  <si>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</si>
  <si>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</si>
  <si>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</si>
  <si>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</si>
  <si>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</si>
  <si>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</si>
  <si>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</si>
  <si>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</si>
  <si>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</si>
  <si>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</si>
  <si>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</si>
  <si>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</si>
  <si>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</si>
  <si>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</si>
  <si>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</si>
  <si>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</si>
  <si>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</si>
  <si>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</si>
  <si>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</si>
  <si>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</si>
  <si>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</si>
  <si>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</si>
  <si>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</si>
  <si>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</si>
  <si>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</si>
  <si>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</si>
  <si>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</si>
  <si>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</si>
  <si>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</si>
  <si>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</si>
  <si>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</si>
  <si>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</si>
  <si>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</si>
  <si>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</si>
  <si>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</si>
  <si>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</si>
  <si>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</si>
  <si>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</si>
  <si>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</si>
  <si>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</si>
  <si>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</si>
  <si>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</si>
  <si>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</si>
  <si>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</si>
  <si>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</si>
  <si>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</si>
  <si>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</si>
  <si>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</si>
  <si>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</si>
  <si>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</si>
  <si>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</si>
  <si>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</si>
  <si>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</si>
  <si>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</si>
  <si>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</si>
  <si>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</si>
  <si>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</si>
  <si>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</si>
  <si>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</si>
  <si>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</si>
  <si>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</si>
  <si>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</si>
  <si>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</si>
  <si>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</si>
  <si>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</si>
  <si>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</si>
  <si>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</si>
  <si>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</si>
  <si>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</si>
  <si>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</si>
  <si>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</si>
  <si>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</si>
  <si>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</si>
  <si>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</si>
  <si>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</si>
  <si>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</si>
  <si>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</si>
  <si>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</si>
  <si>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</si>
  <si>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</si>
  <si>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</si>
  <si>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</si>
  <si>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</si>
  <si>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</si>
  <si>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</si>
  <si>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</si>
  <si>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</si>
  <si>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</si>
  <si>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</si>
  <si>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</si>
  <si>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</si>
  <si>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</si>
  <si>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</si>
  <si>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</si>
  <si>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</si>
  <si>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</si>
  <si>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</si>
  <si>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</si>
  <si>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</si>
  <si>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</si>
  <si>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</si>
  <si>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</si>
  <si>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</si>
  <si>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</si>
  <si>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</si>
  <si>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</si>
  <si>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</si>
  <si>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</si>
  <si>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</si>
  <si>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</si>
  <si>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</si>
  <si>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</si>
  <si>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</si>
  <si>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</si>
  <si>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</si>
  <si>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</si>
  <si>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</si>
  <si>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</si>
  <si>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</si>
  <si>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</si>
  <si>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</si>
  <si>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</si>
  <si>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</si>
  <si>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</si>
  <si>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</si>
  <si>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</si>
  <si>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</si>
  <si>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</si>
  <si>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</si>
  <si>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</si>
  <si>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</si>
  <si>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</si>
  <si>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</si>
  <si>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</si>
  <si>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</si>
  <si>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</si>
  <si>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</si>
  <si>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</si>
  <si>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</si>
  <si>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</si>
  <si>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</si>
  <si>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</si>
  <si>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</si>
  <si>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</si>
  <si>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</si>
  <si>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</si>
  <si>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</si>
  <si>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</si>
  <si>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</si>
  <si>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</si>
  <si>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</si>
  <si>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</si>
  <si>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</si>
  <si>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</si>
  <si>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</si>
  <si>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</si>
  <si>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</si>
  <si>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</si>
  <si>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</si>
  <si>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</si>
  <si>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</si>
  <si>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</si>
  <si>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</si>
  <si>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</si>
  <si>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</si>
  <si>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</si>
  <si>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</si>
  <si>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</si>
  <si>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</si>
  <si>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</si>
  <si>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</si>
  <si>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</si>
  <si>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</si>
  <si>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</si>
  <si>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</si>
  <si>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</si>
  <si>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</si>
  <si>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</si>
  <si>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</si>
  <si>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</si>
  <si>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</si>
  <si>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</si>
  <si>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</si>
  <si>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</si>
  <si>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</si>
  <si>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</si>
  <si>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</si>
  <si>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</si>
  <si>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</si>
  <si>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</si>
  <si>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</si>
  <si>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</si>
  <si>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</si>
  <si>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</si>
  <si>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</si>
  <si>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</si>
  <si>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</si>
  <si>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</si>
  <si>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</si>
  <si>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</si>
  <si>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</si>
  <si>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</si>
  <si>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</si>
  <si>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</si>
  <si>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</si>
  <si>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</si>
  <si>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</si>
  <si>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</si>
  <si>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</si>
  <si>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</si>
  <si>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</si>
  <si>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</si>
  <si>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</si>
  <si>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</si>
  <si>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</si>
  <si>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</si>
  <si>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</si>
  <si>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</si>
  <si>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</si>
  <si>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</si>
  <si>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</si>
  <si>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</si>
  <si>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</si>
  <si>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</si>
  <si>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</si>
  <si>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</si>
  <si>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</si>
  <si>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</si>
  <si>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</si>
  <si>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</si>
  <si>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</si>
  <si>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</si>
  <si>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</si>
  <si>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</si>
  <si>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</si>
  <si>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</si>
  <si>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</si>
  <si>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</si>
  <si>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</si>
  <si>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</si>
  <si>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</si>
  <si>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</si>
  <si>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</si>
  <si>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</si>
  <si>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</si>
  <si>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</si>
  <si>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</si>
  <si>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</si>
  <si>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</si>
  <si>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</si>
  <si>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</si>
  <si>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</si>
  <si>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</si>
  <si>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</si>
  <si>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</si>
  <si>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</si>
  <si>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</si>
  <si>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</si>
  <si>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</si>
  <si>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</si>
  <si>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</si>
  <si>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</si>
  <si>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</si>
  <si>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</si>
  <si>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</si>
  <si>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</si>
  <si>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</si>
  <si>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</si>
  <si>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</si>
  <si>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</si>
  <si>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</si>
  <si>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</si>
  <si>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</si>
  <si>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</si>
  <si>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</si>
  <si>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</si>
  <si>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</si>
  <si>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</si>
  <si>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</si>
  <si>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</si>
  <si>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</si>
  <si>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</si>
  <si>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</si>
  <si>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</si>
  <si>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</si>
  <si>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</si>
  <si>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</si>
  <si>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</si>
  <si>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</si>
  <si>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</si>
  <si>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</si>
  <si>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</si>
  <si>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</si>
  <si>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</si>
  <si>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</si>
  <si>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</si>
  <si>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</si>
  <si>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</si>
  <si>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</si>
  <si>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</si>
  <si>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</si>
  <si>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</si>
  <si>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</si>
  <si>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</si>
  <si>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</si>
  <si>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</si>
  <si>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</si>
  <si>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</si>
  <si>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</si>
  <si>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</si>
  <si>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</si>
  <si>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</si>
  <si>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</si>
  <si>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</si>
  <si>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</si>
  <si>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</si>
  <si>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</si>
  <si>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</si>
  <si>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</si>
  <si>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</si>
  <si>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</si>
  <si>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</si>
  <si>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</si>
  <si>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</si>
  <si>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</si>
  <si>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</si>
  <si>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</si>
  <si>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</si>
  <si>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</si>
  <si>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</si>
  <si>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</si>
  <si>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</si>
  <si>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</si>
  <si>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</si>
  <si>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</si>
  <si>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</si>
  <si>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</si>
  <si>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</si>
  <si>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</si>
  <si>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</si>
  <si>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</si>
  <si>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</si>
  <si>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</si>
  <si>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</si>
  <si>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</si>
  <si>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</si>
  <si>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</si>
  <si>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</si>
  <si>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</si>
  <si>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</si>
  <si>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</si>
  <si>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</si>
  <si>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</si>
  <si>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</si>
  <si>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</si>
  <si>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</si>
  <si>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</si>
  <si>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</si>
  <si>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</si>
  <si>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</si>
  <si>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</si>
  <si>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</si>
  <si>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</si>
  <si>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</si>
  <si>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</si>
  <si>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</si>
  <si>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</si>
  <si>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</si>
  <si>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</si>
  <si>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</si>
  <si>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</si>
  <si>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</si>
  <si>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</si>
  <si>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</si>
  <si>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</si>
  <si>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</si>
  <si>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</si>
  <si>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</si>
  <si>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</si>
  <si>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</si>
  <si>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</si>
  <si>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</si>
  <si>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</si>
  <si>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</si>
  <si>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</si>
  <si>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</si>
  <si>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</si>
  <si>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</si>
  <si>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</si>
  <si>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</si>
  <si>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</si>
  <si>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</si>
  <si>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</si>
  <si>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</si>
  <si>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</si>
  <si>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</si>
  <si>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</si>
  <si>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</si>
  <si>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</si>
  <si>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</si>
  <si>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</si>
  <si>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</si>
  <si>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</si>
  <si>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</si>
  <si>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</si>
  <si>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</si>
  <si>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</si>
  <si>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</si>
  <si>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</si>
  <si>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</si>
  <si>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</si>
  <si>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</si>
  <si>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</si>
  <si>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</si>
  <si>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</si>
  <si>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</si>
  <si>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</si>
  <si>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</si>
  <si>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</si>
  <si>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</si>
  <si>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</si>
  <si>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</si>
  <si>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</si>
  <si>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</si>
  <si>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</si>
  <si>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</si>
  <si>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</si>
  <si>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</si>
  <si>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</si>
  <si>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</si>
  <si>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</si>
  <si>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</si>
  <si>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</si>
  <si>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</si>
  <si>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</si>
  <si>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</si>
  <si>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</si>
  <si>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</si>
  <si>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</si>
  <si>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</si>
  <si>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</si>
  <si>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</si>
  <si>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</si>
  <si>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</si>
  <si>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</si>
  <si>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</si>
  <si>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</si>
  <si>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</si>
  <si>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</si>
  <si>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</si>
  <si>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</si>
  <si>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</si>
  <si>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</si>
  <si>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</si>
  <si>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</si>
  <si>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</si>
  <si>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</si>
  <si>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</si>
  <si>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</si>
  <si>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</si>
  <si>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</si>
  <si>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</si>
  <si>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</si>
  <si>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</si>
  <si>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</si>
  <si>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</si>
  <si>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</si>
  <si>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</si>
  <si>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</si>
  <si>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</si>
  <si>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</si>
  <si>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</si>
  <si>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</si>
  <si>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</si>
  <si>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</si>
  <si>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</si>
  <si>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</si>
  <si>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</si>
  <si>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</si>
  <si>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</si>
  <si>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</si>
  <si>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</si>
  <si>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</si>
  <si>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</si>
  <si>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</si>
  <si>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</si>
  <si>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</si>
  <si>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</si>
  <si>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</si>
  <si>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</si>
  <si>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</si>
  <si>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</si>
  <si>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</si>
  <si>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</si>
  <si>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</si>
  <si>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</si>
  <si>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</si>
  <si>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</si>
  <si>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</si>
  <si>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</si>
  <si>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</si>
  <si>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</si>
  <si>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</si>
  <si>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</si>
  <si>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</si>
  <si>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</si>
  <si>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</si>
  <si>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</si>
  <si>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</si>
  <si>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</si>
  <si>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</si>
  <si>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</si>
  <si>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</si>
  <si>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</si>
  <si>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</si>
  <si>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</si>
  <si>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</si>
  <si>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</si>
  <si>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</si>
  <si>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</si>
  <si>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</si>
  <si>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</si>
  <si>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</si>
  <si>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</si>
  <si>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</si>
  <si>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</si>
  <si>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</si>
  <si>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</si>
  <si>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</si>
  <si>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</si>
  <si>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</si>
  <si>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</si>
  <si>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</si>
  <si>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</si>
  <si>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</si>
  <si>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</si>
  <si>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</si>
  <si>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</si>
  <si>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</si>
  <si>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</si>
  <si>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</si>
  <si>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</si>
  <si>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</si>
  <si>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</si>
  <si>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</si>
  <si>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</si>
  <si>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</si>
  <si>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</si>
  <si>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</si>
  <si>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</si>
  <si>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</si>
  <si>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</si>
  <si>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</si>
  <si>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</si>
  <si>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</si>
  <si>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</si>
  <si>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</si>
  <si>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</si>
  <si>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</si>
  <si>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</si>
  <si>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</si>
  <si>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</si>
  <si>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</si>
  <si>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</si>
  <si>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</si>
  <si>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</si>
  <si>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</si>
  <si>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</si>
  <si>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</si>
  <si>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</si>
  <si>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</si>
  <si>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</si>
  <si>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</si>
  <si>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</si>
  <si>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</si>
  <si>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</si>
  <si>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</si>
  <si>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</si>
  <si>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</si>
  <si>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</si>
  <si>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</si>
  <si>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</si>
  <si>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</si>
  <si>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</si>
  <si>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</si>
  <si>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</si>
  <si>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</si>
  <si>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</si>
  <si>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</si>
  <si>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</si>
  <si>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</si>
  <si>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</si>
  <si>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</si>
  <si>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</si>
  <si>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</si>
  <si>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</si>
  <si>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</si>
  <si>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</si>
  <si>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</si>
  <si>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</si>
  <si>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</si>
  <si>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</si>
  <si>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</si>
  <si>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</si>
  <si>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</si>
  <si>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</si>
  <si>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</si>
  <si>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</si>
  <si>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</si>
  <si>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</si>
  <si>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</si>
  <si>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</si>
  <si>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</si>
  <si>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</si>
  <si>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</si>
  <si>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</si>
  <si>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</si>
  <si>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</si>
  <si>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</si>
  <si>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</si>
  <si>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</si>
  <si>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</si>
  <si>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</si>
  <si>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</si>
  <si>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</si>
  <si>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</si>
  <si>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</si>
  <si>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</si>
  <si>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</si>
  <si>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</si>
  <si>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</si>
  <si>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</si>
  <si>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</si>
  <si>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</si>
  <si>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</si>
  <si>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</si>
  <si>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</si>
  <si>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</si>
  <si>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</si>
  <si>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</si>
  <si>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</si>
  <si>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</si>
  <si>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</si>
  <si>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</si>
  <si>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</si>
  <si>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</si>
  <si>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</si>
  <si>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</si>
  <si>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</si>
  <si>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</si>
  <si>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</si>
  <si>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</si>
  <si>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</si>
  <si>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</si>
  <si>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</si>
  <si>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</si>
  <si>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</si>
  <si>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</si>
  <si>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</si>
  <si>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</si>
  <si>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</si>
  <si>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</si>
  <si>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</si>
  <si>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</si>
  <si>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</si>
  <si>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</si>
  <si>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</si>
  <si>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</si>
  <si>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</si>
  <si>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</si>
  <si>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</si>
  <si>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</si>
  <si>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</si>
  <si>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</si>
  <si>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</si>
  <si>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</si>
  <si>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</si>
  <si>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</si>
  <si>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</si>
  <si>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</si>
  <si>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</si>
  <si>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</si>
  <si>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</si>
  <si>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</si>
  <si>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</si>
  <si>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</si>
  <si>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</si>
  <si>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</si>
  <si>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</si>
  <si>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</si>
  <si>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</si>
  <si>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</si>
  <si>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</si>
  <si>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</si>
  <si>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</si>
  <si>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</si>
  <si>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</si>
  <si>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</si>
  <si>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</si>
  <si>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</si>
  <si>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</si>
  <si>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</si>
  <si>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</si>
  <si>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</si>
  <si>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</si>
  <si>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</si>
  <si>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</si>
  <si>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</si>
  <si>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</si>
  <si>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</si>
  <si>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</si>
  <si>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</si>
  <si>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</si>
  <si>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</si>
  <si>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</si>
  <si>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</si>
  <si>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</si>
  <si>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</si>
  <si>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</si>
  <si>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</si>
  <si>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</si>
  <si>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</si>
  <si>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</si>
  <si>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</si>
  <si>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</si>
  <si>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</si>
  <si>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</si>
  <si>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</si>
  <si>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</si>
  <si>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</si>
  <si>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</si>
  <si>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</si>
  <si>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</si>
  <si>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</si>
  <si>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</si>
  <si>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</si>
  <si>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</si>
  <si>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</si>
  <si>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</si>
  <si>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</si>
  <si>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</si>
  <si>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</si>
  <si>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</si>
  <si>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</si>
  <si>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</si>
  <si>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</si>
  <si>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</si>
  <si>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</si>
  <si>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</si>
  <si>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</si>
  <si>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</si>
  <si>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</si>
  <si>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</si>
  <si>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</si>
  <si>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</si>
  <si>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</si>
  <si>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</si>
  <si>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</si>
  <si>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</si>
  <si>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</si>
  <si>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</si>
  <si>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</si>
  <si>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</si>
  <si>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</si>
  <si>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</si>
  <si>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</si>
  <si>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</si>
  <si>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</si>
  <si>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</si>
  <si>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</si>
  <si>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</si>
  <si>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</si>
  <si>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</si>
  <si>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</si>
  <si>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</si>
  <si>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</si>
  <si>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</si>
  <si>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</si>
  <si>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</si>
  <si>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</si>
  <si>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</si>
  <si>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</si>
  <si>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</si>
  <si>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</si>
  <si>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</si>
  <si>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</si>
  <si>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</si>
  <si>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</si>
  <si>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</si>
  <si>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</si>
  <si>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</si>
  <si>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</si>
  <si>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</si>
  <si>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</si>
  <si>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</si>
  <si>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</si>
  <si>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</si>
  <si>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</si>
  <si>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</si>
  <si>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</si>
  <si>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</si>
  <si>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</si>
  <si>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</si>
  <si>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</si>
  <si>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</si>
  <si>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</si>
  <si>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</si>
  <si>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</si>
  <si>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</si>
  <si>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</si>
  <si>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</si>
  <si>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</si>
  <si>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</si>
  <si>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</si>
  <si>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</si>
  <si>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</si>
  <si>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</si>
  <si>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</si>
  <si>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</si>
  <si>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</si>
  <si>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</si>
  <si>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</si>
  <si>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</si>
  <si>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</si>
  <si>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</si>
  <si>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</si>
  <si>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</si>
  <si>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</si>
  <si>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</si>
  <si>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</si>
  <si>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</si>
  <si>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</si>
  <si>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</si>
  <si>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</si>
  <si>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</si>
  <si>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</si>
  <si>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</si>
  <si>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</si>
  <si>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</si>
  <si>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</si>
  <si>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</si>
  <si>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</si>
  <si>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</si>
  <si>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</si>
  <si>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</si>
  <si>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</si>
  <si>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</si>
  <si>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</si>
  <si>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</si>
  <si>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</si>
  <si>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</si>
  <si>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</si>
  <si>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</si>
  <si>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</si>
  <si>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</si>
  <si>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</si>
  <si>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</si>
  <si>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</si>
  <si>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</si>
  <si>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</si>
  <si>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</si>
  <si>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</si>
  <si>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</si>
  <si>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</si>
  <si>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</si>
  <si>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</si>
  <si>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</si>
  <si>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</si>
  <si>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</si>
  <si>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</si>
  <si>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</si>
  <si>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</si>
  <si>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</si>
  <si>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</si>
  <si>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</si>
  <si>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</si>
  <si>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</si>
  <si>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</si>
  <si>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</si>
  <si>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</si>
  <si>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</si>
  <si>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</si>
  <si>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</si>
  <si>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</si>
  <si>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</si>
  <si>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</si>
  <si>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</si>
  <si>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</si>
  <si>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</si>
  <si>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</si>
  <si>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</si>
  <si>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</si>
  <si>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</si>
  <si>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</si>
  <si>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</si>
  <si>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</si>
  <si>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</si>
  <si>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</si>
  <si>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</si>
  <si>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</si>
  <si>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</si>
  <si>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</si>
  <si>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</si>
  <si>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</si>
  <si>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</si>
  <si>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</si>
  <si>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</si>
  <si>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</si>
  <si>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</si>
  <si>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</si>
  <si>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</si>
  <si>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</si>
  <si>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</si>
  <si>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</si>
  <si>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</si>
  <si>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</si>
  <si>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</si>
  <si>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</si>
  <si>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</si>
  <si>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</si>
  <si>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</si>
  <si>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</si>
  <si>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</si>
  <si>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</si>
  <si>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</si>
  <si>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</si>
  <si>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</si>
  <si>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</si>
  <si>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</si>
  <si>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</si>
  <si>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</si>
  <si>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</si>
  <si>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</si>
  <si>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</si>
  <si>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</si>
  <si>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</si>
  <si>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</si>
  <si>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</si>
  <si>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</si>
  <si>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</si>
  <si>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</si>
  <si>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</si>
  <si>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</si>
  <si>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</si>
  <si>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</si>
  <si>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</si>
  <si>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</si>
  <si>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</si>
  <si>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</si>
  <si>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</si>
  <si>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</si>
  <si>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</si>
  <si>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</si>
  <si>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</si>
  <si>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</si>
  <si>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</si>
  <si>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</si>
  <si>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</si>
  <si>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</si>
  <si>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</si>
  <si>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</si>
  <si>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</si>
  <si>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</si>
  <si>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</si>
  <si>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</si>
  <si>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</si>
  <si>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</si>
  <si>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</si>
  <si>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</si>
  <si>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</si>
  <si>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</si>
  <si>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</si>
  <si>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</si>
  <si>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</si>
  <si>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</si>
  <si>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</si>
  <si>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</si>
  <si>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</si>
  <si>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</si>
  <si>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</si>
  <si>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</si>
  <si>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</si>
  <si>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</si>
  <si>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</si>
  <si>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</si>
  <si>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</si>
  <si>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</si>
  <si>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</si>
  <si>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</si>
  <si>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</si>
  <si>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</si>
  <si>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</si>
  <si>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</si>
  <si>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</si>
  <si>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</si>
  <si>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</si>
  <si>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</si>
  <si>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</si>
  <si>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</si>
  <si>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</si>
  <si>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</si>
  <si>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</si>
  <si>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</si>
  <si>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</si>
  <si>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</si>
  <si>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</si>
  <si>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</si>
  <si>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</si>
  <si>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</si>
  <si>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</si>
  <si>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</si>
  <si>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</si>
  <si>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</si>
  <si>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</si>
  <si>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</si>
  <si>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</si>
  <si>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</si>
  <si>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</si>
  <si>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</si>
  <si>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</si>
  <si>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</si>
  <si>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</si>
  <si>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</si>
  <si>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</si>
  <si>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</si>
  <si>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</si>
  <si>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</si>
  <si>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</si>
  <si>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</si>
  <si>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</si>
  <si>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</si>
  <si>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</si>
  <si>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</si>
  <si>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</si>
  <si>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</si>
  <si>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</si>
  <si>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</si>
  <si>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</si>
  <si>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</si>
  <si>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</si>
  <si>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</si>
  <si>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</si>
  <si>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</si>
  <si>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</si>
  <si>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</si>
  <si>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</si>
  <si>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</si>
  <si>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</si>
  <si>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</si>
  <si>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</si>
  <si>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</si>
  <si>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</si>
  <si>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</si>
  <si>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</si>
  <si>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</si>
  <si>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</si>
  <si>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</si>
  <si>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</si>
  <si>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</si>
  <si>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</si>
  <si>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</si>
  <si>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</si>
  <si>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</si>
  <si>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</si>
  <si>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</si>
  <si>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</si>
  <si>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</si>
  <si>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</si>
  <si>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</si>
  <si>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</si>
  <si>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</si>
  <si>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</si>
  <si>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</si>
  <si>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</si>
  <si>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</si>
  <si>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</si>
  <si>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</si>
  <si>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</si>
  <si>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</si>
  <si>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</si>
  <si>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</si>
  <si>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</si>
  <si>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</si>
  <si>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</si>
  <si>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</si>
  <si>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</si>
  <si>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</si>
  <si>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</si>
  <si>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</si>
  <si>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</si>
  <si>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</si>
  <si>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</si>
  <si>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</si>
  <si>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</si>
  <si>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</si>
  <si>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</si>
  <si>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</si>
  <si>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</si>
  <si>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</si>
  <si>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</si>
  <si>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</si>
  <si>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</si>
  <si>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</si>
  <si>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</si>
  <si>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</si>
  <si>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</si>
  <si>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</si>
  <si>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</si>
  <si>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</si>
  <si>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</si>
  <si>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</si>
  <si>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</si>
  <si>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</si>
  <si>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</si>
  <si>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</si>
  <si>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</si>
  <si>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</si>
  <si>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</si>
  <si>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</si>
  <si>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</si>
  <si>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</si>
  <si>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</si>
  <si>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</si>
  <si>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</si>
  <si>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</si>
  <si>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</si>
  <si>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</si>
  <si>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</si>
  <si>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</si>
  <si>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</si>
  <si>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</si>
  <si>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</si>
  <si>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</si>
  <si>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</si>
  <si>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</si>
  <si>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</si>
  <si>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</si>
  <si>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</si>
  <si>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</si>
  <si>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</si>
  <si>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</si>
  <si>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</si>
  <si>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</si>
  <si>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</si>
  <si>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</si>
  <si>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</si>
  <si>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</si>
  <si>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</si>
  <si>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</si>
  <si>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</si>
  <si>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</si>
  <si>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</si>
  <si>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</si>
  <si>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</si>
  <si>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</si>
  <si>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</si>
  <si>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</si>
  <si>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</si>
  <si>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</si>
  <si>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</si>
  <si>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</si>
  <si>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</si>
  <si>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</si>
  <si>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</si>
  <si>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</si>
  <si>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</si>
  <si>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</si>
  <si>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</si>
  <si>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</si>
  <si>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</si>
  <si>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</si>
  <si>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</si>
  <si>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</si>
  <si>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</si>
  <si>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</si>
  <si>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</si>
  <si>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</si>
  <si>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</si>
  <si>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</si>
  <si>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</si>
  <si>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</si>
  <si>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</si>
  <si>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</si>
  <si>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</si>
  <si>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</si>
  <si>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</si>
  <si>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</si>
  <si>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</si>
  <si>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</si>
  <si>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</si>
  <si>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</si>
  <si>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</si>
  <si>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</si>
  <si>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</si>
  <si>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</si>
  <si>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</si>
  <si>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</si>
  <si>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</si>
  <si>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</si>
  <si>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</si>
  <si>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</si>
  <si>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</si>
  <si>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</si>
  <si>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</si>
  <si>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</si>
  <si>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</si>
  <si>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</si>
  <si>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</si>
  <si>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</si>
  <si>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</si>
  <si>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</si>
  <si>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</si>
  <si>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</si>
  <si>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</si>
  <si>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</si>
  <si>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</si>
  <si>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</si>
  <si>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</si>
  <si>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</si>
  <si>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</si>
  <si>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</si>
  <si>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</si>
  <si>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</si>
  <si>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</si>
  <si>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</si>
  <si>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</si>
  <si>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</si>
  <si>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</si>
  <si>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</si>
  <si>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</si>
  <si>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</si>
  <si>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</si>
  <si>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</si>
  <si>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</si>
  <si>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</si>
  <si>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</si>
  <si>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</si>
  <si>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</si>
  <si>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</si>
  <si>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</si>
  <si>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</si>
  <si>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</si>
  <si>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</si>
  <si>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</si>
  <si>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</si>
  <si>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</si>
  <si>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</si>
  <si>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</si>
  <si>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</si>
  <si>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</si>
  <si>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</si>
  <si>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</si>
  <si>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</si>
  <si>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</si>
  <si>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</si>
  <si>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</si>
  <si>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</si>
  <si>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</si>
  <si>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</si>
  <si>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</si>
  <si>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</si>
  <si>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</si>
  <si>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</si>
  <si>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</si>
  <si>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</si>
  <si>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</si>
  <si>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</si>
  <si>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</si>
  <si>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</si>
  <si>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</si>
  <si>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</si>
  <si>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</si>
  <si>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</si>
  <si>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</si>
  <si>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</si>
  <si>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</si>
  <si>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</si>
  <si>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</si>
  <si>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</si>
  <si>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</si>
  <si>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</si>
  <si>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</si>
  <si>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</si>
  <si>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</si>
  <si>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</si>
  <si>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</si>
  <si>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</si>
  <si>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</si>
  <si>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</si>
  <si>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</si>
  <si>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</si>
  <si>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</si>
  <si>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</si>
  <si>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</si>
  <si>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</si>
  <si>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</si>
  <si>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</si>
  <si>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</si>
  <si>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</si>
  <si>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</si>
  <si>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</si>
  <si>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</si>
  <si>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</si>
  <si>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</si>
  <si>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</si>
  <si>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</si>
  <si>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</si>
  <si>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</si>
  <si>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</si>
  <si>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</si>
  <si>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</si>
  <si>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</si>
  <si>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</si>
  <si>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</si>
  <si>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</si>
  <si>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</si>
  <si>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</si>
  <si>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</si>
  <si>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</si>
  <si>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</si>
  <si>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</si>
  <si>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</si>
  <si>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</si>
  <si>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</si>
  <si>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</si>
  <si>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</si>
  <si>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</si>
  <si>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</si>
  <si>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</si>
  <si>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</si>
  <si>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</si>
  <si>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</si>
  <si>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</si>
  <si>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</si>
  <si>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</si>
  <si>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</si>
  <si>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</si>
  <si>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</si>
  <si>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</si>
  <si>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</si>
  <si>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</si>
  <si>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</si>
  <si>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</si>
  <si>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</si>
  <si>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</si>
  <si>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</si>
  <si>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</si>
  <si>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</si>
  <si>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</si>
  <si>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</si>
  <si>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</si>
  <si>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</si>
  <si>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</si>
  <si>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</si>
  <si>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</si>
  <si>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</si>
  <si>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</si>
  <si>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</si>
  <si>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</si>
  <si>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</si>
  <si>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</si>
  <si>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</si>
  <si>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</si>
  <si>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</si>
  <si>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</si>
  <si>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</si>
  <si>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</si>
  <si>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</si>
  <si>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</si>
  <si>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</si>
  <si>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</si>
  <si>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</si>
  <si>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</si>
  <si>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</si>
  <si>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</si>
  <si>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</si>
  <si>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</si>
  <si>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</si>
  <si>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</si>
  <si>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</si>
  <si>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</si>
  <si>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</si>
  <si>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</si>
  <si>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</si>
  <si>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</si>
  <si>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</si>
  <si>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</si>
  <si>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</si>
  <si>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</si>
  <si>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</si>
  <si>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</si>
  <si>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</si>
  <si>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</si>
  <si>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</si>
  <si>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</si>
  <si>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</si>
  <si>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</si>
  <si>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</si>
  <si>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</si>
  <si>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</si>
  <si>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</si>
  <si>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</si>
  <si>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</si>
  <si>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</si>
  <si>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</si>
  <si>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</si>
  <si>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</si>
  <si>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</si>
  <si>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</si>
  <si>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</si>
  <si>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</si>
  <si>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</si>
  <si>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</si>
  <si>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</si>
  <si>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</si>
  <si>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</si>
  <si>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</si>
  <si>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</si>
  <si>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</si>
  <si>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</si>
  <si>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</si>
  <si>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</si>
  <si>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</si>
  <si>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</si>
  <si>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</si>
  <si>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</si>
  <si>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</si>
  <si>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</si>
  <si>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</si>
  <si>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</si>
  <si>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</si>
  <si>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</si>
  <si>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</si>
  <si>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</si>
  <si>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</si>
  <si>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</si>
  <si>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</si>
  <si>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</si>
  <si>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</si>
  <si>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</si>
  <si>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</si>
  <si>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</si>
  <si>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</si>
  <si>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</si>
  <si>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</si>
  <si>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</si>
  <si>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</si>
  <si>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</si>
  <si>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</si>
  <si>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</si>
  <si>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</si>
  <si>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</si>
  <si>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</si>
  <si>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</si>
  <si>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</si>
  <si>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</si>
  <si>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</si>
  <si>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</si>
  <si>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</si>
  <si>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</si>
  <si>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</si>
  <si>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</si>
  <si>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</si>
  <si>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</si>
  <si>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</si>
  <si>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</si>
  <si>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</si>
  <si>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</si>
  <si>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</si>
  <si>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</si>
  <si>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</si>
  <si>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</si>
  <si>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</si>
  <si>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</si>
  <si>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</si>
  <si>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</si>
  <si>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</si>
  <si>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</si>
  <si>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</si>
  <si>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</si>
  <si>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</si>
  <si>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</si>
  <si>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</si>
  <si>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</si>
  <si>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</si>
  <si>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</si>
  <si>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</si>
  <si>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</si>
  <si>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</si>
  <si>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</si>
  <si>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</si>
  <si>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</si>
  <si>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</si>
  <si>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</si>
  <si>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</si>
  <si>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</si>
  <si>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</si>
  <si>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</si>
  <si>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</si>
  <si>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</si>
  <si>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</si>
  <si>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</si>
  <si>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</si>
  <si>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</si>
  <si>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</si>
  <si>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</si>
  <si>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</si>
  <si>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</si>
  <si>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</si>
  <si>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</si>
  <si>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</si>
  <si>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</si>
  <si>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</si>
  <si>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</si>
  <si>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</si>
  <si>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</si>
  <si>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</si>
  <si>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</si>
  <si>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</si>
  <si>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</si>
  <si>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</si>
  <si>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</si>
  <si>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</si>
  <si>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</si>
  <si>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</si>
  <si>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</si>
  <si>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</si>
  <si>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</si>
  <si>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</si>
  <si>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</si>
  <si>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</si>
  <si>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</si>
  <si>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</si>
  <si>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</si>
  <si>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</si>
  <si>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</si>
  <si>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</si>
  <si>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</si>
  <si>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</si>
  <si>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</si>
  <si>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</si>
  <si>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</si>
  <si>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</si>
  <si>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</si>
  <si>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</si>
  <si>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</si>
  <si>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</si>
  <si>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</si>
  <si>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</si>
  <si>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</si>
  <si>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</si>
  <si>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</si>
  <si>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</si>
  <si>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</si>
  <si>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</si>
  <si>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</si>
  <si>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</si>
  <si>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</si>
  <si>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</si>
  <si>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</si>
  <si>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</si>
  <si>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</si>
  <si>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</si>
  <si>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</si>
  <si>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</si>
  <si>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</si>
  <si>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</si>
  <si>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</si>
  <si>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</si>
  <si>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</si>
  <si>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</si>
  <si>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</si>
  <si>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</si>
  <si>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</si>
  <si>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</si>
  <si>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</si>
  <si>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</si>
  <si>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</si>
  <si>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</si>
  <si>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</si>
  <si>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</si>
  <si>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</si>
  <si>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</si>
  <si>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</si>
  <si>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</si>
  <si>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</si>
  <si>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</si>
  <si>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</si>
  <si>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</si>
  <si>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</si>
  <si>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</si>
  <si>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</si>
  <si>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</si>
  <si>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</si>
  <si>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</si>
  <si>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</si>
  <si>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</si>
  <si>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</si>
  <si>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</si>
  <si>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</si>
  <si>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</si>
  <si>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</si>
  <si>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</si>
  <si>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</si>
  <si>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</si>
  <si>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</si>
  <si>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</si>
  <si>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</si>
  <si>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</si>
  <si>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</si>
  <si>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</si>
  <si>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</si>
  <si>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</si>
  <si>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</si>
  <si>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</si>
  <si>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</si>
  <si>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</si>
  <si>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</si>
  <si>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</si>
  <si>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</si>
  <si>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</si>
  <si>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</si>
  <si>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</si>
  <si>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</si>
  <si>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</si>
  <si>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</si>
  <si>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</si>
  <si>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</si>
  <si>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</si>
  <si>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</si>
  <si>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</si>
  <si>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</si>
  <si>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</si>
  <si>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</si>
  <si>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</si>
  <si>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</si>
  <si>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</si>
  <si>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</si>
  <si>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</si>
  <si>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</si>
  <si>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</si>
  <si>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</si>
  <si>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</si>
  <si>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</si>
  <si>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</si>
  <si>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</si>
  <si>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</si>
  <si>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</si>
  <si>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</si>
  <si>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</si>
  <si>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</si>
  <si>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</si>
  <si>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</si>
  <si>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</si>
  <si>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</si>
  <si>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</si>
  <si>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</si>
  <si>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</si>
  <si>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</si>
  <si>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</si>
  <si>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</si>
  <si>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</si>
  <si>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</si>
  <si>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</si>
  <si>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</si>
  <si>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</si>
  <si>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</si>
  <si>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</si>
  <si>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</si>
  <si>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</si>
  <si>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</si>
  <si>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</si>
  <si>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</si>
  <si>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</si>
  <si>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</si>
  <si>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</si>
  <si>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</si>
  <si>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</si>
  <si>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</si>
  <si>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</si>
  <si>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</si>
  <si>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</si>
  <si>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</si>
  <si>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</si>
  <si>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</si>
  <si>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</si>
  <si>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</si>
  <si>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</si>
  <si>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</si>
  <si>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</si>
  <si>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</si>
  <si>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</si>
  <si>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</si>
  <si>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</si>
  <si>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</si>
  <si>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</si>
  <si>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</si>
  <si>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</si>
  <si>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</si>
  <si>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</si>
  <si>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</si>
  <si>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</si>
  <si>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</si>
  <si>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</si>
  <si>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</si>
  <si>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</si>
  <si>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</si>
  <si>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</si>
  <si>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</si>
  <si>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</si>
  <si>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</si>
  <si>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</si>
  <si>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</si>
  <si>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</si>
  <si>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</si>
  <si>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</si>
  <si>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</si>
  <si>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</si>
  <si>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</si>
  <si>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</si>
  <si>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</si>
  <si>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</si>
  <si>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</si>
  <si>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</si>
  <si>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</si>
  <si>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</si>
  <si>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</si>
  <si>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</si>
  <si>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</si>
  <si>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</si>
  <si>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</si>
  <si>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</si>
  <si>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</si>
  <si>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</si>
  <si>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</si>
  <si>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</si>
  <si>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</si>
  <si>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</si>
  <si>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</si>
  <si>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</si>
  <si>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</si>
  <si>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</si>
  <si>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</si>
  <si>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</si>
  <si>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</si>
  <si>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</si>
  <si>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</si>
  <si>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</si>
  <si>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</si>
  <si>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</si>
  <si>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</si>
  <si>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</si>
  <si>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</si>
  <si>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</si>
  <si>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</si>
  <si>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</si>
  <si>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</si>
  <si>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</si>
  <si>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</si>
  <si>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</si>
  <si>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</si>
  <si>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</si>
  <si>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</si>
  <si>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</si>
  <si>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</si>
  <si>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</si>
  <si>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</si>
  <si>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</si>
  <si>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</si>
  <si>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</si>
  <si>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</si>
  <si>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</si>
  <si>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</si>
  <si>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</si>
  <si>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</si>
  <si>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</si>
  <si>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</si>
  <si>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</si>
  <si>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</si>
  <si>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</si>
  <si>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</si>
  <si>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</si>
  <si>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</si>
  <si>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</si>
  <si>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</si>
  <si>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</si>
  <si>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</si>
  <si>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</si>
  <si>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</si>
  <si>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</si>
  <si>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</si>
  <si>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</si>
  <si>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</si>
  <si>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</si>
  <si>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</si>
  <si>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</si>
  <si>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</si>
  <si>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</si>
  <si>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</si>
  <si>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</si>
  <si>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</si>
  <si>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</si>
  <si>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</si>
  <si>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</si>
  <si>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</si>
  <si>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</si>
  <si>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</si>
  <si>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</si>
  <si>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</si>
  <si>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</si>
  <si>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</si>
  <si>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</si>
  <si>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</si>
  <si>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</si>
  <si>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</si>
  <si>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</si>
  <si>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</si>
  <si>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</si>
  <si>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</si>
  <si>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</si>
  <si>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</si>
  <si>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</si>
  <si>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</si>
  <si>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</si>
  <si>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</si>
  <si>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</si>
  <si>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</si>
  <si>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</si>
  <si>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</si>
  <si>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</si>
  <si>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</si>
  <si>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</si>
  <si>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</si>
  <si>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</si>
  <si>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</si>
  <si>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</si>
  <si>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</si>
  <si>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</si>
  <si>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</si>
  <si>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</si>
  <si>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</si>
  <si>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</si>
  <si>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</si>
  <si>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</si>
  <si>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</si>
  <si>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</si>
  <si>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</si>
  <si>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</si>
  <si>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</si>
  <si>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</si>
  <si>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</si>
  <si>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</si>
  <si>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</si>
  <si>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</si>
  <si>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</si>
  <si>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</si>
  <si>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</si>
  <si>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</si>
  <si>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</si>
  <si>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</si>
  <si>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</si>
  <si>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</si>
  <si>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</si>
  <si>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</si>
  <si>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</si>
  <si>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</si>
  <si>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</si>
  <si>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</si>
  <si>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</si>
  <si>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</si>
  <si>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</si>
  <si>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</si>
  <si>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</si>
  <si>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</si>
  <si>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</si>
  <si>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</si>
  <si>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</si>
  <si>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</si>
  <si>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</si>
  <si>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</si>
  <si>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</si>
  <si>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</si>
  <si>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</si>
  <si>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</si>
  <si>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</si>
  <si>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</si>
  <si>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</si>
  <si>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</si>
  <si>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</si>
  <si>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</si>
  <si>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</si>
  <si>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</si>
  <si>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</si>
  <si>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</si>
  <si>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</si>
  <si>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</si>
  <si>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</si>
  <si>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</si>
  <si>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</si>
  <si>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</si>
  <si>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</si>
  <si>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</si>
  <si>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</si>
  <si>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</si>
  <si>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</si>
  <si>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</si>
  <si>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</si>
  <si>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</si>
  <si>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</si>
  <si>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</si>
  <si>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</si>
  <si>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</si>
  <si>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</si>
  <si>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</si>
  <si>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</si>
  <si>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</si>
  <si>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</si>
  <si>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</si>
  <si>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</si>
  <si>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</si>
  <si>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</si>
  <si>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</si>
  <si>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</si>
  <si>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</si>
  <si>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</si>
  <si>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</si>
  <si>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</si>
  <si>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</si>
  <si>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</si>
  <si>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</si>
  <si>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</si>
  <si>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</si>
  <si>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</si>
  <si>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</si>
  <si>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</si>
  <si>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</si>
  <si>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</si>
  <si>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</si>
  <si>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</si>
  <si>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</si>
  <si>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</si>
  <si>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</si>
  <si>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</si>
  <si>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</si>
  <si>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</si>
  <si>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</si>
  <si>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</si>
  <si>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</si>
  <si>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</si>
  <si>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</si>
  <si>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</si>
  <si>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</si>
  <si>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</si>
  <si>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</si>
  <si>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</si>
  <si>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</si>
  <si>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</si>
  <si>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</si>
  <si>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</si>
  <si>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</si>
  <si>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</si>
  <si>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</si>
  <si>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</si>
  <si>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</si>
  <si>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</si>
  <si>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</si>
  <si>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</si>
  <si>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</si>
  <si>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</si>
  <si>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</si>
  <si>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</si>
  <si>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</si>
  <si>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</si>
  <si>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</si>
  <si>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</si>
  <si>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</si>
  <si>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</si>
  <si>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</si>
  <si>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</si>
  <si>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</si>
  <si>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</si>
  <si>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</si>
  <si>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</si>
  <si>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</si>
  <si>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</si>
  <si>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</si>
  <si>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</si>
  <si>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</si>
  <si>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</si>
  <si>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</si>
  <si>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</si>
  <si>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</si>
  <si>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</si>
  <si>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</si>
  <si>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</si>
  <si>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</si>
  <si>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</si>
  <si>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</si>
  <si>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</si>
  <si>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</si>
  <si>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</si>
  <si>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</si>
  <si>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</si>
  <si>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</si>
  <si>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</si>
  <si>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</si>
  <si>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</si>
  <si>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</si>
  <si>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</si>
  <si>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</si>
  <si>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</si>
  <si>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</si>
  <si>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</si>
  <si>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</si>
  <si>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</si>
  <si>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</si>
  <si>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</si>
  <si>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</si>
  <si>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</si>
  <si>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</si>
  <si>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</si>
  <si>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</si>
  <si>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</si>
  <si>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</si>
  <si>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</si>
  <si>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</si>
  <si>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</si>
  <si>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</si>
  <si>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</si>
  <si>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</si>
  <si>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</si>
  <si>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</si>
  <si>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</si>
  <si>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</si>
  <si>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</si>
  <si>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</si>
  <si>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</si>
  <si>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</si>
  <si>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</si>
  <si>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</si>
  <si>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</si>
  <si>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</si>
  <si>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</si>
  <si>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</si>
  <si>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</si>
  <si>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</si>
  <si>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</si>
  <si>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</si>
  <si>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</si>
  <si>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</si>
  <si>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</si>
  <si>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</si>
  <si>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</si>
  <si>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</si>
  <si>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</si>
  <si>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</si>
  <si>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</si>
  <si>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</si>
  <si>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</si>
  <si>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</si>
  <si>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</si>
  <si>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</si>
  <si>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</si>
  <si>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</si>
  <si>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</si>
  <si>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</si>
  <si>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</si>
  <si>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</si>
  <si>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</si>
  <si>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</si>
  <si>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</si>
  <si>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</si>
  <si>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</si>
  <si>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</si>
  <si>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</si>
  <si>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</si>
  <si>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</si>
  <si>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</si>
  <si>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</si>
  <si>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</si>
  <si>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</si>
  <si>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</si>
  <si>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</si>
  <si>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</si>
  <si>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</si>
  <si>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</si>
  <si>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</si>
  <si>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</si>
  <si>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</si>
  <si>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</si>
  <si>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</si>
  <si>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</si>
  <si>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</si>
  <si>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</si>
  <si>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</si>
  <si>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</si>
  <si>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</si>
  <si>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</si>
  <si>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</si>
  <si>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</si>
  <si>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</si>
  <si>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</si>
  <si>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</si>
  <si>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</si>
  <si>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</si>
  <si>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</si>
  <si>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</si>
  <si>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</si>
  <si>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</si>
  <si>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</si>
  <si>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</si>
  <si>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</si>
  <si>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</si>
  <si>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</si>
  <si>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</si>
  <si>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</si>
  <si>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</si>
  <si>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</si>
  <si>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</si>
  <si>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</si>
  <si>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</si>
  <si>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</si>
  <si>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</si>
  <si>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</si>
  <si>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</si>
  <si>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</si>
  <si>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</si>
  <si>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</si>
  <si>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</si>
  <si>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</si>
  <si>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</si>
  <si>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</si>
  <si>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</si>
  <si>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</si>
  <si>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</si>
  <si>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</si>
  <si>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</si>
  <si>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</si>
  <si>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</si>
  <si>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</si>
  <si>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</si>
  <si>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</si>
  <si>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</si>
  <si>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</si>
  <si>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</si>
  <si>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</si>
  <si>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</si>
  <si>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</si>
  <si>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</si>
  <si>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</si>
  <si>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</si>
  <si>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</si>
  <si>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</si>
  <si>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</si>
  <si>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</si>
  <si>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</si>
  <si>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</si>
  <si>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</si>
  <si>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</si>
  <si>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</si>
  <si>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</si>
  <si>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</si>
  <si>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</si>
  <si>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</si>
  <si>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</si>
  <si>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</si>
  <si>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</si>
  <si>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</si>
  <si>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</si>
  <si>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</si>
  <si>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</si>
  <si>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</si>
  <si>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</si>
  <si>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</si>
  <si>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</si>
  <si>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</si>
  <si>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</si>
  <si>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</si>
  <si>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</si>
  <si>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</si>
  <si>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</si>
  <si>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</si>
  <si>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</si>
  <si>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</si>
  <si>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</si>
  <si>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</si>
  <si>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</si>
  <si>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</si>
  <si>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</si>
  <si>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</si>
  <si>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</si>
  <si>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</si>
  <si>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</si>
  <si>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</si>
  <si>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</si>
  <si>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</si>
  <si>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</si>
  <si>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</si>
  <si>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</si>
  <si>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</si>
  <si>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</si>
  <si>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</si>
  <si>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</si>
  <si>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</si>
  <si>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</si>
  <si>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</si>
  <si>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</si>
  <si>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</si>
  <si>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</si>
  <si>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</si>
  <si>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</si>
  <si>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</si>
  <si>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</si>
  <si>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</si>
  <si>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</si>
  <si>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</si>
  <si>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</si>
  <si>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</si>
  <si>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</si>
  <si>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</si>
  <si>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</si>
  <si>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</si>
  <si>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</si>
  <si>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</si>
  <si>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</si>
  <si>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</si>
  <si>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</si>
  <si>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</si>
  <si>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</si>
  <si>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</si>
  <si>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</si>
  <si>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</si>
  <si>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</si>
  <si>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</si>
  <si>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</si>
  <si>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</si>
  <si>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</si>
  <si>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</si>
  <si>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</si>
  <si>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</si>
  <si>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</si>
  <si>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</si>
  <si>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</si>
  <si>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</si>
  <si>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</si>
  <si>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</si>
  <si>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</si>
  <si>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</si>
  <si>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</si>
  <si>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</si>
  <si>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</si>
  <si>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</si>
  <si>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</si>
  <si>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</si>
  <si>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</si>
  <si>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</si>
  <si>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</si>
  <si>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</si>
  <si>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</si>
  <si>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</si>
  <si>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</si>
  <si>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</si>
  <si>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</si>
  <si>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</si>
  <si>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</si>
  <si>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</si>
  <si>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</si>
  <si>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</si>
  <si>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</si>
  <si>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</si>
  <si>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</si>
  <si>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</si>
  <si>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</si>
  <si>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</si>
  <si>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</si>
  <si>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</si>
  <si>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</si>
  <si>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</si>
  <si>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</si>
  <si>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</si>
  <si>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</si>
  <si>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</si>
  <si>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</si>
  <si>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</si>
  <si>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</si>
  <si>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</si>
  <si>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</si>
  <si>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</si>
  <si>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</si>
  <si>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</si>
  <si>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</si>
  <si>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</si>
  <si>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</si>
  <si>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</si>
  <si>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</si>
  <si>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</si>
  <si>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</si>
  <si>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</si>
  <si>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</si>
  <si>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</si>
  <si>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</si>
  <si>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</si>
  <si>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</si>
  <si>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</si>
  <si>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</si>
  <si>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</si>
  <si>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</si>
  <si>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</si>
  <si>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</si>
  <si>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</si>
  <si>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</si>
  <si>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</si>
  <si>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</si>
  <si>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</si>
  <si>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</si>
  <si>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</si>
  <si>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</si>
  <si>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</si>
  <si>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</si>
  <si>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</si>
  <si>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</si>
  <si>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</si>
  <si>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</si>
  <si>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</si>
  <si>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</si>
  <si>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</si>
  <si>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</si>
  <si>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</si>
  <si>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</si>
  <si>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</si>
  <si>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</si>
  <si>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</si>
  <si>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</si>
  <si>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</si>
  <si>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</si>
  <si>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</si>
  <si>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</si>
  <si>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</si>
  <si>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</si>
  <si>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</si>
  <si>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</si>
  <si>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</si>
  <si>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</si>
  <si>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</si>
  <si>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</si>
  <si>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</si>
  <si>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</si>
  <si>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</si>
  <si>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</si>
  <si>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</si>
  <si>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</si>
  <si>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</si>
  <si>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</si>
  <si>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</si>
  <si>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</si>
  <si>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</si>
  <si>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</si>
  <si>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</si>
  <si>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</si>
  <si>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</si>
  <si>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</si>
  <si>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</si>
  <si>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</si>
  <si>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</si>
  <si>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</si>
  <si>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</si>
  <si>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</si>
  <si>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</si>
  <si>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</si>
  <si>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</si>
  <si>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</si>
  <si>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</si>
  <si>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</si>
  <si>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</si>
  <si>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</si>
  <si>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</si>
  <si>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</si>
  <si>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</si>
  <si>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</si>
  <si>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</si>
  <si>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</si>
  <si>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</si>
  <si>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</si>
  <si>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</si>
  <si>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</si>
  <si>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</si>
  <si>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</si>
  <si>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</si>
  <si>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</si>
  <si>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</si>
  <si>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</si>
  <si>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</si>
  <si>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</si>
  <si>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</si>
  <si>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</si>
  <si>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</si>
  <si>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</si>
  <si>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</si>
  <si>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</si>
  <si>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</si>
  <si>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</si>
  <si>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</si>
  <si>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</si>
  <si>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</si>
  <si>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</si>
  <si>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</si>
  <si>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</si>
  <si>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</si>
  <si>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</si>
  <si>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</si>
  <si>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</si>
  <si>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</si>
  <si>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</si>
  <si>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</si>
  <si>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</si>
  <si>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</si>
  <si>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</si>
  <si>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</si>
  <si>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</si>
  <si>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</si>
  <si>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</si>
  <si>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</si>
  <si>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</si>
  <si>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</si>
  <si>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</si>
  <si>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</si>
  <si>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</si>
  <si>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</si>
  <si>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</si>
  <si>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</si>
  <si>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</si>
  <si>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</si>
  <si>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</si>
  <si>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</si>
  <si>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</si>
  <si>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</si>
  <si>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</si>
  <si>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</si>
  <si>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</si>
  <si>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</si>
  <si>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</si>
  <si>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</si>
  <si>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</si>
  <si>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</si>
  <si>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</si>
  <si>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</si>
  <si>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</si>
  <si>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</si>
  <si>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</si>
  <si>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</si>
  <si>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</si>
  <si>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</si>
  <si>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</si>
  <si>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</si>
  <si>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</si>
  <si>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</si>
  <si>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</si>
  <si>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</si>
  <si>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</si>
  <si>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</si>
  <si>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</si>
  <si>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</si>
  <si>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</si>
  <si>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</si>
  <si>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</si>
  <si>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</si>
  <si>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</si>
  <si>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</si>
  <si>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</si>
  <si>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</si>
  <si>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</si>
  <si>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</si>
  <si>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</si>
  <si>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</si>
  <si>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</si>
  <si>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</si>
  <si>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</si>
  <si>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</si>
  <si>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</si>
  <si>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</si>
  <si>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</si>
  <si>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</si>
  <si>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</si>
  <si>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</si>
  <si>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</si>
  <si>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</si>
  <si>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</si>
  <si>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</si>
  <si>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</si>
  <si>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</si>
  <si>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</si>
  <si>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</si>
  <si>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</si>
  <si>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</si>
  <si>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</si>
  <si>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</si>
  <si>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</si>
  <si>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</si>
  <si>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</si>
  <si>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</si>
  <si>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</si>
  <si>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</si>
  <si>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</si>
  <si>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</si>
  <si>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</si>
  <si>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</si>
  <si>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</si>
  <si>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</si>
  <si>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</si>
  <si>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</si>
  <si>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</si>
  <si>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</si>
  <si>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</si>
  <si>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</si>
  <si>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</si>
  <si>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</si>
  <si>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</si>
  <si>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</si>
  <si>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</si>
  <si>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</si>
  <si>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</si>
  <si>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</si>
  <si>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</si>
  <si>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</si>
  <si>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</si>
  <si>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</si>
  <si>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</si>
  <si>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</si>
  <si>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</si>
  <si>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</si>
  <si>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</si>
  <si>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</si>
  <si>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</si>
  <si>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</si>
  <si>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</si>
  <si>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</si>
  <si>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</si>
  <si>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</si>
  <si>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</si>
  <si>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</si>
  <si>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</si>
  <si>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</si>
  <si>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</si>
  <si>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</si>
  <si>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</si>
  <si>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</si>
  <si>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</si>
  <si>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</si>
  <si>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</si>
  <si>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</si>
  <si>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</si>
  <si>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</si>
  <si>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</si>
  <si>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</si>
  <si>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</si>
  <si>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</si>
  <si>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</si>
  <si>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</si>
  <si>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</si>
  <si>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</si>
  <si>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</si>
  <si>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</si>
  <si>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</si>
  <si>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</si>
  <si>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</si>
  <si>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</si>
  <si>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</si>
  <si>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</si>
  <si>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</si>
  <si>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</si>
  <si>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</si>
  <si>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</si>
  <si>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</si>
  <si>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</si>
  <si>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</si>
  <si>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</si>
  <si>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</si>
  <si>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</si>
  <si>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</si>
  <si>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</si>
  <si>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</si>
  <si>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</si>
  <si>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</si>
  <si>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</si>
  <si>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</si>
  <si>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</si>
  <si>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</si>
  <si>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</si>
  <si>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</si>
  <si>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</si>
  <si>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</si>
  <si>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</si>
  <si>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</si>
  <si>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</si>
  <si>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</si>
  <si>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</si>
  <si>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</si>
  <si>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</si>
  <si>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</si>
  <si>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</si>
  <si>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</si>
  <si>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</si>
  <si>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</si>
  <si>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</si>
  <si>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</si>
  <si>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</si>
  <si>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</si>
  <si>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</si>
  <si>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</si>
  <si>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</si>
  <si>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</si>
  <si>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</si>
  <si>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</si>
  <si>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</si>
  <si>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</si>
  <si>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</si>
  <si>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</si>
  <si>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</si>
  <si>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</si>
  <si>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</si>
  <si>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</si>
  <si>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</si>
  <si>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</si>
  <si>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</si>
  <si>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</si>
  <si>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</si>
  <si>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</si>
  <si>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</si>
  <si>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</si>
  <si>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</si>
  <si>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</si>
  <si>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</si>
  <si>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</si>
  <si>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</si>
  <si>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</si>
  <si>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</si>
  <si>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</si>
  <si>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</si>
  <si>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</si>
  <si>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</si>
  <si>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</si>
  <si>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</si>
  <si>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</si>
  <si>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</si>
  <si>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</si>
  <si>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</si>
  <si>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</si>
  <si>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</si>
  <si>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</si>
  <si>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</si>
  <si>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</si>
  <si>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</si>
  <si>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</si>
  <si>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</si>
  <si>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</si>
  <si>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</si>
  <si>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</si>
  <si>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</si>
  <si>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</si>
  <si>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</si>
  <si>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</si>
  <si>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</si>
  <si>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</si>
  <si>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</si>
  <si>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</si>
  <si>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</si>
  <si>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</si>
  <si>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</si>
  <si>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</si>
  <si>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</si>
  <si>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</si>
  <si>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</si>
  <si>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</si>
  <si>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</si>
  <si>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</si>
  <si>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</si>
  <si>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</si>
  <si>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</si>
  <si>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</si>
  <si>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</si>
  <si>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</si>
  <si>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</si>
  <si>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</si>
  <si>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</si>
  <si>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</si>
  <si>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</si>
  <si>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</si>
  <si>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</si>
  <si>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</si>
  <si>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</si>
  <si>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</si>
  <si>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</si>
  <si>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</si>
  <si>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</si>
  <si>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</si>
  <si>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</si>
  <si>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</si>
  <si>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</si>
  <si>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</si>
  <si>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</si>
  <si>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</si>
  <si>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</si>
  <si>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</si>
  <si>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</si>
  <si>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</si>
  <si>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</si>
  <si>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</si>
  <si>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</si>
  <si>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</si>
  <si>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</si>
  <si>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</si>
  <si>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</si>
  <si>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</si>
  <si>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</si>
  <si>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</si>
  <si>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</si>
  <si>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</si>
  <si>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</si>
  <si>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</si>
  <si>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</si>
  <si>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</si>
  <si>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</si>
  <si>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</si>
  <si>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</si>
  <si>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</si>
  <si>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</si>
  <si>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</si>
  <si>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</si>
  <si>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</si>
  <si>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</si>
  <si>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</si>
  <si>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</si>
  <si>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</si>
  <si>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</si>
  <si>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</si>
  <si>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</si>
  <si>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</si>
  <si>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</si>
  <si>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</si>
  <si>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</si>
  <si>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</si>
  <si>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</si>
  <si>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</si>
  <si>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</si>
  <si>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</si>
  <si>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</si>
  <si>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</si>
  <si>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</si>
  <si>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</si>
  <si>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</si>
  <si>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</si>
  <si>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</si>
  <si>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</si>
  <si>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</si>
  <si>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</si>
  <si>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</si>
  <si>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</si>
  <si>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</si>
  <si>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</si>
  <si>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</si>
  <si>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</si>
  <si>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</si>
  <si>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</si>
  <si>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</si>
  <si>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</si>
  <si>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</si>
  <si>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</si>
  <si>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</si>
  <si>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</si>
  <si>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</si>
  <si>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</si>
  <si>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</si>
  <si>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</si>
  <si>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</si>
  <si>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</si>
  <si>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</si>
  <si>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</si>
  <si>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</si>
  <si>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</si>
  <si>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</si>
  <si>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</si>
  <si>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</si>
  <si>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</si>
  <si>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</si>
  <si>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</si>
  <si>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</si>
  <si>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</si>
  <si>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</si>
  <si>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</si>
  <si>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</si>
  <si>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</si>
  <si>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</si>
  <si>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</si>
  <si>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</si>
  <si>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</si>
  <si>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</si>
  <si>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</si>
  <si>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</si>
  <si>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</si>
  <si>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</si>
  <si>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</si>
  <si>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</si>
  <si>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</si>
  <si>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</si>
  <si>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</si>
  <si>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</si>
  <si>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</si>
  <si>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</si>
  <si>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</si>
  <si>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</si>
  <si>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</si>
  <si>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</si>
  <si>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</si>
  <si>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</si>
  <si>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</si>
  <si>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</si>
  <si>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</si>
  <si>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</si>
  <si>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</si>
  <si>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</si>
  <si>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</si>
  <si>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</si>
  <si>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</si>
  <si>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</si>
  <si>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</si>
  <si>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</si>
  <si>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</si>
  <si>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</si>
  <si>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</si>
  <si>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</si>
  <si>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</si>
  <si>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</si>
  <si>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</si>
  <si>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</si>
  <si>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</si>
  <si>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</si>
  <si>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</si>
  <si>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</si>
  <si>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</si>
  <si>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</si>
  <si>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</si>
  <si>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</si>
  <si>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</si>
  <si>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</si>
  <si>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</si>
  <si>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</si>
  <si>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</si>
  <si>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</si>
  <si>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</si>
  <si>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</si>
  <si>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</si>
  <si>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</si>
  <si>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</si>
  <si>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</si>
  <si>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</si>
  <si>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</si>
  <si>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</si>
  <si>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</si>
  <si>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</si>
  <si>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</si>
  <si>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</si>
  <si>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</si>
  <si>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</si>
  <si>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</si>
  <si>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</si>
  <si>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</si>
  <si>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</si>
  <si>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</si>
  <si>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</si>
  <si>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</si>
  <si>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</si>
  <si>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</si>
  <si>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</si>
  <si>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</si>
  <si>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</si>
  <si>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</si>
  <si>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</si>
  <si>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</si>
  <si>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</si>
  <si>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</si>
  <si>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</si>
  <si>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</si>
  <si>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</si>
  <si>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</si>
  <si>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</si>
  <si>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</si>
  <si>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</si>
  <si>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</si>
  <si>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</si>
  <si>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</si>
  <si>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</si>
  <si>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</si>
  <si>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</si>
  <si>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</si>
  <si>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</si>
  <si>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</si>
  <si>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</si>
  <si>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</si>
  <si>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</si>
  <si>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</si>
  <si>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</si>
  <si>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</si>
  <si>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</si>
  <si>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</si>
  <si>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</si>
  <si>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</si>
  <si>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</si>
  <si>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</si>
  <si>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</si>
  <si>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</si>
  <si>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</si>
  <si>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</si>
  <si>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</si>
  <si>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</si>
  <si>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</si>
  <si>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</si>
  <si>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</si>
  <si>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</si>
  <si>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</si>
  <si>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</si>
  <si>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</si>
  <si>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</si>
  <si>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</si>
  <si>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</si>
  <si>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</si>
  <si>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</si>
  <si>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</si>
  <si>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</si>
  <si>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</si>
  <si>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</si>
  <si>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</si>
  <si>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</si>
  <si>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</si>
  <si>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</si>
  <si>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</si>
  <si>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</si>
  <si>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</si>
  <si>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</si>
  <si>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</si>
  <si>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</si>
  <si>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</si>
  <si>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</si>
  <si>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</si>
  <si>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</si>
  <si>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</si>
  <si>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</si>
  <si>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</si>
  <si>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</si>
  <si>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</si>
  <si>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</si>
  <si>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</si>
  <si>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</si>
  <si>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</si>
  <si>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</si>
  <si>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</si>
  <si>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</si>
  <si>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</si>
  <si>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</si>
  <si>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</si>
  <si>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</si>
  <si>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</si>
  <si>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</si>
  <si>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</si>
  <si>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</si>
  <si>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</si>
  <si>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</si>
  <si>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</si>
  <si>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</si>
  <si>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</si>
  <si>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</si>
  <si>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</si>
  <si>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</si>
  <si>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</si>
  <si>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</si>
  <si>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</si>
  <si>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</si>
  <si>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</si>
  <si>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</si>
  <si>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</si>
  <si>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</si>
  <si>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</si>
  <si>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</si>
  <si>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</si>
  <si>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</si>
  <si>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</si>
  <si>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</si>
  <si>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</si>
  <si>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</si>
  <si>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</si>
  <si>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</si>
  <si>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</si>
  <si>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</si>
  <si>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</si>
  <si>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</si>
  <si>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</si>
  <si>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</si>
  <si>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</si>
  <si>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</si>
  <si>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</si>
  <si>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</si>
  <si>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</si>
  <si>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</si>
  <si>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</si>
  <si>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</si>
  <si>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</si>
  <si>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</si>
  <si>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</si>
  <si>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</si>
  <si>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</si>
  <si>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</si>
  <si>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</si>
  <si>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</si>
  <si>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</si>
  <si>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</si>
  <si>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</si>
  <si>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</si>
  <si>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</si>
  <si>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</si>
  <si>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</si>
  <si>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</si>
  <si>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</si>
  <si>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</si>
  <si>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</si>
  <si>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</si>
  <si>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</si>
  <si>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</si>
  <si>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</si>
  <si>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</si>
  <si>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</si>
  <si>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</si>
  <si>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</si>
  <si>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</si>
  <si>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</si>
  <si>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</si>
  <si>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</si>
  <si>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</si>
  <si>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</si>
  <si>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</si>
  <si>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</si>
  <si>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</si>
  <si>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</si>
  <si>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</si>
  <si>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</si>
  <si>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</si>
  <si>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</si>
  <si>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</si>
  <si>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</si>
  <si>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</si>
  <si>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</si>
  <si>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</si>
  <si>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</si>
  <si>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</si>
  <si>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</si>
  <si>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</si>
  <si>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</si>
  <si>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</si>
  <si>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</si>
  <si>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</si>
  <si>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</si>
  <si>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</si>
  <si>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</si>
  <si>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</si>
  <si>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</si>
  <si>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</si>
  <si>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</si>
  <si>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</si>
  <si>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</si>
  <si>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</si>
  <si>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</si>
  <si>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</si>
  <si>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</si>
  <si>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</si>
  <si>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</si>
  <si>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</si>
  <si>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</si>
  <si>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</si>
  <si>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</si>
  <si>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</si>
  <si>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</si>
  <si>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</si>
  <si>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</si>
  <si>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</si>
  <si>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</si>
  <si>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</si>
  <si>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</si>
  <si>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</si>
  <si>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</si>
  <si>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</si>
  <si>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</si>
  <si>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</si>
  <si>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</si>
  <si>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</si>
  <si>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</si>
  <si>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</si>
  <si>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</si>
  <si>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</si>
  <si>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</si>
  <si>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</si>
  <si>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</si>
  <si>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</si>
  <si>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</si>
  <si>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</si>
  <si>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</si>
  <si>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</si>
  <si>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</si>
  <si>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</si>
  <si>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</si>
  <si>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</si>
  <si>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</si>
  <si>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</si>
  <si>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</si>
  <si>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</si>
  <si>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</si>
  <si>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</si>
  <si>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</si>
  <si>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</si>
  <si>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</si>
  <si>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</si>
  <si>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</si>
  <si>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</si>
  <si>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</si>
  <si>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</si>
  <si>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</si>
  <si>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</si>
  <si>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</si>
  <si>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</si>
  <si>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</si>
  <si>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</si>
  <si>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</si>
  <si>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</si>
  <si>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</si>
  <si>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</si>
  <si>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</si>
  <si>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</si>
  <si>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</si>
  <si>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</si>
  <si>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</si>
  <si>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</si>
  <si>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</si>
  <si>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</si>
  <si>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</si>
  <si>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</si>
  <si>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</si>
  <si>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</si>
  <si>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</si>
  <si>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</si>
  <si>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</si>
  <si>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</si>
  <si>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</si>
  <si>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</si>
  <si>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</si>
  <si>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</si>
  <si>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</si>
  <si>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</si>
  <si>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</si>
  <si>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</si>
  <si>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</si>
  <si>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</si>
  <si>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</si>
  <si>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</si>
  <si>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</si>
  <si>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</si>
  <si>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</si>
  <si>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</si>
  <si>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</si>
  <si>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</si>
  <si>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</si>
  <si>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</si>
  <si>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</si>
  <si>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</si>
  <si>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</si>
  <si>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</si>
  <si>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</si>
  <si>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</si>
  <si>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</si>
  <si>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</si>
  <si>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</si>
  <si>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</si>
  <si>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</si>
  <si>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</si>
  <si>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</si>
  <si>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</si>
  <si>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</si>
  <si>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</si>
  <si>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</si>
  <si>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</si>
  <si>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</si>
  <si>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</si>
  <si>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</si>
  <si>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</si>
  <si>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</si>
  <si>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</si>
  <si>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</si>
  <si>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</si>
  <si>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</si>
  <si>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</si>
  <si>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</si>
  <si>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</si>
  <si>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</si>
  <si>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</si>
  <si>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</si>
  <si>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</si>
  <si>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</si>
  <si>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</si>
  <si>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</si>
  <si>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</si>
  <si>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</si>
  <si>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</si>
  <si>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</si>
  <si>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</si>
  <si>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</si>
  <si>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</si>
  <si>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</si>
  <si>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</si>
  <si>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</si>
  <si>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</si>
  <si>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</si>
  <si>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</si>
  <si>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</si>
  <si>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</si>
  <si>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</si>
  <si>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</si>
  <si>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</si>
  <si>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</si>
  <si>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</si>
  <si>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</si>
  <si>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</si>
  <si>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</si>
  <si>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</si>
  <si>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</si>
  <si>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</si>
  <si>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</si>
  <si>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</si>
  <si>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</si>
  <si>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</si>
  <si>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</si>
  <si>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</si>
  <si>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</si>
  <si>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</si>
  <si>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</si>
  <si>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</si>
  <si>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</si>
  <si>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</si>
  <si>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</si>
  <si>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</si>
  <si>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</si>
  <si>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</si>
  <si>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</si>
  <si>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</si>
  <si>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</si>
  <si>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</si>
  <si>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</si>
  <si>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</si>
  <si>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</si>
  <si>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</si>
  <si>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</si>
  <si>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</si>
  <si>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</si>
  <si>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</si>
  <si>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</si>
  <si>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</si>
  <si>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</si>
  <si>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</si>
  <si>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</si>
  <si>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</si>
  <si>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</si>
  <si>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</si>
  <si>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</si>
  <si>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</si>
  <si>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</si>
  <si>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</si>
  <si>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</si>
  <si>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</si>
  <si>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</si>
  <si>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</si>
  <si>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</si>
  <si>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</si>
  <si>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</si>
  <si>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</si>
  <si>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</si>
  <si>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</si>
  <si>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</si>
  <si>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</si>
  <si>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</si>
  <si>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</si>
  <si>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</si>
  <si>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</si>
  <si>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</si>
  <si>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</si>
  <si>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</si>
  <si>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</si>
  <si>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</si>
  <si>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</si>
  <si>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</si>
  <si>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</si>
  <si>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</si>
  <si>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</si>
  <si>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</si>
  <si>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</si>
  <si>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</si>
  <si>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</si>
  <si>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</si>
  <si>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</si>
  <si>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</si>
  <si>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</si>
  <si>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</si>
  <si>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</si>
  <si>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</si>
  <si>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</si>
  <si>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</si>
  <si>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</si>
  <si>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</si>
  <si>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</si>
  <si>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</si>
  <si>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</si>
  <si>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</si>
  <si>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</si>
  <si>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</si>
  <si>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</si>
  <si>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</si>
  <si>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</si>
  <si>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</si>
  <si>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</si>
  <si>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</si>
  <si>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</si>
  <si>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</si>
  <si>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</si>
  <si>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</si>
  <si>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</si>
  <si>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</si>
  <si>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</si>
  <si>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</si>
  <si>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</si>
  <si>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</si>
  <si>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</si>
  <si>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</si>
  <si>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</si>
  <si>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</si>
  <si>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</si>
  <si>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</si>
  <si>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</si>
  <si>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</si>
  <si>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</si>
  <si>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</si>
  <si>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</si>
  <si>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</si>
  <si>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</si>
  <si>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</si>
  <si>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</si>
  <si>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</si>
  <si>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</si>
  <si>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</si>
  <si>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</si>
  <si>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</si>
  <si>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</si>
  <si>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</si>
  <si>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</si>
  <si>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</si>
  <si>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</si>
  <si>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</si>
  <si>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</si>
  <si>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</si>
  <si>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</si>
  <si>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</si>
  <si>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</si>
  <si>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</si>
  <si>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</si>
  <si>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</si>
  <si>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</si>
  <si>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</si>
  <si>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</si>
  <si>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</si>
  <si>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</si>
  <si>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</si>
  <si>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</si>
  <si>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</si>
  <si>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</si>
  <si>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</si>
  <si>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</si>
  <si>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</si>
  <si>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</si>
  <si>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</si>
  <si>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</si>
  <si>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</si>
  <si>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</si>
  <si>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</si>
  <si>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</si>
  <si>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</si>
  <si>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</si>
  <si>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</si>
  <si>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</si>
  <si>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</si>
  <si>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</si>
  <si>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</si>
  <si>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</si>
  <si>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</si>
  <si>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</si>
  <si>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</si>
  <si>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</si>
  <si>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</si>
  <si>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</si>
  <si>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</si>
  <si>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</si>
  <si>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</si>
  <si>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</si>
  <si>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</si>
  <si>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</si>
  <si>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</si>
  <si>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</si>
  <si>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</si>
  <si>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</si>
  <si>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</si>
  <si>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</si>
  <si>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</si>
  <si>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</si>
  <si>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</si>
  <si>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</si>
  <si>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</si>
  <si>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</si>
  <si>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</si>
  <si>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</si>
  <si>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</si>
  <si>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</si>
  <si>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</si>
  <si>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</si>
  <si>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</si>
  <si>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</si>
  <si>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</si>
  <si>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</si>
  <si>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</si>
  <si>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</si>
  <si>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</si>
  <si>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</si>
  <si>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</si>
  <si>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</si>
  <si>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</si>
  <si>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</si>
  <si>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</si>
  <si>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</si>
  <si>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</si>
  <si>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</si>
  <si>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</si>
  <si>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</si>
  <si>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</si>
  <si>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</si>
  <si>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</si>
  <si>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</si>
  <si>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</si>
  <si>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</si>
  <si>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</si>
  <si>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</si>
  <si>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</si>
  <si>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</si>
  <si>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</si>
  <si>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</si>
  <si>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</si>
  <si>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</si>
  <si>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</si>
  <si>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</si>
  <si>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</si>
  <si>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</si>
  <si>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</si>
  <si>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</si>
  <si>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</si>
  <si>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</si>
  <si>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</si>
  <si>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</si>
  <si>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</si>
  <si>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</si>
  <si>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</si>
  <si>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</si>
  <si>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</si>
  <si>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</si>
  <si>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</si>
  <si>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</si>
  <si>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</si>
  <si>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</si>
  <si>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</si>
  <si>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</si>
  <si>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</si>
  <si>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</si>
  <si>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</si>
  <si>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</si>
  <si>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</si>
  <si>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</si>
  <si>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</si>
  <si>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</si>
  <si>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</si>
  <si>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</si>
  <si>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</si>
  <si>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</si>
  <si>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</si>
  <si>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</si>
  <si>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</si>
  <si>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</si>
  <si>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</si>
  <si>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</si>
  <si>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</si>
  <si>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</si>
  <si>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</si>
  <si>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</si>
  <si>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</si>
  <si>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</si>
  <si>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</si>
  <si>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</si>
  <si>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</si>
  <si>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</si>
  <si>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</si>
  <si>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</si>
  <si>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</si>
  <si>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</si>
  <si>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</si>
  <si>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</si>
  <si>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</si>
  <si>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</si>
  <si>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</si>
  <si>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</si>
  <si>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</si>
  <si>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</si>
  <si>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</si>
  <si>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</si>
  <si>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</si>
  <si>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</si>
  <si>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</si>
  <si>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</si>
  <si>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</si>
  <si>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</si>
  <si>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</si>
  <si>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</si>
  <si>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</si>
  <si>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</si>
  <si>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</si>
  <si>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</si>
  <si>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</si>
  <si>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</si>
  <si>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</si>
  <si>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</si>
  <si>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</si>
  <si>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</si>
  <si>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</si>
  <si>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</si>
  <si>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</si>
  <si>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</si>
  <si>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</si>
  <si>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</si>
  <si>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</si>
  <si>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</si>
  <si>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</si>
  <si>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</si>
  <si>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</si>
  <si>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</si>
  <si>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</si>
  <si>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</si>
  <si>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</si>
  <si>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</si>
  <si>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</si>
  <si>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</si>
  <si>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</si>
  <si>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</si>
  <si>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</si>
  <si>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</si>
  <si>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</si>
  <si>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</si>
  <si>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</si>
  <si>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</si>
  <si>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</si>
  <si>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</si>
  <si>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</si>
  <si>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</si>
  <si>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</si>
  <si>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</si>
  <si>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</si>
  <si>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</si>
  <si>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</si>
  <si>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</si>
  <si>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</si>
  <si>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</si>
  <si>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</si>
  <si>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</si>
  <si>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</si>
  <si>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</si>
  <si>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</si>
  <si>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</si>
  <si>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</si>
  <si>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</si>
  <si>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</si>
  <si>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</si>
  <si>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</si>
  <si>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</si>
  <si>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</si>
  <si>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</si>
  <si>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</si>
  <si>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</si>
  <si>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</si>
  <si>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</si>
  <si>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</si>
  <si>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</si>
  <si>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</si>
  <si>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</si>
  <si>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</si>
  <si>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</si>
  <si>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</si>
  <si>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</si>
  <si>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</si>
  <si>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</si>
  <si>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</si>
  <si>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</si>
  <si>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</si>
  <si>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</si>
  <si>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</si>
  <si>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</si>
  <si>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</si>
  <si>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</si>
  <si>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</si>
  <si>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</si>
  <si>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</si>
  <si>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</si>
  <si>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</si>
  <si>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</si>
  <si>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</si>
  <si>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</si>
  <si>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</si>
  <si>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</si>
  <si>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</si>
  <si>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</si>
  <si>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</si>
  <si>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</si>
  <si>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</si>
  <si>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</si>
  <si>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</si>
  <si>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</si>
  <si>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</si>
  <si>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</si>
  <si>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</si>
  <si>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</si>
  <si>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</si>
  <si>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</si>
  <si>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</si>
  <si>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</si>
  <si>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</si>
  <si>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</si>
  <si>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</si>
  <si>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</si>
  <si>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</si>
  <si>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</si>
  <si>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</si>
  <si>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</si>
  <si>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</si>
  <si>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</si>
  <si>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</si>
  <si>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</si>
  <si>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</si>
  <si>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</si>
  <si>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</si>
  <si>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</si>
  <si>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</si>
  <si>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</si>
  <si>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</si>
  <si>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</si>
  <si>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</si>
  <si>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</si>
  <si>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</si>
  <si>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</si>
  <si>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</si>
  <si>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</si>
  <si>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</si>
  <si>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</si>
  <si>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</si>
  <si>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</si>
  <si>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</si>
  <si>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</si>
  <si>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</si>
  <si>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</si>
  <si>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</si>
  <si>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</si>
  <si>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</si>
  <si>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</si>
  <si>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</si>
  <si>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</si>
  <si>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</si>
  <si>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</si>
  <si>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</si>
  <si>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</si>
  <si>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</si>
  <si>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</si>
  <si>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</si>
  <si>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</si>
  <si>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</si>
  <si>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</si>
  <si>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</si>
  <si>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</si>
  <si>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</si>
  <si>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</si>
  <si>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</si>
  <si>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</si>
  <si>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</si>
  <si>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</si>
  <si>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</si>
  <si>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</si>
  <si>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</si>
  <si>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</si>
  <si>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</si>
  <si>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</si>
  <si>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</si>
  <si>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</si>
  <si>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</si>
  <si>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</si>
  <si>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</si>
  <si>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</si>
  <si>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</si>
  <si>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</si>
  <si>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</si>
  <si>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</si>
  <si>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</si>
  <si>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</si>
  <si>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</si>
  <si>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</si>
  <si>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</si>
  <si>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</si>
  <si>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</si>
  <si>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</si>
  <si>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</si>
  <si>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</si>
  <si>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</si>
  <si>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</si>
  <si>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</si>
  <si>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</si>
  <si>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</si>
  <si>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</si>
  <si>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</si>
  <si>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</si>
  <si>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</si>
  <si>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</si>
  <si>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</si>
  <si>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</si>
  <si>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</si>
  <si>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</si>
  <si>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</si>
  <si>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</si>
  <si>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</si>
  <si>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</si>
  <si>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</si>
  <si>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</si>
  <si>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</si>
  <si>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</si>
  <si>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</si>
  <si>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</si>
  <si>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</si>
  <si>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</si>
  <si>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</si>
  <si>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</si>
  <si>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</si>
  <si>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</si>
  <si>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</si>
  <si>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</si>
  <si>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</si>
  <si>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</si>
  <si>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</si>
  <si>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</si>
  <si>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</si>
  <si>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</si>
  <si>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</si>
  <si>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</si>
  <si>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</si>
  <si>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</si>
  <si>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</si>
  <si>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</si>
  <si>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</si>
  <si>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</si>
  <si>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</si>
  <si>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</si>
  <si>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</si>
  <si>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</si>
  <si>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</si>
  <si>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</si>
  <si>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</si>
  <si>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</si>
  <si>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</si>
  <si>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</si>
  <si>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</si>
  <si>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</si>
  <si>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</si>
  <si>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</si>
  <si>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</si>
  <si>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</si>
  <si>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</si>
  <si>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</si>
  <si>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</si>
  <si>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</si>
  <si>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</si>
  <si>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</si>
  <si>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</si>
  <si>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</si>
  <si>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</si>
  <si>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</si>
  <si>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</si>
  <si>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</si>
  <si>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</si>
  <si>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</si>
  <si>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</si>
  <si>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</si>
  <si>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</si>
  <si>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</si>
  <si>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</si>
  <si>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</si>
  <si>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</si>
  <si>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</si>
  <si>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</si>
  <si>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</si>
  <si>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</si>
  <si>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</si>
  <si>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</si>
  <si>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</si>
  <si>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</si>
  <si>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</si>
  <si>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</si>
  <si>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</si>
  <si>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</si>
  <si>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</si>
  <si>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</si>
  <si>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</si>
  <si>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</si>
  <si>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</si>
  <si>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</si>
  <si>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</si>
  <si>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</si>
  <si>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</si>
  <si>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</si>
  <si>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</si>
  <si>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</si>
  <si>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</si>
  <si>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</si>
  <si>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</si>
  <si>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</si>
  <si>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</si>
  <si>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</si>
  <si>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</si>
  <si>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</si>
  <si>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</si>
  <si>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</si>
  <si>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</si>
  <si>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</si>
  <si>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</si>
  <si>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</si>
  <si>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</si>
  <si>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</si>
  <si>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</si>
  <si>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</si>
  <si>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</si>
  <si>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</si>
  <si>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</si>
  <si>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</si>
  <si>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</si>
  <si>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</si>
  <si>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</si>
  <si>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</si>
  <si>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</si>
  <si>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</si>
  <si>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</si>
  <si>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</si>
  <si>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</si>
  <si>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</si>
  <si>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</si>
  <si>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</si>
  <si>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</si>
  <si>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</si>
  <si>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</si>
  <si>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</si>
  <si>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</si>
  <si>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</si>
  <si>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</si>
  <si>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</si>
  <si>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</si>
  <si>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</si>
  <si>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</si>
  <si>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</si>
  <si>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</si>
  <si>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</si>
  <si>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</si>
  <si>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</si>
  <si>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</si>
  <si>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</si>
  <si>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</si>
  <si>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</si>
  <si>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</si>
  <si>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</si>
  <si>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</si>
  <si>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</si>
  <si>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</si>
  <si>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</si>
  <si>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</si>
  <si>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</si>
  <si>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</si>
  <si>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</si>
  <si>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</si>
  <si>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</si>
  <si>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</si>
  <si>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</si>
  <si>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</si>
  <si>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</si>
  <si>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</si>
  <si>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</si>
  <si>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</si>
  <si>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</si>
  <si>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</si>
  <si>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</si>
  <si>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</si>
  <si>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</si>
  <si>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</si>
  <si>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</si>
  <si>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</si>
  <si>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</si>
  <si>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</si>
  <si>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</si>
  <si>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</si>
  <si>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</si>
  <si>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</si>
  <si>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</si>
  <si>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</si>
  <si>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</si>
  <si>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</si>
  <si>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</si>
  <si>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</si>
  <si>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</si>
  <si>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</si>
  <si>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</si>
  <si>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</si>
  <si>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</si>
  <si>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</si>
  <si>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</si>
  <si>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</si>
  <si>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</si>
  <si>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</si>
  <si>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</si>
  <si>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</si>
  <si>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</si>
  <si>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</si>
  <si>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</si>
  <si>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</si>
  <si>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</si>
  <si>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</si>
  <si>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</si>
  <si>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</si>
  <si>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</si>
  <si>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</si>
  <si>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</si>
  <si>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</si>
  <si>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</si>
  <si>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</si>
  <si>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</si>
  <si>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</si>
  <si>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</si>
  <si>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</si>
  <si>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</si>
  <si>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</si>
  <si>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</si>
  <si>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</si>
  <si>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</si>
  <si>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</si>
  <si>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</si>
  <si>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</si>
  <si>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</si>
  <si>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</si>
  <si>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</si>
  <si>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</si>
  <si>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</si>
  <si>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</si>
  <si>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</si>
  <si>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</si>
  <si>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</si>
  <si>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</si>
  <si>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</si>
  <si>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</si>
  <si>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</si>
  <si>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</si>
  <si>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</si>
  <si>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</si>
  <si>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</si>
  <si>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</si>
  <si>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</si>
  <si>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</si>
  <si>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</si>
  <si>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</si>
  <si>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</si>
  <si>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</si>
  <si>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</si>
  <si>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</si>
  <si>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</si>
  <si>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</si>
  <si>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</si>
  <si>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</si>
  <si>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</si>
  <si>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</si>
  <si>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</si>
  <si>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</si>
  <si>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</si>
  <si>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</si>
  <si>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</si>
  <si>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</si>
  <si>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</si>
  <si>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</si>
  <si>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</si>
  <si>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</si>
  <si>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</si>
  <si>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</si>
  <si>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</si>
  <si>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</si>
  <si>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</si>
  <si>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</si>
  <si>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</si>
  <si>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</si>
  <si>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</si>
  <si>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</si>
  <si>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</si>
  <si>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</si>
  <si>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</si>
  <si>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</si>
  <si>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</si>
  <si>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</si>
  <si>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</si>
  <si>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</si>
  <si>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</si>
  <si>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</si>
  <si>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</si>
  <si>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</si>
  <si>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</si>
  <si>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</si>
  <si>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</si>
  <si>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</si>
  <si>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</si>
  <si>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</si>
  <si>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</si>
  <si>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</si>
  <si>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</si>
  <si>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</si>
  <si>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</si>
  <si>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</si>
  <si>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</si>
  <si>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</si>
  <si>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</si>
  <si>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</si>
  <si>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</si>
  <si>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</si>
  <si>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</si>
  <si>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</si>
  <si>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</si>
  <si>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</si>
  <si>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</si>
  <si>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</si>
  <si>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</si>
  <si>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</si>
  <si>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</si>
  <si>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</si>
  <si>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</si>
  <si>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</si>
  <si>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</si>
  <si>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</si>
  <si>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</si>
  <si>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</si>
  <si>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</si>
  <si>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</si>
  <si>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</si>
  <si>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</si>
  <si>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</si>
  <si>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</si>
  <si>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</si>
  <si>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</si>
  <si>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</si>
  <si>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</si>
  <si>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</si>
  <si>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</si>
  <si>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</si>
  <si>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</si>
  <si>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</si>
  <si>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</si>
  <si>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</si>
  <si>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</si>
  <si>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</si>
  <si>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</si>
  <si>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</si>
  <si>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</si>
  <si>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</si>
  <si>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</si>
  <si>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</si>
  <si>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</si>
  <si>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</si>
  <si>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</si>
  <si>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</si>
  <si>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</si>
  <si>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</si>
  <si>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</si>
  <si>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</si>
  <si>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</si>
  <si>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</si>
  <si>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</si>
  <si>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</si>
  <si>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</si>
  <si>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</si>
  <si>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</si>
  <si>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</si>
  <si>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</si>
  <si>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</si>
  <si>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</si>
  <si>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</si>
  <si>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</si>
  <si>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</si>
  <si>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</si>
  <si>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</si>
  <si>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</si>
  <si>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</si>
  <si>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</si>
  <si>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</si>
  <si>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</si>
  <si>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</si>
  <si>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</si>
  <si>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</si>
  <si>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</si>
  <si>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</si>
  <si>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</si>
  <si>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</si>
  <si>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</si>
  <si>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</si>
  <si>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</si>
  <si>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</si>
  <si>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</si>
  <si>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</si>
  <si>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</si>
  <si>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</si>
  <si>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</si>
  <si>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</si>
  <si>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</si>
  <si>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</si>
  <si>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</si>
  <si>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</si>
  <si>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</si>
  <si>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</si>
  <si>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</si>
  <si>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</si>
  <si>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</si>
  <si>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</si>
  <si>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</si>
  <si>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</si>
  <si>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</si>
  <si>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</si>
  <si>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</si>
  <si>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</si>
  <si>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</si>
  <si>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</si>
  <si>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</si>
  <si>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</si>
  <si>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</si>
  <si>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</si>
  <si>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</si>
  <si>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</si>
  <si>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</si>
  <si>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</si>
  <si>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</si>
  <si>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</si>
  <si>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</si>
  <si>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</si>
  <si>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</si>
  <si>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</si>
  <si>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</si>
  <si>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</si>
  <si>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</si>
  <si>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</si>
  <si>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</si>
  <si>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</si>
  <si>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</si>
  <si>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</si>
  <si>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</si>
  <si>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</si>
  <si>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</si>
  <si>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</si>
  <si>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</si>
  <si>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</si>
  <si>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</si>
  <si>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</si>
  <si>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</si>
  <si>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</si>
  <si>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</si>
  <si>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</si>
  <si>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</si>
  <si>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</si>
  <si>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</si>
  <si>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</si>
  <si>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</si>
  <si>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</si>
  <si>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</si>
  <si>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</si>
  <si>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</si>
  <si>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</si>
  <si>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</si>
  <si>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</si>
  <si>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</si>
  <si>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</si>
  <si>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</si>
  <si>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</si>
  <si>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</si>
  <si>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</si>
  <si>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</si>
  <si>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</si>
  <si>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</si>
  <si>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</si>
  <si>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</si>
  <si>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</si>
  <si>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</si>
  <si>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</si>
  <si>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</si>
  <si>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</si>
  <si>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</si>
  <si>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</si>
  <si>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</si>
  <si>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</si>
  <si>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</si>
  <si>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</si>
  <si>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</si>
  <si>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</si>
  <si>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</si>
  <si>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</si>
  <si>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</si>
  <si>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</si>
  <si>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</si>
  <si>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</si>
  <si>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</si>
  <si>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</si>
  <si>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</si>
  <si>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</si>
  <si>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</si>
  <si>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</si>
  <si>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</si>
  <si>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</si>
  <si>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</si>
  <si>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</si>
  <si>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</si>
  <si>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</si>
  <si>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</si>
  <si>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</si>
  <si>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</si>
  <si>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</si>
  <si>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</si>
  <si>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</si>
  <si>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</si>
  <si>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</si>
  <si>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</si>
  <si>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</si>
  <si>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</si>
  <si>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</si>
  <si>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</si>
  <si>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</si>
  <si>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</si>
  <si>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</si>
  <si>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</si>
  <si>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</si>
  <si>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</si>
  <si>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</si>
  <si>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</si>
  <si>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</si>
  <si>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</si>
  <si>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</si>
  <si>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</si>
  <si>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</si>
  <si>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</si>
  <si>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</si>
  <si>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</si>
  <si>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</si>
  <si>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</si>
  <si>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</si>
  <si>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</si>
  <si>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</si>
  <si>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</si>
  <si>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</si>
  <si>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</si>
  <si>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</si>
  <si>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</si>
  <si>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</si>
  <si>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</si>
  <si>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</si>
  <si>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</si>
  <si>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</si>
  <si>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</si>
  <si>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</si>
  <si>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</si>
  <si>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</si>
  <si>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</si>
  <si>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</si>
  <si>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</si>
  <si>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</si>
  <si>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</si>
  <si>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</si>
  <si>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</si>
  <si>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</si>
  <si>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</si>
  <si>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</si>
  <si>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</si>
  <si>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</si>
  <si>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</si>
  <si>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</si>
  <si>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</si>
  <si>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</si>
  <si>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</si>
  <si>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</si>
  <si>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</si>
  <si>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</si>
  <si>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</si>
  <si>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</si>
  <si>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</si>
  <si>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</si>
  <si>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</si>
  <si>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</si>
  <si>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</si>
  <si>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</si>
  <si>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</si>
  <si>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</si>
  <si>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</si>
  <si>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</si>
  <si>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</si>
  <si>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</si>
  <si>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</si>
  <si>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</si>
  <si>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</si>
  <si>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</si>
  <si>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</si>
  <si>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</si>
  <si>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</si>
  <si>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</si>
  <si>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</si>
  <si>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</si>
  <si>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</si>
  <si>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</si>
  <si>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</si>
  <si>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</si>
  <si>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</si>
  <si>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</si>
  <si>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</si>
  <si>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</si>
  <si>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</si>
  <si>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</si>
  <si>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</si>
  <si>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</si>
  <si>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</si>
  <si>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</si>
  <si>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</si>
  <si>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</si>
  <si>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</si>
  <si>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</si>
  <si>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</si>
  <si>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</si>
  <si>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</si>
  <si>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</si>
  <si>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</si>
  <si>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</si>
  <si>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</si>
  <si>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</si>
  <si>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</si>
  <si>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</si>
  <si>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</si>
  <si>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</si>
  <si>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</si>
  <si>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</si>
  <si>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</si>
  <si>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</si>
  <si>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</si>
  <si>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</si>
  <si>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</si>
  <si>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</si>
  <si>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</si>
  <si>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</si>
  <si>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</si>
  <si>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</si>
  <si>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</si>
  <si>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</si>
  <si>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</si>
  <si>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</si>
  <si>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</si>
  <si>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</si>
  <si>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</si>
  <si>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</si>
  <si>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</si>
  <si>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</si>
  <si>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</si>
  <si>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</si>
  <si>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</si>
  <si>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</si>
  <si>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</si>
  <si>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</si>
  <si>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</si>
  <si>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</si>
  <si>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</si>
  <si>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</si>
  <si>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</si>
  <si>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</si>
  <si>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</si>
  <si>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</si>
  <si>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</si>
  <si>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</si>
  <si>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</si>
  <si>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</si>
  <si>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</si>
  <si>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</si>
  <si>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</si>
  <si>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</si>
  <si>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</si>
  <si>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</si>
  <si>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</si>
  <si>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</si>
  <si>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</si>
  <si>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</si>
  <si>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</si>
  <si>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</si>
  <si>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</si>
  <si>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</si>
  <si>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</si>
  <si>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</si>
  <si>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</si>
  <si>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</si>
  <si>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</si>
  <si>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</si>
  <si>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</si>
  <si>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</si>
  <si>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</si>
  <si>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</si>
  <si>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</si>
  <si>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</si>
  <si>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</si>
  <si>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</si>
  <si>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</si>
  <si>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</si>
  <si>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</si>
  <si>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</si>
  <si>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</si>
  <si>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</si>
  <si>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</si>
  <si>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</si>
  <si>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</si>
  <si>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</si>
  <si>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</si>
  <si>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</si>
  <si>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</si>
  <si>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</si>
  <si>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</si>
  <si>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</si>
  <si>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</si>
  <si>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</si>
  <si>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</si>
  <si>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</si>
  <si>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</si>
  <si>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</si>
  <si>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</si>
  <si>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</si>
  <si>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</si>
  <si>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</si>
  <si>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</si>
  <si>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</si>
  <si>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</si>
  <si>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</si>
  <si>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</si>
  <si>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</si>
  <si>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</si>
  <si>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</si>
  <si>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</si>
  <si>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</si>
  <si>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</si>
  <si>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</si>
  <si>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</si>
  <si>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</si>
  <si>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</si>
  <si>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</si>
  <si>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</si>
  <si>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</si>
  <si>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</si>
  <si>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</si>
  <si>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</si>
  <si>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</si>
  <si>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</si>
  <si>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</si>
  <si>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</si>
  <si>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</si>
  <si>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</si>
  <si>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</si>
  <si>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</si>
  <si>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</si>
  <si>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</si>
  <si>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</si>
  <si>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</si>
  <si>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</si>
  <si>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</si>
  <si>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</si>
  <si>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</si>
  <si>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</si>
  <si>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</si>
  <si>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</si>
  <si>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</si>
  <si>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</si>
  <si>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</si>
  <si>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</si>
  <si>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</si>
  <si>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</si>
  <si>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</si>
  <si>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</si>
  <si>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</si>
  <si>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</si>
  <si>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</si>
  <si>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</si>
  <si>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</si>
  <si>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</si>
  <si>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</si>
  <si>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</si>
  <si>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</si>
  <si>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</si>
  <si>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</si>
  <si>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</si>
  <si>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</si>
  <si>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</si>
  <si>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</si>
  <si>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</si>
  <si>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</si>
  <si>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</si>
  <si>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</si>
  <si>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</si>
  <si>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</si>
  <si>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</si>
  <si>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</si>
  <si>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</si>
  <si>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</si>
  <si>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</si>
  <si>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</si>
  <si>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</si>
  <si>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</si>
  <si>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</si>
  <si>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</si>
  <si>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</si>
  <si>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</si>
  <si>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</si>
  <si>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</si>
  <si>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</si>
  <si>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</si>
  <si>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</si>
  <si>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</si>
  <si>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</si>
  <si>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</si>
  <si>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</si>
  <si>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</si>
  <si>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</si>
  <si>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</si>
  <si>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</si>
  <si>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</si>
  <si>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</si>
  <si>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</si>
  <si>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</si>
  <si>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</si>
  <si>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</si>
  <si>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</si>
  <si>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</si>
  <si>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</si>
  <si>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</si>
  <si>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</si>
  <si>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</si>
  <si>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</si>
  <si>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</si>
  <si>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</si>
  <si>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</si>
  <si>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</si>
  <si>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</si>
  <si>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</si>
  <si>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</si>
  <si>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</si>
  <si>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</si>
  <si>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</si>
  <si>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</si>
  <si>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</si>
  <si>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</si>
  <si>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</si>
  <si>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</si>
  <si>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</si>
  <si>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</si>
  <si>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</si>
  <si>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</si>
  <si>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</si>
  <si>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</si>
  <si>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</si>
  <si>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</si>
  <si>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</si>
  <si>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</si>
  <si>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</si>
  <si>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</si>
  <si>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</si>
  <si>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</si>
  <si>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</si>
  <si>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</si>
  <si>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</si>
  <si>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</si>
  <si>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</si>
  <si>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</si>
  <si>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</si>
  <si>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</si>
  <si>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</si>
  <si>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</si>
  <si>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</si>
  <si>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</si>
  <si>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</si>
  <si>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</si>
  <si>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</si>
  <si>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</si>
  <si>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</si>
  <si>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</si>
  <si>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</si>
  <si>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</si>
  <si>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</si>
  <si>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</si>
  <si>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</si>
  <si>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</si>
  <si>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</si>
  <si>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</si>
  <si>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</si>
  <si>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</si>
  <si>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</si>
  <si>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</si>
  <si>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</si>
  <si>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</si>
  <si>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</si>
  <si>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</si>
  <si>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</si>
  <si>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</si>
  <si>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</si>
  <si>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</si>
  <si>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</si>
  <si>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</si>
  <si>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</si>
  <si>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</si>
  <si>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</si>
  <si>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</si>
  <si>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</si>
  <si>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</si>
  <si>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</si>
  <si>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</si>
  <si>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</si>
  <si>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</si>
  <si>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</si>
  <si>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</si>
  <si>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</si>
  <si>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</si>
  <si>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</si>
  <si>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</si>
  <si>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</si>
  <si>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</si>
  <si>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</si>
  <si>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</si>
  <si>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</si>
  <si>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</si>
  <si>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</si>
  <si>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</si>
  <si>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</si>
  <si>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</si>
  <si>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</si>
  <si>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</si>
  <si>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</si>
  <si>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</si>
  <si>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</si>
  <si>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</si>
  <si>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</si>
  <si>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</si>
  <si>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</si>
  <si>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</si>
  <si>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</si>
  <si>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</si>
  <si>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</si>
  <si>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</si>
  <si>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</si>
  <si>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</si>
  <si>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</si>
  <si>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</si>
  <si>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</si>
  <si>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</si>
  <si>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</si>
  <si>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</si>
  <si>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</si>
  <si>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</si>
  <si>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</si>
  <si>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</si>
  <si>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</si>
  <si>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</si>
  <si>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</si>
  <si>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</si>
  <si>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</si>
  <si>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</si>
  <si>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</si>
  <si>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</si>
  <si>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</si>
  <si>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</si>
  <si>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</si>
  <si>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</si>
  <si>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</si>
  <si>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</si>
  <si>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</si>
  <si>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</si>
  <si>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</si>
  <si>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</si>
  <si>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</si>
  <si>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</si>
  <si>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</si>
  <si>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</si>
  <si>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</si>
  <si>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</si>
  <si>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</si>
  <si>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</si>
  <si>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</si>
  <si>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</si>
  <si>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</si>
  <si>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</si>
  <si>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</si>
  <si>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</si>
  <si>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</si>
  <si>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</si>
  <si>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</si>
  <si>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</si>
  <si>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</si>
  <si>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</si>
  <si>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</si>
  <si>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</si>
  <si>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</si>
  <si>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</si>
  <si>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</si>
  <si>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</si>
  <si>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</si>
  <si>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</si>
  <si>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</si>
  <si>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</si>
  <si>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</si>
  <si>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</si>
  <si>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</si>
  <si>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</si>
  <si>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</si>
  <si>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</si>
  <si>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</si>
  <si>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</si>
  <si>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</si>
  <si>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</si>
  <si>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</si>
  <si>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</si>
  <si>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</si>
  <si>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</si>
  <si>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</si>
  <si>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</si>
  <si>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</si>
  <si>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</si>
  <si>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</si>
  <si>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</si>
  <si>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</si>
  <si>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</si>
  <si>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</si>
  <si>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</si>
  <si>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</si>
  <si>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</si>
  <si>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</si>
  <si>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</si>
  <si>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</si>
  <si>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</si>
  <si>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</si>
  <si>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</si>
  <si>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</si>
  <si>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</si>
  <si>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</si>
  <si>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</si>
  <si>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</si>
  <si>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</si>
  <si>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</si>
  <si>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</si>
  <si>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</si>
  <si>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</si>
  <si>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</si>
  <si>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</si>
  <si>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</si>
  <si>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</si>
  <si>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</si>
  <si>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</si>
  <si>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</si>
  <si>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</si>
  <si>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</si>
  <si>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</si>
  <si>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</si>
  <si>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</si>
  <si>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</si>
  <si>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</si>
  <si>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</si>
  <si>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</si>
  <si>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</si>
  <si>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</si>
  <si>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</si>
  <si>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</si>
  <si>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</si>
  <si>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</si>
  <si>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</si>
  <si>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</si>
  <si>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</si>
  <si>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</si>
  <si>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</si>
  <si>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</si>
  <si>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</si>
  <si>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</si>
  <si>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</si>
  <si>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</si>
  <si>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</si>
  <si>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</si>
  <si>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</si>
  <si>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</si>
  <si>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</si>
  <si>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</si>
  <si>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</si>
  <si>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</si>
  <si>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</si>
  <si>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</si>
  <si>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</si>
  <si>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</si>
  <si>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</si>
  <si>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</si>
  <si>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</si>
  <si>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</si>
  <si>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</si>
  <si>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</si>
  <si>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</si>
  <si>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</si>
  <si>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</si>
  <si>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</si>
  <si>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</si>
  <si>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</si>
  <si>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</si>
  <si>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</si>
  <si>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</si>
  <si>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</si>
  <si>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</si>
  <si>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</si>
  <si>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</si>
  <si>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</si>
  <si>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</si>
  <si>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</si>
  <si>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</si>
  <si>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</si>
  <si>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</si>
  <si>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</si>
  <si>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</si>
  <si>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</si>
  <si>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</si>
  <si>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</si>
  <si>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</si>
  <si>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</si>
  <si>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</si>
  <si>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</si>
  <si>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</si>
  <si>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</si>
  <si>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</si>
  <si>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</si>
  <si>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</si>
  <si>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</si>
  <si>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</si>
  <si>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</si>
  <si>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</si>
  <si>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</si>
  <si>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</si>
  <si>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</si>
  <si>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</si>
  <si>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</si>
  <si>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</si>
  <si>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</si>
  <si>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</si>
  <si>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</si>
  <si>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</si>
  <si>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</si>
  <si>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</si>
  <si>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</si>
  <si>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</si>
  <si>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</si>
  <si>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</si>
  <si>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</si>
  <si>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</si>
  <si>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</si>
  <si>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</si>
  <si>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</si>
  <si>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</si>
  <si>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</si>
  <si>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</si>
  <si>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</si>
  <si>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</si>
  <si>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</si>
  <si>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</si>
  <si>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</si>
  <si>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</si>
  <si>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</si>
  <si>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</si>
  <si>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</si>
  <si>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</si>
  <si>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</si>
  <si>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</si>
  <si>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</si>
  <si>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</si>
  <si>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</si>
  <si>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</si>
  <si>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</si>
  <si>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</si>
  <si>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</si>
  <si>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</si>
  <si>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</si>
  <si>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</si>
  <si>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</si>
  <si>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</si>
  <si>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</si>
  <si>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</si>
  <si>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</si>
  <si>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</si>
  <si>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</si>
  <si>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</si>
  <si>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</si>
  <si>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</si>
  <si>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</si>
  <si>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</si>
  <si>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</si>
  <si>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</si>
  <si>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</si>
  <si>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</si>
  <si>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</si>
  <si>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</si>
  <si>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</si>
  <si>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</si>
  <si>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</si>
  <si>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</si>
  <si>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</si>
  <si>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</si>
  <si>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</si>
  <si>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</si>
  <si>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</si>
  <si>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</si>
  <si>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</si>
  <si>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</si>
  <si>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</si>
  <si>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</si>
  <si>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</si>
  <si>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</si>
  <si>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</si>
  <si>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</si>
  <si>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</si>
  <si>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</si>
  <si>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</si>
  <si>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</si>
  <si>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</si>
  <si>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</si>
  <si>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</si>
  <si>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</si>
  <si>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</si>
  <si>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</si>
  <si>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</si>
  <si>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</si>
  <si>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</si>
  <si>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</si>
  <si>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</si>
  <si>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</si>
  <si>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</si>
  <si>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</si>
  <si>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</si>
  <si>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</si>
  <si>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</si>
  <si>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</si>
  <si>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</si>
  <si>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</si>
  <si>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</si>
  <si>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</si>
  <si>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</si>
  <si>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</si>
  <si>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</si>
  <si>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</si>
  <si>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</si>
  <si>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</si>
  <si>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</si>
  <si>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</si>
  <si>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</si>
  <si>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</si>
  <si>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</si>
  <si>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</si>
  <si>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</si>
  <si>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</si>
  <si>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</si>
  <si>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</si>
  <si>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</si>
  <si>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</si>
  <si>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</si>
  <si>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</si>
  <si>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</si>
  <si>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</si>
  <si>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</si>
  <si>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</si>
  <si>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</si>
  <si>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</si>
  <si>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</si>
  <si>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</si>
  <si>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</si>
  <si>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</si>
  <si>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</si>
  <si>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</si>
  <si>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</si>
  <si>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</si>
  <si>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</si>
  <si>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</si>
  <si>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</si>
  <si>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</si>
  <si>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</si>
  <si>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</si>
  <si>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</si>
  <si>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</si>
  <si>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</si>
  <si>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</si>
  <si>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</si>
  <si>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</si>
  <si>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</si>
  <si>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</si>
  <si>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</si>
  <si>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</si>
  <si>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</si>
  <si>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</si>
  <si>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</si>
  <si>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</si>
  <si>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</si>
  <si>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</si>
  <si>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</si>
  <si>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</si>
  <si>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</si>
  <si>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</si>
  <si>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</si>
  <si>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</si>
  <si>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</si>
  <si>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</si>
  <si>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</si>
  <si>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</si>
  <si>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</si>
  <si>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</si>
  <si>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</si>
  <si>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</si>
  <si>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</si>
  <si>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</si>
  <si>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</si>
  <si>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</si>
  <si>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</si>
  <si>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</si>
  <si>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</si>
  <si>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</si>
  <si>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</si>
  <si>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</si>
  <si>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</si>
  <si>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</si>
  <si>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</si>
  <si>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</si>
  <si>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</si>
  <si>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</si>
  <si>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</si>
  <si>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</si>
  <si>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</si>
  <si>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</si>
  <si>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</si>
  <si>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</si>
  <si>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</si>
  <si>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</si>
  <si>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</si>
  <si>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</si>
  <si>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</si>
  <si>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</si>
  <si>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</si>
  <si>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</si>
  <si>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</si>
  <si>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</si>
  <si>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</si>
  <si>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</si>
  <si>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</si>
  <si>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</si>
  <si>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</si>
  <si>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</si>
  <si>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</si>
  <si>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</si>
  <si>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</si>
  <si>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</si>
  <si>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</si>
  <si>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</si>
  <si>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</si>
  <si>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</si>
  <si>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</si>
  <si>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</si>
  <si>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</si>
  <si>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</si>
  <si>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</si>
  <si>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</si>
  <si>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</si>
  <si>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</si>
  <si>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</si>
  <si>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</si>
  <si>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</si>
  <si>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</si>
  <si>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</si>
  <si>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</si>
  <si>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</si>
  <si>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</si>
  <si>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</si>
  <si>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</si>
  <si>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</si>
  <si>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</si>
  <si>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</si>
  <si>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</si>
  <si>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</si>
  <si>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</si>
  <si>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</si>
  <si>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</si>
  <si>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</si>
  <si>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</si>
  <si>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</si>
  <si>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</si>
  <si>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</si>
  <si>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</si>
  <si>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</si>
  <si>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</si>
  <si>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</si>
  <si>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</si>
  <si>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</si>
  <si>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</si>
  <si>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</si>
  <si>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</si>
  <si>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</si>
  <si>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</si>
  <si>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</si>
  <si>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</si>
  <si>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</si>
  <si>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</si>
  <si>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</si>
  <si>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</si>
  <si>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</si>
  <si>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</si>
  <si>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</si>
  <si>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</si>
  <si>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</si>
  <si>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</si>
  <si>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</si>
  <si>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</si>
  <si>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</si>
  <si>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</si>
  <si>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</si>
  <si>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</si>
  <si>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</si>
  <si>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</si>
  <si>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</si>
  <si>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</si>
  <si>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</si>
  <si>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</si>
  <si>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</si>
  <si>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</si>
  <si>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</si>
  <si>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</si>
  <si>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</si>
  <si>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</si>
  <si>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</si>
  <si>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</si>
  <si>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</si>
  <si>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</si>
  <si>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</si>
  <si>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</si>
  <si>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</si>
  <si>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</si>
  <si>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</si>
  <si>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</si>
  <si>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</si>
  <si>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</si>
  <si>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</si>
  <si>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</si>
  <si>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</si>
  <si>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</si>
  <si>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</si>
  <si>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</si>
  <si>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</si>
  <si>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</si>
  <si>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</si>
  <si>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</si>
  <si>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</si>
  <si>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</si>
  <si>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</si>
  <si>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</si>
  <si>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</si>
  <si>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</si>
  <si>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</si>
  <si>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</si>
  <si>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</si>
  <si>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</si>
  <si>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</si>
  <si>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</si>
  <si>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</si>
  <si>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</si>
  <si>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</si>
  <si>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</si>
  <si>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</si>
  <si>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</si>
  <si>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</si>
  <si>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</si>
  <si>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</si>
  <si>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</si>
  <si>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</si>
  <si>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</si>
  <si>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</si>
  <si>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</si>
  <si>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</si>
  <si>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</si>
  <si>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</si>
  <si>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</si>
  <si>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</si>
  <si>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</si>
  <si>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</si>
  <si>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</si>
  <si>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</si>
  <si>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</si>
  <si>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</si>
  <si>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</si>
  <si>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</si>
  <si>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</si>
  <si>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</si>
  <si>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</si>
  <si>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</si>
  <si>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</si>
  <si>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</si>
  <si>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</si>
  <si>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</si>
  <si>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</si>
  <si>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</si>
  <si>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</si>
  <si>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</si>
  <si>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</si>
  <si>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</si>
  <si>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</si>
  <si>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</si>
  <si>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</si>
  <si>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</si>
  <si>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</si>
  <si>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</si>
  <si>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</si>
  <si>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</si>
  <si>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</si>
  <si>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</si>
  <si>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</si>
  <si>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</si>
  <si>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</si>
  <si>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</si>
  <si>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</si>
  <si>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</si>
  <si>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</si>
  <si>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</si>
  <si>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</si>
  <si>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</si>
  <si>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</si>
  <si>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</si>
  <si>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</si>
  <si>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</si>
  <si>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</si>
  <si>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</si>
  <si>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</si>
  <si>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</si>
  <si>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</si>
  <si>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</si>
  <si>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</si>
  <si>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</si>
  <si>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</si>
  <si>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</si>
  <si>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</si>
  <si>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</si>
  <si>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</si>
  <si>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</si>
  <si>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</si>
  <si>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</si>
  <si>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</si>
  <si>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</si>
  <si>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</si>
  <si>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</si>
  <si>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</si>
  <si>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</si>
  <si>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</si>
  <si>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</si>
  <si>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</si>
  <si>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</si>
  <si>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</si>
  <si>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</si>
  <si>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</si>
  <si>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</si>
  <si>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</si>
  <si>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</si>
  <si>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</si>
  <si>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</si>
  <si>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</si>
  <si>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</si>
  <si>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</si>
  <si>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</si>
  <si>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</si>
  <si>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</si>
  <si>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</si>
  <si>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</si>
  <si>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</si>
  <si>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</si>
  <si>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</si>
  <si>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</si>
  <si>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</si>
  <si>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</si>
  <si>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</si>
  <si>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</si>
  <si>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</si>
  <si>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</si>
  <si>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</si>
  <si>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</si>
  <si>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</si>
  <si>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</si>
  <si>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</si>
  <si>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</si>
  <si>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</si>
  <si>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</si>
  <si>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</si>
  <si>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</si>
  <si>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</si>
  <si>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</si>
  <si>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</si>
  <si>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</si>
  <si>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</si>
  <si>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</si>
  <si>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</si>
  <si>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</si>
  <si>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</si>
  <si>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</si>
  <si>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</si>
  <si>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</si>
  <si>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</si>
  <si>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</si>
  <si>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</si>
  <si>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</si>
  <si>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</si>
  <si>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</si>
  <si>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</si>
  <si>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</si>
  <si>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</si>
  <si>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</si>
  <si>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</si>
  <si>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</si>
  <si>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</si>
  <si>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</si>
  <si>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</si>
  <si>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</si>
  <si>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</si>
  <si>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</si>
  <si>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</si>
  <si>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</si>
  <si>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</si>
  <si>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</si>
  <si>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</si>
  <si>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</si>
  <si>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</si>
  <si>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</si>
  <si>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</si>
  <si>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</si>
  <si>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</si>
  <si>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</si>
  <si>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</si>
  <si>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</si>
  <si>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</si>
  <si>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</si>
  <si>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</si>
  <si>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</si>
  <si>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</si>
  <si>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</si>
  <si>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</si>
  <si>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</si>
  <si>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</si>
  <si>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</si>
  <si>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</si>
  <si>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</si>
  <si>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</si>
  <si>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</si>
  <si>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</si>
  <si>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</si>
  <si>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</si>
  <si>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</si>
  <si>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</si>
  <si>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</si>
  <si>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</si>
  <si>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</si>
  <si>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</si>
  <si>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</si>
  <si>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</si>
  <si>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</si>
  <si>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</si>
  <si>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</si>
  <si>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</si>
  <si>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</si>
  <si>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</si>
  <si>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</si>
  <si>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</si>
  <si>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</si>
  <si>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</si>
  <si>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</si>
  <si>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</si>
  <si>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</si>
  <si>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</si>
  <si>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</si>
  <si>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</si>
  <si>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</si>
  <si>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</si>
  <si>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</si>
  <si>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</si>
  <si>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</si>
  <si>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</si>
  <si>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</si>
  <si>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</si>
  <si>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</si>
  <si>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</si>
  <si>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</si>
  <si>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</si>
  <si>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</si>
  <si>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</si>
  <si>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</si>
  <si>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</si>
  <si>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</si>
  <si>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</si>
  <si>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</si>
  <si>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</si>
  <si>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</si>
  <si>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</si>
  <si>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</si>
  <si>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</si>
  <si>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</si>
  <si>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</si>
  <si>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</si>
  <si>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</si>
  <si>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</si>
  <si>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</si>
  <si>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</si>
  <si>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</si>
  <si>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</si>
  <si>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</si>
  <si>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</si>
  <si>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</si>
  <si>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</si>
  <si>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</si>
  <si>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</si>
  <si>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</si>
  <si>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</si>
  <si>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</si>
  <si>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</si>
  <si>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</si>
  <si>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</si>
  <si>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</si>
  <si>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</si>
  <si>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</si>
  <si>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</si>
  <si>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</si>
  <si>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</si>
  <si>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</si>
  <si>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</si>
  <si>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</si>
  <si>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</si>
  <si>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</si>
  <si>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</si>
  <si>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</si>
  <si>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</si>
  <si>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</si>
  <si>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</si>
  <si>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</si>
  <si>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</si>
  <si>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</si>
  <si>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</si>
  <si>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</si>
  <si>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</si>
  <si>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</si>
  <si>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</si>
  <si>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</si>
  <si>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</si>
  <si>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</si>
  <si>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</si>
  <si>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</si>
  <si>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</si>
  <si>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</si>
  <si>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</si>
  <si>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</si>
  <si>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</si>
  <si>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</si>
  <si>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</si>
  <si>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</si>
  <si>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</si>
  <si>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</si>
  <si>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</si>
  <si>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</si>
  <si>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</si>
  <si>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</si>
  <si>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</si>
  <si>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</si>
  <si>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</si>
  <si>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</si>
  <si>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</si>
  <si>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</si>
  <si>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</si>
  <si>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</si>
  <si>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</si>
  <si>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</si>
  <si>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</si>
  <si>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</si>
  <si>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</si>
  <si>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</si>
  <si>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</si>
  <si>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</si>
  <si>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</si>
  <si>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</si>
  <si>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</si>
  <si>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</si>
  <si>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</si>
  <si>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</si>
  <si>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</si>
  <si>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</si>
  <si>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</si>
  <si>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</si>
  <si>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</si>
  <si>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</si>
  <si>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</si>
  <si>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</si>
  <si>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</si>
  <si>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</si>
  <si>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</si>
  <si>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</si>
  <si>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</si>
  <si>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</si>
  <si>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</si>
  <si>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</si>
  <si>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</si>
  <si>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</si>
  <si>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</si>
  <si>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</si>
  <si>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</si>
  <si>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</si>
  <si>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</si>
  <si>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</si>
  <si>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</si>
  <si>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</si>
  <si>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</si>
  <si>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</si>
  <si>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</si>
  <si>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</si>
  <si>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</si>
  <si>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</si>
  <si>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</si>
  <si>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</si>
  <si>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</si>
  <si>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</si>
  <si>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</si>
  <si>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</si>
  <si>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</si>
  <si>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</si>
  <si>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</si>
  <si>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</si>
  <si>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</si>
  <si>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</si>
  <si>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</si>
  <si>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</si>
  <si>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</si>
  <si>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</si>
  <si>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</si>
  <si>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</si>
  <si>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</si>
  <si>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</si>
  <si>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</si>
  <si>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</si>
  <si>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</si>
  <si>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</si>
  <si>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</si>
  <si>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</si>
  <si>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</si>
  <si>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</si>
  <si>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</si>
  <si>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</si>
  <si>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</si>
  <si>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</si>
  <si>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</si>
  <si>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</si>
  <si>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</si>
  <si>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</si>
  <si>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</si>
  <si>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</si>
  <si>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</si>
  <si>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</si>
  <si>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</si>
  <si>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</si>
  <si>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</si>
  <si>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</si>
  <si>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</si>
  <si>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</si>
  <si>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</si>
  <si>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</si>
  <si>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</si>
  <si>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</si>
  <si>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</si>
  <si>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</si>
  <si>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</si>
  <si>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</si>
  <si>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</si>
  <si>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</si>
  <si>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</si>
  <si>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</si>
  <si>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</si>
  <si>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</si>
  <si>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</si>
  <si>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</si>
  <si>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</si>
  <si>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</si>
  <si>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</si>
  <si>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</si>
  <si>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</si>
  <si>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</si>
  <si>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</si>
  <si>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</si>
  <si>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</si>
  <si>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</si>
  <si>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</si>
  <si>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</si>
  <si>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</si>
  <si>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</si>
  <si>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</si>
  <si>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</si>
  <si>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</si>
  <si>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</si>
  <si>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</si>
  <si>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</si>
  <si>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</si>
  <si>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</si>
  <si>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</si>
  <si>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</si>
  <si>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</si>
  <si>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</si>
  <si>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</si>
  <si>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</si>
  <si>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</si>
  <si>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</si>
  <si>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</si>
  <si>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</si>
  <si>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</si>
  <si>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</si>
  <si>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</si>
  <si>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</si>
  <si>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</si>
  <si>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</si>
  <si>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</si>
  <si>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</si>
  <si>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</si>
  <si>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</si>
  <si>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</si>
  <si>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</si>
  <si>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</si>
  <si>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</si>
  <si>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</si>
  <si>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</si>
  <si>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</si>
  <si>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</si>
  <si>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</si>
  <si>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</si>
  <si>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</si>
  <si>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</si>
  <si>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</si>
  <si>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</si>
  <si>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</si>
  <si>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</si>
  <si>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</si>
  <si>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</si>
  <si>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</si>
  <si>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</si>
  <si>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</si>
  <si>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</si>
  <si>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</si>
  <si>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</si>
  <si>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</si>
  <si>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</si>
  <si>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</si>
  <si>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</si>
  <si>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</si>
  <si>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</si>
  <si>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</si>
  <si>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</si>
  <si>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</si>
  <si>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</si>
  <si>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</si>
  <si>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</si>
  <si>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</si>
  <si>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</si>
  <si>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</si>
  <si>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</si>
  <si>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</si>
  <si>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</si>
  <si>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</si>
  <si>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</si>
  <si>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</si>
  <si>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</si>
  <si>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</si>
  <si>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</si>
  <si>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</si>
  <si>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</si>
  <si>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</si>
  <si>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</si>
  <si>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</si>
  <si>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</si>
  <si>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</si>
  <si>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</si>
  <si>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</si>
  <si>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</si>
  <si>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</si>
  <si>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</si>
  <si>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</si>
  <si>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</si>
  <si>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</si>
  <si>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</si>
  <si>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</si>
  <si>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</si>
  <si>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</si>
  <si>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</si>
  <si>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</si>
  <si>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</si>
  <si>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</si>
  <si>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</si>
  <si>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</si>
  <si>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</si>
  <si>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</si>
  <si>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</si>
  <si>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</si>
  <si>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</si>
  <si>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</si>
  <si>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</si>
  <si>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</si>
  <si>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</si>
  <si>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</si>
  <si>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</si>
  <si>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</si>
  <si>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</si>
  <si>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</si>
  <si>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</si>
  <si>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</si>
  <si>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</si>
  <si>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</si>
  <si>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</si>
  <si>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</si>
  <si>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</si>
  <si>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</si>
  <si>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</si>
  <si>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</si>
  <si>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</si>
  <si>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</si>
  <si>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</si>
  <si>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</si>
  <si>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</si>
  <si>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</si>
  <si>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</si>
  <si>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</si>
  <si>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</si>
  <si>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</si>
  <si>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</si>
  <si>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</si>
  <si>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</si>
  <si>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</si>
  <si>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</si>
  <si>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</si>
  <si>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</si>
  <si>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</si>
  <si>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</si>
  <si>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</si>
  <si>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</si>
  <si>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</si>
  <si>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</si>
  <si>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</si>
  <si>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</si>
  <si>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</si>
  <si>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</si>
  <si>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</si>
  <si>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</si>
  <si>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</si>
  <si>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</si>
  <si>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</si>
  <si>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</si>
  <si>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</si>
  <si>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</si>
  <si>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</si>
  <si>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</si>
  <si>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</si>
  <si>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</si>
  <si>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</si>
  <si>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</si>
  <si>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</si>
  <si>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</si>
  <si>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</si>
  <si>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</si>
  <si>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</si>
  <si>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</si>
  <si>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</si>
  <si>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</si>
  <si>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</si>
  <si>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</si>
  <si>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</si>
  <si>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</si>
  <si>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</si>
  <si>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</si>
  <si>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</si>
  <si>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</si>
  <si>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</si>
  <si>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</si>
  <si>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</si>
  <si>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</si>
  <si>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</si>
  <si>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</si>
  <si>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</si>
  <si>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</si>
  <si>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</si>
  <si>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</si>
  <si>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</si>
  <si>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</si>
  <si>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</si>
  <si>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</si>
  <si>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</si>
  <si>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</si>
  <si>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</si>
  <si>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</si>
  <si>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</si>
  <si>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</si>
  <si>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</si>
  <si>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</si>
  <si>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</si>
  <si>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</si>
  <si>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</si>
  <si>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</si>
  <si>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</si>
  <si>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</si>
  <si>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</si>
  <si>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</si>
  <si>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</si>
  <si>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</si>
  <si>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</si>
  <si>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</si>
  <si>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</si>
  <si>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</si>
  <si>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</si>
  <si>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</si>
  <si>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</si>
  <si>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</si>
  <si>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</si>
  <si>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</si>
  <si>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</si>
  <si>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</si>
  <si>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</si>
  <si>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</si>
  <si>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</si>
  <si>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</si>
  <si>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</si>
  <si>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</si>
  <si>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</si>
  <si>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</si>
  <si>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</si>
  <si>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</si>
  <si>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</si>
  <si>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</si>
  <si>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</si>
  <si>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</si>
  <si>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</si>
  <si>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</si>
  <si>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</si>
  <si>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</si>
  <si>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</si>
  <si>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</si>
  <si>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</si>
  <si>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</si>
  <si>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</si>
  <si>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</si>
  <si>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</si>
  <si>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</si>
  <si>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</si>
  <si>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</si>
  <si>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</si>
  <si>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</si>
  <si>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</si>
  <si>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</si>
  <si>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</si>
  <si>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</si>
  <si>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</si>
  <si>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</si>
  <si>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</si>
  <si>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</si>
  <si>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</si>
  <si>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</si>
  <si>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</si>
  <si>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</si>
  <si>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</si>
  <si>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</si>
  <si>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</si>
  <si>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</si>
  <si>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</si>
  <si>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</si>
  <si>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</si>
  <si>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</si>
  <si>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</si>
  <si>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</si>
  <si>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</si>
  <si>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</si>
  <si>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</si>
  <si>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</si>
  <si>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</si>
  <si>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</si>
  <si>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</si>
  <si>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</si>
  <si>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</si>
  <si>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</si>
  <si>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</si>
  <si>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</si>
  <si>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</si>
  <si>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</si>
  <si>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</si>
  <si>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</si>
  <si>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</si>
  <si>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</si>
  <si>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</si>
  <si>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</si>
  <si>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</si>
  <si>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</si>
  <si>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</si>
  <si>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</si>
  <si>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</si>
  <si>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</si>
  <si>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</si>
  <si>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</si>
  <si>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</si>
  <si>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</si>
  <si>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</si>
  <si>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</si>
  <si>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</si>
  <si>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</si>
  <si>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</si>
  <si>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</si>
  <si>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</si>
  <si>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</si>
  <si>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</si>
  <si>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</si>
  <si>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</si>
  <si>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</si>
  <si>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</si>
  <si>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</si>
  <si>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</si>
  <si>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</si>
  <si>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</si>
  <si>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</si>
  <si>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</si>
  <si>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</si>
  <si>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</si>
  <si>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</si>
  <si>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</si>
  <si>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</si>
  <si>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</si>
  <si>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</si>
  <si>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</si>
  <si>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</si>
  <si>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</si>
  <si>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</si>
  <si>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</si>
  <si>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</si>
  <si>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</si>
  <si>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</si>
  <si>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</si>
  <si>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</si>
  <si>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</si>
  <si>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</si>
  <si>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</si>
  <si>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</si>
  <si>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</si>
  <si>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</si>
  <si>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</si>
  <si>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</si>
  <si>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</si>
  <si>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</si>
  <si>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</si>
  <si>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</si>
  <si>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</si>
  <si>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</si>
  <si>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</si>
  <si>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</si>
  <si>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</si>
  <si>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</si>
  <si>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</si>
  <si>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</si>
  <si>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</si>
  <si>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</si>
  <si>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</si>
  <si>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</si>
  <si>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</si>
  <si>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</si>
  <si>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</si>
  <si>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</si>
  <si>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</si>
  <si>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</si>
  <si>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</si>
  <si>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</si>
  <si>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</si>
  <si>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</si>
  <si>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</si>
  <si>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</si>
  <si>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</si>
  <si>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</si>
  <si>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</si>
  <si>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</si>
  <si>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</si>
  <si>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</si>
  <si>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</si>
  <si>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</si>
  <si>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</si>
  <si>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</si>
  <si>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</si>
  <si>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</si>
  <si>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</si>
  <si>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</si>
  <si>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</si>
  <si>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</si>
  <si>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</si>
  <si>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</si>
  <si>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</si>
  <si>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</si>
  <si>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</si>
  <si>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</si>
  <si>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</si>
  <si>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</si>
  <si>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</si>
  <si>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</si>
  <si>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</si>
  <si>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</si>
  <si>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</si>
  <si>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</si>
  <si>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</si>
  <si>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</si>
  <si>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</si>
  <si>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</si>
  <si>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</si>
  <si>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</si>
  <si>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</si>
  <si>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</si>
  <si>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</si>
  <si>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</si>
  <si>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</si>
  <si>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</si>
  <si>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</si>
  <si>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</si>
  <si>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</si>
  <si>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</si>
  <si>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</si>
  <si>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</si>
  <si>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</si>
  <si>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</si>
  <si>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</si>
  <si>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</si>
  <si>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</si>
  <si>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</si>
  <si>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</si>
  <si>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</si>
  <si>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</si>
  <si>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</si>
  <si>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</si>
  <si>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</si>
  <si>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</si>
  <si>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</si>
  <si>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</si>
  <si>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</si>
  <si>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</si>
  <si>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</si>
  <si>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</si>
  <si>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</si>
  <si>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</si>
  <si>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</si>
  <si>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</si>
  <si>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</si>
  <si>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</si>
  <si>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</si>
  <si>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</si>
  <si>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</si>
  <si>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</si>
  <si>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</si>
  <si>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</si>
  <si>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</si>
  <si>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</si>
  <si>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</si>
  <si>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</si>
  <si>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</si>
  <si>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</si>
  <si>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</si>
  <si>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</si>
  <si>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</si>
  <si>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</si>
  <si>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</si>
  <si>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</si>
  <si>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</si>
  <si>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</si>
  <si>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</si>
  <si>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</si>
  <si>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</si>
  <si>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</si>
  <si>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</si>
  <si>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</si>
  <si>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</si>
  <si>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</si>
  <si>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</si>
  <si>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</si>
  <si>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</si>
  <si>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</si>
  <si>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</si>
  <si>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</si>
  <si>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</si>
  <si>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</si>
  <si>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</si>
  <si>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</si>
  <si>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</si>
  <si>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</si>
  <si>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</si>
  <si>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</si>
  <si>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</si>
  <si>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</si>
  <si>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</si>
  <si>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</si>
  <si>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</si>
  <si>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</si>
  <si>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</si>
  <si>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</si>
  <si>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</si>
  <si>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</si>
  <si>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</si>
  <si>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</si>
  <si>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</si>
  <si>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</si>
  <si>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</si>
  <si>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</si>
  <si>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</si>
  <si>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</si>
  <si>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</si>
  <si>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</si>
  <si>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</si>
  <si>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</si>
  <si>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</si>
  <si>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</si>
  <si>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</si>
  <si>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</si>
  <si>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</si>
  <si>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</si>
  <si>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</si>
  <si>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</si>
  <si>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</si>
  <si>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</si>
  <si>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</si>
  <si>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</si>
  <si>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</si>
  <si>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</si>
  <si>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</si>
  <si>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</si>
  <si>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</si>
  <si>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</si>
  <si>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</si>
  <si>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</si>
  <si>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</si>
  <si>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</si>
  <si>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</si>
  <si>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</si>
  <si>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</si>
  <si>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</si>
  <si>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</si>
  <si>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</si>
  <si>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</si>
  <si>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</si>
  <si>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</si>
  <si>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</si>
  <si>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</si>
  <si>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</si>
  <si>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</si>
  <si>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</si>
  <si>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</si>
  <si>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</si>
  <si>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</si>
  <si>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</si>
  <si>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</si>
  <si>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</si>
  <si>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</si>
  <si>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</si>
  <si>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</si>
  <si>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</si>
  <si>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</si>
  <si>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</si>
  <si>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</si>
  <si>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</si>
  <si>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</si>
  <si>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</si>
  <si>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</si>
  <si>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</si>
  <si>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</si>
  <si>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</si>
  <si>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</si>
  <si>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</si>
  <si>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</si>
  <si>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</si>
  <si>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</si>
  <si>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</si>
  <si>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</si>
  <si>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</si>
  <si>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</si>
  <si>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</si>
  <si>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</si>
  <si>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</si>
  <si>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</si>
  <si>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</si>
  <si>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</si>
  <si>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</si>
  <si>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</si>
  <si>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</si>
  <si>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</si>
  <si>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</si>
  <si>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</si>
  <si>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</si>
  <si>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</si>
  <si>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</si>
  <si>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</si>
  <si>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</si>
  <si>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</si>
  <si>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</si>
  <si>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</si>
  <si>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</si>
  <si>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</si>
  <si>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</si>
  <si>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</si>
  <si>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</si>
  <si>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</si>
  <si>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</si>
  <si>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</si>
  <si>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</si>
  <si>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</si>
  <si>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</si>
  <si>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</si>
  <si>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</si>
  <si>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</si>
  <si>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</si>
  <si>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</si>
  <si>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</si>
  <si>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</si>
  <si>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</si>
  <si>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</si>
  <si>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</si>
  <si>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</si>
  <si>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</si>
  <si>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</si>
  <si>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</si>
  <si>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</si>
  <si>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</si>
  <si>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</si>
  <si>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</si>
  <si>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</si>
  <si>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</si>
  <si>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</si>
  <si>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</si>
  <si>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</si>
  <si>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</si>
  <si>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</si>
  <si>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</si>
  <si>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</si>
  <si>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</si>
  <si>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</si>
  <si>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</si>
  <si>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</si>
  <si>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</si>
  <si>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</si>
  <si>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</si>
  <si>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</si>
  <si>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</si>
  <si>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</si>
  <si>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</si>
  <si>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</si>
  <si>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</si>
  <si>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</si>
  <si>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</si>
  <si>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</si>
  <si>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</si>
  <si>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</si>
  <si>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</si>
  <si>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</si>
  <si>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</si>
  <si>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</si>
  <si>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</si>
  <si>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</si>
  <si>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</si>
  <si>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</si>
  <si>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</si>
  <si>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</si>
  <si>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</si>
  <si>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</si>
  <si>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</si>
  <si>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</si>
  <si>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</si>
  <si>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</si>
  <si>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</si>
  <si>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</si>
  <si>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</si>
  <si>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</si>
  <si>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</si>
  <si>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</si>
  <si>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</si>
  <si>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</si>
  <si>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</si>
  <si>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</si>
  <si>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</si>
  <si>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</si>
  <si>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</si>
  <si>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</si>
  <si>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</si>
  <si>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</si>
  <si>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</si>
  <si>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</si>
  <si>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</si>
  <si>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</si>
  <si>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</si>
  <si>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</si>
  <si>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</si>
  <si>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</si>
  <si>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</si>
  <si>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</si>
  <si>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</si>
  <si>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</si>
  <si>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</si>
  <si>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</si>
  <si>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</si>
  <si>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</si>
  <si>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</si>
  <si>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</si>
  <si>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</si>
  <si>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</si>
  <si>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</si>
  <si>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</si>
  <si>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</si>
  <si>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</si>
  <si>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</si>
  <si>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</si>
  <si>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</si>
  <si>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</si>
  <si>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</si>
  <si>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</si>
  <si>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</si>
  <si>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</si>
  <si>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</si>
  <si>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</si>
  <si>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</si>
  <si>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</si>
  <si>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</si>
  <si>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</si>
  <si>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</si>
  <si>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</si>
  <si>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</si>
  <si>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</si>
  <si>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</si>
  <si>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</si>
  <si>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</si>
  <si>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</si>
  <si>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</si>
  <si>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</si>
  <si>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</si>
  <si>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</si>
  <si>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</si>
  <si>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</si>
  <si>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</si>
  <si>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</si>
  <si>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</si>
  <si>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</si>
  <si>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</si>
  <si>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</si>
  <si>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</si>
  <si>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</si>
  <si>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</si>
  <si>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</si>
  <si>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</si>
  <si>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</si>
  <si>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</si>
  <si>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</si>
  <si>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</si>
  <si>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</si>
  <si>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</si>
  <si>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</si>
  <si>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</si>
  <si>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</si>
  <si>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</si>
  <si>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</si>
  <si>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</si>
  <si>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</si>
  <si>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</si>
  <si>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</si>
  <si>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</si>
  <si>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</si>
  <si>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</si>
  <si>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</si>
  <si>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</si>
  <si>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</si>
  <si>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</si>
  <si>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</si>
  <si>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</si>
  <si>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</si>
  <si>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</si>
  <si>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</si>
  <si>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</si>
  <si>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</si>
  <si>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</si>
  <si>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</si>
  <si>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</si>
  <si>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</si>
  <si>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</si>
  <si>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</si>
  <si>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</si>
  <si>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</si>
  <si>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</si>
  <si>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</si>
  <si>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</si>
  <si>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</si>
  <si>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</si>
  <si>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</si>
  <si>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</si>
  <si>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</si>
  <si>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</si>
  <si>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</si>
  <si>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</si>
  <si>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</si>
  <si>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</si>
  <si>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</si>
  <si>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</si>
  <si>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</si>
  <si>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</si>
  <si>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</si>
  <si>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</si>
  <si>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</si>
  <si>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</si>
  <si>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</si>
  <si>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</si>
  <si>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</si>
  <si>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</si>
  <si>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</si>
  <si>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</si>
  <si>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</si>
  <si>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</si>
  <si>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</si>
  <si>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</si>
  <si>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</si>
  <si>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</si>
  <si>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</si>
  <si>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</si>
  <si>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</si>
  <si>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</si>
  <si>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</si>
  <si>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</si>
  <si>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</si>
  <si>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</si>
  <si>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</si>
  <si>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</si>
  <si>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</si>
  <si>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</si>
  <si>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</si>
  <si>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</si>
  <si>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</si>
  <si>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</si>
  <si>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</si>
  <si>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</si>
  <si>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</si>
  <si>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</si>
  <si>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</si>
  <si>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</si>
  <si>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</si>
  <si>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</si>
  <si>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</si>
  <si>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</si>
  <si>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</si>
  <si>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</si>
  <si>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</si>
  <si>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</si>
  <si>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</si>
  <si>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</si>
  <si>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</si>
  <si>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</si>
  <si>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</si>
  <si>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</si>
  <si>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</si>
  <si>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</si>
  <si>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</si>
  <si>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</si>
  <si>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</si>
  <si>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</si>
  <si>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</si>
  <si>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</si>
  <si>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</si>
  <si>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</si>
  <si>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</si>
  <si>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</si>
  <si>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</si>
  <si>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</si>
  <si>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</si>
  <si>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</si>
  <si>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</si>
  <si>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</si>
  <si>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</si>
  <si>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</si>
  <si>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</si>
  <si>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</si>
  <si>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</si>
  <si>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</si>
  <si>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</si>
  <si>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</si>
  <si>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</si>
  <si>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</si>
  <si>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</si>
  <si>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</si>
  <si>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</si>
  <si>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</si>
  <si>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</si>
  <si>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</si>
  <si>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</si>
  <si>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</si>
  <si>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</si>
  <si>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</si>
  <si>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</si>
  <si>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</si>
  <si>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</si>
  <si>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</si>
  <si>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</si>
  <si>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</si>
  <si>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</si>
  <si>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</si>
  <si>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</si>
  <si>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</si>
  <si>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</si>
  <si>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</si>
  <si>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</si>
  <si>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</si>
  <si>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</si>
  <si>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</si>
  <si>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</si>
  <si>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</si>
  <si>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</si>
  <si>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</si>
  <si>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</si>
  <si>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</si>
  <si>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</si>
  <si>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</si>
  <si>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</si>
  <si>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</si>
  <si>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</si>
  <si>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</si>
  <si>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</si>
  <si>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</si>
  <si>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</si>
  <si>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</si>
  <si>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</si>
  <si>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</si>
  <si>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</si>
  <si>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</si>
  <si>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</si>
  <si>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</si>
  <si>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</si>
  <si>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</si>
  <si>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</si>
  <si>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</si>
  <si>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</si>
  <si>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</si>
  <si>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</si>
  <si>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</si>
  <si>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</si>
  <si>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</si>
  <si>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</si>
  <si>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</si>
  <si>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</si>
  <si>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</si>
  <si>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</si>
  <si>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</si>
  <si>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</si>
  <si>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</si>
  <si>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</si>
  <si>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</si>
  <si>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</si>
  <si>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</si>
  <si>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</si>
  <si>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</si>
  <si>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</si>
  <si>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</si>
  <si>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</si>
  <si>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</si>
  <si>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</si>
  <si>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</si>
  <si>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</si>
  <si>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</si>
  <si>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</si>
  <si>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</si>
  <si>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</si>
  <si>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</si>
  <si>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</si>
  <si>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</si>
  <si>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</si>
  <si>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</si>
  <si>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</si>
  <si>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</si>
  <si>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</si>
  <si>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</si>
  <si>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</si>
  <si>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</si>
  <si>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</si>
  <si>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</si>
  <si>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</si>
  <si>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</si>
  <si>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</si>
  <si>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</si>
  <si>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</si>
  <si>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</si>
  <si>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</si>
  <si>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</si>
  <si>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</si>
  <si>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</si>
  <si>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</si>
  <si>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</si>
  <si>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</si>
  <si>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</si>
  <si>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</si>
  <si>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</si>
  <si>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</si>
  <si>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</si>
  <si>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</si>
  <si>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</si>
  <si>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</si>
  <si>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</si>
  <si>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</si>
  <si>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</si>
  <si>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</si>
  <si>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</si>
  <si>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</si>
  <si>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</si>
  <si>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</si>
  <si>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</si>
  <si>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</si>
  <si>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</si>
  <si>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</si>
  <si>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</si>
  <si>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</si>
  <si>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</si>
  <si>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</si>
  <si>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</si>
  <si>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</si>
  <si>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</si>
  <si>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</si>
  <si>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</si>
  <si>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</si>
  <si>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</si>
  <si>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</si>
  <si>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</si>
  <si>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</si>
  <si>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</si>
  <si>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</si>
  <si>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</si>
  <si>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</si>
  <si>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</si>
  <si>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</si>
  <si>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</si>
  <si>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</si>
  <si>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</si>
  <si>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</si>
  <si>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</si>
  <si>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</si>
  <si>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</si>
  <si>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</si>
  <si>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</si>
  <si>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</si>
  <si>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</si>
  <si>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</si>
  <si>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</si>
  <si>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</si>
  <si>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</si>
  <si>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</si>
  <si>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</si>
  <si>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</si>
  <si>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</si>
  <si>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</si>
  <si>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</si>
  <si>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</si>
  <si>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</si>
  <si>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</si>
  <si>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</si>
  <si>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</si>
  <si>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</si>
  <si>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</si>
  <si>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</si>
  <si>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</si>
  <si>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</si>
  <si>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</si>
  <si>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</si>
  <si>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</si>
  <si>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</si>
  <si>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</si>
  <si>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</si>
  <si>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</si>
  <si>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</si>
  <si>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</si>
  <si>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</si>
  <si>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</si>
  <si>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</si>
  <si>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</si>
  <si>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</si>
  <si>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</si>
  <si>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</si>
  <si>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</si>
  <si>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</si>
  <si>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</si>
  <si>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</si>
  <si>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</si>
  <si>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</si>
  <si>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</si>
  <si>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</si>
  <si>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</si>
  <si>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</si>
  <si>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</si>
  <si>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</si>
  <si>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</si>
  <si>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</si>
  <si>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</si>
  <si>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</si>
  <si>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</si>
  <si>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</si>
  <si>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</si>
  <si>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</si>
  <si>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</si>
  <si>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</si>
  <si>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</si>
  <si>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</si>
  <si>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</si>
  <si>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</si>
  <si>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</si>
  <si>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</si>
  <si>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</si>
  <si>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</si>
  <si>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</si>
  <si>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</si>
  <si>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</si>
  <si>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</si>
  <si>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</si>
  <si>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</si>
  <si>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</si>
  <si>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</si>
  <si>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</si>
  <si>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</si>
  <si>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</si>
  <si>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</si>
  <si>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</si>
  <si>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</si>
  <si>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</si>
  <si>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</si>
  <si>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</si>
  <si>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</si>
  <si>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</si>
  <si>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</si>
  <si>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</si>
  <si>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</si>
  <si>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</si>
  <si>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</si>
  <si>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</si>
  <si>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</si>
  <si>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</si>
  <si>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</si>
  <si>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</si>
  <si>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</si>
  <si>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</si>
  <si>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</si>
  <si>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</si>
  <si>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</si>
  <si>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</si>
  <si>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</si>
  <si>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</si>
  <si>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</si>
  <si>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</si>
  <si>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</si>
  <si>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</si>
  <si>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</si>
  <si>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</si>
  <si>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</si>
  <si>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</si>
  <si>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</si>
  <si>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</si>
  <si>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</si>
  <si>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</si>
  <si>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</si>
  <si>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</si>
  <si>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</si>
  <si>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</si>
  <si>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</si>
  <si>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</si>
  <si>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</si>
  <si>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</si>
  <si>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</si>
  <si>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</si>
  <si>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</si>
  <si>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</si>
  <si>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</si>
  <si>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</si>
  <si>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</si>
  <si>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</si>
  <si>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</si>
  <si>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</si>
  <si>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</si>
  <si>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</si>
  <si>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</si>
  <si>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</si>
  <si>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</si>
  <si>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</si>
  <si>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</si>
  <si>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</si>
  <si>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</si>
  <si>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</si>
  <si>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</si>
  <si>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</si>
  <si>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</si>
  <si>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</si>
  <si>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</si>
  <si>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</si>
  <si>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</si>
  <si>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</si>
  <si>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</si>
  <si>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</si>
  <si>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</si>
  <si>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</si>
  <si>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</si>
  <si>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</si>
  <si>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</si>
  <si>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</si>
  <si>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</si>
  <si>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</si>
  <si>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</si>
  <si>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</si>
  <si>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</si>
  <si>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</si>
  <si>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</si>
  <si>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</si>
  <si>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</si>
  <si>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</si>
  <si>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</si>
  <si>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</si>
  <si>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</si>
  <si>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</si>
  <si>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</si>
  <si>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</si>
  <si>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</si>
  <si>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</si>
  <si>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</si>
  <si>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</si>
  <si>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</si>
  <si>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</si>
  <si>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</si>
  <si>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</si>
  <si>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</si>
  <si>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</si>
  <si>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</si>
  <si>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</si>
  <si>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</si>
  <si>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</si>
  <si>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</si>
  <si>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</si>
  <si>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</si>
  <si>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</si>
  <si>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</si>
  <si>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</si>
  <si>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</si>
  <si>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</si>
  <si>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</si>
  <si>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</si>
  <si>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</si>
  <si>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</si>
  <si>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</si>
  <si>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</si>
  <si>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</si>
  <si>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</si>
  <si>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</si>
  <si>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</si>
  <si>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</si>
  <si>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</si>
  <si>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</si>
  <si>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</si>
  <si>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</si>
  <si>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</si>
  <si>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</si>
  <si>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</si>
  <si>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</si>
  <si>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</si>
  <si>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</si>
  <si>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</si>
  <si>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</si>
  <si>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</si>
  <si>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</si>
  <si>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</si>
  <si>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</si>
  <si>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</si>
  <si>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</si>
  <si>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</si>
  <si>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</si>
  <si>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</si>
  <si>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</si>
  <si>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</si>
  <si>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</si>
  <si>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</si>
  <si>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</si>
  <si>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</si>
  <si>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</si>
  <si>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</si>
  <si>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</si>
  <si>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</si>
  <si>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</si>
  <si>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</si>
  <si>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</si>
  <si>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</si>
  <si>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</si>
  <si>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</si>
  <si>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</si>
  <si>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</si>
  <si>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</si>
  <si>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</si>
  <si>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</si>
  <si>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</si>
  <si>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</si>
  <si>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</si>
  <si>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</si>
  <si>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</si>
  <si>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</si>
  <si>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</si>
  <si>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</si>
  <si>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</si>
  <si>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</si>
  <si>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</si>
  <si>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</si>
  <si>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</si>
  <si>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</si>
  <si>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</si>
  <si>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</si>
  <si>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</si>
  <si>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</si>
  <si>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</si>
  <si>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</si>
  <si>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</si>
  <si>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</si>
  <si>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</si>
  <si>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</si>
  <si>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</si>
  <si>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</si>
  <si>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</si>
  <si>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</si>
  <si>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</si>
  <si>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</si>
  <si>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</si>
  <si>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</si>
  <si>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</si>
  <si>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</si>
  <si>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</si>
  <si>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</si>
  <si>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</si>
  <si>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</si>
  <si>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</si>
  <si>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</si>
  <si>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</si>
  <si>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</si>
  <si>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</si>
  <si>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</si>
  <si>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</si>
  <si>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</si>
  <si>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</si>
  <si>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</si>
  <si>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</si>
  <si>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</si>
  <si>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</si>
  <si>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</si>
  <si>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</si>
  <si>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</si>
  <si>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</si>
  <si>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</si>
  <si>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</si>
  <si>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</si>
  <si>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</si>
  <si>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</si>
  <si>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</si>
  <si>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</si>
  <si>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</si>
  <si>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</si>
  <si>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</si>
  <si>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</si>
  <si>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</si>
  <si>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</si>
  <si>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</si>
  <si>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</si>
  <si>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</si>
  <si>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</si>
  <si>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</si>
  <si>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</si>
  <si>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</si>
  <si>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</si>
  <si>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</si>
  <si>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</si>
  <si>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</si>
  <si>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</si>
  <si>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</si>
  <si>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</si>
  <si>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</si>
  <si>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</si>
  <si>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</si>
  <si>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</si>
  <si>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</si>
  <si>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</si>
  <si>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</si>
  <si>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</si>
  <si>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</si>
  <si>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</si>
  <si>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</si>
  <si>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</si>
  <si>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</si>
  <si>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</si>
  <si>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</si>
  <si>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</si>
  <si>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</si>
  <si>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</si>
  <si>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</si>
  <si>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</si>
  <si>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</si>
  <si>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</si>
  <si>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</si>
  <si>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</si>
  <si>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</si>
  <si>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</si>
  <si>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</si>
  <si>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</si>
  <si>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</si>
  <si>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</si>
  <si>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</si>
  <si>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</si>
  <si>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</si>
  <si>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</si>
  <si>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</si>
  <si>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</si>
  <si>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</si>
  <si>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</si>
  <si>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</si>
  <si>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</si>
  <si>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</si>
  <si>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</si>
  <si>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</si>
  <si>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</si>
  <si>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</si>
  <si>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</si>
  <si>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</si>
  <si>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</si>
  <si>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</si>
  <si>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</si>
  <si>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</si>
  <si>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</si>
  <si>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</si>
  <si>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</si>
  <si>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</si>
  <si>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</si>
  <si>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</si>
  <si>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</si>
  <si>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</si>
  <si>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</si>
  <si>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</si>
  <si>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</si>
  <si>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</si>
  <si>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</si>
  <si>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</si>
  <si>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</si>
  <si>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</si>
  <si>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</si>
  <si>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</si>
  <si>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</si>
  <si>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</si>
  <si>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</si>
  <si>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</si>
  <si>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</si>
  <si>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</si>
  <si>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</si>
  <si>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</si>
  <si>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</si>
  <si>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</si>
  <si>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</si>
  <si>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</si>
  <si>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</si>
  <si>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</si>
  <si>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</si>
  <si>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</si>
  <si>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</si>
  <si>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</si>
  <si>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</si>
  <si>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</si>
  <si>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</si>
  <si>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</si>
  <si>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</si>
  <si>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</si>
  <si>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</si>
  <si>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</si>
  <si>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</si>
  <si>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</si>
  <si>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</si>
  <si>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</si>
  <si>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</si>
  <si>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</si>
  <si>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</si>
  <si>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</si>
  <si>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</si>
  <si>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</si>
  <si>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</si>
  <si>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</si>
  <si>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</si>
  <si>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</si>
  <si>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</si>
  <si>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</si>
  <si>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</si>
  <si>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</si>
  <si>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</si>
  <si>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</si>
  <si>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</si>
  <si>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</si>
  <si>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</si>
  <si>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</si>
  <si>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</si>
  <si>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</si>
  <si>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</si>
  <si>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</si>
  <si>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</si>
  <si>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</si>
  <si>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</si>
  <si>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</si>
  <si>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</si>
  <si>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</si>
  <si>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</si>
  <si>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</si>
  <si>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</si>
  <si>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</si>
  <si>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</si>
  <si>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</si>
  <si>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</si>
  <si>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</si>
  <si>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</si>
  <si>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</si>
  <si>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</si>
  <si>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</si>
  <si>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</si>
  <si>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</si>
  <si>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</si>
  <si>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</si>
  <si>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</si>
  <si>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</si>
  <si>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</si>
  <si>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</si>
  <si>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</si>
  <si>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</si>
  <si>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</si>
  <si>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</si>
  <si>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</si>
  <si>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</si>
  <si>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</si>
  <si>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</si>
  <si>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</si>
  <si>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</si>
  <si>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</si>
  <si>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</si>
  <si>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</si>
  <si>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</si>
  <si>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</si>
  <si>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</si>
  <si>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</si>
  <si>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</si>
  <si>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</si>
  <si>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</si>
  <si>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</si>
  <si>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</si>
  <si>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</si>
  <si>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</si>
  <si>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</si>
  <si>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</si>
  <si>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</si>
  <si>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</si>
  <si>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</si>
  <si>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</si>
  <si>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</si>
  <si>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</si>
  <si>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</si>
  <si>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</si>
  <si>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</si>
  <si>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</si>
  <si>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</si>
  <si>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</si>
  <si>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</si>
  <si>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</si>
  <si>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</si>
  <si>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</si>
  <si>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</si>
  <si>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</si>
  <si>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</si>
  <si>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</si>
  <si>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</si>
  <si>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</si>
  <si>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</si>
  <si>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</si>
  <si>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</si>
  <si>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</si>
  <si>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</si>
  <si>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</si>
  <si>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</si>
  <si>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</si>
  <si>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</si>
  <si>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</si>
  <si>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</si>
  <si>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</si>
  <si>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</si>
  <si>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</si>
  <si>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</si>
  <si>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</si>
  <si>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</si>
  <si>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</si>
  <si>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</si>
  <si>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</si>
  <si>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</si>
  <si>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</si>
  <si>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</si>
  <si>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</si>
  <si>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</si>
  <si>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</si>
  <si>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</si>
  <si>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</si>
  <si>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</si>
  <si>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</si>
  <si>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</si>
  <si>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</si>
  <si>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</si>
  <si>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</si>
  <si>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</si>
  <si>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</si>
  <si>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</si>
  <si>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</si>
  <si>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</si>
  <si>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</si>
  <si>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</si>
  <si>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</si>
  <si>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</si>
  <si>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</si>
  <si>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</si>
  <si>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</si>
  <si>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</si>
  <si>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</si>
  <si>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</si>
  <si>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</si>
  <si>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</si>
  <si>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</si>
  <si>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</si>
  <si>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</si>
  <si>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</si>
  <si>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</si>
  <si>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</si>
  <si>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</si>
  <si>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</si>
  <si>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</si>
  <si>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</si>
  <si>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</si>
  <si>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</si>
  <si>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</si>
  <si>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</si>
  <si>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</si>
  <si>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</si>
  <si>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</si>
  <si>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</si>
  <si>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</si>
  <si>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</si>
  <si>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</si>
  <si>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</si>
  <si>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</si>
  <si>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</si>
  <si>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</si>
  <si>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</si>
  <si>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</si>
  <si>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</si>
  <si>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</si>
  <si>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</si>
  <si>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</si>
  <si>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</si>
  <si>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</si>
  <si>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</si>
  <si>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</si>
  <si>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</si>
  <si>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</si>
  <si>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</si>
  <si>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</si>
  <si>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</si>
  <si>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</si>
  <si>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</si>
  <si>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</si>
  <si>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</si>
  <si>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</si>
  <si>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</si>
  <si>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</si>
  <si>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</si>
  <si>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</si>
  <si>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</si>
  <si>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</si>
  <si>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</si>
  <si>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</si>
  <si>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</si>
  <si>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</si>
  <si>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</si>
  <si>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</si>
  <si>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</si>
  <si>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</si>
  <si>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</si>
  <si>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</si>
  <si>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</si>
  <si>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</si>
  <si>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</si>
  <si>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</si>
  <si>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</si>
  <si>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</si>
  <si>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</si>
  <si>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</si>
  <si>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</si>
  <si>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</si>
  <si>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</si>
  <si>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</si>
  <si>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</si>
  <si>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</si>
  <si>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</si>
  <si>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</si>
  <si>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</si>
  <si>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</si>
  <si>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</si>
  <si>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</si>
  <si>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</si>
  <si>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</si>
  <si>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</si>
  <si>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</si>
  <si>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</si>
  <si>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</si>
  <si>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</si>
  <si>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</si>
  <si>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</si>
  <si>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</si>
  <si>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</si>
  <si>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</si>
  <si>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</si>
  <si>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</si>
  <si>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</si>
  <si>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</si>
  <si>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</si>
  <si>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</si>
  <si>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</si>
  <si>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</si>
  <si>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</si>
  <si>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</si>
  <si>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</si>
  <si>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</si>
  <si>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</si>
  <si>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</si>
  <si>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</si>
  <si>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</si>
  <si>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</si>
  <si>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</si>
  <si>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</si>
  <si>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</si>
  <si>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</si>
  <si>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</si>
  <si>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</si>
  <si>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</si>
  <si>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</si>
  <si>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</si>
  <si>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</si>
  <si>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</si>
  <si>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</si>
  <si>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</si>
  <si>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</si>
  <si>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</si>
  <si>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</si>
  <si>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</si>
  <si>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</si>
  <si>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</si>
  <si>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</si>
  <si>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</si>
  <si>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</si>
  <si>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</si>
  <si>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</si>
  <si>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</si>
  <si>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</si>
  <si>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</si>
  <si>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</si>
  <si>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</si>
  <si>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</si>
  <si>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</si>
  <si>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</si>
  <si>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</si>
  <si>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</si>
  <si>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</si>
  <si>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</si>
  <si>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</si>
  <si>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</si>
  <si>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</si>
  <si>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</si>
  <si>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</si>
  <si>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</si>
  <si>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</si>
  <si>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</si>
  <si>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</si>
  <si>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</si>
  <si>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</si>
  <si>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</si>
  <si>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</si>
  <si>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</si>
  <si>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</si>
  <si>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</si>
  <si>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</si>
  <si>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</si>
  <si>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</si>
  <si>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</si>
  <si>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</si>
  <si>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</si>
  <si>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</si>
  <si>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</si>
  <si>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</si>
  <si>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</si>
  <si>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</si>
  <si>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</si>
  <si>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</si>
  <si>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</si>
  <si>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</si>
  <si>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</si>
  <si>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</si>
  <si>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</si>
  <si>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</si>
  <si>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</si>
  <si>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</si>
  <si>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</si>
  <si>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</si>
  <si>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</si>
  <si>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</si>
  <si>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</si>
  <si>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</si>
  <si>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</si>
  <si>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</si>
  <si>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</si>
  <si>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</si>
  <si>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</si>
  <si>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</si>
  <si>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</si>
  <si>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</si>
  <si>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</si>
  <si>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</si>
  <si>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</si>
  <si>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</si>
  <si>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</si>
  <si>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</si>
  <si>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</si>
  <si>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</si>
  <si>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</si>
  <si>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</si>
  <si>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</si>
  <si>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</si>
  <si>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</si>
  <si>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</si>
  <si>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</si>
  <si>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</si>
  <si>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</si>
  <si>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</si>
  <si>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</si>
  <si>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</si>
  <si>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</si>
  <si>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</si>
  <si>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</si>
  <si>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</si>
  <si>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</si>
  <si>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</si>
  <si>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</si>
  <si>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</si>
  <si>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</si>
  <si>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</si>
  <si>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</si>
  <si>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</si>
  <si>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</si>
  <si>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</si>
  <si>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</si>
  <si>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</si>
  <si>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</si>
  <si>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</si>
  <si>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</si>
  <si>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</si>
  <si>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</si>
  <si>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</si>
  <si>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</si>
  <si>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</si>
  <si>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</si>
  <si>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</si>
  <si>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</si>
  <si>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</si>
  <si>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</si>
  <si>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</si>
  <si>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</si>
  <si>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</si>
  <si>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</si>
  <si>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</si>
  <si>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</si>
  <si>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</si>
  <si>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</si>
  <si>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</si>
  <si>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</si>
  <si>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</si>
  <si>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</si>
  <si>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</si>
  <si>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</si>
  <si>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</si>
  <si>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</si>
  <si>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</si>
  <si>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</si>
  <si>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</si>
  <si>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</si>
  <si>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</si>
  <si>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</si>
  <si>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</si>
  <si>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</si>
  <si>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</si>
  <si>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</si>
  <si>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</si>
  <si>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</si>
  <si>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</si>
  <si>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</si>
  <si>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</si>
  <si>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</si>
  <si>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</si>
  <si>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</si>
  <si>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</si>
  <si>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</si>
  <si>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</si>
  <si>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</si>
  <si>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</si>
  <si>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</si>
  <si>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</si>
  <si>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</si>
  <si>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</si>
  <si>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</si>
  <si>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</si>
  <si>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</si>
  <si>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</si>
  <si>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</si>
  <si>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</si>
  <si>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</si>
  <si>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</si>
  <si>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</si>
  <si>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</si>
  <si>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</si>
  <si>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</si>
  <si>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</si>
  <si>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</si>
  <si>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</si>
  <si>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</si>
  <si>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</si>
  <si>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</si>
  <si>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</si>
  <si>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</si>
  <si>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</si>
  <si>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</si>
  <si>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</si>
  <si>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</si>
  <si>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</si>
  <si>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</si>
  <si>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</si>
  <si>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</si>
  <si>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</si>
  <si>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</si>
  <si>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</si>
  <si>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</si>
  <si>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</si>
  <si>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</si>
  <si>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</si>
  <si>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</si>
  <si>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</si>
  <si>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</si>
  <si>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</si>
  <si>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</si>
  <si>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</si>
  <si>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</si>
  <si>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</si>
  <si>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</si>
  <si>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</si>
  <si>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</si>
  <si>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</si>
  <si>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</si>
  <si>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</si>
  <si>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</si>
  <si>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</si>
  <si>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</si>
  <si>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</si>
  <si>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</si>
  <si>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</si>
  <si>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</si>
  <si>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</si>
  <si>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</si>
  <si>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</si>
  <si>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</si>
  <si>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</si>
  <si>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</si>
  <si>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</si>
  <si>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</si>
  <si>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</si>
  <si>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</si>
  <si>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</si>
  <si>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</si>
  <si>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</si>
  <si>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</si>
  <si>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</si>
  <si>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</si>
  <si>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</si>
  <si>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</si>
  <si>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</si>
  <si>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</si>
  <si>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</si>
  <si>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</si>
  <si>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</si>
  <si>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</si>
  <si>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</si>
  <si>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</si>
  <si>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</si>
  <si>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</si>
  <si>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</si>
  <si>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</si>
  <si>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</si>
  <si>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</si>
  <si>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</si>
  <si>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</si>
  <si>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</si>
  <si>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</si>
  <si>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</si>
  <si>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</si>
  <si>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</si>
  <si>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</si>
  <si>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</si>
  <si>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</si>
  <si>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</si>
  <si>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</si>
  <si>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</si>
  <si>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</si>
  <si>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</si>
  <si>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</si>
  <si>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</si>
  <si>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</si>
  <si>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</si>
  <si>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</si>
  <si>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</si>
  <si>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</si>
  <si>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</si>
  <si>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</si>
  <si>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</si>
  <si>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</si>
  <si>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</si>
  <si>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</si>
  <si>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</si>
  <si>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</si>
  <si>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</si>
  <si>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</si>
  <si>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</si>
  <si>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</si>
  <si>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</si>
  <si>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</si>
  <si>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</si>
  <si>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</si>
  <si>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</si>
  <si>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</si>
  <si>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</si>
  <si>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</si>
  <si>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</si>
  <si>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</si>
  <si>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</si>
  <si>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</si>
  <si>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</si>
  <si>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</si>
  <si>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</si>
  <si>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</si>
  <si>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</si>
  <si>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</si>
  <si>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</si>
  <si>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</si>
  <si>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</si>
  <si>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</si>
  <si>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</si>
  <si>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</si>
  <si>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</si>
  <si>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</si>
  <si>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</si>
  <si>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</si>
  <si>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</si>
  <si>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</si>
  <si>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</si>
  <si>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</si>
  <si>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</si>
  <si>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</si>
  <si>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</si>
  <si>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</si>
  <si>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</si>
  <si>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</si>
  <si>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</si>
  <si>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</si>
  <si>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</si>
  <si>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</si>
  <si>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</si>
  <si>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</si>
  <si>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</si>
  <si>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</si>
  <si>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</si>
  <si>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</si>
  <si>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</si>
  <si>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</si>
  <si>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</si>
  <si>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</si>
  <si>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</si>
  <si>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</si>
  <si>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</si>
  <si>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</si>
  <si>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</si>
  <si>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</si>
  <si>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</si>
  <si>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</si>
  <si>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</si>
  <si>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</si>
  <si>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</si>
  <si>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</si>
  <si>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</si>
  <si>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</si>
  <si>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</si>
  <si>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</si>
  <si>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</si>
  <si>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</si>
  <si>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</si>
  <si>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</si>
  <si>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</si>
  <si>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</si>
  <si>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</si>
  <si>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</si>
  <si>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</si>
  <si>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</si>
  <si>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</si>
  <si>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</si>
  <si>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</si>
  <si>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</si>
  <si>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</si>
  <si>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</si>
  <si>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</si>
  <si>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</si>
  <si>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</si>
  <si>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</si>
  <si>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</si>
  <si>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</si>
  <si>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</si>
  <si>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</si>
  <si>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</si>
  <si>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</si>
  <si>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</si>
  <si>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</si>
  <si>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</si>
  <si>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</si>
  <si>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</si>
  <si>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</si>
  <si>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</si>
  <si>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</si>
  <si>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</si>
  <si>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</si>
  <si>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</si>
  <si>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</si>
  <si>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</si>
  <si>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</si>
  <si>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</si>
  <si>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</si>
  <si>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</si>
  <si>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</si>
  <si>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</si>
  <si>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</si>
  <si>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</si>
  <si>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</si>
  <si>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</si>
  <si>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</si>
  <si>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</si>
  <si>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</si>
  <si>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</si>
  <si>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</si>
  <si>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</si>
  <si>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</si>
  <si>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</si>
  <si>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</si>
  <si>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</si>
  <si>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</si>
  <si>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</si>
  <si>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</si>
  <si>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</si>
  <si>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</si>
  <si>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</si>
  <si>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</si>
  <si>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</si>
  <si>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</si>
  <si>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</si>
  <si>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</si>
  <si>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</si>
  <si>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</si>
  <si>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</si>
  <si>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</si>
  <si>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</si>
  <si>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</si>
  <si>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</si>
  <si>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</si>
  <si>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</si>
  <si>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</si>
  <si>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</si>
  <si>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</si>
  <si>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</si>
  <si>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</si>
  <si>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</si>
  <si>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</si>
  <si>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</si>
  <si>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</si>
  <si>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</si>
  <si>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</si>
  <si>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</si>
  <si>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</si>
  <si>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</si>
  <si>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</si>
  <si>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</si>
  <si>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</si>
  <si>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</si>
  <si>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</si>
  <si>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</si>
  <si>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</si>
  <si>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</si>
  <si>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</si>
  <si>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</si>
  <si>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</si>
  <si>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</si>
  <si>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</si>
  <si>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</si>
  <si>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</si>
  <si>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</si>
  <si>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</si>
  <si>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</si>
  <si>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</si>
  <si>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</si>
  <si>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</si>
  <si>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</si>
  <si>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</si>
  <si>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</si>
  <si>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</si>
  <si>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</si>
  <si>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</si>
  <si>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</si>
  <si>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</si>
  <si>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</si>
  <si>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</si>
  <si>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</si>
  <si>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</si>
  <si>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</si>
  <si>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</si>
  <si>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</si>
  <si>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</si>
  <si>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</si>
  <si>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</si>
  <si>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</si>
  <si>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</si>
  <si>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</si>
  <si>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</si>
  <si>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</si>
  <si>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</si>
  <si>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</si>
  <si>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</si>
  <si>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</si>
  <si>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</si>
  <si>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</si>
  <si>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</si>
  <si>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</si>
  <si>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</si>
  <si>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</si>
  <si>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</si>
  <si>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</si>
  <si>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</si>
  <si>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</si>
  <si>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</si>
  <si>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</si>
  <si>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</si>
  <si>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</si>
  <si>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</si>
  <si>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</si>
  <si>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</si>
  <si>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</si>
  <si>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</si>
  <si>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</si>
  <si>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</si>
  <si>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</si>
  <si>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</si>
  <si>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</si>
  <si>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</si>
  <si>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</si>
  <si>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</si>
  <si>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</si>
  <si>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</si>
  <si>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</si>
  <si>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</si>
  <si>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</si>
  <si>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</si>
  <si>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</si>
  <si>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</si>
  <si>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</si>
  <si>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</si>
  <si>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</si>
  <si>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</si>
  <si>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</si>
  <si>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</si>
  <si>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</si>
  <si>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</si>
  <si>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</si>
  <si>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</si>
  <si>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</si>
  <si>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</si>
  <si>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</si>
  <si>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</si>
  <si>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</si>
  <si>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</si>
  <si>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</si>
  <si>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</si>
  <si>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</si>
  <si>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</si>
  <si>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</si>
  <si>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</si>
  <si>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</si>
  <si>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</si>
  <si>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</si>
  <si>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</si>
  <si>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</si>
  <si>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</si>
  <si>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</si>
  <si>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</si>
  <si>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</si>
  <si>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</si>
  <si>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</si>
  <si>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</si>
  <si>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</si>
  <si>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</si>
  <si>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</si>
  <si>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</si>
  <si>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</si>
  <si>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</si>
  <si>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</si>
  <si>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</si>
  <si>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</si>
  <si>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</si>
  <si>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</si>
  <si>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</si>
  <si>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</si>
  <si>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</si>
  <si>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</si>
  <si>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</si>
  <si>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</si>
  <si>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</si>
  <si>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</si>
  <si>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</si>
  <si>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</si>
  <si>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</si>
  <si>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</si>
  <si>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</si>
  <si>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</si>
  <si>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</si>
  <si>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</si>
  <si>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</si>
  <si>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</si>
  <si>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</si>
  <si>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</si>
  <si>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</si>
  <si>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</si>
  <si>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</si>
  <si>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</si>
  <si>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</si>
  <si>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</si>
  <si>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</si>
  <si>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</si>
  <si>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</si>
  <si>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</si>
  <si>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</si>
  <si>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</si>
  <si>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</si>
  <si>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</si>
  <si>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</si>
  <si>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</si>
  <si>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</si>
  <si>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</si>
  <si>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</si>
  <si>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</si>
  <si>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</si>
  <si>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</si>
  <si>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</si>
  <si>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</si>
  <si>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</si>
  <si>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</si>
  <si>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</si>
  <si>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</si>
  <si>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</si>
  <si>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</si>
  <si>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</si>
  <si>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</si>
  <si>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</si>
  <si>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</si>
  <si>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</si>
  <si>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</si>
  <si>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</si>
  <si>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</si>
  <si>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</si>
  <si>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</si>
  <si>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</si>
  <si>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</si>
  <si>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</si>
  <si>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</si>
  <si>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</si>
  <si>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</si>
  <si>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</si>
  <si>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</si>
  <si>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</si>
  <si>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</si>
  <si>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</si>
  <si>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</si>
  <si>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</si>
  <si>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</si>
  <si>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</si>
  <si>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</si>
  <si>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</si>
  <si>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</si>
  <si>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</si>
  <si>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</si>
  <si>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</si>
  <si>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</si>
  <si>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</si>
  <si>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</si>
  <si>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</si>
  <si>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</si>
  <si>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</si>
  <si>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</si>
  <si>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</si>
  <si>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</si>
  <si>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</si>
  <si>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</si>
  <si>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</si>
  <si>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</si>
  <si>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</si>
  <si>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</si>
  <si>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</si>
  <si>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</si>
  <si>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</si>
  <si>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</si>
  <si>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</si>
  <si>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</si>
  <si>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</si>
  <si>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</si>
  <si>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</si>
  <si>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</si>
  <si>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</si>
  <si>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</si>
  <si>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</si>
  <si>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</si>
  <si>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</si>
  <si>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</si>
  <si>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</si>
  <si>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</si>
  <si>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</si>
  <si>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</si>
  <si>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</si>
  <si>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</si>
  <si>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</si>
  <si>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</si>
  <si>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</si>
  <si>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</si>
  <si>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</si>
  <si>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</si>
  <si>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</si>
  <si>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</si>
  <si>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</si>
  <si>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</si>
  <si>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</si>
  <si>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</si>
  <si>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</si>
  <si>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</si>
  <si>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</si>
  <si>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</si>
  <si>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</si>
  <si>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</si>
  <si>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</si>
  <si>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</si>
  <si>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</si>
  <si>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</si>
  <si>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</si>
  <si>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</si>
  <si>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</si>
  <si>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</si>
  <si>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</si>
  <si>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</si>
  <si>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</si>
  <si>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</si>
  <si>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</si>
  <si>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</si>
  <si>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</si>
  <si>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</si>
  <si>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</si>
  <si>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</si>
  <si>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</si>
  <si>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</si>
  <si>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</si>
  <si>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</si>
  <si>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</si>
  <si>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</si>
  <si>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</si>
  <si>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</si>
  <si>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</si>
  <si>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</si>
  <si>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</si>
  <si>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</si>
  <si>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</si>
  <si>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</si>
  <si>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</si>
  <si>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</si>
  <si>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</si>
  <si>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</si>
  <si>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</si>
  <si>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</si>
  <si>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</si>
  <si>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</si>
  <si>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music</t>
  </si>
  <si>
    <t>rock</t>
  </si>
  <si>
    <t>games</t>
  </si>
  <si>
    <t>tabletop 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</si>
  <si>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</si>
  <si>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</si>
  <si>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</si>
  <si>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</si>
  <si>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</si>
  <si>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</si>
  <si>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</si>
  <si>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</si>
  <si>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</si>
  <si>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</si>
  <si>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</si>
  <si>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</si>
  <si>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</si>
  <si>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</si>
  <si>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</si>
  <si>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</si>
  <si>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</si>
  <si>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</si>
  <si>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</si>
  <si>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</si>
  <si>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</si>
  <si>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</si>
  <si>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</si>
  <si>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</si>
  <si>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</si>
  <si>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</si>
  <si>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</si>
  <si>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</si>
  <si>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</si>
  <si>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</si>
  <si>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</si>
  <si>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</si>
  <si>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</si>
  <si>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</si>
  <si>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</si>
  <si>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</si>
  <si>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</si>
  <si>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</si>
  <si>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</si>
  <si>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</si>
  <si>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</si>
  <si>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</si>
  <si>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</si>
  <si>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</si>
  <si>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</si>
  <si>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</si>
  <si>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</si>
  <si>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</si>
  <si>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</si>
  <si>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</si>
  <si>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</si>
  <si>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</si>
  <si>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</si>
  <si>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</si>
  <si>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</si>
  <si>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</si>
  <si>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</si>
  <si>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</si>
  <si>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</si>
  <si>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</si>
  <si>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</si>
  <si>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</si>
  <si>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</si>
  <si>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</si>
  <si>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</si>
  <si>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</si>
  <si>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</si>
  <si>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</si>
  <si>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</si>
  <si>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</si>
  <si>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</si>
  <si>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</si>
  <si>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(Multiple Items)</t>
  </si>
  <si>
    <t>Mean Goal</t>
  </si>
  <si>
    <t>Median Goal</t>
  </si>
  <si>
    <t>Mean Pledged</t>
  </si>
  <si>
    <t>Median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</si>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</sst>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1" fillId="0" borderId="0" xfId="0" applyFont="1"/>
    <xf numFmtId="43" fontId="0" fillId="0" borderId="0" xfId="1" applyFont="1"/>
  </cellXfs>
  <cellStyles count="2">
    <cellStyle name="Comma" xfId="1" builtinId="3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33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A-B54F-B3F7-5CC28C038C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67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A-B54F-B3F7-5CC28C038C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A-B54F-B3F7-5CC28C038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162095"/>
        <c:axId val="1045163743"/>
      </c:lineChart>
      <c:catAx>
        <c:axId val="104516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63743"/>
        <c:crosses val="autoZero"/>
        <c:auto val="1"/>
        <c:lblAlgn val="ctr"/>
        <c:lblOffset val="100"/>
        <c:noMultiLvlLbl val="0"/>
      </c:catAx>
      <c:valAx>
        <c:axId val="104516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Catagory Outcomes</a:t>
            </a:r>
          </a:p>
        </c:rich>
      </c:tx>
      <c:layout>
        <c:manualLayout>
          <c:xMode val="edge"/>
          <c:yMode val="edge"/>
          <c:x val="0.29864530305804804"/>
          <c:y val="3.80281647966990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C14C-93E5-BF01B6BEB05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BA5-C14C-93E5-BF01B6BEB05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BA5-C14C-93E5-BF01B6BEB05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BA5-C14C-93E5-BF01B6BE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490640"/>
        <c:axId val="1343804416"/>
      </c:barChart>
      <c:catAx>
        <c:axId val="13434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04416"/>
        <c:crosses val="autoZero"/>
        <c:auto val="1"/>
        <c:lblAlgn val="ctr"/>
        <c:lblOffset val="100"/>
        <c:noMultiLvlLbl val="0"/>
      </c:catAx>
      <c:valAx>
        <c:axId val="13438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2436580691343206"/>
          <c:y val="4.240282685512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800237618226718E-2"/>
          <c:y val="2.6760808200861685E-2"/>
          <c:w val="0.85232667846992494"/>
          <c:h val="0.827204724409448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C-FB42-8D64-3A09ACA4E372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BAC-FB42-8D64-3A09ACA4E372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BAC-FB42-8D64-3A09ACA4E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1857792"/>
        <c:axId val="1491859440"/>
      </c:barChart>
      <c:catAx>
        <c:axId val="149185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59440"/>
        <c:crosses val="autoZero"/>
        <c:auto val="1"/>
        <c:lblAlgn val="ctr"/>
        <c:lblOffset val="100"/>
        <c:noMultiLvlLbl val="0"/>
      </c:catAx>
      <c:valAx>
        <c:axId val="14918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6630406388774858"/>
          <c:y val="2.61870587209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9-FD48-B68F-425AC7F1B1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40-0142-8C3B-13A35DD941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40-0142-8C3B-13A35DD94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408927"/>
        <c:axId val="1668385951"/>
      </c:lineChart>
      <c:catAx>
        <c:axId val="16684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5951"/>
        <c:crosses val="autoZero"/>
        <c:auto val="1"/>
        <c:lblAlgn val="ctr"/>
        <c:lblOffset val="100"/>
        <c:noMultiLvlLbl val="0"/>
      </c:catAx>
      <c:valAx>
        <c:axId val="16683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layout>
        <c:manualLayout>
          <c:xMode val="edge"/>
          <c:yMode val="edge"/>
          <c:x val="0.19564304461942258"/>
          <c:y val="3.30268359312228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2C-C047-A69E-E4AC98A75B69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2C-C047-A69E-E4AC98A75B69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2C-C047-A69E-E4AC98A75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408927"/>
        <c:axId val="1668385951"/>
      </c:lineChart>
      <c:catAx>
        <c:axId val="16684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5951"/>
        <c:crosses val="autoZero"/>
        <c:auto val="1"/>
        <c:lblAlgn val="ctr"/>
        <c:lblOffset val="100"/>
        <c:noMultiLvlLbl val="0"/>
      </c:catAx>
      <c:valAx>
        <c:axId val="16683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(ex tech)!PivotTable11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(Excluding Technology)</a:t>
            </a:r>
          </a:p>
        </c:rich>
      </c:tx>
      <c:layout>
        <c:manualLayout>
          <c:xMode val="edge"/>
          <c:yMode val="edge"/>
          <c:x val="0.10042726216599974"/>
          <c:y val="4.83271375464684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(ex tech)'!$B$4:$B$5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(ex tech)'!$A$6:$A$18</c:f>
              <c:strCache>
                <c:ptCount val="12"/>
                <c:pt idx="0">
                  <c:v>May</c:v>
                </c:pt>
                <c:pt idx="1">
                  <c:v>Jul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Aug</c:v>
                </c:pt>
                <c:pt idx="6">
                  <c:v>Feb</c:v>
                </c:pt>
                <c:pt idx="7">
                  <c:v>Apr</c:v>
                </c:pt>
                <c:pt idx="8">
                  <c:v>Mar</c:v>
                </c:pt>
                <c:pt idx="9">
                  <c:v>Nov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launch (ex tech)'!$B$6:$B$18</c:f>
              <c:numCache>
                <c:formatCode>General</c:formatCode>
                <c:ptCount val="12"/>
                <c:pt idx="0">
                  <c:v>220</c:v>
                </c:pt>
                <c:pt idx="1">
                  <c:v>176</c:v>
                </c:pt>
                <c:pt idx="2">
                  <c:v>194</c:v>
                </c:pt>
                <c:pt idx="3">
                  <c:v>173</c:v>
                </c:pt>
                <c:pt idx="4">
                  <c:v>163</c:v>
                </c:pt>
                <c:pt idx="5">
                  <c:v>148</c:v>
                </c:pt>
                <c:pt idx="6">
                  <c:v>182</c:v>
                </c:pt>
                <c:pt idx="7">
                  <c:v>166</c:v>
                </c:pt>
                <c:pt idx="8">
                  <c:v>163</c:v>
                </c:pt>
                <c:pt idx="9">
                  <c:v>159</c:v>
                </c:pt>
                <c:pt idx="10">
                  <c:v>132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59-4D4F-B25D-82A92943D99D}"/>
            </c:ext>
          </c:extLst>
        </c:ser>
        <c:ser>
          <c:idx val="1"/>
          <c:order val="1"/>
          <c:tx>
            <c:strRef>
              <c:f>'Outcomes launch (ex tech)'!$C$4:$C$5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(ex tech)'!$A$6:$A$18</c:f>
              <c:strCache>
                <c:ptCount val="12"/>
                <c:pt idx="0">
                  <c:v>May</c:v>
                </c:pt>
                <c:pt idx="1">
                  <c:v>Jul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Aug</c:v>
                </c:pt>
                <c:pt idx="6">
                  <c:v>Feb</c:v>
                </c:pt>
                <c:pt idx="7">
                  <c:v>Apr</c:v>
                </c:pt>
                <c:pt idx="8">
                  <c:v>Mar</c:v>
                </c:pt>
                <c:pt idx="9">
                  <c:v>Nov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launch (ex tech)'!$C$6:$C$18</c:f>
              <c:numCache>
                <c:formatCode>General</c:formatCode>
                <c:ptCount val="12"/>
                <c:pt idx="0">
                  <c:v>115</c:v>
                </c:pt>
                <c:pt idx="1">
                  <c:v>133</c:v>
                </c:pt>
                <c:pt idx="2">
                  <c:v>125</c:v>
                </c:pt>
                <c:pt idx="3">
                  <c:v>126</c:v>
                </c:pt>
                <c:pt idx="4">
                  <c:v>126</c:v>
                </c:pt>
                <c:pt idx="5">
                  <c:v>120</c:v>
                </c:pt>
                <c:pt idx="6">
                  <c:v>92</c:v>
                </c:pt>
                <c:pt idx="7">
                  <c:v>95</c:v>
                </c:pt>
                <c:pt idx="8">
                  <c:v>95</c:v>
                </c:pt>
                <c:pt idx="9">
                  <c:v>91</c:v>
                </c:pt>
                <c:pt idx="10">
                  <c:v>103</c:v>
                </c:pt>
                <c:pt idx="11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59-4D4F-B25D-82A92943D99D}"/>
            </c:ext>
          </c:extLst>
        </c:ser>
        <c:ser>
          <c:idx val="2"/>
          <c:order val="2"/>
          <c:tx>
            <c:strRef>
              <c:f>'Outcomes launch (ex tech)'!$D$4:$D$5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(ex tech)'!$A$6:$A$18</c:f>
              <c:strCache>
                <c:ptCount val="12"/>
                <c:pt idx="0">
                  <c:v>May</c:v>
                </c:pt>
                <c:pt idx="1">
                  <c:v>Jul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Aug</c:v>
                </c:pt>
                <c:pt idx="6">
                  <c:v>Feb</c:v>
                </c:pt>
                <c:pt idx="7">
                  <c:v>Apr</c:v>
                </c:pt>
                <c:pt idx="8">
                  <c:v>Mar</c:v>
                </c:pt>
                <c:pt idx="9">
                  <c:v>Nov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launch (ex tech)'!$D$6:$D$18</c:f>
              <c:numCache>
                <c:formatCode>General</c:formatCode>
                <c:ptCount val="12"/>
                <c:pt idx="0">
                  <c:v>15</c:v>
                </c:pt>
                <c:pt idx="1">
                  <c:v>25</c:v>
                </c:pt>
                <c:pt idx="2">
                  <c:v>10</c:v>
                </c:pt>
                <c:pt idx="3">
                  <c:v>17</c:v>
                </c:pt>
                <c:pt idx="4">
                  <c:v>8</c:v>
                </c:pt>
                <c:pt idx="5">
                  <c:v>21</c:v>
                </c:pt>
                <c:pt idx="6">
                  <c:v>14</c:v>
                </c:pt>
                <c:pt idx="7">
                  <c:v>16</c:v>
                </c:pt>
                <c:pt idx="8">
                  <c:v>16</c:v>
                </c:pt>
                <c:pt idx="9">
                  <c:v>11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59-4D4F-B25D-82A92943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408927"/>
        <c:axId val="1668385951"/>
      </c:lineChart>
      <c:catAx>
        <c:axId val="16684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5951"/>
        <c:crosses val="autoZero"/>
        <c:auto val="1"/>
        <c:lblAlgn val="ctr"/>
        <c:lblOffset val="100"/>
        <c:noMultiLvlLbl val="0"/>
      </c:catAx>
      <c:valAx>
        <c:axId val="16683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863600</xdr:colOff>
      <xdr:row>14</xdr:row>
      <xdr:rowOff>57150</xdr:rowOff>
    </xdr:from>
    <xdr:to>
      <xdr:col>7</xdr:col>
      <xdr:colOff>622300</xdr:colOff>
      <xdr:row>31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77F835-DFE3-9146-A20E-9E1D214D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275167</xdr:colOff>
      <xdr:row>2</xdr:row>
      <xdr:rowOff>0</xdr:rowOff>
    </xdr:from>
    <xdr:to>
      <xdr:col>13</xdr:col>
      <xdr:colOff>751417</xdr:colOff>
      <xdr:row>17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218B0-4288-D148-ACB8-1C054FD1C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12700</xdr:rowOff>
    </xdr:from>
    <xdr:to>
      <xdr:col>16</xdr:col>
      <xdr:colOff>609600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DDB16-B444-6D4B-8F76-ABFD39BD4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0</xdr:row>
      <xdr:rowOff>63500</xdr:rowOff>
    </xdr:from>
    <xdr:to>
      <xdr:col>12</xdr:col>
      <xdr:colOff>38100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FF97A-9059-E141-B318-F3F53914F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0</xdr:row>
      <xdr:rowOff>63500</xdr:rowOff>
    </xdr:from>
    <xdr:to>
      <xdr:col>12</xdr:col>
      <xdr:colOff>812800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5DF36-2BD4-054E-BBE3-A4093D72C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38100</xdr:rowOff>
    </xdr:from>
    <xdr:to>
      <xdr:col>12</xdr:col>
      <xdr:colOff>685800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19462-40FC-844C-9918-607912712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9.904173958334" createdVersion="7" refreshedVersion="7" minRefreshableVersion="3" recordCount="4115" xr:uid="{A09BB184-4791-6849-B595-534D75E4EE3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10"/>
        <n v="1"/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music/rock"/>
        <s v="games/tabletop game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music"/>
        <s v="games"/>
        <s v="film &amp; video"/>
        <s v="theater"/>
        <s v="technology"/>
        <s v="publishing"/>
        <s v="journalism"/>
        <s v="food"/>
        <s v="photography"/>
        <m/>
      </sharedItems>
    </cacheField>
    <cacheField name="Subcatagory" numFmtId="0">
      <sharedItems containsBlank="1" count="42">
        <s v="rock"/>
        <s v="tabletop games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9.999603819444" createdVersion="7" refreshedVersion="7" minRefreshableVersion="3" recordCount="4114" xr:uid="{16B989AF-6DFF-2A41-9F35-9279E3C60E6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music"/>
        <s v="games"/>
        <s v="film &amp; video"/>
        <s v="theater"/>
        <s v="technology"/>
        <s v="publishing"/>
        <s v="journalism"/>
        <s v="food"/>
        <s v="photography"/>
      </sharedItems>
    </cacheField>
    <cacheField name="Subcata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8-04T18:48:27"/>
        <d v="2017-03-06T18:01:3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4-09-03T18:48:27"/>
        <d v="2017-03-13T03:00:00"/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53"/>
    <s v="Suburban Legends: New Album"/>
    <s v="Suburban Legends are working on the most important album EVER, but they are in need of your help and about 10 bucks... probably more!"/>
    <x v="0"/>
    <n v="30383.32"/>
    <x v="0"/>
    <x v="0"/>
    <s v="USD"/>
    <n v="1409770107"/>
    <n v="1407178107"/>
    <b v="1"/>
    <n v="711"/>
    <b v="1"/>
    <x v="0"/>
    <n v="303833"/>
    <n v="42.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1"/>
    <n v="9302.5"/>
    <x v="0"/>
    <x v="0"/>
    <s v="USD"/>
    <n v="1489374000"/>
    <n v="1488823290"/>
    <b v="0"/>
    <n v="2035"/>
    <b v="1"/>
    <x v="1"/>
    <n v="930250"/>
    <n v="4.57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x v="2"/>
    <n v="11633"/>
    <x v="0"/>
    <x v="0"/>
    <s v="USD"/>
    <n v="1437620400"/>
    <n v="1434931811"/>
    <b v="0"/>
    <n v="182"/>
    <b v="1"/>
    <x v="2"/>
    <n v="137"/>
    <n v="63.92"/>
    <x v="2"/>
    <x v="2"/>
  </r>
  <r>
    <n v="1"/>
    <s v="FannibalFest Fan Convention"/>
    <s v="A Hannibal TV Show Fan Convention and Art Collective"/>
    <x v="3"/>
    <n v="14653"/>
    <x v="0"/>
    <x v="0"/>
    <s v="USD"/>
    <n v="1488464683"/>
    <n v="1485872683"/>
    <b v="0"/>
    <n v="79"/>
    <b v="1"/>
    <x v="2"/>
    <n v="143"/>
    <n v="185.48"/>
    <x v="2"/>
    <x v="2"/>
  </r>
  <r>
    <n v="2"/>
    <s v="Charlie teaser completion"/>
    <s v="Completion fund for post-production for teaser of British crime/drama tv series about a girl who sells morals for money"/>
    <x v="4"/>
    <n v="525"/>
    <x v="0"/>
    <x v="1"/>
    <s v="GBP"/>
    <n v="1455555083"/>
    <n v="1454691083"/>
    <b v="0"/>
    <n v="35"/>
    <b v="1"/>
    <x v="2"/>
    <n v="105"/>
    <n v="15"/>
    <x v="2"/>
    <x v="2"/>
  </r>
  <r>
    <n v="3"/>
    <s v="Unsure/Positive: A Dramedy Series About Life with HIV"/>
    <s v="We already produced the *very* beginning of this story. Help us to see it through?"/>
    <x v="5"/>
    <n v="10390"/>
    <x v="0"/>
    <x v="0"/>
    <s v="USD"/>
    <n v="1407414107"/>
    <n v="1404822107"/>
    <b v="0"/>
    <n v="150"/>
    <b v="1"/>
    <x v="2"/>
    <n v="104"/>
    <n v="69.27"/>
    <x v="2"/>
    <x v="2"/>
  </r>
  <r>
    <n v="4"/>
    <s v="Party Monsters"/>
    <s v="19th centuryâ€™s most notorious literary characters, out of step with the times, find comradery as roommates in modern day Los Angeles."/>
    <x v="6"/>
    <n v="54116.28"/>
    <x v="0"/>
    <x v="0"/>
    <s v="USD"/>
    <n v="1450555279"/>
    <n v="1447963279"/>
    <b v="0"/>
    <n v="284"/>
    <b v="1"/>
    <x v="2"/>
    <n v="123"/>
    <n v="190.55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x v="7"/>
    <n v="4390"/>
    <x v="0"/>
    <x v="0"/>
    <s v="USD"/>
    <n v="1469770500"/>
    <n v="1468362207"/>
    <b v="0"/>
    <n v="47"/>
    <b v="1"/>
    <x v="2"/>
    <n v="110"/>
    <n v="93.4"/>
    <x v="2"/>
    <x v="2"/>
  </r>
  <r>
    <n v="6"/>
    <s v="POINT HOPE"/>
    <s v="The story of &quot;Point Hope&quot; will honor, respect, and share the beauty and traditions of the Alaska Natives in Point Hope, AK: the Inupiat"/>
    <x v="8"/>
    <n v="8519"/>
    <x v="0"/>
    <x v="0"/>
    <s v="USD"/>
    <n v="1402710250"/>
    <n v="1401846250"/>
    <b v="0"/>
    <n v="58"/>
    <b v="1"/>
    <x v="2"/>
    <n v="106"/>
    <n v="146.88"/>
    <x v="2"/>
    <x v="2"/>
  </r>
  <r>
    <n v="7"/>
    <s v="Skin: Film Production By 14 Year Old Aniya Wolfe"/>
    <s v="Secrets bond three unfortunate teens who are facing issues that are common among youth today. And for one, it becomes too much to bear."/>
    <x v="9"/>
    <n v="9110"/>
    <x v="0"/>
    <x v="0"/>
    <s v="USD"/>
    <n v="1467680867"/>
    <n v="1464224867"/>
    <b v="0"/>
    <n v="57"/>
    <b v="1"/>
    <x v="2"/>
    <n v="101"/>
    <n v="159.82"/>
    <x v="2"/>
    <x v="2"/>
  </r>
  <r>
    <n v="8"/>
    <s v="Sizzling in the Kitchen Flynn Style"/>
    <s v="Help us raise the funds to film our pilot episode!"/>
    <x v="10"/>
    <n v="3501.52"/>
    <x v="0"/>
    <x v="0"/>
    <s v="USD"/>
    <n v="1460754000"/>
    <n v="1460155212"/>
    <b v="0"/>
    <n v="12"/>
    <b v="1"/>
    <x v="2"/>
    <n v="100"/>
    <n v="291.79000000000002"/>
    <x v="2"/>
    <x v="2"/>
  </r>
  <r>
    <n v="9"/>
    <s v="The Academy: Mockumentary Sitcom TV Pilot"/>
    <s v="Capturing everyday life at Falkirk Academy, a fictitious elite private high school where &quot;everyday life&quot; is anything but normal."/>
    <x v="4"/>
    <n v="629.99"/>
    <x v="0"/>
    <x v="0"/>
    <s v="USD"/>
    <n v="1460860144"/>
    <n v="1458268144"/>
    <b v="0"/>
    <n v="20"/>
    <b v="1"/>
    <x v="2"/>
    <n v="126"/>
    <n v="31.5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x v="11"/>
    <n v="3015"/>
    <x v="0"/>
    <x v="0"/>
    <s v="USD"/>
    <n v="1403660279"/>
    <n v="1400636279"/>
    <b v="0"/>
    <n v="19"/>
    <b v="1"/>
    <x v="2"/>
    <n v="101"/>
    <n v="158.68"/>
    <x v="2"/>
    <x v="2"/>
  </r>
  <r>
    <n v="11"/>
    <s v="2016 TAPR DCC Video on HamRadioNow"/>
    <s v="HamRadioNow will produce YouTube video of the complete 2016 ARRL &amp; TAPR Amateur Radio (Ham Radio) Digital Communications Conference"/>
    <x v="12"/>
    <n v="6025"/>
    <x v="0"/>
    <x v="0"/>
    <s v="USD"/>
    <n v="1471834800"/>
    <n v="1469126462"/>
    <b v="0"/>
    <n v="75"/>
    <b v="1"/>
    <x v="2"/>
    <n v="121"/>
    <n v="80.33"/>
    <x v="2"/>
    <x v="2"/>
  </r>
  <r>
    <n v="12"/>
    <s v="Spinward Traveller (T.V. Pilot)"/>
    <s v="Spinward Traveller is based on the award winning role-playing game. Launch your imagination into the Traveller universe at Jump 6."/>
    <x v="13"/>
    <n v="49588"/>
    <x v="0"/>
    <x v="0"/>
    <s v="USD"/>
    <n v="1405479600"/>
    <n v="1401642425"/>
    <b v="0"/>
    <n v="827"/>
    <b v="1"/>
    <x v="2"/>
    <n v="165"/>
    <n v="59.96"/>
    <x v="2"/>
    <x v="2"/>
  </r>
  <r>
    <n v="13"/>
    <s v="Can't Go Home"/>
    <s v="A travel series hosted by touring musicians that profiles a different American city in each episode."/>
    <x v="10"/>
    <n v="5599"/>
    <x v="0"/>
    <x v="0"/>
    <s v="USD"/>
    <n v="1466713620"/>
    <n v="1463588109"/>
    <b v="0"/>
    <n v="51"/>
    <b v="1"/>
    <x v="2"/>
    <n v="160"/>
    <n v="109.78"/>
    <x v="2"/>
    <x v="2"/>
  </r>
  <r>
    <n v="14"/>
    <s v="3010 | Sci-fi Series"/>
    <s v="A highly charged post apocalyptic sci fi series that pulls no punches!"/>
    <x v="14"/>
    <n v="6056"/>
    <x v="0"/>
    <x v="2"/>
    <s v="AUD"/>
    <n v="1405259940"/>
    <n v="1403051888"/>
    <b v="0"/>
    <n v="41"/>
    <b v="1"/>
    <x v="2"/>
    <n v="101"/>
    <n v="147.71"/>
    <x v="2"/>
    <x v="2"/>
  </r>
  <r>
    <n v="15"/>
    <s v="Cien&amp;Cia"/>
    <s v="Cien&amp;Cia es un proyecto transmedia para televisiÃ³n; la finalidad de la venta de camisetas es financiar el reality (Factual)."/>
    <x v="15"/>
    <n v="2132"/>
    <x v="0"/>
    <x v="3"/>
    <s v="EUR"/>
    <n v="1443384840"/>
    <n v="1441790658"/>
    <b v="0"/>
    <n v="98"/>
    <b v="1"/>
    <x v="2"/>
    <n v="107"/>
    <n v="21.76"/>
    <x v="2"/>
    <x v="2"/>
  </r>
  <r>
    <n v="16"/>
    <s v="ArtMoose TV Series"/>
    <s v="We want to create a Sizzle Reel to pitch a Reality TV Series to TV Executive starring artists Art Moose will use new artists each week."/>
    <x v="16"/>
    <n v="12029"/>
    <x v="0"/>
    <x v="0"/>
    <s v="USD"/>
    <n v="1402896600"/>
    <n v="1398971211"/>
    <b v="0"/>
    <n v="70"/>
    <b v="1"/>
    <x v="2"/>
    <n v="100"/>
    <n v="171.84"/>
    <x v="2"/>
    <x v="2"/>
  </r>
  <r>
    <n v="17"/>
    <s v="Humble Pie"/>
    <s v="Uplifting English sitcom, a love letter to youthful exuberance that proves once and for all that none of us are ready for real life."/>
    <x v="17"/>
    <n v="1510"/>
    <x v="0"/>
    <x v="1"/>
    <s v="GBP"/>
    <n v="1415126022"/>
    <n v="1412530422"/>
    <b v="0"/>
    <n v="36"/>
    <b v="1"/>
    <x v="2"/>
    <n v="101"/>
    <n v="41.94"/>
    <x v="2"/>
    <x v="2"/>
  </r>
  <r>
    <n v="18"/>
    <s v="Indian As Apple Pie TV"/>
    <s v="The Indian cooking show you crave: complete with cooking, travel to India, and loads of spicy inspiration with Anupy."/>
    <x v="13"/>
    <n v="31896.33"/>
    <x v="0"/>
    <x v="0"/>
    <s v="USD"/>
    <n v="1410958856"/>
    <n v="1408366856"/>
    <b v="0"/>
    <n v="342"/>
    <b v="1"/>
    <x v="2"/>
    <n v="106"/>
    <n v="93.26"/>
    <x v="2"/>
    <x v="2"/>
  </r>
  <r>
    <n v="19"/>
    <s v="Brouhaha (an Original Sitcom)"/>
    <s v="Brouhaha chronicles the adventures of aspiring comedian and prolific hedonist Jenny Carmichael as she works at a clickbait website."/>
    <x v="18"/>
    <n v="1235"/>
    <x v="0"/>
    <x v="0"/>
    <s v="USD"/>
    <n v="1437420934"/>
    <n v="1434828934"/>
    <b v="0"/>
    <n v="22"/>
    <b v="1"/>
    <x v="2"/>
    <n v="145"/>
    <n v="56.14"/>
    <x v="2"/>
    <x v="2"/>
  </r>
  <r>
    <n v="20"/>
    <s v="Finding Kylie Hard Read Fund"/>
    <s v="Help us reach our goal &amp; pay the drama dept that is performing the hard read, which is set for October 2015."/>
    <x v="15"/>
    <n v="2004"/>
    <x v="0"/>
    <x v="0"/>
    <s v="USD"/>
    <n v="1442167912"/>
    <n v="1436983912"/>
    <b v="0"/>
    <n v="25"/>
    <b v="1"/>
    <x v="2"/>
    <n v="100"/>
    <n v="80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x v="19"/>
    <n v="20190"/>
    <x v="0"/>
    <x v="0"/>
    <s v="USD"/>
    <n v="1411743789"/>
    <n v="1409151789"/>
    <b v="0"/>
    <n v="101"/>
    <b v="1"/>
    <x v="2"/>
    <n v="109"/>
    <n v="199.9"/>
    <x v="2"/>
    <x v="2"/>
  </r>
  <r>
    <n v="22"/>
    <s v="CREATURES OF HABIT!"/>
    <s v="Meet Gary, and Troy: Two unlikely friends that investigate &quot;strange phenomenon&quot;."/>
    <x v="20"/>
    <n v="410"/>
    <x v="0"/>
    <x v="0"/>
    <s v="USD"/>
    <n v="1420099140"/>
    <n v="1418766740"/>
    <b v="0"/>
    <n v="8"/>
    <b v="1"/>
    <x v="2"/>
    <n v="117"/>
    <n v="51.25"/>
    <x v="2"/>
    <x v="2"/>
  </r>
  <r>
    <n v="23"/>
    <s v="Bad Boy of Beauty and Bride Crashers!"/>
    <s v="Lois and Berlin are the Lucy and Ricky of reality. You will go on  journey to reinvent beauty from the inside out. Be the star !"/>
    <x v="15"/>
    <n v="2370"/>
    <x v="0"/>
    <x v="0"/>
    <s v="USD"/>
    <n v="1430407200"/>
    <n v="1428086501"/>
    <b v="0"/>
    <n v="23"/>
    <b v="1"/>
    <x v="2"/>
    <n v="119"/>
    <n v="103.04"/>
    <x v="2"/>
    <x v="2"/>
  </r>
  <r>
    <n v="24"/>
    <s v="Bring STL Up Late to TV"/>
    <s v="STL Up Late is a weekly late night comedy talk show for St. Louis television."/>
    <x v="21"/>
    <n v="38082.69"/>
    <x v="0"/>
    <x v="0"/>
    <s v="USD"/>
    <n v="1442345940"/>
    <n v="1439494863"/>
    <b v="0"/>
    <n v="574"/>
    <b v="1"/>
    <x v="2"/>
    <n v="109"/>
    <n v="66.349999999999994"/>
    <x v="2"/>
    <x v="2"/>
  </r>
  <r>
    <n v="25"/>
    <s v="RAM- An independent writer's breakthrough tv production"/>
    <s v="A dram-com television series revolved around memory and the hardships and revelations that come with its early turning point."/>
    <x v="22"/>
    <n v="800"/>
    <x v="0"/>
    <x v="0"/>
    <s v="USD"/>
    <n v="1452299761"/>
    <n v="1447115761"/>
    <b v="0"/>
    <n v="14"/>
    <b v="1"/>
    <x v="2"/>
    <n v="133"/>
    <n v="57.14"/>
    <x v="2"/>
    <x v="2"/>
  </r>
  <r>
    <n v="26"/>
    <s v="You, Me &amp; Sicily:  Part I Editing"/>
    <s v="Highlighting Sicily's points of light: its extraordinary people. Editing phase is now underway!!!"/>
    <x v="23"/>
    <n v="1940"/>
    <x v="0"/>
    <x v="0"/>
    <s v="USD"/>
    <n v="1408278144"/>
    <n v="1404822144"/>
    <b v="0"/>
    <n v="19"/>
    <b v="1"/>
    <x v="2"/>
    <n v="155"/>
    <n v="102.11"/>
    <x v="2"/>
    <x v="2"/>
  </r>
  <r>
    <n v="27"/>
    <s v="B-Rabbit TV Comedy Pilot"/>
    <s v="B-Rabbit is a hilarious depiction of immigrating to New Zealand and the life you desperately tried to leave behind."/>
    <x v="24"/>
    <n v="22345"/>
    <x v="0"/>
    <x v="4"/>
    <s v="NZD"/>
    <n v="1416113833"/>
    <n v="1413518233"/>
    <b v="0"/>
    <n v="150"/>
    <b v="1"/>
    <x v="2"/>
    <n v="112"/>
    <n v="148.97"/>
    <x v="2"/>
    <x v="2"/>
  </r>
  <r>
    <n v="28"/>
    <s v="John Earle Dog Training Concept Development Reel"/>
    <s v="John and Brian are on a quest to change people's lives and rehabilitate dogs."/>
    <x v="16"/>
    <n v="12042"/>
    <x v="0"/>
    <x v="0"/>
    <s v="USD"/>
    <n v="1450307284"/>
    <n v="1447715284"/>
    <b v="0"/>
    <n v="71"/>
    <b v="1"/>
    <x v="2"/>
    <n v="100"/>
    <n v="169.61"/>
    <x v="2"/>
    <x v="2"/>
  </r>
  <r>
    <n v="29"/>
    <s v="The JOB Prelude."/>
    <s v="Genuine, no cliche Cop dramedy. Stories based on Adam's time as a Constable. What really goes on? Think you know the Police? Find out."/>
    <x v="11"/>
    <n v="3700"/>
    <x v="0"/>
    <x v="1"/>
    <s v="GBP"/>
    <n v="1406045368"/>
    <n v="1403453368"/>
    <b v="0"/>
    <n v="117"/>
    <b v="1"/>
    <x v="2"/>
    <n v="123"/>
    <n v="31.62"/>
    <x v="2"/>
    <x v="2"/>
  </r>
  <r>
    <n v="30"/>
    <s v="Introverts Web Series"/>
    <s v="Comedy series about three introverted roommates coping with single life, secret resentments, and loudmouthed extroverts."/>
    <x v="25"/>
    <n v="4051.99"/>
    <x v="0"/>
    <x v="0"/>
    <s v="USD"/>
    <n v="1408604515"/>
    <n v="1406012515"/>
    <b v="0"/>
    <n v="53"/>
    <b v="1"/>
    <x v="2"/>
    <n v="101"/>
    <n v="76.45"/>
    <x v="2"/>
    <x v="2"/>
  </r>
  <r>
    <n v="31"/>
    <s v="The Alan Katz Show"/>
    <s v="After a two-year hiatus, The Alan Katz Show is coming back! But it can't unless we can get a 16gb flash drive valued at $12.71!"/>
    <x v="26"/>
    <n v="13"/>
    <x v="0"/>
    <x v="0"/>
    <s v="USD"/>
    <n v="1453748434"/>
    <n v="1452193234"/>
    <b v="0"/>
    <n v="1"/>
    <b v="1"/>
    <x v="2"/>
    <n v="100"/>
    <n v="13"/>
    <x v="2"/>
    <x v="2"/>
  </r>
  <r>
    <n v="32"/>
    <s v="Over &amp; Out"/>
    <s v="Approaching a milestone birthday, Gail abandons her group of yuppie stay-at-home mom friends for the vibrant and rowdy gay community."/>
    <x v="27"/>
    <n v="28520"/>
    <x v="0"/>
    <x v="0"/>
    <s v="USD"/>
    <n v="1463111940"/>
    <n v="1459523017"/>
    <b v="0"/>
    <n v="89"/>
    <b v="1"/>
    <x v="2"/>
    <n v="100"/>
    <n v="320.45"/>
    <x v="2"/>
    <x v="2"/>
  </r>
  <r>
    <n v="33"/>
    <s v="Imaginary Problems"/>
    <s v="3 best friends balance their work, personal and private lives while finding time for their imaginary friends (who are 3 puppets)."/>
    <x v="28"/>
    <n v="5360"/>
    <x v="0"/>
    <x v="0"/>
    <s v="USD"/>
    <n v="1447001501"/>
    <n v="1444405901"/>
    <b v="0"/>
    <n v="64"/>
    <b v="1"/>
    <x v="2"/>
    <n v="102"/>
    <n v="83.75"/>
    <x v="2"/>
    <x v="2"/>
  </r>
  <r>
    <n v="34"/>
    <s v="#Josh: T.V. Show Sizzle Reel"/>
    <s v="A digitally dependent Josh, is forced to coexist with his promiscuous problematic cousin Wes, and face his fears of a human connection"/>
    <x v="29"/>
    <n v="3392"/>
    <x v="0"/>
    <x v="0"/>
    <s v="USD"/>
    <n v="1407224601"/>
    <n v="1405928601"/>
    <b v="0"/>
    <n v="68"/>
    <b v="1"/>
    <x v="2"/>
    <n v="130"/>
    <n v="49.88"/>
    <x v="2"/>
    <x v="2"/>
  </r>
  <r>
    <n v="35"/>
    <s v="Why Adam? A TV show about the science behind everyday life!"/>
    <s v="Why Adam? is an independent TV show that explores concepts of basic science in everyday life."/>
    <x v="30"/>
    <n v="1665"/>
    <x v="0"/>
    <x v="0"/>
    <s v="USD"/>
    <n v="1430179200"/>
    <n v="1428130814"/>
    <b v="0"/>
    <n v="28"/>
    <b v="1"/>
    <x v="2"/>
    <n v="167"/>
    <n v="59.46"/>
    <x v="2"/>
    <x v="2"/>
  </r>
  <r>
    <n v="36"/>
    <s v="THE LISTENING BOX"/>
    <s v="A modern day priest makes an unusual discovery, setting off a chain of events."/>
    <x v="14"/>
    <n v="8529"/>
    <x v="0"/>
    <x v="0"/>
    <s v="USD"/>
    <n v="1428128525"/>
    <n v="1425540125"/>
    <b v="0"/>
    <n v="44"/>
    <b v="1"/>
    <x v="2"/>
    <n v="142"/>
    <n v="193.84"/>
    <x v="2"/>
    <x v="2"/>
  </r>
  <r>
    <n v="37"/>
    <s v="The Journey"/>
    <s v="Take an unscripted, real-time journey with Greg Aiello to the planet's wildest and most iconic places on this adventure travel TV show."/>
    <x v="31"/>
    <n v="40357"/>
    <x v="0"/>
    <x v="0"/>
    <s v="USD"/>
    <n v="1425055079"/>
    <n v="1422463079"/>
    <b v="0"/>
    <n v="253"/>
    <b v="1"/>
    <x v="2"/>
    <n v="183"/>
    <n v="159.51"/>
    <x v="2"/>
    <x v="2"/>
  </r>
  <r>
    <n v="38"/>
    <s v="Brewz Brothers TV"/>
    <s v="A television show about three brothers from Chicago on a mission to discover and highlight the best breweries in America."/>
    <x v="32"/>
    <n v="2751"/>
    <x v="0"/>
    <x v="0"/>
    <s v="USD"/>
    <n v="1368235344"/>
    <n v="1365643344"/>
    <b v="0"/>
    <n v="66"/>
    <b v="1"/>
    <x v="2"/>
    <n v="110"/>
    <n v="41.68"/>
    <x v="2"/>
    <x v="2"/>
  </r>
  <r>
    <n v="39"/>
    <s v="Deep Cuts - Series"/>
    <s v="Mystery-Drama Series. Following a shocking event, residents of a remote woodland community learn that some wounds never heal..."/>
    <x v="33"/>
    <n v="32745"/>
    <x v="0"/>
    <x v="1"/>
    <s v="GBP"/>
    <n v="1401058740"/>
    <n v="1398388068"/>
    <b v="0"/>
    <n v="217"/>
    <b v="1"/>
    <x v="2"/>
    <n v="131"/>
    <n v="150.9"/>
    <x v="2"/>
    <x v="2"/>
  </r>
  <r>
    <n v="40"/>
    <s v="Regal Fare Season One"/>
    <s v="There is a cooking show in production that needs your help, a show about using local ingredients to create simple and elegant meals."/>
    <x v="15"/>
    <n v="2027"/>
    <x v="0"/>
    <x v="0"/>
    <s v="USD"/>
    <n v="1403150400"/>
    <n v="1401426488"/>
    <b v="0"/>
    <n v="16"/>
    <b v="1"/>
    <x v="2"/>
    <n v="101"/>
    <n v="126.69"/>
    <x v="2"/>
    <x v="2"/>
  </r>
  <r>
    <n v="41"/>
    <s v="Up on High Ground TV series"/>
    <s v="A TV series that takes place in a high school setting with religions,morals,&amp; ethics as a guiding message for students &amp; their families"/>
    <x v="15"/>
    <n v="2000"/>
    <x v="0"/>
    <x v="0"/>
    <s v="USD"/>
    <n v="1412516354"/>
    <n v="1409924354"/>
    <b v="0"/>
    <n v="19"/>
    <b v="1"/>
    <x v="2"/>
    <n v="100"/>
    <n v="105.26"/>
    <x v="2"/>
    <x v="2"/>
  </r>
  <r>
    <n v="42"/>
    <s v="BROS TV Pilot (Iraq)"/>
    <s v="A show that explores the universal hospitality and shenanigans of BRO cultures in the most forbidden and unfamiliar places on earth!"/>
    <x v="34"/>
    <n v="19860"/>
    <x v="0"/>
    <x v="0"/>
    <s v="USD"/>
    <n v="1419780026"/>
    <n v="1417188026"/>
    <b v="0"/>
    <n v="169"/>
    <b v="1"/>
    <x v="2"/>
    <n v="142"/>
    <n v="117.51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5"/>
    <n v="30866"/>
    <x v="0"/>
    <x v="0"/>
    <s v="USD"/>
    <n v="1405209600"/>
    <n v="1402599486"/>
    <b v="0"/>
    <n v="263"/>
    <b v="1"/>
    <x v="2"/>
    <n v="309"/>
    <n v="117.36"/>
    <x v="2"/>
    <x v="2"/>
  </r>
  <r>
    <n v="44"/>
    <s v="BIG WHISKEY TV Show"/>
    <s v="The Creator of the hit FOX show THE BOURBON LOUNGE brings you BIG WHISKEY. A new travel show exploring whiskey like you've never seen."/>
    <x v="15"/>
    <n v="2000"/>
    <x v="0"/>
    <x v="0"/>
    <s v="USD"/>
    <n v="1412648537"/>
    <n v="1408760537"/>
    <b v="0"/>
    <n v="15"/>
    <b v="1"/>
    <x v="2"/>
    <n v="100"/>
    <n v="133.33000000000001"/>
    <x v="2"/>
    <x v="2"/>
  </r>
  <r>
    <n v="45"/>
    <s v="The Art of the Lift"/>
    <s v="The Art of the Lift is a crime drama that follows an expert crew of pick-pockets and their attempt at breaking in a new recruit."/>
    <x v="12"/>
    <n v="6000"/>
    <x v="0"/>
    <x v="0"/>
    <s v="USD"/>
    <n v="1461769107"/>
    <n v="1459177107"/>
    <b v="0"/>
    <n v="61"/>
    <b v="1"/>
    <x v="2"/>
    <n v="120"/>
    <n v="98.36"/>
    <x v="2"/>
    <x v="2"/>
  </r>
  <r>
    <n v="46"/>
    <s v="New equipment for Joy's World!"/>
    <s v="The legendary community TV programme Joy's World is in dire need of new equipment! We are hoping you can help."/>
    <x v="35"/>
    <n v="8750"/>
    <x v="0"/>
    <x v="2"/>
    <s v="AUD"/>
    <n v="1450220974"/>
    <n v="1447628974"/>
    <b v="0"/>
    <n v="45"/>
    <b v="1"/>
    <x v="2"/>
    <n v="104"/>
    <n v="194.44"/>
    <x v="2"/>
    <x v="2"/>
  </r>
  <r>
    <n v="47"/>
    <s v="Jane Don't Date - TV pilot (sitcom)"/>
    <s v="Cursed with attracting odd men, an independent woman takes on the Chicago dating scene again with the help of her offbeat friends."/>
    <x v="12"/>
    <n v="5380.55"/>
    <x v="0"/>
    <x v="0"/>
    <s v="USD"/>
    <n v="1419021607"/>
    <n v="1413834007"/>
    <b v="0"/>
    <n v="70"/>
    <b v="1"/>
    <x v="2"/>
    <n v="108"/>
    <n v="76.87"/>
    <x v="2"/>
    <x v="2"/>
  </r>
  <r>
    <n v="48"/>
    <s v="'Noir' A New Independant Tech-Noir TV Pilot"/>
    <s v="With future neo-London as a backdrop to this new independent TV pilot, we investigate the bad and the corrupt that rule London."/>
    <x v="15"/>
    <n v="2159"/>
    <x v="0"/>
    <x v="1"/>
    <s v="GBP"/>
    <n v="1425211200"/>
    <n v="1422534260"/>
    <b v="0"/>
    <n v="38"/>
    <b v="1"/>
    <x v="2"/>
    <n v="108"/>
    <n v="56.82"/>
    <x v="2"/>
    <x v="2"/>
  </r>
  <r>
    <n v="49"/>
    <s v="Driving Jersey - Season Five"/>
    <s v="Driving Jersey is real people telling real stories."/>
    <x v="16"/>
    <n v="12000"/>
    <x v="0"/>
    <x v="0"/>
    <s v="USD"/>
    <n v="1445660045"/>
    <n v="1443068045"/>
    <b v="0"/>
    <n v="87"/>
    <b v="1"/>
    <x v="2"/>
    <n v="100"/>
    <n v="137.93"/>
    <x v="2"/>
    <x v="2"/>
  </r>
  <r>
    <n v="50"/>
    <s v="The Love Lounge"/>
    <s v="A brand new dating show which helps one lucky lady find her Mr Right with difficult decisions to make along the way."/>
    <x v="22"/>
    <n v="600"/>
    <x v="0"/>
    <x v="1"/>
    <s v="GBP"/>
    <n v="1422637200"/>
    <n v="1419271458"/>
    <b v="0"/>
    <n v="22"/>
    <b v="1"/>
    <x v="2"/>
    <n v="100"/>
    <n v="27.27"/>
    <x v="2"/>
    <x v="2"/>
  </r>
  <r>
    <n v="51"/>
    <s v="SKY CITY HAYA"/>
    <s v="Please help us reach stretch goals of 16k, 26k, 41k for the soundtrack, extended scenes &amp; story development for our sci-fi TV series!"/>
    <x v="36"/>
    <n v="14082"/>
    <x v="0"/>
    <x v="0"/>
    <s v="USD"/>
    <n v="1439245037"/>
    <n v="1436653037"/>
    <b v="0"/>
    <n v="119"/>
    <b v="1"/>
    <x v="2"/>
    <n v="128"/>
    <n v="118.34"/>
    <x v="2"/>
    <x v="2"/>
  </r>
  <r>
    <n v="52"/>
    <s v="Kode Orange - New TV Series"/>
    <s v="Kode Orange is an original television series that follows the lives of two police officers who join a special unit in high-crime LA"/>
    <x v="5"/>
    <n v="11621"/>
    <x v="0"/>
    <x v="0"/>
    <s v="USD"/>
    <n v="1405615846"/>
    <n v="1403023846"/>
    <b v="0"/>
    <n v="52"/>
    <b v="1"/>
    <x v="2"/>
    <n v="116"/>
    <n v="223.48"/>
    <x v="2"/>
    <x v="2"/>
  </r>
  <r>
    <n v="53"/>
    <s v="Rolling out Vegan Mashup's Season 2"/>
    <s v="Delicious TV's Vegan Mashup launching season two on public television"/>
    <x v="11"/>
    <n v="3289"/>
    <x v="0"/>
    <x v="0"/>
    <s v="USD"/>
    <n v="1396648800"/>
    <n v="1395407445"/>
    <b v="0"/>
    <n v="117"/>
    <b v="1"/>
    <x v="2"/>
    <n v="110"/>
    <n v="28.11"/>
    <x v="2"/>
    <x v="2"/>
  </r>
  <r>
    <n v="54"/>
    <s v="&quot;Stand-In&quot; Television Pilot"/>
    <s v="TV stand-in Elizabeth was diagnosed BRCA+ as her mother was succumbing to cancer. This pilot navigates evolving modern female identity."/>
    <x v="5"/>
    <n v="10100"/>
    <x v="0"/>
    <x v="0"/>
    <s v="USD"/>
    <n v="1451063221"/>
    <n v="1448471221"/>
    <b v="0"/>
    <n v="52"/>
    <b v="1"/>
    <x v="2"/>
    <n v="101"/>
    <n v="194.23"/>
    <x v="2"/>
    <x v="2"/>
  </r>
  <r>
    <n v="55"/>
    <s v="Di FAMILY"/>
    <s v="A story of an Italian family who tried it the right way but realized things work better if they do it &quot;their&quot; way. Weekly Series PILOT"/>
    <x v="37"/>
    <n v="11090"/>
    <x v="0"/>
    <x v="0"/>
    <s v="USD"/>
    <n v="1464390916"/>
    <n v="1462576516"/>
    <b v="0"/>
    <n v="86"/>
    <b v="1"/>
    <x v="2"/>
    <n v="129"/>
    <n v="128.94999999999999"/>
    <x v="2"/>
    <x v="2"/>
  </r>
  <r>
    <n v="56"/>
    <s v="Voxwomen Cycling Show"/>
    <s v="We want to see more women's cycling on TV - and we need your help to make it happen!"/>
    <x v="8"/>
    <n v="8581"/>
    <x v="0"/>
    <x v="1"/>
    <s v="GBP"/>
    <n v="1433779200"/>
    <n v="1432559424"/>
    <b v="0"/>
    <n v="174"/>
    <b v="1"/>
    <x v="2"/>
    <n v="107"/>
    <n v="49.32"/>
    <x v="2"/>
    <x v="2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x v="2"/>
    <n v="102"/>
    <n v="221.52"/>
    <x v="2"/>
    <x v="2"/>
  </r>
  <r>
    <n v="58"/>
    <s v="Gloaming"/>
    <s v="Alex thought he knew how the world worked. You live, you die and it's over. He was very, very wrong."/>
    <x v="5"/>
    <n v="10291"/>
    <x v="0"/>
    <x v="0"/>
    <s v="USD"/>
    <n v="1416423172"/>
    <n v="1413827572"/>
    <b v="0"/>
    <n v="75"/>
    <b v="1"/>
    <x v="2"/>
    <n v="103"/>
    <n v="137.21"/>
    <x v="2"/>
    <x v="2"/>
  </r>
  <r>
    <n v="59"/>
    <s v="&quot;Momentum&quot; - The Series"/>
    <s v="An electronic music producer stuck in his blue collar life has overnight success thrown at him when his music leaks on the internet."/>
    <x v="24"/>
    <n v="20025.14"/>
    <x v="0"/>
    <x v="0"/>
    <s v="USD"/>
    <n v="1442264400"/>
    <n v="1439530776"/>
    <b v="0"/>
    <n v="33"/>
    <b v="1"/>
    <x v="2"/>
    <n v="100"/>
    <n v="606.82000000000005"/>
    <x v="2"/>
    <x v="2"/>
  </r>
  <r>
    <n v="60"/>
    <s v="Ever Since - Short Film"/>
    <s v="Set in a beautiful but desolate world, we see how loneliness can lead to friendship in unconventional ways."/>
    <x v="39"/>
    <n v="4648.33"/>
    <x v="0"/>
    <x v="1"/>
    <s v="GBP"/>
    <n v="1395532800"/>
    <n v="1393882717"/>
    <b v="0"/>
    <n v="108"/>
    <b v="1"/>
    <x v="3"/>
    <n v="103"/>
    <n v="43.04"/>
    <x v="2"/>
    <x v="3"/>
  </r>
  <r>
    <n v="61"/>
    <s v="SPLITTING THE SYNAPSE"/>
    <s v="An exploration of the shadows that follow us from our past, the darkness that lives inside us and the ability to find our own freedom"/>
    <x v="12"/>
    <n v="7415"/>
    <x v="0"/>
    <x v="0"/>
    <s v="USD"/>
    <n v="1370547157"/>
    <n v="1368646357"/>
    <b v="0"/>
    <n v="23"/>
    <b v="1"/>
    <x v="3"/>
    <n v="148"/>
    <n v="322.39"/>
    <x v="2"/>
    <x v="3"/>
  </r>
  <r>
    <n v="62"/>
    <s v="SPECIMEN 0625c - Sci-Fi Thriller"/>
    <s v="A man is forced to repeatedly crawl through a mysterious maze not knowing who captured him or why, but he is determined to find out."/>
    <x v="11"/>
    <n v="4642"/>
    <x v="0"/>
    <x v="0"/>
    <s v="USD"/>
    <n v="1362337878"/>
    <n v="1360177878"/>
    <b v="0"/>
    <n v="48"/>
    <b v="1"/>
    <x v="3"/>
    <n v="155"/>
    <n v="96.71"/>
    <x v="2"/>
    <x v="3"/>
  </r>
  <r>
    <n v="63"/>
    <s v="The Attic"/>
    <s v="The Attic is my first short film.  Please help me with post production and distribution so that I can let it out into the world"/>
    <x v="15"/>
    <n v="2270.37"/>
    <x v="0"/>
    <x v="0"/>
    <s v="USD"/>
    <n v="1388206740"/>
    <n v="1386194013"/>
    <b v="0"/>
    <n v="64"/>
    <b v="1"/>
    <x v="3"/>
    <n v="114"/>
    <n v="35.47"/>
    <x v="2"/>
    <x v="3"/>
  </r>
  <r>
    <n v="64"/>
    <s v="Millennial, The Movie"/>
    <s v="At the dawn of the New Millennium, a group of teenagers battle the Y2K bug to save humanity from boredom. The 2nd film by and/or."/>
    <x v="40"/>
    <n v="2080"/>
    <x v="0"/>
    <x v="0"/>
    <s v="USD"/>
    <n v="1373243181"/>
    <n v="1370651181"/>
    <b v="0"/>
    <n v="24"/>
    <b v="1"/>
    <x v="3"/>
    <n v="173"/>
    <n v="86.67"/>
    <x v="2"/>
    <x v="3"/>
  </r>
  <r>
    <n v="65"/>
    <s v="Hello World - Post Production Funds"/>
    <s v="Help finish the short film Hello World. The story of an android in the broken home of a father &amp; son."/>
    <x v="41"/>
    <n v="7527"/>
    <x v="0"/>
    <x v="5"/>
    <s v="CAD"/>
    <n v="1407736740"/>
    <n v="1405453354"/>
    <b v="0"/>
    <n v="57"/>
    <b v="1"/>
    <x v="3"/>
    <n v="108"/>
    <n v="132.05000000000001"/>
    <x v="2"/>
    <x v="3"/>
  </r>
  <r>
    <n v="66"/>
    <s v="A Stagnant Fever: Short Film"/>
    <s v="A dark comedy set in the '60s about clinical depression and one night stands."/>
    <x v="15"/>
    <n v="2372"/>
    <x v="0"/>
    <x v="0"/>
    <s v="USD"/>
    <n v="1468873420"/>
    <n v="1466281420"/>
    <b v="0"/>
    <n v="26"/>
    <b v="1"/>
    <x v="3"/>
    <n v="119"/>
    <n v="91.23"/>
    <x v="2"/>
    <x v="3"/>
  </r>
  <r>
    <n v="67"/>
    <s v="You are a Priest Forever"/>
    <s v="The Ordination Mass of five Dominicans friars to the priesthood at the historic Saint Dominicâ€™s Church in Washington DC."/>
    <x v="15"/>
    <n v="2325"/>
    <x v="0"/>
    <x v="0"/>
    <s v="USD"/>
    <n v="1342360804"/>
    <n v="1339768804"/>
    <b v="0"/>
    <n v="20"/>
    <b v="1"/>
    <x v="3"/>
    <n v="116"/>
    <n v="116.25"/>
    <x v="2"/>
    <x v="3"/>
  </r>
  <r>
    <n v="68"/>
    <s v="King Eider: Short Film"/>
    <s v="Black Comedy by final year students at Leeds University. _x000a_'Bird watching, tea, seaside and murder. Just your average British holiday.'"/>
    <x v="22"/>
    <n v="763"/>
    <x v="0"/>
    <x v="1"/>
    <s v="GBP"/>
    <n v="1393162791"/>
    <n v="1390570791"/>
    <b v="0"/>
    <n v="36"/>
    <b v="1"/>
    <x v="3"/>
    <n v="127"/>
    <n v="21.19"/>
    <x v="2"/>
    <x v="3"/>
  </r>
  <r>
    <n v="69"/>
    <s v="More Than A Drive"/>
    <s v="A breakthrough cinematic experience about more than just the carsâ€¦the people, lifestyle, enthusiasm, party, and the Leavenworth Drive."/>
    <x v="5"/>
    <n v="11094.23"/>
    <x v="0"/>
    <x v="0"/>
    <s v="USD"/>
    <n v="1317538740"/>
    <n v="1314765025"/>
    <b v="0"/>
    <n v="178"/>
    <b v="1"/>
    <x v="3"/>
    <n v="111"/>
    <n v="62.33"/>
    <x v="2"/>
    <x v="3"/>
  </r>
  <r>
    <n v="70"/>
    <s v="Scraps"/>
    <s v="Maggie barely survives a deranged baptism by her mother only to be born again to a string of foster parents. Things can always be worse"/>
    <x v="4"/>
    <n v="636"/>
    <x v="0"/>
    <x v="0"/>
    <s v="USD"/>
    <n v="1315171845"/>
    <n v="1309987845"/>
    <b v="0"/>
    <n v="17"/>
    <b v="1"/>
    <x v="3"/>
    <n v="127"/>
    <n v="37.409999999999997"/>
    <x v="2"/>
    <x v="3"/>
  </r>
  <r>
    <n v="71"/>
    <s v="Diggin Deep to help find &quot;A Man, Buried&quot;"/>
    <s v="A comedic tale about the duality of man set in a trailer park needs your help with sound design and getting it into film festivals"/>
    <x v="42"/>
    <n v="2231"/>
    <x v="0"/>
    <x v="0"/>
    <s v="USD"/>
    <n v="1338186657"/>
    <n v="1333002657"/>
    <b v="0"/>
    <n v="32"/>
    <b v="1"/>
    <x v="3"/>
    <n v="124"/>
    <n v="69.72"/>
    <x v="2"/>
    <x v="3"/>
  </r>
  <r>
    <n v="72"/>
    <s v="Trickle"/>
    <s v="A young man forced to live back home after an automobile accident leaves him to rediscover what it means to be a part of his family."/>
    <x v="43"/>
    <n v="2385"/>
    <x v="0"/>
    <x v="0"/>
    <s v="USD"/>
    <n v="1352937600"/>
    <n v="1351210481"/>
    <b v="0"/>
    <n v="41"/>
    <b v="1"/>
    <x v="3"/>
    <n v="108"/>
    <n v="58.17"/>
    <x v="2"/>
    <x v="3"/>
  </r>
  <r>
    <n v="73"/>
    <s v="Project Z-6463 - a 3D short movie by Chris Eller"/>
    <s v="A scientist on the brink of a discovery that will revolutionize society sees her work destroyed in an experiment gone horribly wrong."/>
    <x v="44"/>
    <n v="900"/>
    <x v="0"/>
    <x v="0"/>
    <s v="USD"/>
    <n v="1304395140"/>
    <n v="1297620584"/>
    <b v="0"/>
    <n v="18"/>
    <b v="1"/>
    <x v="3"/>
    <n v="100"/>
    <n v="50"/>
    <x v="2"/>
    <x v="3"/>
  </r>
  <r>
    <n v="74"/>
    <s v="L'oiseau la nuit - Court-mÃ©trage"/>
    <s v="La nuit est devenue le lieu de la terreur. Alors qu'un couvre-feu est imposÃ©, une petite fille est enlevÃ©e par un rapace nocturne."/>
    <x v="4"/>
    <n v="564.66"/>
    <x v="0"/>
    <x v="6"/>
    <s v="EUR"/>
    <n v="1453376495"/>
    <n v="1450784495"/>
    <b v="0"/>
    <n v="29"/>
    <b v="1"/>
    <x v="3"/>
    <n v="113"/>
    <n v="19.47"/>
    <x v="2"/>
    <x v="3"/>
  </r>
  <r>
    <n v="75"/>
    <s v="&quot;DAD&quot; - A USC Short Film"/>
    <s v="A teenager named Charlie discovers something new about himself while coping with the loss of his father."/>
    <x v="10"/>
    <n v="4040"/>
    <x v="0"/>
    <x v="0"/>
    <s v="USD"/>
    <n v="1366693272"/>
    <n v="1364101272"/>
    <b v="0"/>
    <n v="47"/>
    <b v="1"/>
    <x v="3"/>
    <n v="115"/>
    <n v="85.96"/>
    <x v="2"/>
    <x v="3"/>
  </r>
  <r>
    <n v="76"/>
    <s v="Star Wars: Insidious"/>
    <s v="Karn A'Mor has awoken bloodied on a distant battlefield with no memory of his past! JOIN THE RESISTANCE and find out more..."/>
    <x v="45"/>
    <n v="460"/>
    <x v="0"/>
    <x v="0"/>
    <s v="USD"/>
    <n v="1325007358"/>
    <n v="1319819758"/>
    <b v="0"/>
    <n v="15"/>
    <b v="1"/>
    <x v="3"/>
    <n v="153"/>
    <n v="30.67"/>
    <x v="2"/>
    <x v="3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x v="3"/>
    <n v="393"/>
    <n v="60.38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x v="47"/>
    <n v="1351"/>
    <x v="0"/>
    <x v="6"/>
    <s v="EUR"/>
    <n v="1472751121"/>
    <n v="1471887121"/>
    <b v="0"/>
    <n v="35"/>
    <b v="1"/>
    <x v="3"/>
    <n v="2702"/>
    <n v="38.6"/>
    <x v="2"/>
    <x v="3"/>
  </r>
  <r>
    <n v="79"/>
    <s v="Japanese/International Short Film &quot;Mtn.&quot;"/>
    <s v="A short film about life, achieving your dreams, and overcoming hardship. We all have our mountain to climb."/>
    <x v="48"/>
    <n v="1651"/>
    <x v="0"/>
    <x v="1"/>
    <s v="GBP"/>
    <n v="1398451093"/>
    <n v="1395859093"/>
    <b v="0"/>
    <n v="41"/>
    <b v="1"/>
    <x v="3"/>
    <n v="127"/>
    <n v="40.270000000000003"/>
    <x v="2"/>
    <x v="3"/>
  </r>
  <r>
    <n v="80"/>
    <s v="Swingers Anonymous"/>
    <s v="What would you do if you ended up at a swingers party with two dead bodies and $20,000 in drug money?"/>
    <x v="16"/>
    <n v="12870"/>
    <x v="0"/>
    <x v="0"/>
    <s v="USD"/>
    <n v="1386640856"/>
    <n v="1383616856"/>
    <b v="0"/>
    <n v="47"/>
    <b v="1"/>
    <x v="3"/>
    <n v="107"/>
    <n v="273.83"/>
    <x v="2"/>
    <x v="3"/>
  </r>
  <r>
    <n v="81"/>
    <s v="Carrying Place: A film of Maine hauntings"/>
    <s v="An elderly woman in rural Maine is haunted by figures seeking a sacrifice, but there are more forces at work than mere ghosts."/>
    <x v="49"/>
    <n v="1485"/>
    <x v="0"/>
    <x v="0"/>
    <s v="USD"/>
    <n v="1342234920"/>
    <n v="1341892127"/>
    <b v="0"/>
    <n v="28"/>
    <b v="1"/>
    <x v="3"/>
    <n v="198"/>
    <n v="53.04"/>
    <x v="2"/>
    <x v="3"/>
  </r>
  <r>
    <n v="82"/>
    <s v="&quot;T IS FOR TANTRUM&quot; - HORROR/COMEDY"/>
    <s v="A short film about the tragically hilarious events that occur when a fearful and panicky 6-year old boy loses his first baby tooth."/>
    <x v="25"/>
    <n v="4000.5"/>
    <x v="0"/>
    <x v="0"/>
    <s v="USD"/>
    <n v="1318189261"/>
    <n v="1315597261"/>
    <b v="0"/>
    <n v="100"/>
    <b v="1"/>
    <x v="3"/>
    <n v="100"/>
    <n v="40.01"/>
    <x v="2"/>
    <x v="3"/>
  </r>
  <r>
    <n v="83"/>
    <s v="Sleep Lovers - By Daniel Modeste"/>
    <s v="Isaac, creator of the DreamMaker3000, finds love in his dreams with Mei his boss's wife who lives on the other side of the planet."/>
    <x v="50"/>
    <n v="205"/>
    <x v="0"/>
    <x v="1"/>
    <s v="GBP"/>
    <n v="1424604600"/>
    <n v="1423320389"/>
    <b v="0"/>
    <n v="13"/>
    <b v="1"/>
    <x v="3"/>
    <n v="103"/>
    <n v="15.77"/>
    <x v="2"/>
    <x v="3"/>
  </r>
  <r>
    <n v="84"/>
    <s v="Redemption - Short Film"/>
    <s v="&quot;A sociopath crosses paths with the person he must confront about his wife's murder, it might be himself&quot;"/>
    <x v="4"/>
    <n v="500"/>
    <x v="0"/>
    <x v="0"/>
    <s v="USD"/>
    <n v="1305483086"/>
    <n v="1302891086"/>
    <b v="0"/>
    <n v="7"/>
    <b v="1"/>
    <x v="3"/>
    <n v="100"/>
    <n v="71.430000000000007"/>
    <x v="2"/>
    <x v="3"/>
  </r>
  <r>
    <n v="85"/>
    <s v="In Her Voice: short film"/>
    <s v="A short film by Melissa Woodrow &amp; Mark Janiak about seeking forgiveness, embracing the past and memories with a loved one."/>
    <x v="40"/>
    <n v="1506"/>
    <x v="0"/>
    <x v="0"/>
    <s v="USD"/>
    <n v="1316746837"/>
    <n v="1314154837"/>
    <b v="0"/>
    <n v="21"/>
    <b v="1"/>
    <x v="3"/>
    <n v="126"/>
    <n v="71.709999999999994"/>
    <x v="2"/>
    <x v="3"/>
  </r>
  <r>
    <n v="86"/>
    <s v="SECOND CHANCE - DEUXIÃˆME CHANCE"/>
    <s v="Two women, two destinies connected by a letter. _x000a_Between Paris and Skopje a poetic outstanding story of true courage, love and hope."/>
    <x v="14"/>
    <n v="6388"/>
    <x v="0"/>
    <x v="6"/>
    <s v="EUR"/>
    <n v="1451226045"/>
    <n v="1444828845"/>
    <b v="0"/>
    <n v="17"/>
    <b v="1"/>
    <x v="3"/>
    <n v="106"/>
    <n v="375.76"/>
    <x v="2"/>
    <x v="3"/>
  </r>
  <r>
    <n v="87"/>
    <s v="Village Films Summer Project Fund (TK 2)"/>
    <s v="A father without work uses his daughter to con sympathy from strangers... sound familiar?  Help us make this film!"/>
    <x v="32"/>
    <n v="2615"/>
    <x v="0"/>
    <x v="0"/>
    <s v="USD"/>
    <n v="1275529260"/>
    <n v="1274705803"/>
    <b v="0"/>
    <n v="25"/>
    <b v="1"/>
    <x v="3"/>
    <n v="105"/>
    <n v="104.6"/>
    <x v="2"/>
    <x v="3"/>
  </r>
  <r>
    <n v="88"/>
    <s v="The Recursion Theorem (Short Film)"/>
    <s v="Imprisoned in an unfamiliar reality with strange new rules, Dan Everett struggles to find meaning and reason in this sci-fi noir short."/>
    <x v="10"/>
    <n v="3600"/>
    <x v="0"/>
    <x v="0"/>
    <s v="USD"/>
    <n v="1403452131"/>
    <n v="1401205731"/>
    <b v="0"/>
    <n v="60"/>
    <b v="1"/>
    <x v="3"/>
    <n v="103"/>
    <n v="60"/>
    <x v="2"/>
    <x v="3"/>
  </r>
  <r>
    <n v="89"/>
    <s v="The Southwest Chronicles"/>
    <s v="A chronicle of four very different stories concerning racism to the power of love, all set in the beauty of the Southwest."/>
    <x v="14"/>
    <n v="6904"/>
    <x v="0"/>
    <x v="0"/>
    <s v="USD"/>
    <n v="1370196192"/>
    <n v="1368036192"/>
    <b v="0"/>
    <n v="56"/>
    <b v="1"/>
    <x v="3"/>
    <n v="115"/>
    <n v="123.29"/>
    <x v="2"/>
    <x v="3"/>
  </r>
  <r>
    <n v="90"/>
    <s v="Help Get the Short Film Interior Design into Film Festivals!"/>
    <s v="We're looking for funding to help submit a short film to film festivals."/>
    <x v="4"/>
    <n v="502"/>
    <x v="0"/>
    <x v="0"/>
    <s v="USD"/>
    <n v="1310454499"/>
    <n v="1307862499"/>
    <b v="0"/>
    <n v="16"/>
    <b v="1"/>
    <x v="3"/>
    <n v="100"/>
    <n v="31.38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x v="11"/>
    <n v="3600"/>
    <x v="0"/>
    <x v="0"/>
    <s v="USD"/>
    <n v="1305625164"/>
    <n v="1300354764"/>
    <b v="0"/>
    <n v="46"/>
    <b v="1"/>
    <x v="3"/>
    <n v="120"/>
    <n v="78.260000000000005"/>
    <x v="2"/>
    <x v="3"/>
  </r>
  <r>
    <n v="92"/>
    <s v="Euphoria"/>
    <s v="Euphoria is an adventure film that follows adrenaline filled athletes on their hunt for the sublime while balancing family and careers."/>
    <x v="12"/>
    <n v="5260"/>
    <x v="0"/>
    <x v="5"/>
    <s v="CAD"/>
    <n v="1485936000"/>
    <n v="1481949983"/>
    <b v="0"/>
    <n v="43"/>
    <b v="1"/>
    <x v="3"/>
    <n v="105"/>
    <n v="122.33"/>
    <x v="2"/>
    <x v="3"/>
  </r>
  <r>
    <n v="93"/>
    <s v="&quot;Someday Everyday&quot; Short Film"/>
    <s v="Someday Everyday is a short drama that navigates through the past and present of a young man's life, through his struggles and triumphs"/>
    <x v="30"/>
    <n v="1106"/>
    <x v="0"/>
    <x v="0"/>
    <s v="USD"/>
    <n v="1341349200"/>
    <n v="1338928537"/>
    <b v="0"/>
    <n v="15"/>
    <b v="1"/>
    <x v="3"/>
    <n v="111"/>
    <n v="73.73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x v="51"/>
    <n v="260"/>
    <x v="0"/>
    <x v="1"/>
    <s v="GBP"/>
    <n v="1396890822"/>
    <n v="1395162822"/>
    <b v="0"/>
    <n v="12"/>
    <b v="1"/>
    <x v="3"/>
    <n v="104"/>
    <n v="21.67"/>
    <x v="2"/>
    <x v="3"/>
  </r>
  <r>
    <n v="95"/>
    <s v="Gotham Knight Terrors: Comedic Batman Short"/>
    <s v="The Batman's Rogues Gallery assembles for a meeting. Scarecrow's fear gas accidently goes off and fears of the villains start to arise."/>
    <x v="20"/>
    <n v="460"/>
    <x v="0"/>
    <x v="0"/>
    <s v="USD"/>
    <n v="1330214841"/>
    <n v="1327622841"/>
    <b v="0"/>
    <n v="21"/>
    <b v="1"/>
    <x v="3"/>
    <n v="131"/>
    <n v="21.9"/>
    <x v="2"/>
    <x v="3"/>
  </r>
  <r>
    <n v="96"/>
    <s v="Ice Hockey"/>
    <s v="Danny is a defenseman for his high school hockey team. This is a day in his life: school, hockey, girls and his next-door neighbor, Ken Daneyko."/>
    <x v="17"/>
    <n v="1720"/>
    <x v="0"/>
    <x v="0"/>
    <s v="USD"/>
    <n v="1280631600"/>
    <n v="1274889241"/>
    <b v="0"/>
    <n v="34"/>
    <b v="1"/>
    <x v="3"/>
    <n v="115"/>
    <n v="50.59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x v="3"/>
    <n v="106"/>
    <n v="53.13"/>
    <x v="2"/>
    <x v="3"/>
  </r>
  <r>
    <n v="98"/>
    <s v="CUT OUT"/>
    <s v="&quot;Cut Out&quot; tells the story of a young woman who befriends a neighborhood teen and finds herself involved with gang violence."/>
    <x v="52"/>
    <n v="3400"/>
    <x v="0"/>
    <x v="0"/>
    <s v="USD"/>
    <n v="1354923000"/>
    <n v="1351796674"/>
    <b v="0"/>
    <n v="60"/>
    <b v="1"/>
    <x v="3"/>
    <n v="106"/>
    <n v="56.67"/>
    <x v="2"/>
    <x v="3"/>
  </r>
  <r>
    <n v="99"/>
    <s v="BEAT: An Original Short Film"/>
    <s v="A feminist tale of two girls finally giving a &quot;Nice Guy&quot; what he truly deserves. Also, dancing!"/>
    <x v="17"/>
    <n v="1590.29"/>
    <x v="0"/>
    <x v="0"/>
    <s v="USD"/>
    <n v="1390426799"/>
    <n v="1387834799"/>
    <b v="0"/>
    <n v="39"/>
    <b v="1"/>
    <x v="3"/>
    <n v="106"/>
    <n v="40.78"/>
    <x v="2"/>
    <x v="3"/>
  </r>
  <r>
    <n v="100"/>
    <s v="Two Sisters"/>
    <s v="Two sisters share a fragile relationship. When their mother dies and they inherit the family house, old problems rise to the surface."/>
    <x v="12"/>
    <n v="5000"/>
    <x v="0"/>
    <x v="0"/>
    <s v="USD"/>
    <n v="1352055886"/>
    <n v="1350324286"/>
    <b v="0"/>
    <n v="26"/>
    <b v="1"/>
    <x v="3"/>
    <n v="100"/>
    <n v="192.31"/>
    <x v="2"/>
    <x v="3"/>
  </r>
  <r>
    <n v="101"/>
    <s v="In Their Turn : A MFA Thesis Film"/>
    <s v="The spatiotemporal boundaries between a manâ€™s life, and that of his father dissolve. A reflection on experience, image, and memory."/>
    <x v="10"/>
    <n v="3500"/>
    <x v="0"/>
    <x v="0"/>
    <s v="USD"/>
    <n v="1359052710"/>
    <n v="1356979110"/>
    <b v="0"/>
    <n v="35"/>
    <b v="1"/>
    <x v="3"/>
    <n v="100"/>
    <n v="100"/>
    <x v="2"/>
    <x v="3"/>
  </r>
  <r>
    <n v="102"/>
    <s v="Dear God No!"/>
    <s v="A gang of outlaw bikers pull a home invasion on a disgraced Anthropologist hiding a secret locked in his cabin basement."/>
    <x v="14"/>
    <n v="7665"/>
    <x v="0"/>
    <x v="0"/>
    <s v="USD"/>
    <n v="1293073733"/>
    <n v="1290481733"/>
    <b v="0"/>
    <n v="65"/>
    <b v="1"/>
    <x v="3"/>
    <n v="128"/>
    <n v="117.92"/>
    <x v="2"/>
    <x v="3"/>
  </r>
  <r>
    <n v="103"/>
    <s v="I'M TWENTY SOMETHING"/>
    <s v="Three friends in their twenties are trying to do the impossible - have fun on a casual Friday night."/>
    <x v="48"/>
    <n v="1367"/>
    <x v="0"/>
    <x v="1"/>
    <s v="GBP"/>
    <n v="1394220030"/>
    <n v="1392232830"/>
    <b v="0"/>
    <n v="49"/>
    <b v="1"/>
    <x v="3"/>
    <n v="105"/>
    <n v="27.9"/>
    <x v="2"/>
    <x v="3"/>
  </r>
  <r>
    <n v="104"/>
    <s v="Good 'Ol Trumpet"/>
    <s v="UCF short film about an old man, his love for music, and his misplaced trumpet.  "/>
    <x v="4"/>
    <n v="600"/>
    <x v="0"/>
    <x v="0"/>
    <s v="USD"/>
    <n v="1301792400"/>
    <n v="1299775266"/>
    <b v="0"/>
    <n v="10"/>
    <b v="1"/>
    <x v="3"/>
    <n v="120"/>
    <n v="60"/>
    <x v="2"/>
    <x v="3"/>
  </r>
  <r>
    <n v="105"/>
    <s v="Single Parent Date Night-A Comedic Short Film"/>
    <s v="Single Parent Date Night is a comedic short film about two single parents trying to reentering the dating pool."/>
    <x v="43"/>
    <n v="2363"/>
    <x v="0"/>
    <x v="0"/>
    <s v="USD"/>
    <n v="1463184000"/>
    <n v="1461605020"/>
    <b v="0"/>
    <n v="60"/>
    <b v="1"/>
    <x v="3"/>
    <n v="107"/>
    <n v="39.380000000000003"/>
    <x v="2"/>
    <x v="3"/>
  </r>
  <r>
    <n v="106"/>
    <s v="LOST WEEKEND"/>
    <s v="A Boy. A Girl. A Car. A Serial Killer."/>
    <x v="12"/>
    <n v="5025"/>
    <x v="0"/>
    <x v="0"/>
    <s v="USD"/>
    <n v="1333391901"/>
    <n v="1332182301"/>
    <b v="0"/>
    <n v="27"/>
    <b v="1"/>
    <x v="3"/>
    <n v="101"/>
    <n v="186.11"/>
    <x v="2"/>
    <x v="3"/>
  </r>
  <r>
    <n v="107"/>
    <s v="PRETTY LITTLE VICTIM - A Short Film by Paul Jones"/>
    <s v="PRETTY LITTLE VICTIM is a short film from the expanding community of independent Alaskan filmmakers, to be shot in Anchorage, AK"/>
    <x v="53"/>
    <n v="7685"/>
    <x v="0"/>
    <x v="0"/>
    <s v="USD"/>
    <n v="1303688087"/>
    <n v="1301787287"/>
    <b v="0"/>
    <n v="69"/>
    <b v="1"/>
    <x v="3"/>
    <n v="102"/>
    <n v="111.38"/>
    <x v="2"/>
    <x v="3"/>
  </r>
  <r>
    <n v="108"/>
    <s v="GLASS: A Love Story"/>
    <s v="When a man can't find love, his Google GLASS does the searching for him. A short film shot with Google Glass."/>
    <x v="17"/>
    <n v="3700"/>
    <x v="0"/>
    <x v="0"/>
    <s v="USD"/>
    <n v="1370011370"/>
    <n v="1364827370"/>
    <b v="0"/>
    <n v="47"/>
    <b v="1"/>
    <x v="3"/>
    <n v="247"/>
    <n v="78.72"/>
    <x v="2"/>
    <x v="3"/>
  </r>
  <r>
    <n v="109"/>
    <s v="Dapper Dan - &quot;Fly As I Wanna&quot; Music Video"/>
    <s v="This video may be bigger than you and it may be bigger than me but, itâ€™s not bigger than you and me! Can you dig it?"/>
    <x v="30"/>
    <n v="2195"/>
    <x v="0"/>
    <x v="0"/>
    <s v="USD"/>
    <n v="1298680630"/>
    <n v="1296088630"/>
    <b v="0"/>
    <n v="47"/>
    <b v="1"/>
    <x v="3"/>
    <n v="220"/>
    <n v="46.7"/>
    <x v="2"/>
    <x v="3"/>
  </r>
  <r>
    <n v="110"/>
    <s v="Earlids"/>
    <s v="Lee, an awkward teenager with sound-blocking earlids, must confront his self-isolation after a girl moves in next door."/>
    <x v="48"/>
    <n v="1700"/>
    <x v="0"/>
    <x v="0"/>
    <s v="USD"/>
    <n v="1384408740"/>
    <n v="1381445253"/>
    <b v="0"/>
    <n v="26"/>
    <b v="1"/>
    <x v="3"/>
    <n v="131"/>
    <n v="65.38"/>
    <x v="2"/>
    <x v="3"/>
  </r>
  <r>
    <n v="111"/>
    <s v="Judi Dench is Cool in Person"/>
    <s v="Two actors, one bookie and a very bad day.  Judi Dench is Cool in Person is fast, funny and only a little bit nasty."/>
    <x v="10"/>
    <n v="5410"/>
    <x v="0"/>
    <x v="2"/>
    <s v="AUD"/>
    <n v="1433059187"/>
    <n v="1430467187"/>
    <b v="0"/>
    <n v="53"/>
    <b v="1"/>
    <x v="3"/>
    <n v="155"/>
    <n v="102.08"/>
    <x v="2"/>
    <x v="3"/>
  </r>
  <r>
    <n v="112"/>
    <s v="MITOSIS | a short film"/>
    <s v="Only one choice can stop Anthony Oswald from fulfilling his destiny and saving millions of lives, and itâ€™s not his decision to make."/>
    <x v="12"/>
    <n v="5200"/>
    <x v="0"/>
    <x v="0"/>
    <s v="USD"/>
    <n v="1397354400"/>
    <n v="1395277318"/>
    <b v="0"/>
    <n v="81"/>
    <b v="1"/>
    <x v="3"/>
    <n v="104"/>
    <n v="64.2"/>
    <x v="2"/>
    <x v="3"/>
  </r>
  <r>
    <n v="113"/>
    <s v="&quot;The First Day&quot; by Julia Othmer- Music Video"/>
    <s v="A living memorial for all those dealing with trauma, grief and loss."/>
    <x v="12"/>
    <n v="7050"/>
    <x v="0"/>
    <x v="0"/>
    <s v="USD"/>
    <n v="1312642800"/>
    <n v="1311963128"/>
    <b v="0"/>
    <n v="78"/>
    <b v="1"/>
    <x v="3"/>
    <n v="141"/>
    <n v="90.38"/>
    <x v="2"/>
    <x v="3"/>
  </r>
  <r>
    <n v="114"/>
    <s v="l'esprit d'escalier-a senior film"/>
    <s v="This film explores the complicated nature that exists in all human relationships. A mother and a daughter seek to find happiness."/>
    <x v="11"/>
    <n v="3100"/>
    <x v="0"/>
    <x v="0"/>
    <s v="USD"/>
    <n v="1326436488"/>
    <n v="1321252488"/>
    <b v="0"/>
    <n v="35"/>
    <b v="1"/>
    <x v="3"/>
    <n v="103"/>
    <n v="88.57"/>
    <x v="2"/>
    <x v="3"/>
  </r>
  <r>
    <n v="115"/>
    <s v="The World's Greatest Lover"/>
    <s v="Never judge a book (or a lover) by their cover."/>
    <x v="54"/>
    <n v="632"/>
    <x v="0"/>
    <x v="0"/>
    <s v="USD"/>
    <n v="1328377444"/>
    <n v="1326217444"/>
    <b v="0"/>
    <n v="22"/>
    <b v="1"/>
    <x v="3"/>
    <n v="140"/>
    <n v="28.73"/>
    <x v="2"/>
    <x v="3"/>
  </r>
  <r>
    <n v="116"/>
    <s v="Villanelle"/>
    <s v="Villanelle is a feature film that blends elements of classic, hardboiled Film Noir, with classic Horror and tells a great story to boot"/>
    <x v="10"/>
    <n v="3978"/>
    <x v="0"/>
    <x v="0"/>
    <s v="USD"/>
    <n v="1302260155"/>
    <n v="1298289355"/>
    <b v="0"/>
    <n v="57"/>
    <b v="1"/>
    <x v="3"/>
    <n v="114"/>
    <n v="69.790000000000006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39"/>
    <n v="4522.22"/>
    <x v="0"/>
    <x v="0"/>
    <s v="USD"/>
    <n v="1276110000"/>
    <n v="1268337744"/>
    <b v="0"/>
    <n v="27"/>
    <b v="1"/>
    <x v="3"/>
    <n v="100"/>
    <n v="167.49"/>
    <x v="2"/>
    <x v="3"/>
  </r>
  <r>
    <n v="118"/>
    <s v="DENOUNCED - A Short Film"/>
    <s v="When a ruthless hit-man is 'denounced' from the mafia, his old enemies declare war."/>
    <x v="12"/>
    <n v="5651.58"/>
    <x v="0"/>
    <x v="0"/>
    <s v="USD"/>
    <n v="1311902236"/>
    <n v="1309310236"/>
    <b v="0"/>
    <n v="39"/>
    <b v="1"/>
    <x v="3"/>
    <n v="113"/>
    <n v="144.91"/>
    <x v="2"/>
    <x v="3"/>
  </r>
  <r>
    <n v="119"/>
    <s v="Inspire CANCER survivors to tell their STORIES"/>
    <s v="This short film will inspire young adult cancer survivors to share with others the wisdom they have gained from their cancer journey."/>
    <x v="55"/>
    <n v="3398.1"/>
    <x v="0"/>
    <x v="0"/>
    <s v="USD"/>
    <n v="1313276400"/>
    <n v="1310693986"/>
    <b v="0"/>
    <n v="37"/>
    <b v="1"/>
    <x v="3"/>
    <n v="105"/>
    <n v="91.84"/>
    <x v="2"/>
    <x v="3"/>
  </r>
  <r>
    <n v="120"/>
    <s v="Time Live: A short film (Canceled)"/>
    <s v="Now, you can chat with people from the history, by our sport cam with the time machine. However, the girl had some trouble to use it."/>
    <x v="56"/>
    <n v="10"/>
    <x v="1"/>
    <x v="7"/>
    <s v="HKD"/>
    <n v="1475457107"/>
    <n v="1472865107"/>
    <b v="0"/>
    <n v="1"/>
    <b v="0"/>
    <x v="4"/>
    <n v="0"/>
    <n v="10"/>
    <x v="2"/>
    <x v="4"/>
  </r>
  <r>
    <n v="121"/>
    <s v="MICRO-MISSION"/>
    <s v="NAVY SEALS sent on a Area 51 Top-Secret rescue mission where they are shrunken and injected into an ET body, the immune system mutated."/>
    <x v="11"/>
    <n v="1"/>
    <x v="1"/>
    <x v="0"/>
    <s v="USD"/>
    <n v="1429352160"/>
    <n v="1427993710"/>
    <b v="0"/>
    <n v="1"/>
    <b v="0"/>
    <x v="4"/>
    <n v="0"/>
    <n v="1"/>
    <x v="2"/>
    <x v="4"/>
  </r>
  <r>
    <n v="122"/>
    <s v="The Time Jumper (Canceled)"/>
    <s v="My ambition for this knows no bounds.  Seeing Sephoria in a live-action is a dream of mine."/>
    <x v="57"/>
    <n v="0"/>
    <x v="1"/>
    <x v="0"/>
    <s v="USD"/>
    <n v="1476094907"/>
    <n v="1470910907"/>
    <b v="0"/>
    <n v="0"/>
    <b v="0"/>
    <x v="4"/>
    <n v="0"/>
    <s v="N/A"/>
    <x v="2"/>
    <x v="4"/>
  </r>
  <r>
    <n v="123"/>
    <s v="Sentient - The Web Series (Canceled)"/>
    <s v="A group of scientists stumble upon an extraterrestrial virus that is self aware. They must stop it's spread in order to save humanity."/>
    <x v="58"/>
    <n v="151"/>
    <x v="1"/>
    <x v="0"/>
    <s v="USD"/>
    <n v="1414533600"/>
    <n v="1411411564"/>
    <b v="0"/>
    <n v="6"/>
    <b v="0"/>
    <x v="4"/>
    <n v="0"/>
    <n v="25.17"/>
    <x v="2"/>
    <x v="4"/>
  </r>
  <r>
    <n v="124"/>
    <s v="Blank Bodies - Post Production (Canceled)"/>
    <s v="An artificial man and woman discover love under the unsuspecting eyes of the four renowned artists who created them."/>
    <x v="25"/>
    <n v="0"/>
    <x v="1"/>
    <x v="0"/>
    <s v="USD"/>
    <n v="1431728242"/>
    <n v="1429568242"/>
    <b v="0"/>
    <n v="0"/>
    <b v="0"/>
    <x v="4"/>
    <n v="0"/>
    <s v="N/A"/>
    <x v="2"/>
    <x v="4"/>
  </r>
  <r>
    <n v="125"/>
    <s v="Star Wars Fan Film (Canceled)"/>
    <s v="Due to my little sister finally having recovered from her surgery we can finally make our movie if we can get even a little help to pay"/>
    <x v="4"/>
    <n v="70"/>
    <x v="1"/>
    <x v="5"/>
    <s v="CAD"/>
    <n v="1486165880"/>
    <n v="1480981880"/>
    <b v="0"/>
    <n v="6"/>
    <b v="0"/>
    <x v="4"/>
    <n v="14"/>
    <n v="11.67"/>
    <x v="2"/>
    <x v="4"/>
  </r>
  <r>
    <n v="126"/>
    <s v="SPECTRUM &quot;Adventures in Light&quot; (Canceled)"/>
    <s v="A man learns the undiscovered laws of nature hidden in acts of weather &amp; light phenomena. He soon realizes these acts can be harnessed."/>
    <x v="33"/>
    <n v="1387"/>
    <x v="1"/>
    <x v="0"/>
    <s v="USD"/>
    <n v="1433988000"/>
    <n v="1431353337"/>
    <b v="0"/>
    <n v="13"/>
    <b v="0"/>
    <x v="4"/>
    <n v="6"/>
    <n v="106.69"/>
    <x v="2"/>
    <x v="4"/>
  </r>
  <r>
    <n v="127"/>
    <s v="Human Evolution (Canceled)"/>
    <s v="An ambitious Sci-Fi/Action film that will have a big-budget feel with stunning visuals &amp; stunts starring a casting of up and comers."/>
    <x v="8"/>
    <n v="190"/>
    <x v="1"/>
    <x v="0"/>
    <s v="USD"/>
    <n v="1428069541"/>
    <n v="1425481141"/>
    <b v="0"/>
    <n v="4"/>
    <b v="0"/>
    <x v="4"/>
    <n v="2"/>
    <n v="47.5"/>
    <x v="2"/>
    <x v="4"/>
  </r>
  <r>
    <n v="128"/>
    <s v="Ralphi3 (Canceled)"/>
    <s v="A Science Fiction film filled with entertainment and Excitement"/>
    <x v="59"/>
    <n v="1867"/>
    <x v="1"/>
    <x v="0"/>
    <s v="USD"/>
    <n v="1476941293"/>
    <n v="1473917293"/>
    <b v="0"/>
    <n v="6"/>
    <b v="0"/>
    <x v="4"/>
    <n v="2"/>
    <n v="311.17"/>
    <x v="2"/>
    <x v="4"/>
  </r>
  <r>
    <n v="129"/>
    <s v="JUSTICE LEAGUE ORIGINS (Canceled)"/>
    <s v="HEY!!! I'm David House, and I am currently working on a film called Justice League Origins!!! non-profit based on DC Comics Characters."/>
    <x v="24"/>
    <n v="0"/>
    <x v="1"/>
    <x v="0"/>
    <s v="USD"/>
    <n v="1414708183"/>
    <n v="1409524183"/>
    <b v="0"/>
    <n v="0"/>
    <b v="0"/>
    <x v="4"/>
    <n v="0"/>
    <s v="N/A"/>
    <x v="2"/>
    <x v="4"/>
  </r>
  <r>
    <n v="130"/>
    <s v="Blue in the Green (Canceled)"/>
    <s v="A journey down the rabbit hole into the dark future. A mix of reality and dreams of a world dependant on an oppressed by technology."/>
    <x v="22"/>
    <n v="0"/>
    <x v="1"/>
    <x v="1"/>
    <s v="GBP"/>
    <n v="1402949760"/>
    <n v="1400536692"/>
    <b v="0"/>
    <n v="0"/>
    <b v="0"/>
    <x v="4"/>
    <n v="0"/>
    <s v="N/A"/>
    <x v="2"/>
    <x v="4"/>
  </r>
  <r>
    <n v="131"/>
    <s v="I (Canceled)"/>
    <s v="I"/>
    <x v="40"/>
    <n v="0"/>
    <x v="1"/>
    <x v="0"/>
    <s v="USD"/>
    <n v="1467763200"/>
    <n v="1466453161"/>
    <b v="0"/>
    <n v="0"/>
    <b v="0"/>
    <x v="4"/>
    <n v="0"/>
    <s v="N/A"/>
    <x v="2"/>
    <x v="4"/>
  </r>
  <r>
    <n v="132"/>
    <s v="The Message (Canceled)"/>
    <s v="An anime inspired sci-fi action short set in Tokyo, Japan by VFX veterans, Gerald Abraham, Kim Tran and sound engineer, Jeremy Corby."/>
    <x v="60"/>
    <n v="7655"/>
    <x v="1"/>
    <x v="0"/>
    <s v="USD"/>
    <n v="1415392207"/>
    <n v="1411500607"/>
    <b v="0"/>
    <n v="81"/>
    <b v="0"/>
    <x v="4"/>
    <n v="10"/>
    <n v="94.51"/>
    <x v="2"/>
    <x v="4"/>
  </r>
  <r>
    <n v="133"/>
    <s v="Demon Women from outer space (Canceled)"/>
    <s v="Invasion from outer space sights, to weird to imagine destruction too monstrous to escape"/>
    <x v="61"/>
    <n v="0"/>
    <x v="1"/>
    <x v="0"/>
    <s v="USD"/>
    <n v="1464715860"/>
    <n v="1462130584"/>
    <b v="0"/>
    <n v="0"/>
    <b v="0"/>
    <x v="4"/>
    <n v="0"/>
    <s v="N/A"/>
    <x v="2"/>
    <x v="4"/>
  </r>
  <r>
    <n v="134"/>
    <s v="MARLEY'S GHOST (AMBASSADORS OF STEAM) (Canceled)"/>
    <s v="steampunk  remake of &quot;a Christmas carol&quot;"/>
    <x v="12"/>
    <n v="0"/>
    <x v="1"/>
    <x v="0"/>
    <s v="USD"/>
    <n v="1441386000"/>
    <n v="1438811418"/>
    <b v="0"/>
    <n v="0"/>
    <b v="0"/>
    <x v="4"/>
    <n v="0"/>
    <s v="N/A"/>
    <x v="2"/>
    <x v="4"/>
  </r>
  <r>
    <n v="135"/>
    <s v="&quot;STUCK&quot; - Finishing Funds for a Sci-Fi Thriller Short Film"/>
    <s v="What would someone do if they suddenly discovered they could stop time? Join us on this clever sci-fi short film and find out!"/>
    <x v="11"/>
    <n v="403"/>
    <x v="1"/>
    <x v="0"/>
    <s v="USD"/>
    <n v="1404241200"/>
    <n v="1401354597"/>
    <b v="0"/>
    <n v="5"/>
    <b v="0"/>
    <x v="4"/>
    <n v="13"/>
    <n v="80.599999999999994"/>
    <x v="2"/>
    <x v="4"/>
  </r>
  <r>
    <n v="136"/>
    <s v="MICRO-MISSION (Canceled)"/>
    <s v="NAVY SEALS sent on a Area 51 Top-Secret rescue mission where they are shrunken and injected into an ET body, the immune system mutated."/>
    <x v="11"/>
    <n v="0"/>
    <x v="1"/>
    <x v="0"/>
    <s v="USD"/>
    <n v="1431771360"/>
    <n v="1427968234"/>
    <b v="0"/>
    <n v="0"/>
    <b v="0"/>
    <x v="4"/>
    <n v="0"/>
    <s v="N/A"/>
    <x v="2"/>
    <x v="4"/>
  </r>
  <r>
    <n v="137"/>
    <s v="Predator : Repentance (Canceled)"/>
    <s v="An unofficial sequel to the independent 2015 fan film Predator: Dark ages. Set in 2141 we follow the crew of the cargoship Centurion"/>
    <x v="58"/>
    <n v="0"/>
    <x v="1"/>
    <x v="8"/>
    <s v="DKK"/>
    <n v="1444657593"/>
    <n v="1440337593"/>
    <b v="0"/>
    <n v="0"/>
    <b v="0"/>
    <x v="4"/>
    <n v="0"/>
    <s v="N/A"/>
    <x v="2"/>
    <x v="4"/>
  </r>
  <r>
    <n v="138"/>
    <s v="Thr33 Days Dead: The Sequ3l (Canceled)"/>
    <s v="This movie will be the S3qu3l to Thr33 Days Dead, which premiered on SyFy and was the focus of SyFy's &quot;Town of the Living Dead&quot;."/>
    <x v="62"/>
    <n v="4712"/>
    <x v="1"/>
    <x v="0"/>
    <s v="USD"/>
    <n v="1438405140"/>
    <n v="1435731041"/>
    <b v="0"/>
    <n v="58"/>
    <b v="0"/>
    <x v="4"/>
    <n v="3"/>
    <n v="81.239999999999995"/>
    <x v="2"/>
    <x v="4"/>
  </r>
  <r>
    <n v="139"/>
    <s v="Roman Dead (Canceled)"/>
    <s v="When  Rome is infected with a zombie plague, Lucius Agrippa and a small group fights for survival"/>
    <x v="4"/>
    <n v="500"/>
    <x v="1"/>
    <x v="0"/>
    <s v="USD"/>
    <n v="1436738772"/>
    <n v="1435874772"/>
    <b v="0"/>
    <n v="1"/>
    <b v="0"/>
    <x v="4"/>
    <n v="100"/>
    <n v="500"/>
    <x v="2"/>
    <x v="4"/>
  </r>
  <r>
    <n v="140"/>
    <s v="Rome of the Dead (Canceled)"/>
    <s v="A Gladiator fights for his freedom to be reunited with his Family, he's one fight away, when Rome is infected with a Zombie Virus"/>
    <x v="63"/>
    <n v="0"/>
    <x v="1"/>
    <x v="0"/>
    <s v="USD"/>
    <n v="1426823132"/>
    <n v="1424234732"/>
    <b v="0"/>
    <n v="0"/>
    <b v="0"/>
    <x v="4"/>
    <n v="0"/>
    <s v="N/A"/>
    <x v="2"/>
    <x v="4"/>
  </r>
  <r>
    <n v="141"/>
    <s v="Catherine Kimbridge Chronicles - Live-Action SciFi TV Series"/>
    <s v="Join us creating a Science Fiction TV Series based upon the popular novels -The Catherine Kimbridge Chronicles."/>
    <x v="16"/>
    <n v="1293"/>
    <x v="1"/>
    <x v="0"/>
    <s v="USD"/>
    <n v="1433043623"/>
    <n v="1429155623"/>
    <b v="0"/>
    <n v="28"/>
    <b v="0"/>
    <x v="4"/>
    <n v="11"/>
    <n v="46.18"/>
    <x v="2"/>
    <x v="4"/>
  </r>
  <r>
    <n v="142"/>
    <s v="SAMANTHA  SHADOW (Canceled)"/>
    <s v="A science fiction series about a women trying to stave off a mysterious appearance of monsters from getting out of a dark alley."/>
    <x v="11"/>
    <n v="10"/>
    <x v="1"/>
    <x v="0"/>
    <s v="USD"/>
    <n v="1416176778"/>
    <n v="1414358778"/>
    <b v="0"/>
    <n v="1"/>
    <b v="0"/>
    <x v="4"/>
    <n v="0"/>
    <n v="10"/>
    <x v="2"/>
    <x v="4"/>
  </r>
  <r>
    <n v="143"/>
    <s v="CATTLE - AN AWESOME SCI-FI SHORT (Canceled)"/>
    <s v="A young woman learns she is one of few women left bred like cattle in order to control a deadly disease and the world populace"/>
    <x v="64"/>
    <n v="0"/>
    <x v="1"/>
    <x v="2"/>
    <s v="AUD"/>
    <n v="1472882100"/>
    <n v="1467941542"/>
    <b v="0"/>
    <n v="0"/>
    <b v="0"/>
    <x v="4"/>
    <n v="0"/>
    <s v="N/A"/>
    <x v="2"/>
    <x v="4"/>
  </r>
  <r>
    <n v="144"/>
    <s v="The Great Fear - Post Production Funds (Canceled)"/>
    <s v="A film about a collapsing food industry, a lonely farmer and a lonely botanist needs your help to finish post-production!"/>
    <x v="53"/>
    <n v="2070"/>
    <x v="1"/>
    <x v="5"/>
    <s v="CAD"/>
    <n v="1428945472"/>
    <n v="1423765072"/>
    <b v="0"/>
    <n v="37"/>
    <b v="0"/>
    <x v="4"/>
    <n v="28"/>
    <n v="55.95"/>
    <x v="2"/>
    <x v="4"/>
  </r>
  <r>
    <n v="145"/>
    <s v="Threshold (Canceled)"/>
    <s v="Film-Makers Ricky Comuniello &amp; Ian Weeks are at it again - for the 1st time. We need your support for a modern Sci-Fiction short film"/>
    <x v="39"/>
    <n v="338"/>
    <x v="1"/>
    <x v="0"/>
    <s v="USD"/>
    <n v="1439298052"/>
    <n v="1436965252"/>
    <b v="0"/>
    <n v="9"/>
    <b v="0"/>
    <x v="4"/>
    <n v="8"/>
    <n v="37.56"/>
    <x v="2"/>
    <x v="4"/>
  </r>
  <r>
    <n v="146"/>
    <s v="#CalExit...War of 2020 (Canceled)"/>
    <s v="California and the west have declared their refusal to support the election of a staunch conservative president. Will it be Civil War?"/>
    <x v="24"/>
    <n v="115"/>
    <x v="1"/>
    <x v="0"/>
    <s v="USD"/>
    <n v="1484698998"/>
    <n v="1479514998"/>
    <b v="0"/>
    <n v="3"/>
    <b v="0"/>
    <x v="4"/>
    <n v="1"/>
    <n v="38.33"/>
    <x v="2"/>
    <x v="4"/>
  </r>
  <r>
    <n v="147"/>
    <s v="Consumed (Static Air) (Canceled)"/>
    <s v="Film makers catch live footage beyond their wildest dreams."/>
    <x v="41"/>
    <n v="0"/>
    <x v="1"/>
    <x v="1"/>
    <s v="GBP"/>
    <n v="1420741080"/>
    <n v="1417026340"/>
    <b v="0"/>
    <n v="0"/>
    <b v="0"/>
    <x v="4"/>
    <n v="0"/>
    <s v="N/A"/>
    <x v="2"/>
    <x v="4"/>
  </r>
  <r>
    <n v="148"/>
    <s v="Space Gangstars (Canceled)"/>
    <s v="An aspiring pilot decides to take his Dad's ship for a joyride, and learns it was the biggest mistake of his life in this Sci-Fi comedy"/>
    <x v="65"/>
    <n v="40"/>
    <x v="1"/>
    <x v="0"/>
    <s v="USD"/>
    <n v="1456555536"/>
    <n v="1453963536"/>
    <b v="0"/>
    <n v="2"/>
    <b v="0"/>
    <x v="4"/>
    <n v="0"/>
    <n v="20"/>
    <x v="2"/>
    <x v="4"/>
  </r>
  <r>
    <n v="149"/>
    <s v="Dichotomy (Canceled)"/>
    <s v="A provocatively mind-bending sci-fi thriller, this short film project examines opposites and the balance of the universe. #Dichotomy"/>
    <x v="5"/>
    <n v="92"/>
    <x v="1"/>
    <x v="0"/>
    <s v="USD"/>
    <n v="1419494400"/>
    <n v="1416888470"/>
    <b v="0"/>
    <n v="6"/>
    <b v="0"/>
    <x v="4"/>
    <n v="1"/>
    <n v="15.33"/>
    <x v="2"/>
    <x v="4"/>
  </r>
  <r>
    <n v="150"/>
    <s v="Star Trek First Frontier (Canceled)"/>
    <s v="The untold story of Captain Robert April and the first launching of the starship U.S.S. Enterprise,  NCC-1701"/>
    <x v="66"/>
    <n v="30112"/>
    <x v="1"/>
    <x v="0"/>
    <s v="USD"/>
    <n v="1432612382"/>
    <n v="1427428382"/>
    <b v="0"/>
    <n v="67"/>
    <b v="0"/>
    <x v="4"/>
    <n v="23"/>
    <n v="449.43"/>
    <x v="2"/>
    <x v="4"/>
  </r>
  <r>
    <n v="151"/>
    <s v="THE ASCENDENCE SHIFT Feature Film (Canceled)"/>
    <s v="The age of a race to the finish between the higher &amp; lower dimensional realms, A fight for consciousness &amp; freedom,THE NEW HUMAN"/>
    <x v="67"/>
    <n v="140"/>
    <x v="1"/>
    <x v="2"/>
    <s v="AUD"/>
    <n v="1434633191"/>
    <n v="1429449191"/>
    <b v="0"/>
    <n v="5"/>
    <b v="0"/>
    <x v="4"/>
    <n v="0"/>
    <n v="28"/>
    <x v="2"/>
    <x v="4"/>
  </r>
  <r>
    <n v="152"/>
    <s v="The Great Dark (Canceled)"/>
    <s v="The Great Dark is a journey through the unimaginable...and un foreseeable..."/>
    <x v="68"/>
    <n v="30"/>
    <x v="1"/>
    <x v="0"/>
    <s v="USD"/>
    <n v="1411437100"/>
    <n v="1408845100"/>
    <b v="0"/>
    <n v="2"/>
    <b v="0"/>
    <x v="4"/>
    <n v="0"/>
    <n v="15"/>
    <x v="2"/>
    <x v="4"/>
  </r>
  <r>
    <n v="153"/>
    <s v="Awakening (Canceled)"/>
    <s v="What would you do if you face something beyond your understanding? If someone you loved disappeared without a trace?"/>
    <x v="65"/>
    <n v="359"/>
    <x v="1"/>
    <x v="0"/>
    <s v="USD"/>
    <n v="1417532644"/>
    <n v="1413900244"/>
    <b v="0"/>
    <n v="10"/>
    <b v="0"/>
    <x v="4"/>
    <n v="1"/>
    <n v="35.9"/>
    <x v="2"/>
    <x v="4"/>
  </r>
  <r>
    <n v="154"/>
    <s v="Quantum Alterations: Sci-fi, Stop Motion &amp; Fantasy Fan Film"/>
    <s v="Fiction Becomes Reality in this non-profit science fiction, stop motion, and fantasy fan film."/>
    <x v="17"/>
    <n v="40"/>
    <x v="1"/>
    <x v="0"/>
    <s v="USD"/>
    <n v="1433336895"/>
    <n v="1429621695"/>
    <b v="0"/>
    <n v="3"/>
    <b v="0"/>
    <x v="4"/>
    <n v="3"/>
    <n v="13.33"/>
    <x v="2"/>
    <x v="4"/>
  </r>
  <r>
    <n v="155"/>
    <s v="The Last Armada (Canceled)"/>
    <s v="While a shadow of peace was on the horizon,humankind was being threatened by its past.Whispers of threat was being heard from the North"/>
    <x v="69"/>
    <n v="81"/>
    <x v="1"/>
    <x v="0"/>
    <s v="USD"/>
    <n v="1437657935"/>
    <n v="1434201935"/>
    <b v="0"/>
    <n v="4"/>
    <b v="0"/>
    <x v="4"/>
    <n v="0"/>
    <n v="20.25"/>
    <x v="2"/>
    <x v="4"/>
  </r>
  <r>
    <n v="156"/>
    <s v="Mosaics (Canceled)"/>
    <s v="A short science-fiction film about an underground network of human-animal hybrids &amp; their struggle with oppression &amp; marginalization."/>
    <x v="21"/>
    <n v="1785"/>
    <x v="1"/>
    <x v="5"/>
    <s v="CAD"/>
    <n v="1407034796"/>
    <n v="1401850796"/>
    <b v="0"/>
    <n v="15"/>
    <b v="0"/>
    <x v="4"/>
    <n v="5"/>
    <n v="119"/>
    <x v="2"/>
    <x v="4"/>
  </r>
  <r>
    <n v="157"/>
    <s v="Forever Man (short film) (Canceled)"/>
    <s v="Man's cryogenic chamber and his soulmate's time travel from the distant future allows them to meet in the middle."/>
    <x v="70"/>
    <n v="8"/>
    <x v="1"/>
    <x v="0"/>
    <s v="USD"/>
    <n v="1456523572"/>
    <n v="1453931572"/>
    <b v="0"/>
    <n v="2"/>
    <b v="0"/>
    <x v="4"/>
    <n v="0"/>
    <n v="4"/>
    <x v="2"/>
    <x v="4"/>
  </r>
  <r>
    <n v="158"/>
    <s v="In The Dark POST Production Fund Request (Canceled)"/>
    <s v="ITD a is thriller about a female college student house sitting for her boss &amp; encountering a dark evil force that dwells in the shadows"/>
    <x v="12"/>
    <n v="0"/>
    <x v="1"/>
    <x v="0"/>
    <s v="USD"/>
    <n v="1413942628"/>
    <n v="1411350628"/>
    <b v="0"/>
    <n v="0"/>
    <b v="0"/>
    <x v="4"/>
    <n v="0"/>
    <s v="N/A"/>
    <x v="2"/>
    <x v="4"/>
  </r>
  <r>
    <n v="159"/>
    <s v="Rosette: Sci-Fi/Action Feature Film to Cast Hollywood Talent"/>
    <s v="Love, Robots... and Time Travel._x000a_Rosette: A Sci-Fi/Action/Adventure Feature Film, set to cast three A-list Hollywood actors."/>
    <x v="71"/>
    <n v="10"/>
    <x v="1"/>
    <x v="0"/>
    <s v="USD"/>
    <n v="1467541545"/>
    <n v="1464085545"/>
    <b v="0"/>
    <n v="1"/>
    <b v="0"/>
    <x v="4"/>
    <n v="0"/>
    <n v="10"/>
    <x v="2"/>
    <x v="4"/>
  </r>
  <r>
    <n v="160"/>
    <s v="Con Todo mi Corazon: With all of my Heart."/>
    <s v="The title might seem cheesy, but my father says that to my mother every time they say I love you.     This story is dedicated to them."/>
    <x v="12"/>
    <n v="0"/>
    <x v="2"/>
    <x v="0"/>
    <s v="USD"/>
    <n v="1439675691"/>
    <n v="1434491691"/>
    <b v="0"/>
    <n v="0"/>
    <b v="0"/>
    <x v="5"/>
    <n v="0"/>
    <s v="N/A"/>
    <x v="2"/>
    <x v="5"/>
  </r>
  <r>
    <n v="161"/>
    <s v="Midway: The Turning Point"/>
    <s v="Step 1 (script editing) to produce a dramatic film about the air/sea battle of WWII that turned the tide of victory for the US."/>
    <x v="65"/>
    <n v="5"/>
    <x v="2"/>
    <x v="0"/>
    <s v="USD"/>
    <n v="1404318595"/>
    <n v="1401726595"/>
    <b v="0"/>
    <n v="1"/>
    <b v="0"/>
    <x v="5"/>
    <n v="0"/>
    <n v="5"/>
    <x v="2"/>
    <x v="5"/>
  </r>
  <r>
    <n v="162"/>
    <s v="See It My Way"/>
    <s v="This film follows a young man who has had only a troubled family life. He turns to all the wrong things and life falls apart."/>
    <x v="72"/>
    <n v="435"/>
    <x v="2"/>
    <x v="0"/>
    <s v="USD"/>
    <n v="1408232520"/>
    <n v="1405393356"/>
    <b v="0"/>
    <n v="10"/>
    <b v="0"/>
    <x v="5"/>
    <n v="16"/>
    <n v="43.5"/>
    <x v="2"/>
    <x v="5"/>
  </r>
  <r>
    <n v="163"/>
    <s v="UNDIVIDED (Working Title)"/>
    <s v="Over 2.5 million Black men registered for the draft in World War II. _x000a_This will be the most comprehensive portrayal EVER of US. THEN."/>
    <x v="73"/>
    <n v="0"/>
    <x v="2"/>
    <x v="0"/>
    <s v="USD"/>
    <n v="1443657600"/>
    <n v="1440716654"/>
    <b v="0"/>
    <n v="0"/>
    <b v="0"/>
    <x v="5"/>
    <n v="0"/>
    <s v="N/A"/>
    <x v="2"/>
    <x v="5"/>
  </r>
  <r>
    <n v="164"/>
    <s v="Angelix"/>
    <s v="Two cousins are caught up in the private war between warrior class angels and demons. You may be caught up too and not realize it yet."/>
    <x v="74"/>
    <n v="640"/>
    <x v="2"/>
    <x v="0"/>
    <s v="USD"/>
    <n v="1411150701"/>
    <n v="1405966701"/>
    <b v="0"/>
    <n v="7"/>
    <b v="0"/>
    <x v="5"/>
    <n v="1"/>
    <n v="91.43"/>
    <x v="2"/>
    <x v="5"/>
  </r>
  <r>
    <n v="165"/>
    <s v="NET"/>
    <s v="A teacher. A boy. The beach and a heatwave that drove them all insane."/>
    <x v="75"/>
    <n v="0"/>
    <x v="2"/>
    <x v="1"/>
    <s v="GBP"/>
    <n v="1452613724"/>
    <n v="1450021724"/>
    <b v="0"/>
    <n v="0"/>
    <b v="0"/>
    <x v="5"/>
    <n v="0"/>
    <s v="N/A"/>
    <x v="2"/>
    <x v="5"/>
  </r>
  <r>
    <n v="166"/>
    <s v="Pressure"/>
    <s v="A young teen makes a bad decision after joining gang and the film expresses his choices that led him to that point."/>
    <x v="12"/>
    <n v="3000"/>
    <x v="2"/>
    <x v="0"/>
    <s v="USD"/>
    <n v="1484531362"/>
    <n v="1481939362"/>
    <b v="0"/>
    <n v="1"/>
    <b v="0"/>
    <x v="5"/>
    <n v="60"/>
    <n v="3000"/>
    <x v="2"/>
    <x v="5"/>
  </r>
  <r>
    <n v="167"/>
    <s v="Past"/>
    <s v="A young man experiences a tragedy and has the opportunity to go back and learn from his mistakes and find out his true self."/>
    <x v="76"/>
    <n v="11"/>
    <x v="2"/>
    <x v="0"/>
    <s v="USD"/>
    <n v="1438726535"/>
    <n v="1433542535"/>
    <b v="0"/>
    <n v="2"/>
    <b v="0"/>
    <x v="5"/>
    <n v="0"/>
    <n v="5.5"/>
    <x v="2"/>
    <x v="5"/>
  </r>
  <r>
    <n v="168"/>
    <s v="Moving On"/>
    <s v="A homeless Gulf War 2 vet, and Congressional Medal of Honor recipient fights for his sanity on the mean streets of Albuquerque."/>
    <x v="8"/>
    <n v="325"/>
    <x v="2"/>
    <x v="0"/>
    <s v="USD"/>
    <n v="1426791770"/>
    <n v="1424203370"/>
    <b v="0"/>
    <n v="3"/>
    <b v="0"/>
    <x v="5"/>
    <n v="4"/>
    <n v="108.33"/>
    <x v="2"/>
    <x v="5"/>
  </r>
  <r>
    <n v="169"/>
    <s v="Family"/>
    <s v="Family is a short film about a father and son and two brothers who were separated by the Korean war and finally reunite after 60 years."/>
    <x v="32"/>
    <n v="560"/>
    <x v="2"/>
    <x v="1"/>
    <s v="GBP"/>
    <n v="1413634059"/>
    <n v="1411042059"/>
    <b v="0"/>
    <n v="10"/>
    <b v="0"/>
    <x v="5"/>
    <n v="22"/>
    <n v="56"/>
    <x v="2"/>
    <x v="5"/>
  </r>
  <r>
    <n v="170"/>
    <s v="Letters to Daniel"/>
    <s v="Amy &amp; Missy survive Amy's bipolar disorder and go on to become award winning &amp; bestselling authors, screenwriters &amp; filmmakers"/>
    <x v="5"/>
    <n v="325"/>
    <x v="2"/>
    <x v="0"/>
    <s v="USD"/>
    <n v="1440912480"/>
    <n v="1438385283"/>
    <b v="0"/>
    <n v="10"/>
    <b v="0"/>
    <x v="5"/>
    <n v="3"/>
    <n v="32.5"/>
    <x v="2"/>
    <x v="5"/>
  </r>
  <r>
    <n v="171"/>
    <s v="IRL: Gamers Unite"/>
    <s v="Team Mayhem, a local small town gang of gamers who are enlisted   to save the world from the new great evil known as Prowler."/>
    <x v="65"/>
    <n v="1"/>
    <x v="2"/>
    <x v="0"/>
    <s v="USD"/>
    <n v="1470975614"/>
    <n v="1465791614"/>
    <b v="0"/>
    <n v="1"/>
    <b v="0"/>
    <x v="5"/>
    <n v="0"/>
    <n v="1"/>
    <x v="2"/>
    <x v="5"/>
  </r>
  <r>
    <n v="172"/>
    <s v="The Blind Dolphin Story"/>
    <s v="A short film on the rarest mammal and the second most endangered freshwater river dolphin, in Pakistan."/>
    <x v="77"/>
    <n v="0"/>
    <x v="2"/>
    <x v="0"/>
    <s v="USD"/>
    <n v="1426753723"/>
    <n v="1423733323"/>
    <b v="0"/>
    <n v="0"/>
    <b v="0"/>
    <x v="5"/>
    <n v="0"/>
    <s v="N/A"/>
    <x v="2"/>
    <x v="5"/>
  </r>
  <r>
    <n v="173"/>
    <s v="7 Sins"/>
    <s v="This is a film inspired by Quentin Tarantino, I want to make a film thats entertaining yet gritty. 7 Sins is in pre-production."/>
    <x v="78"/>
    <n v="0"/>
    <x v="2"/>
    <x v="1"/>
    <s v="GBP"/>
    <n v="1425131108"/>
    <n v="1422539108"/>
    <b v="0"/>
    <n v="0"/>
    <b v="0"/>
    <x v="5"/>
    <n v="0"/>
    <s v="N/A"/>
    <x v="2"/>
    <x v="5"/>
  </r>
  <r>
    <n v="174"/>
    <s v="I Am Forgotten"/>
    <s v="An international short film project. It is about loneliness, wich is caused by the current compulsion to check your Facebook every day."/>
    <x v="14"/>
    <n v="0"/>
    <x v="2"/>
    <x v="9"/>
    <s v="EUR"/>
    <n v="1431108776"/>
    <n v="1425924776"/>
    <b v="0"/>
    <n v="0"/>
    <b v="0"/>
    <x v="5"/>
    <n v="0"/>
    <s v="N/A"/>
    <x v="2"/>
    <x v="5"/>
  </r>
  <r>
    <n v="175"/>
    <s v="Gooseberry Fool - Feature Film"/>
    <s v="To heal her scars Olivia must take a journey back to her roots, where an unresolved conflict stands between her and musical success."/>
    <x v="24"/>
    <n v="1297"/>
    <x v="2"/>
    <x v="1"/>
    <s v="GBP"/>
    <n v="1409337611"/>
    <n v="1407177611"/>
    <b v="0"/>
    <n v="26"/>
    <b v="0"/>
    <x v="5"/>
    <n v="6"/>
    <n v="49.88"/>
    <x v="2"/>
    <x v="5"/>
  </r>
  <r>
    <n v="176"/>
    <s v="Silent Monster"/>
    <s v="I'm seeking funding to finish my short film, Silent Monster, to bring awareness to teenage bullying as well as teenage violence."/>
    <x v="17"/>
    <n v="0"/>
    <x v="2"/>
    <x v="0"/>
    <s v="USD"/>
    <n v="1438803999"/>
    <n v="1436211999"/>
    <b v="0"/>
    <n v="0"/>
    <b v="0"/>
    <x v="5"/>
    <n v="0"/>
    <s v="N/A"/>
    <x v="2"/>
    <x v="5"/>
  </r>
  <r>
    <n v="177"/>
    <s v="The Good Samaritan"/>
    <s v="I'm making a modern day version of the bible story &quot; The Good Samaritan&quot;"/>
    <x v="54"/>
    <n v="180"/>
    <x v="2"/>
    <x v="0"/>
    <s v="USD"/>
    <n v="1427155726"/>
    <n v="1425690526"/>
    <b v="0"/>
    <n v="7"/>
    <b v="0"/>
    <x v="5"/>
    <n v="40"/>
    <n v="25.71"/>
    <x v="2"/>
    <x v="5"/>
  </r>
  <r>
    <n v="178"/>
    <s v="El viaje de LucÃ­a"/>
    <s v="El viaje de LucÃ­a es un largometraje de ficciÃ³n con temÃ¡tica sobre el cÃ¡ncer infantil."/>
    <x v="71"/>
    <n v="0"/>
    <x v="2"/>
    <x v="3"/>
    <s v="EUR"/>
    <n v="1448582145"/>
    <n v="1445986545"/>
    <b v="0"/>
    <n v="0"/>
    <b v="0"/>
    <x v="5"/>
    <n v="0"/>
    <s v="N/A"/>
    <x v="2"/>
    <x v="5"/>
  </r>
  <r>
    <n v="179"/>
    <s v="Sustain: A Film About Survival"/>
    <s v="A feature-length film about how three people survive in a diseased world."/>
    <x v="30"/>
    <n v="200"/>
    <x v="2"/>
    <x v="0"/>
    <s v="USD"/>
    <n v="1457056555"/>
    <n v="1454464555"/>
    <b v="0"/>
    <n v="2"/>
    <b v="0"/>
    <x v="5"/>
    <n v="20"/>
    <n v="100"/>
    <x v="2"/>
    <x v="5"/>
  </r>
  <r>
    <n v="180"/>
    <s v="The Rest of Us Mini-Series"/>
    <s v="The Rest of Us follows a survivor of an outbreak that nearly destroyed the earth as he travels to find some form of humanity."/>
    <x v="40"/>
    <n v="401"/>
    <x v="2"/>
    <x v="1"/>
    <s v="GBP"/>
    <n v="1428951600"/>
    <n v="1425512843"/>
    <b v="0"/>
    <n v="13"/>
    <b v="0"/>
    <x v="5"/>
    <n v="33"/>
    <n v="30.85"/>
    <x v="2"/>
    <x v="5"/>
  </r>
  <r>
    <n v="181"/>
    <s v="Immemorial"/>
    <s v="Christina has been suffering with flash backs and some very disturbing nightmares and realises that it is more than just nightmares."/>
    <x v="79"/>
    <n v="722"/>
    <x v="2"/>
    <x v="1"/>
    <s v="GBP"/>
    <n v="1434995295"/>
    <n v="1432403295"/>
    <b v="0"/>
    <n v="4"/>
    <b v="0"/>
    <x v="5"/>
    <n v="21"/>
    <n v="180.5"/>
    <x v="2"/>
    <x v="5"/>
  </r>
  <r>
    <n v="182"/>
    <s v="ABU Pakistani Independent Feature Film"/>
    <s v="I'm Faraz, and I am raising money for my feature film called ABU. This one is for our parents, and our responsibilities towards them."/>
    <x v="30"/>
    <n v="0"/>
    <x v="2"/>
    <x v="0"/>
    <s v="USD"/>
    <n v="1483748232"/>
    <n v="1481156232"/>
    <b v="0"/>
    <n v="0"/>
    <b v="0"/>
    <x v="5"/>
    <n v="0"/>
    <s v="N/A"/>
    <x v="2"/>
    <x v="5"/>
  </r>
  <r>
    <n v="183"/>
    <s v="Three Little Words"/>
    <s v="Don't kill me until I meet my Dad"/>
    <x v="80"/>
    <n v="4482"/>
    <x v="2"/>
    <x v="1"/>
    <s v="GBP"/>
    <n v="1417033610"/>
    <n v="1414438010"/>
    <b v="0"/>
    <n v="12"/>
    <b v="0"/>
    <x v="5"/>
    <n v="36"/>
    <n v="373.5"/>
    <x v="2"/>
    <x v="5"/>
  </r>
  <r>
    <n v="184"/>
    <s v="Lana - Short film"/>
    <s v="&quot;Lana&quot; is an horror/dramatic short film, written by myself, about a young woman fighting the darkness in her, but it might be too late."/>
    <x v="17"/>
    <n v="51"/>
    <x v="2"/>
    <x v="5"/>
    <s v="CAD"/>
    <n v="1409543940"/>
    <n v="1404586762"/>
    <b v="0"/>
    <n v="2"/>
    <b v="0"/>
    <x v="5"/>
    <n v="3"/>
    <n v="25.5"/>
    <x v="2"/>
    <x v="5"/>
  </r>
  <r>
    <n v="185"/>
    <s v="BLANK Short Movie"/>
    <s v="Love has no boundaries!"/>
    <x v="81"/>
    <n v="2200"/>
    <x v="2"/>
    <x v="10"/>
    <s v="NOK"/>
    <n v="1471557139"/>
    <n v="1468965139"/>
    <b v="0"/>
    <n v="10"/>
    <b v="0"/>
    <x v="5"/>
    <n v="6"/>
    <n v="220"/>
    <x v="2"/>
    <x v="5"/>
  </r>
  <r>
    <n v="186"/>
    <s v="Feature Film: The Wolfes"/>
    <s v="My film is about a boy who discovers the truth about his fathers dissapearance through the dark secrets of his mothers past."/>
    <x v="12"/>
    <n v="0"/>
    <x v="2"/>
    <x v="0"/>
    <s v="USD"/>
    <n v="1488571200"/>
    <n v="1485977434"/>
    <b v="0"/>
    <n v="0"/>
    <b v="0"/>
    <x v="5"/>
    <n v="0"/>
    <s v="N/A"/>
    <x v="2"/>
    <x v="5"/>
  </r>
  <r>
    <n v="187"/>
    <s v="The Imbalanced Heart of a Symmetric Mind (film)"/>
    <s v="A young man suffering from a severe case of OCD embarks on a road trip to find peace of mind."/>
    <x v="12"/>
    <n v="800"/>
    <x v="2"/>
    <x v="0"/>
    <s v="USD"/>
    <n v="1437461940"/>
    <n v="1435383457"/>
    <b v="0"/>
    <n v="5"/>
    <b v="0"/>
    <x v="5"/>
    <n v="16"/>
    <n v="160"/>
    <x v="2"/>
    <x v="5"/>
  </r>
  <r>
    <n v="188"/>
    <s v="Mariano (A Screenplay)"/>
    <s v="Mariano Messini, an aspiring musician, indebted to the mafia must put his life on the line to escape their grasp and pursue his dream."/>
    <x v="17"/>
    <n v="0"/>
    <x v="2"/>
    <x v="0"/>
    <s v="USD"/>
    <n v="1409891015"/>
    <n v="1407299015"/>
    <b v="0"/>
    <n v="0"/>
    <b v="0"/>
    <x v="5"/>
    <n v="0"/>
    <s v="N/A"/>
    <x v="2"/>
    <x v="5"/>
  </r>
  <r>
    <n v="189"/>
    <s v="A GOOD MAN'S DECISION"/>
    <s v="Jack Barlow's wife and daughter shot in cold blood at a gun confiscation station in Texas, he sets out to save his family &amp; neighbors."/>
    <x v="71"/>
    <n v="345"/>
    <x v="2"/>
    <x v="0"/>
    <s v="USD"/>
    <n v="1472920477"/>
    <n v="1467736477"/>
    <b v="0"/>
    <n v="5"/>
    <b v="0"/>
    <x v="5"/>
    <n v="0"/>
    <n v="69"/>
    <x v="2"/>
    <x v="5"/>
  </r>
  <r>
    <n v="190"/>
    <s v="REGIONRAT, the movie"/>
    <s v="Because hope can be a 4 letter word"/>
    <x v="16"/>
    <n v="50"/>
    <x v="2"/>
    <x v="0"/>
    <s v="USD"/>
    <n v="1466091446"/>
    <n v="1465227446"/>
    <b v="0"/>
    <n v="1"/>
    <b v="0"/>
    <x v="5"/>
    <n v="0"/>
    <n v="50"/>
    <x v="2"/>
    <x v="5"/>
  </r>
  <r>
    <n v="191"/>
    <s v="Trillion: Feature Film"/>
    <s v="A young boy passionate about Astronomy and Chemistry tracks down an astroid that scientists said would never hit earth."/>
    <x v="12"/>
    <n v="250"/>
    <x v="2"/>
    <x v="2"/>
    <s v="AUD"/>
    <n v="1443782138"/>
    <n v="1440326138"/>
    <b v="0"/>
    <n v="3"/>
    <b v="0"/>
    <x v="5"/>
    <n v="5"/>
    <n v="83.33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82"/>
    <n v="17"/>
    <x v="2"/>
    <x v="0"/>
    <s v="USD"/>
    <n v="1413572432"/>
    <n v="1410980432"/>
    <b v="0"/>
    <n v="3"/>
    <b v="0"/>
    <x v="5"/>
    <n v="0"/>
    <n v="5.67"/>
    <x v="2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30"/>
    <n v="0"/>
    <x v="2"/>
    <x v="1"/>
    <s v="GBP"/>
    <n v="1417217166"/>
    <n v="1412029566"/>
    <b v="0"/>
    <n v="0"/>
    <b v="0"/>
    <x v="5"/>
    <n v="0"/>
    <s v="N/A"/>
    <x v="2"/>
    <x v="5"/>
  </r>
  <r>
    <n v="194"/>
    <s v="Desperation Short Film"/>
    <s v="Northern Irish Original Short Film based on the desperation of love and survival and taking a risk that may change everything."/>
    <x v="32"/>
    <n v="3"/>
    <x v="2"/>
    <x v="1"/>
    <s v="GBP"/>
    <n v="1457308531"/>
    <n v="1452124531"/>
    <b v="0"/>
    <n v="3"/>
    <b v="0"/>
    <x v="5"/>
    <n v="0"/>
    <n v="1"/>
    <x v="2"/>
    <x v="5"/>
  </r>
  <r>
    <n v="195"/>
    <s v="37 U.S. Navy Sailors Murdered, an American story"/>
    <s v="A film project based on my auto-biography, a military conflict with no media attention, this story depicts war and its aftermath."/>
    <x v="73"/>
    <n v="0"/>
    <x v="2"/>
    <x v="0"/>
    <s v="USD"/>
    <n v="1436544332"/>
    <n v="1431360332"/>
    <b v="0"/>
    <n v="0"/>
    <b v="0"/>
    <x v="5"/>
    <n v="0"/>
    <s v="N/A"/>
    <x v="2"/>
    <x v="5"/>
  </r>
  <r>
    <n v="196"/>
    <s v="Thunder Under Control"/>
    <s v="A moving short film about a retired female boxer who develops a relationship with a young journalist who idolises her"/>
    <x v="10"/>
    <n v="1465"/>
    <x v="2"/>
    <x v="1"/>
    <s v="GBP"/>
    <n v="1444510800"/>
    <n v="1442062898"/>
    <b v="0"/>
    <n v="19"/>
    <b v="0"/>
    <x v="5"/>
    <n v="42"/>
    <n v="77.11"/>
    <x v="2"/>
    <x v="5"/>
  </r>
  <r>
    <n v="197"/>
    <s v="Cole - A Short Film."/>
    <s v="â€œAfter a terrifying ordeal, a young woman is left in a depressive state and abandoned to cope with a distressing account of revengeâ€"/>
    <x v="32"/>
    <n v="262"/>
    <x v="2"/>
    <x v="1"/>
    <s v="GBP"/>
    <n v="1487365200"/>
    <n v="1483734100"/>
    <b v="0"/>
    <n v="8"/>
    <b v="0"/>
    <x v="5"/>
    <n v="10"/>
    <n v="32.75"/>
    <x v="2"/>
    <x v="5"/>
  </r>
  <r>
    <n v="198"/>
    <s v="Nine Lives"/>
    <s v="Nine Lives is a story of one woman's survival of EIGHT near deaths and her love for one man as an influence to fight for the NINTH."/>
    <x v="33"/>
    <n v="279"/>
    <x v="2"/>
    <x v="0"/>
    <s v="USD"/>
    <n v="1412500322"/>
    <n v="1409908322"/>
    <b v="0"/>
    <n v="6"/>
    <b v="0"/>
    <x v="5"/>
    <n v="1"/>
    <n v="46.5"/>
    <x v="2"/>
    <x v="5"/>
  </r>
  <r>
    <n v="199"/>
    <s v="Independent Feature Film for Film Festivals &quot;BLUE&quot;"/>
    <s v="We're filming a feature film that we can put in numerous film festivals across the country. My dream is to compete in every single one."/>
    <x v="5"/>
    <n v="0"/>
    <x v="2"/>
    <x v="0"/>
    <s v="USD"/>
    <n v="1472698702"/>
    <n v="1470106702"/>
    <b v="0"/>
    <n v="0"/>
    <b v="0"/>
    <x v="5"/>
    <n v="0"/>
    <s v="N/A"/>
    <x v="2"/>
    <x v="5"/>
  </r>
  <r>
    <n v="200"/>
    <s v="The Crossing Shore"/>
    <s v="A film dedicated to an AAF Pilot's struggle to survive behind enemy lines during WWII."/>
    <x v="14"/>
    <n v="1571.55"/>
    <x v="2"/>
    <x v="0"/>
    <s v="USD"/>
    <n v="1410746403"/>
    <n v="1408154403"/>
    <b v="0"/>
    <n v="18"/>
    <b v="0"/>
    <x v="5"/>
    <n v="26"/>
    <n v="87.31"/>
    <x v="2"/>
    <x v="5"/>
  </r>
  <r>
    <n v="201"/>
    <s v="Life of Change"/>
    <s v="Everyone has a choice. Can two college students get past their differences to save the life of a man whom they've never met before?"/>
    <x v="83"/>
    <n v="380"/>
    <x v="2"/>
    <x v="0"/>
    <s v="USD"/>
    <n v="1423424329"/>
    <n v="1421696329"/>
    <b v="0"/>
    <n v="7"/>
    <b v="0"/>
    <x v="5"/>
    <n v="58"/>
    <n v="54.29"/>
    <x v="2"/>
    <x v="5"/>
  </r>
  <r>
    <n v="202"/>
    <s v="Modern Gangsters"/>
    <s v="new web series created by jonney terry"/>
    <x v="14"/>
    <n v="0"/>
    <x v="2"/>
    <x v="0"/>
    <s v="USD"/>
    <n v="1444337940"/>
    <n v="1441750564"/>
    <b v="0"/>
    <n v="0"/>
    <b v="0"/>
    <x v="5"/>
    <n v="0"/>
    <s v="N/A"/>
    <x v="2"/>
    <x v="5"/>
  </r>
  <r>
    <n v="203"/>
    <s v="TheM"/>
    <s v="We are aiming to make a Web Series based on Youth Culture and the misrepresentation of socially stereotyped people."/>
    <x v="32"/>
    <n v="746"/>
    <x v="2"/>
    <x v="1"/>
    <s v="GBP"/>
    <n v="1422562864"/>
    <n v="1417378864"/>
    <b v="0"/>
    <n v="8"/>
    <b v="0"/>
    <x v="5"/>
    <n v="30"/>
    <n v="93.25"/>
    <x v="2"/>
    <x v="5"/>
  </r>
  <r>
    <n v="204"/>
    <s v="WHERE IS DANIEL? The feature film"/>
    <s v="A feature film based on the true story of Bruce and Denise Morcombe and their battle for justice for their missing son Daniel."/>
    <x v="84"/>
    <n v="152165"/>
    <x v="2"/>
    <x v="2"/>
    <s v="AUD"/>
    <n v="1470319203"/>
    <n v="1467727203"/>
    <b v="0"/>
    <n v="1293"/>
    <b v="0"/>
    <x v="5"/>
    <n v="51"/>
    <n v="117.68"/>
    <x v="2"/>
    <x v="5"/>
  </r>
  <r>
    <n v="205"/>
    <s v="KISS ME GOODBYE - A REFRESHING VOICE IN INDIE FILMMAKING"/>
    <s v="A martyr faces execution at the hands of the State, while enduring the horrors and alienation of a new world order."/>
    <x v="8"/>
    <n v="1300"/>
    <x v="2"/>
    <x v="0"/>
    <s v="USD"/>
    <n v="1444144222"/>
    <n v="1441120222"/>
    <b v="0"/>
    <n v="17"/>
    <b v="0"/>
    <x v="5"/>
    <n v="16"/>
    <n v="76.47"/>
    <x v="2"/>
    <x v="5"/>
  </r>
  <r>
    <n v="206"/>
    <s v="Blood Bond Movie Development"/>
    <s v="A love story featuring adoption,struggle,dysfunction,grace, healing, and restoration."/>
    <x v="85"/>
    <n v="0"/>
    <x v="2"/>
    <x v="0"/>
    <s v="USD"/>
    <n v="1470441983"/>
    <n v="1468627583"/>
    <b v="0"/>
    <n v="0"/>
    <b v="0"/>
    <x v="5"/>
    <n v="0"/>
    <s v="N/A"/>
    <x v="2"/>
    <x v="5"/>
  </r>
  <r>
    <n v="207"/>
    <s v="M39 - Action film / Drama"/>
    <s v="To avoid bankruptcy, Vincent, a passionate young entrepreneur embarks  on an illicit affair in order to save his dream business."/>
    <x v="34"/>
    <n v="2130"/>
    <x v="2"/>
    <x v="5"/>
    <s v="CAD"/>
    <n v="1420346638"/>
    <n v="1417754638"/>
    <b v="0"/>
    <n v="13"/>
    <b v="0"/>
    <x v="5"/>
    <n v="15"/>
    <n v="163.85"/>
    <x v="2"/>
    <x v="5"/>
  </r>
  <r>
    <n v="208"/>
    <s v="OLIVIA"/>
    <s v="A young woman's journey from Africa to Australia where she finds heaven on earth, love and tragedy. Within her tragedy she saves lives."/>
    <x v="65"/>
    <n v="0"/>
    <x v="2"/>
    <x v="2"/>
    <s v="AUD"/>
    <n v="1418719967"/>
    <n v="1416127967"/>
    <b v="0"/>
    <n v="0"/>
    <b v="0"/>
    <x v="5"/>
    <n v="0"/>
    <s v="N/A"/>
    <x v="2"/>
    <x v="5"/>
  </r>
  <r>
    <n v="209"/>
    <s v="&quot;A Brighter Day&quot;"/>
    <s v="&quot;A Brighter Day&quot; is the first episode of a television series about an ex-hustler that becomes a school teacher to help at risk youth."/>
    <x v="33"/>
    <n v="0"/>
    <x v="2"/>
    <x v="0"/>
    <s v="USD"/>
    <n v="1436566135"/>
    <n v="1433974135"/>
    <b v="0"/>
    <n v="0"/>
    <b v="0"/>
    <x v="5"/>
    <n v="0"/>
    <s v="N/A"/>
    <x v="2"/>
    <x v="5"/>
  </r>
  <r>
    <n v="210"/>
    <s v="Like Son, Like Father"/>
    <s v="A tender short film about a young man who needs advice from  someone he had no intention of ever meeting, his biological father."/>
    <x v="16"/>
    <n v="3030"/>
    <x v="2"/>
    <x v="0"/>
    <s v="USD"/>
    <n v="1443675600"/>
    <n v="1441157592"/>
    <b v="0"/>
    <n v="33"/>
    <b v="0"/>
    <x v="5"/>
    <n v="25"/>
    <n v="91.82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x v="12"/>
    <n v="2230"/>
    <x v="2"/>
    <x v="0"/>
    <s v="USD"/>
    <n v="1442634617"/>
    <n v="1440042617"/>
    <b v="0"/>
    <n v="12"/>
    <b v="0"/>
    <x v="5"/>
    <n v="45"/>
    <n v="185.83"/>
    <x v="2"/>
    <x v="5"/>
  </r>
  <r>
    <n v="212"/>
    <s v="The Ecstasy of Vengeance - Feature Length Film"/>
    <s v="This film is a fictional crime drama following the events of a heist that ended in bloodshed."/>
    <x v="86"/>
    <n v="1"/>
    <x v="2"/>
    <x v="0"/>
    <s v="USD"/>
    <n v="1460837320"/>
    <n v="1455656920"/>
    <b v="0"/>
    <n v="1"/>
    <b v="0"/>
    <x v="5"/>
    <n v="0"/>
    <n v="1"/>
    <x v="2"/>
    <x v="5"/>
  </r>
  <r>
    <n v="213"/>
    <s v="Hart Blvd. A feature film by Andrew Greve"/>
    <s v="A family dramedy about a grandfather  and grandson who are both on their path to redemption."/>
    <x v="65"/>
    <n v="20"/>
    <x v="2"/>
    <x v="0"/>
    <s v="USD"/>
    <n v="1439734001"/>
    <n v="1437142547"/>
    <b v="0"/>
    <n v="1"/>
    <b v="0"/>
    <x v="5"/>
    <n v="0"/>
    <n v="20"/>
    <x v="2"/>
    <x v="5"/>
  </r>
  <r>
    <n v="214"/>
    <s v="The Man Who Loved Dinosaurs. Based on a true story."/>
    <s v="A screenplay based upon the true story of a man with Asperger Syndrome who falls through the cracks of the criminal justice system."/>
    <x v="80"/>
    <n v="1"/>
    <x v="2"/>
    <x v="0"/>
    <s v="USD"/>
    <n v="1425655349"/>
    <n v="1420471349"/>
    <b v="0"/>
    <n v="1"/>
    <b v="0"/>
    <x v="5"/>
    <n v="0"/>
    <n v="1"/>
    <x v="2"/>
    <x v="5"/>
  </r>
  <r>
    <n v="215"/>
    <s v="Invisible Scars"/>
    <s v="A short drama based on a true events. Story of a British Soldier who comes back home suffering from Post Traumatic Stress Disorder."/>
    <x v="87"/>
    <n v="10"/>
    <x v="2"/>
    <x v="1"/>
    <s v="GBP"/>
    <n v="1455753540"/>
    <n v="1452058282"/>
    <b v="0"/>
    <n v="1"/>
    <b v="0"/>
    <x v="5"/>
    <n v="0"/>
    <n v="10"/>
    <x v="2"/>
    <x v="5"/>
  </r>
  <r>
    <n v="216"/>
    <s v="Another Brick In The Wall - Feature Film"/>
    <s v="A nostalgic film about the unorthodox teacher we all wish we had, the girl we all fell for, and the friend we didn't expect to make."/>
    <x v="65"/>
    <n v="27849.22"/>
    <x v="2"/>
    <x v="0"/>
    <s v="USD"/>
    <n v="1429740037"/>
    <n v="1425423637"/>
    <b v="0"/>
    <n v="84"/>
    <b v="0"/>
    <x v="5"/>
    <n v="56"/>
    <n v="331.54"/>
    <x v="2"/>
    <x v="5"/>
  </r>
  <r>
    <n v="217"/>
    <s v="Bitch"/>
    <s v="A roadmovie by paw"/>
    <x v="59"/>
    <n v="11943"/>
    <x v="2"/>
    <x v="11"/>
    <s v="SEK"/>
    <n v="1419780149"/>
    <n v="1417101749"/>
    <b v="0"/>
    <n v="38"/>
    <b v="0"/>
    <x v="5"/>
    <n v="12"/>
    <n v="314.29000000000002"/>
    <x v="2"/>
    <x v="5"/>
  </r>
  <r>
    <n v="218"/>
    <s v="Charmaine (Daughter of Charlotte)"/>
    <s v="A sassy talking spider named Charmaine, joins forces with an abused young boy.  She stages off bullies and help fight an abusive father"/>
    <x v="12"/>
    <n v="100"/>
    <x v="2"/>
    <x v="0"/>
    <s v="USD"/>
    <n v="1431702289"/>
    <n v="1426518289"/>
    <b v="0"/>
    <n v="1"/>
    <b v="0"/>
    <x v="5"/>
    <n v="2"/>
    <n v="100"/>
    <x v="2"/>
    <x v="5"/>
  </r>
  <r>
    <n v="219"/>
    <s v="True Colors"/>
    <s v="An hour-long pilot about a group of suburban LGBT teens coming of age in the early 90's."/>
    <x v="65"/>
    <n v="8815"/>
    <x v="2"/>
    <x v="0"/>
    <s v="USD"/>
    <n v="1459493940"/>
    <n v="1456732225"/>
    <b v="0"/>
    <n v="76"/>
    <b v="0"/>
    <x v="5"/>
    <n v="18"/>
    <n v="115.99"/>
    <x v="2"/>
    <x v="5"/>
  </r>
  <r>
    <n v="220"/>
    <s v="LA VIE"/>
    <s v="A Freelancer abandons everything to chase after his dream of being &quot;great&quot; escape to Bangkok and return to his home-world."/>
    <x v="65"/>
    <n v="360"/>
    <x v="2"/>
    <x v="0"/>
    <s v="USD"/>
    <n v="1440101160"/>
    <n v="1436542030"/>
    <b v="0"/>
    <n v="3"/>
    <b v="0"/>
    <x v="5"/>
    <n v="1"/>
    <n v="120"/>
    <x v="2"/>
    <x v="5"/>
  </r>
  <r>
    <n v="221"/>
    <s v="Archetypes"/>
    <s v="Film about Schizophrenia with Surreal Twists!"/>
    <x v="65"/>
    <n v="0"/>
    <x v="2"/>
    <x v="0"/>
    <s v="USD"/>
    <n v="1427569564"/>
    <n v="1422389164"/>
    <b v="0"/>
    <n v="0"/>
    <b v="0"/>
    <x v="5"/>
    <n v="0"/>
    <s v="N/A"/>
    <x v="2"/>
    <x v="5"/>
  </r>
  <r>
    <n v="222"/>
    <s v="SICKNESS 2014 Build Killian's Bike"/>
    <s v="Killian leader of an outlaw bike gang doesnâ€™t have a bike yet and here is your chance to help design and build his machine."/>
    <x v="30"/>
    <n v="130"/>
    <x v="2"/>
    <x v="0"/>
    <s v="USD"/>
    <n v="1427423940"/>
    <n v="1422383318"/>
    <b v="0"/>
    <n v="2"/>
    <b v="0"/>
    <x v="5"/>
    <n v="13"/>
    <n v="65"/>
    <x v="2"/>
    <x v="5"/>
  </r>
  <r>
    <n v="223"/>
    <s v="The Pass"/>
    <s v="An old man, a U.S Marine Corps veteran remembers his combat experience in the battle of Toktong Pass 1950, during the Korean War."/>
    <x v="88"/>
    <n v="0"/>
    <x v="2"/>
    <x v="0"/>
    <s v="USD"/>
    <n v="1463879100"/>
    <n v="1461287350"/>
    <b v="0"/>
    <n v="0"/>
    <b v="0"/>
    <x v="5"/>
    <n v="0"/>
    <s v="N/A"/>
    <x v="2"/>
    <x v="5"/>
  </r>
  <r>
    <n v="224"/>
    <s v="Legend of the Stolen Guitar -- (Zimbabwe film)"/>
    <s v="African Hollywood production, from the people who brought you Spiderman 1&amp;2, Star Trek 1&amp;2, Mission Impossible 3&amp;4 and Star Wars Ep7"/>
    <x v="89"/>
    <n v="0"/>
    <x v="2"/>
    <x v="2"/>
    <s v="AUD"/>
    <n v="1436506726"/>
    <n v="1431322726"/>
    <b v="0"/>
    <n v="0"/>
    <b v="0"/>
    <x v="5"/>
    <n v="0"/>
    <s v="N/A"/>
    <x v="2"/>
    <x v="5"/>
  </r>
  <r>
    <n v="225"/>
    <s v="Backpage Shawty"/>
    <s v="I'm creating a &quot;Lifetime&quot; type drama film about a girl who uses backpage for money, but trying to turn her life around."/>
    <x v="50"/>
    <n v="0"/>
    <x v="2"/>
    <x v="0"/>
    <s v="USD"/>
    <n v="1460153054"/>
    <n v="1457564654"/>
    <b v="0"/>
    <n v="0"/>
    <b v="0"/>
    <x v="5"/>
    <n v="0"/>
    <s v="N/A"/>
    <x v="2"/>
    <x v="5"/>
  </r>
  <r>
    <n v="226"/>
    <s v="MAGGIE Film"/>
    <s v="A TRUE STORY OF DOMESTIC VILOLENCE THAT SEEKS TO OFFER THE VIEWER OUTLEST OF SUPPORT."/>
    <x v="90"/>
    <n v="250"/>
    <x v="2"/>
    <x v="1"/>
    <s v="GBP"/>
    <n v="1433064540"/>
    <n v="1428854344"/>
    <b v="0"/>
    <n v="2"/>
    <b v="0"/>
    <x v="5"/>
    <n v="1"/>
    <n v="125"/>
    <x v="2"/>
    <x v="5"/>
  </r>
  <r>
    <n v="227"/>
    <s v="The Chance of Freedom Short Film"/>
    <s v="Imagine your life is full is nothing but pain and darkness. One day, you had the chance to be free from it all. Would you take it?"/>
    <x v="91"/>
    <n v="0"/>
    <x v="2"/>
    <x v="0"/>
    <s v="USD"/>
    <n v="1436477241"/>
    <n v="1433885241"/>
    <b v="0"/>
    <n v="0"/>
    <b v="0"/>
    <x v="5"/>
    <n v="0"/>
    <s v="N/A"/>
    <x v="2"/>
    <x v="5"/>
  </r>
  <r>
    <n v="228"/>
    <s v="Facets of a Geek life"/>
    <s v="I am making a film from one one of my books called facets of a Geek life."/>
    <x v="8"/>
    <n v="0"/>
    <x v="2"/>
    <x v="1"/>
    <s v="GBP"/>
    <n v="1433176105"/>
    <n v="1427992105"/>
    <b v="0"/>
    <n v="0"/>
    <b v="0"/>
    <x v="5"/>
    <n v="0"/>
    <s v="N/A"/>
    <x v="2"/>
    <x v="5"/>
  </r>
  <r>
    <n v="229"/>
    <s v="The Perfect Plan"/>
    <s v="I teenage girl that wants to go around the system. She does all she can to cheat and finds herself in a bad position when she messesup"/>
    <x v="11"/>
    <n v="0"/>
    <x v="2"/>
    <x v="12"/>
    <s v="EUR"/>
    <n v="1455402297"/>
    <n v="1452810297"/>
    <b v="0"/>
    <n v="0"/>
    <b v="0"/>
    <x v="5"/>
    <n v="0"/>
    <s v="N/A"/>
    <x v="2"/>
    <x v="5"/>
  </r>
  <r>
    <n v="230"/>
    <s v="In Love There's War"/>
    <s v="In Love There's War is a spicy web series that will have viewers at the edge of their seats as deception and hidden secrecies unravel."/>
    <x v="38"/>
    <n v="60"/>
    <x v="2"/>
    <x v="0"/>
    <s v="USD"/>
    <n v="1433443151"/>
    <n v="1430851151"/>
    <b v="0"/>
    <n v="2"/>
    <b v="0"/>
    <x v="5"/>
    <n v="0"/>
    <n v="30"/>
    <x v="2"/>
    <x v="5"/>
  </r>
  <r>
    <n v="231"/>
    <s v="FAREWELL TO FREEDOM a modern day western by Anita Waggoner"/>
    <s v="Farewell to Freedom the screenplay portrays  a vulnerable divorce'  who falls for a hard-luck cowboy she meets in Las Vegas."/>
    <x v="88"/>
    <n v="0"/>
    <x v="2"/>
    <x v="0"/>
    <s v="USD"/>
    <n v="1451775651"/>
    <n v="1449183651"/>
    <b v="0"/>
    <n v="0"/>
    <b v="0"/>
    <x v="5"/>
    <n v="0"/>
    <s v="N/A"/>
    <x v="2"/>
    <x v="5"/>
  </r>
  <r>
    <n v="232"/>
    <s v="#noblurredlines"/>
    <s v="A high-impact, high-quality resource to address, for young people and youth-related professionals, the issue of sexual consent."/>
    <x v="25"/>
    <n v="110"/>
    <x v="2"/>
    <x v="1"/>
    <s v="GBP"/>
    <n v="1425066546"/>
    <n v="1422474546"/>
    <b v="0"/>
    <n v="7"/>
    <b v="0"/>
    <x v="5"/>
    <n v="3"/>
    <n v="15.71"/>
    <x v="2"/>
    <x v="5"/>
  </r>
  <r>
    <n v="233"/>
    <s v="Area 4 - The Film"/>
    <s v="â€œArea 4â€ revolves around Frank Hammond, a counselor at a high school, who discovers the scandals that took place."/>
    <x v="92"/>
    <n v="0"/>
    <x v="2"/>
    <x v="0"/>
    <s v="USD"/>
    <n v="1475185972"/>
    <n v="1472593972"/>
    <b v="0"/>
    <n v="0"/>
    <b v="0"/>
    <x v="5"/>
    <n v="0"/>
    <s v="N/A"/>
    <x v="2"/>
    <x v="5"/>
  </r>
  <r>
    <n v="234"/>
    <s v="The Interviewer (Charity Movie)"/>
    <s v="The Interviewer is a dramatic short film about second chances. If a murderer can get a second chance then uneducated children can too."/>
    <x v="30"/>
    <n v="401"/>
    <x v="2"/>
    <x v="0"/>
    <s v="USD"/>
    <n v="1434847859"/>
    <n v="1431391859"/>
    <b v="0"/>
    <n v="5"/>
    <b v="0"/>
    <x v="5"/>
    <n v="40"/>
    <n v="80.2"/>
    <x v="2"/>
    <x v="5"/>
  </r>
  <r>
    <n v="235"/>
    <s v="Film about help homeless child to live a better life."/>
    <s v="Taking people on a deep emotional trip with a story about sometimes those who have less, give more."/>
    <x v="5"/>
    <n v="0"/>
    <x v="2"/>
    <x v="0"/>
    <s v="USD"/>
    <n v="1436478497"/>
    <n v="1433886497"/>
    <b v="0"/>
    <n v="0"/>
    <b v="0"/>
    <x v="5"/>
    <n v="0"/>
    <s v="N/A"/>
    <x v="2"/>
    <x v="5"/>
  </r>
  <r>
    <n v="236"/>
    <s v="NYPD Internal Affairs bureau (IAB)(pilot) tv drama"/>
    <s v="Real cases from IAB investigations. Good cops taking down the bad cops. Police misconduct, obsessive force, drug trafficking etc."/>
    <x v="62"/>
    <n v="0"/>
    <x v="2"/>
    <x v="0"/>
    <s v="USD"/>
    <n v="1451952000"/>
    <n v="1447380099"/>
    <b v="0"/>
    <n v="0"/>
    <b v="0"/>
    <x v="5"/>
    <n v="0"/>
    <s v="N/A"/>
    <x v="2"/>
    <x v="5"/>
  </r>
  <r>
    <n v="237"/>
    <s v="Making The Choice"/>
    <s v="Making The Choice is a christian short film series."/>
    <x v="38"/>
    <n v="50"/>
    <x v="2"/>
    <x v="0"/>
    <s v="USD"/>
    <n v="1457445069"/>
    <n v="1452261069"/>
    <b v="0"/>
    <n v="1"/>
    <b v="0"/>
    <x v="5"/>
    <n v="0"/>
    <n v="50"/>
    <x v="2"/>
    <x v="5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x v="5"/>
    <n v="0"/>
    <s v="N/A"/>
    <x v="2"/>
    <x v="5"/>
  </r>
  <r>
    <n v="239"/>
    <s v="Filthy - Short Film"/>
    <s v="Lovers Clint and Eli convey their conflicting perspectives of guilt and remorse while in the desolate Australian bush."/>
    <x v="30"/>
    <n v="250"/>
    <x v="2"/>
    <x v="2"/>
    <s v="AUD"/>
    <n v="1446984000"/>
    <n v="1445308730"/>
    <b v="0"/>
    <n v="5"/>
    <b v="0"/>
    <x v="5"/>
    <n v="25"/>
    <n v="50"/>
    <x v="2"/>
    <x v="5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x v="6"/>
    <n v="108"/>
    <n v="117.85"/>
    <x v="2"/>
    <x v="6"/>
  </r>
  <r>
    <n v="241"/>
    <s v="&quot;LESLIE&quot;"/>
    <s v="&quot;LESLIE&quot; explores the unapologetic life of Leslie Cochran, the thong-clad homeless man turned cultural icon in the heart of Texas."/>
    <x v="94"/>
    <n v="41000"/>
    <x v="0"/>
    <x v="0"/>
    <s v="USD"/>
    <n v="1419180304"/>
    <n v="1415292304"/>
    <b v="1"/>
    <n v="376"/>
    <b v="1"/>
    <x v="6"/>
    <n v="113"/>
    <n v="109.04"/>
    <x v="2"/>
    <x v="6"/>
  </r>
  <r>
    <n v="242"/>
    <s v="Hardwater"/>
    <s v="An unprecedented feature-length documentary film about Maine's tribal, oft-misunderstood ice fishing sub-culture."/>
    <x v="95"/>
    <n v="14750"/>
    <x v="0"/>
    <x v="0"/>
    <s v="USD"/>
    <n v="1324381790"/>
    <n v="1321357790"/>
    <b v="1"/>
    <n v="202"/>
    <b v="1"/>
    <x v="6"/>
    <n v="113"/>
    <n v="73.02"/>
    <x v="2"/>
    <x v="6"/>
  </r>
  <r>
    <n v="243"/>
    <s v="Following Boruch"/>
    <s v="A Hasidic man reaches a turning point in his recovery from mental illness and addiction, and is determined to start a new life."/>
    <x v="33"/>
    <n v="25648"/>
    <x v="0"/>
    <x v="0"/>
    <s v="USD"/>
    <n v="1393031304"/>
    <n v="1390439304"/>
    <b v="1"/>
    <n v="328"/>
    <b v="1"/>
    <x v="6"/>
    <n v="103"/>
    <n v="78.2"/>
    <x v="2"/>
    <x v="6"/>
  </r>
  <r>
    <n v="244"/>
    <n v="39756"/>
    <s v="A transmedia-project to amass a library of footage shot the day Obama was elected, for (1) a feature documentary, (2) an interactive web history"/>
    <x v="10"/>
    <n v="3981.5"/>
    <x v="0"/>
    <x v="0"/>
    <s v="USD"/>
    <n v="1268723160"/>
    <n v="1265269559"/>
    <b v="1"/>
    <n v="84"/>
    <b v="1"/>
    <x v="6"/>
    <n v="114"/>
    <n v="47.4"/>
    <x v="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x v="12"/>
    <n v="5186"/>
    <x v="0"/>
    <x v="0"/>
    <s v="USD"/>
    <n v="1345079785"/>
    <n v="1342487785"/>
    <b v="1"/>
    <n v="96"/>
    <b v="1"/>
    <x v="6"/>
    <n v="104"/>
    <n v="54.02"/>
    <x v="2"/>
    <x v="6"/>
  </r>
  <r>
    <n v="246"/>
    <s v="LEAVING ATLANTA THE FILM"/>
    <s v="From 1979 to 1981 twenty-nine Black children in Atlanta were murdered and the others terrified. This is our story..."/>
    <x v="12"/>
    <n v="15273"/>
    <x v="0"/>
    <x v="0"/>
    <s v="USD"/>
    <n v="1292665405"/>
    <n v="1288341805"/>
    <b v="1"/>
    <n v="223"/>
    <b v="1"/>
    <x v="6"/>
    <n v="305"/>
    <n v="68.489999999999995"/>
    <x v="2"/>
    <x v="6"/>
  </r>
  <r>
    <n v="247"/>
    <s v="Deja-Vu: Dissecting Memory on Camera"/>
    <s v="A young neuroscientist attempts to reconnect with his ailing father by obsessively studying old family footage._x000a_"/>
    <x v="12"/>
    <n v="6705"/>
    <x v="0"/>
    <x v="0"/>
    <s v="USD"/>
    <n v="1287200340"/>
    <n v="1284042614"/>
    <b v="1"/>
    <n v="62"/>
    <b v="1"/>
    <x v="6"/>
    <n v="134"/>
    <n v="108.15"/>
    <x v="2"/>
    <x v="6"/>
  </r>
  <r>
    <n v="248"/>
    <s v="Far Out Isn't Far Enough: The Tomi Ungerer Story"/>
    <s v="FAR OUT ISN'T FAR ENOUGH depicts one man's wild, lifelong adventure of testing societal boundaries through his use of subversive art."/>
    <x v="96"/>
    <n v="86133"/>
    <x v="0"/>
    <x v="0"/>
    <s v="USD"/>
    <n v="1325961309"/>
    <n v="1322073309"/>
    <b v="1"/>
    <n v="146"/>
    <b v="1"/>
    <x v="6"/>
    <n v="101"/>
    <n v="589.95000000000005"/>
    <x v="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5"/>
    <n v="11292"/>
    <x v="0"/>
    <x v="0"/>
    <s v="USD"/>
    <n v="1282498800"/>
    <n v="1275603020"/>
    <b v="1"/>
    <n v="235"/>
    <b v="1"/>
    <x v="6"/>
    <n v="113"/>
    <n v="48.05"/>
    <x v="2"/>
    <x v="6"/>
  </r>
  <r>
    <n v="250"/>
    <s v="BOONE- THE DOCUMENTARY"/>
    <s v="Three young farmers risk land and friendship to stand up to the USDA. An experiential film about living a life of self reliance."/>
    <x v="13"/>
    <n v="31675"/>
    <x v="0"/>
    <x v="0"/>
    <s v="USD"/>
    <n v="1370525691"/>
    <n v="1367933691"/>
    <b v="1"/>
    <n v="437"/>
    <b v="1"/>
    <x v="6"/>
    <n v="106"/>
    <n v="72.48"/>
    <x v="2"/>
    <x v="6"/>
  </r>
  <r>
    <n v="251"/>
    <s v="The Way Back to Yarasquin: A Coffee Pilgrimage"/>
    <s v="Remarkably devoted, Mayra is single-handedly sourcing small farm, single-origin coffee from her rural village in Honduras."/>
    <x v="10"/>
    <n v="4395"/>
    <x v="0"/>
    <x v="0"/>
    <s v="USD"/>
    <n v="1337194800"/>
    <n v="1334429646"/>
    <b v="1"/>
    <n v="77"/>
    <b v="1"/>
    <x v="6"/>
    <n v="126"/>
    <n v="57.08"/>
    <x v="2"/>
    <x v="6"/>
  </r>
  <r>
    <n v="252"/>
    <s v="Good Grief: Making CARTOON COLLEGE - a documentary about comics"/>
    <s v="The definitive story of indie comics and the foremost institution of higher learning for those who draw them."/>
    <x v="12"/>
    <n v="9228"/>
    <x v="0"/>
    <x v="0"/>
    <s v="USD"/>
    <n v="1275364740"/>
    <n v="1269878058"/>
    <b v="1"/>
    <n v="108"/>
    <b v="1"/>
    <x v="6"/>
    <n v="185"/>
    <n v="85.44"/>
    <x v="2"/>
    <x v="6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0"/>
    <x v="0"/>
    <s v="USD"/>
    <n v="1329320235"/>
    <n v="1326728235"/>
    <b v="1"/>
    <n v="7"/>
    <b v="1"/>
    <x v="6"/>
    <n v="101"/>
    <n v="215.86"/>
    <x v="2"/>
    <x v="6"/>
  </r>
  <r>
    <n v="254"/>
    <s v="&quot;I Clown You&quot; Documentary"/>
    <s v="&quot;I Clown You&quot; is a documentary about Israeli medical clowns and clowning as an art of challenging the norm."/>
    <x v="97"/>
    <n v="28067.34"/>
    <x v="0"/>
    <x v="0"/>
    <s v="USD"/>
    <n v="1445047200"/>
    <n v="1442443910"/>
    <b v="1"/>
    <n v="314"/>
    <b v="1"/>
    <x v="6"/>
    <n v="117"/>
    <n v="89.39"/>
    <x v="2"/>
    <x v="6"/>
  </r>
  <r>
    <n v="255"/>
    <s v="xoxosms: a documentary about love in the 21st century"/>
    <s v="xoxosms is a documentary about first love, long distance and Skype."/>
    <x v="8"/>
    <n v="8538.66"/>
    <x v="0"/>
    <x v="0"/>
    <s v="USD"/>
    <n v="1300275482"/>
    <n v="1297687082"/>
    <b v="1"/>
    <n v="188"/>
    <b v="1"/>
    <x v="6"/>
    <n v="107"/>
    <n v="45.42"/>
    <x v="2"/>
    <x v="6"/>
  </r>
  <r>
    <n v="256"/>
    <s v="POW WOW: Share the arts community of Hawaii"/>
    <s v="Help share the art and community of Pow Wow, a contemporary art movement in Hawaii, with the rest of the world. #powwowhawaii"/>
    <x v="95"/>
    <n v="18083"/>
    <x v="0"/>
    <x v="0"/>
    <s v="USD"/>
    <n v="1363458467"/>
    <n v="1360866467"/>
    <b v="1"/>
    <n v="275"/>
    <b v="1"/>
    <x v="6"/>
    <n v="139"/>
    <n v="65.760000000000005"/>
    <x v="2"/>
    <x v="6"/>
  </r>
  <r>
    <n v="257"/>
    <s v="Mother to Earth - A Documentary about Earthbound Beginnings"/>
    <s v="A documentary about a formerly Japan-only Nintendo game, its international release, and the secret black market of unreleased games."/>
    <x v="21"/>
    <n v="37354.269999999997"/>
    <x v="0"/>
    <x v="0"/>
    <s v="USD"/>
    <n v="1463670162"/>
    <n v="1461078162"/>
    <b v="1"/>
    <n v="560"/>
    <b v="1"/>
    <x v="6"/>
    <n v="107"/>
    <n v="66.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x v="13"/>
    <n v="57342"/>
    <x v="0"/>
    <x v="0"/>
    <s v="USD"/>
    <n v="1308359666"/>
    <n v="1305767666"/>
    <b v="1"/>
    <n v="688"/>
    <b v="1"/>
    <x v="6"/>
    <n v="191"/>
    <n v="83.35"/>
    <x v="2"/>
    <x v="6"/>
  </r>
  <r>
    <n v="259"/>
    <s v="The Colossus Of Destiny - A Melvins Tale"/>
    <s v="A tale about a band who have journeyed through time, dodging hype and mediocrity, and still managed to survive even stronger than ever."/>
    <x v="98"/>
    <n v="98953.42"/>
    <x v="0"/>
    <x v="0"/>
    <s v="USD"/>
    <n v="1428514969"/>
    <n v="1425922969"/>
    <b v="1"/>
    <n v="942"/>
    <b v="1"/>
    <x v="6"/>
    <n v="132"/>
    <n v="105.05"/>
    <x v="2"/>
    <x v="6"/>
  </r>
  <r>
    <n v="260"/>
    <s v="Escaramuza: Riding from the Heart (a feature documentary)"/>
    <s v="In the traditional world of Mexican Rodeo, a team of first-generation California girls does it their way."/>
    <x v="5"/>
    <n v="10640"/>
    <x v="0"/>
    <x v="0"/>
    <s v="USD"/>
    <n v="1279360740"/>
    <n v="1275415679"/>
    <b v="1"/>
    <n v="88"/>
    <b v="1"/>
    <x v="6"/>
    <n v="106"/>
    <n v="120.91"/>
    <x v="2"/>
    <x v="6"/>
  </r>
  <r>
    <n v="261"/>
    <s v="Empires: The Film"/>
    <s v="Empires explores the impact of networks on histories and philosophies of political thought."/>
    <x v="24"/>
    <n v="21480"/>
    <x v="0"/>
    <x v="0"/>
    <s v="USD"/>
    <n v="1339080900"/>
    <n v="1334783704"/>
    <b v="1"/>
    <n v="220"/>
    <b v="1"/>
    <x v="6"/>
    <n v="107"/>
    <n v="97.64"/>
    <x v="2"/>
    <x v="6"/>
  </r>
  <r>
    <n v="262"/>
    <s v="The Last Cosmonaut"/>
    <s v="He can never die. He will live forever. He is the last cosmonaut, and this is his story."/>
    <x v="32"/>
    <n v="6000"/>
    <x v="0"/>
    <x v="0"/>
    <s v="USD"/>
    <n v="1298699828"/>
    <n v="1294811828"/>
    <b v="1"/>
    <n v="145"/>
    <b v="1"/>
    <x v="6"/>
    <n v="240"/>
    <n v="41.38"/>
    <x v="2"/>
    <x v="6"/>
  </r>
  <r>
    <n v="263"/>
    <s v="AMERICAN WINTER: A Documentary Film"/>
    <s v="We need $75,000 to finish this film on families struggling in the worst_x000a_economy in 80 years, while facing huge cuts to social services."/>
    <x v="33"/>
    <n v="29520.27"/>
    <x v="0"/>
    <x v="0"/>
    <s v="USD"/>
    <n v="1348786494"/>
    <n v="1346194494"/>
    <b v="1"/>
    <n v="963"/>
    <b v="1"/>
    <x v="6"/>
    <n v="118"/>
    <n v="30.65"/>
    <x v="2"/>
    <x v="6"/>
  </r>
  <r>
    <n v="264"/>
    <s v="A Moment in Her Story,  1970s Boston Women's Movement"/>
    <s v="The U.S. women's movement changed the social and cultural dialog_x000a_in this country and Boston was one of the centers of this movement."/>
    <x v="12"/>
    <n v="5910"/>
    <x v="0"/>
    <x v="0"/>
    <s v="USD"/>
    <n v="1336747995"/>
    <n v="1334155995"/>
    <b v="1"/>
    <n v="91"/>
    <b v="1"/>
    <x v="6"/>
    <n v="118"/>
    <n v="64.95"/>
    <x v="2"/>
    <x v="6"/>
  </r>
  <r>
    <n v="265"/>
    <s v="The Garden Summer"/>
    <s v="A documentary: a summer garden and communities of local food exchange. The integration of old and new, beauty and function, growth and sustainability."/>
    <x v="12"/>
    <n v="5555"/>
    <x v="0"/>
    <x v="0"/>
    <s v="USD"/>
    <n v="1273522560"/>
    <n v="1269928430"/>
    <b v="1"/>
    <n v="58"/>
    <b v="1"/>
    <x v="6"/>
    <n v="111"/>
    <n v="95.78"/>
    <x v="2"/>
    <x v="6"/>
  </r>
  <r>
    <n v="266"/>
    <s v="The Eventful Life of Al Hawkes"/>
    <s v="The Eventful Life of Al Hawkes is a documentary film about New England country music, told through the story of a Maine record label and its founder."/>
    <x v="30"/>
    <n v="1455"/>
    <x v="0"/>
    <x v="0"/>
    <s v="USD"/>
    <n v="1271994660"/>
    <n v="1264565507"/>
    <b v="1"/>
    <n v="36"/>
    <b v="1"/>
    <x v="6"/>
    <n v="146"/>
    <n v="40.42"/>
    <x v="2"/>
    <x v="6"/>
  </r>
  <r>
    <n v="267"/>
    <s v="Uncharted Amazon"/>
    <s v="A visually stunning, feature length film chronicling life's challenges in the remote depths of the Amazon rainforest."/>
    <x v="99"/>
    <n v="12965.44"/>
    <x v="0"/>
    <x v="1"/>
    <s v="GBP"/>
    <n v="1403693499"/>
    <n v="1401101499"/>
    <b v="1"/>
    <n v="165"/>
    <b v="1"/>
    <x v="6"/>
    <n v="132"/>
    <n v="78.58"/>
    <x v="2"/>
    <x v="6"/>
  </r>
  <r>
    <n v="268"/>
    <s v="La Tierra de los Adioses"/>
    <s v="Help us finish a documentary about four teens coming-of-age in a small, rural Mexican town that has suffered 50% migration to the U.S."/>
    <x v="12"/>
    <n v="5570"/>
    <x v="0"/>
    <x v="0"/>
    <s v="USD"/>
    <n v="1320640778"/>
    <n v="1316749178"/>
    <b v="1"/>
    <n v="111"/>
    <b v="1"/>
    <x v="6"/>
    <n v="111"/>
    <n v="50.18"/>
    <x v="2"/>
    <x v="6"/>
  </r>
  <r>
    <n v="269"/>
    <s v="Islam and the Future of Tolerance: The Movie"/>
    <s v="This documentary tells the story of an unlikely conversation on a topic of grave importance, and how it changed two foes into friends."/>
    <x v="59"/>
    <n v="147233.76999999999"/>
    <x v="0"/>
    <x v="2"/>
    <s v="AUD"/>
    <n v="1487738622"/>
    <n v="1485146622"/>
    <b v="1"/>
    <n v="1596"/>
    <b v="1"/>
    <x v="6"/>
    <n v="147"/>
    <n v="92.25"/>
    <x v="2"/>
    <x v="6"/>
  </r>
  <r>
    <n v="270"/>
    <s v="rock on: inside the archive of an unlikely rock photographer"/>
    <s v="Journey behind the lens of the legendary Jini Dellaccio, one of the first women rock â€˜nâ€™ roll photographers."/>
    <x v="100"/>
    <n v="3510"/>
    <x v="0"/>
    <x v="0"/>
    <s v="USD"/>
    <n v="1306296000"/>
    <n v="1301950070"/>
    <b v="1"/>
    <n v="61"/>
    <b v="1"/>
    <x v="6"/>
    <n v="153"/>
    <n v="57.54"/>
    <x v="2"/>
    <x v="6"/>
  </r>
  <r>
    <n v="271"/>
    <s v="The Mathare Project"/>
    <s v="A documentary shot over 12 years about the hopes and dreams of five orphans struggling to reach adulthood in Kenya's Mathare slum."/>
    <x v="13"/>
    <n v="31404"/>
    <x v="0"/>
    <x v="0"/>
    <s v="USD"/>
    <n v="1388649600"/>
    <n v="1386123861"/>
    <b v="1"/>
    <n v="287"/>
    <b v="1"/>
    <x v="6"/>
    <n v="105"/>
    <n v="109.42"/>
    <x v="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1"/>
    <n v="5323.01"/>
    <x v="0"/>
    <x v="0"/>
    <s v="USD"/>
    <n v="1272480540"/>
    <n v="1267220191"/>
    <b v="1"/>
    <n v="65"/>
    <b v="1"/>
    <x v="6"/>
    <n v="177"/>
    <n v="81.89"/>
    <x v="2"/>
    <x v="6"/>
  </r>
  <r>
    <n v="273"/>
    <s v="The Man Who Ate New Orleans (and rebuilt it too!)"/>
    <s v="Man vs. Food meets Extreme Home Makeover! A celebration of the food, music, and rebuilding of New Orleans, and a history-making quest."/>
    <x v="12"/>
    <n v="5388.79"/>
    <x v="0"/>
    <x v="0"/>
    <s v="USD"/>
    <n v="1309694266"/>
    <n v="1307102266"/>
    <b v="1"/>
    <n v="118"/>
    <b v="1"/>
    <x v="6"/>
    <n v="108"/>
    <n v="45.67"/>
    <x v="2"/>
    <x v="6"/>
  </r>
  <r>
    <n v="274"/>
    <s v="In Search of Nabad (Documentary Film)"/>
    <s v="An intimate documentary sharing the powerful voices of Seattle's Somali refugees and their search for peace in their new home."/>
    <x v="25"/>
    <n v="6240"/>
    <x v="0"/>
    <x v="0"/>
    <s v="USD"/>
    <n v="1333609140"/>
    <n v="1330638829"/>
    <b v="1"/>
    <n v="113"/>
    <b v="1"/>
    <x v="6"/>
    <n v="156"/>
    <n v="55.22"/>
    <x v="2"/>
    <x v="6"/>
  </r>
  <r>
    <n v="275"/>
    <s v="Finding the Funk"/>
    <s v="A journey through the origins and influence of funk music from James Brown to D'Angelo we are FINDING THE FUNK!"/>
    <x v="24"/>
    <n v="21679"/>
    <x v="0"/>
    <x v="0"/>
    <s v="USD"/>
    <n v="1352511966"/>
    <n v="1349916366"/>
    <b v="1"/>
    <n v="332"/>
    <b v="1"/>
    <x v="6"/>
    <n v="108"/>
    <n v="65.3"/>
    <x v="2"/>
    <x v="6"/>
  </r>
  <r>
    <n v="276"/>
    <s v="Abalimi"/>
    <s v="A film about Xhosa women in townships of South Africa micro-farming to fight extreme poverty, gain health, and create food security."/>
    <x v="25"/>
    <n v="5904"/>
    <x v="0"/>
    <x v="0"/>
    <s v="USD"/>
    <n v="1335574674"/>
    <n v="1330394274"/>
    <b v="1"/>
    <n v="62"/>
    <b v="1"/>
    <x v="6"/>
    <n v="148"/>
    <n v="95.23"/>
    <x v="2"/>
    <x v="6"/>
  </r>
  <r>
    <n v="277"/>
    <s v="Pressing On: The Letterpress Film"/>
    <s v="A documentary about the survival of letterpress and the remarkable printers who preserve the history and knowledge of the craft."/>
    <x v="101"/>
    <n v="71748"/>
    <x v="0"/>
    <x v="0"/>
    <s v="USD"/>
    <n v="1432416219"/>
    <n v="1429824219"/>
    <b v="1"/>
    <n v="951"/>
    <b v="1"/>
    <x v="6"/>
    <n v="110"/>
    <n v="75.44"/>
    <x v="2"/>
    <x v="6"/>
  </r>
  <r>
    <n v="278"/>
    <s v="The Babushkas of Chernobyl"/>
    <s v="An unlikely story of spirit, defiance and beauty from the most contaminated place on Earth"/>
    <x v="102"/>
    <n v="40594"/>
    <x v="0"/>
    <x v="0"/>
    <s v="USD"/>
    <n v="1350003539"/>
    <n v="1347411539"/>
    <b v="1"/>
    <n v="415"/>
    <b v="1"/>
    <x v="6"/>
    <n v="150"/>
    <n v="97.82"/>
    <x v="2"/>
    <x v="6"/>
  </r>
  <r>
    <n v="279"/>
    <s v="Instructions on Parting"/>
    <s v="This documentary film is an intimate portrait of love and loss that observes family and nature undergoing the cycle of birth to death."/>
    <x v="75"/>
    <n v="26744.11"/>
    <x v="0"/>
    <x v="0"/>
    <s v="USD"/>
    <n v="1488160860"/>
    <n v="1485237096"/>
    <b v="1"/>
    <n v="305"/>
    <b v="1"/>
    <x v="6"/>
    <n v="157"/>
    <n v="87.69"/>
    <x v="2"/>
    <x v="6"/>
  </r>
  <r>
    <n v="280"/>
    <s v="Korengal Theatrical Release"/>
    <s v="My latest film Korengal, takes us back to the same valley with the same troops as in my Academy AwardÂ® nominated film Restrepo."/>
    <x v="98"/>
    <n v="117108"/>
    <x v="0"/>
    <x v="0"/>
    <s v="USD"/>
    <n v="1401459035"/>
    <n v="1397571035"/>
    <b v="1"/>
    <n v="2139"/>
    <b v="1"/>
    <x v="6"/>
    <n v="156"/>
    <n v="54.75"/>
    <x v="2"/>
    <x v="6"/>
  </r>
  <r>
    <n v="281"/>
    <s v="Do It Again: One Man's Quest to Reunite the Kinks"/>
    <s v="Last May, I created my mission: To reunite the brilliant but (in my opinion) under-appreciated band, the Kinks. I decided to make..."/>
    <x v="64"/>
    <n v="6632.32"/>
    <x v="0"/>
    <x v="0"/>
    <s v="USD"/>
    <n v="1249932360"/>
    <n v="1242532513"/>
    <b v="1"/>
    <n v="79"/>
    <b v="1"/>
    <x v="6"/>
    <n v="121"/>
    <n v="83.95"/>
    <x v="2"/>
    <x v="6"/>
  </r>
  <r>
    <n v="282"/>
    <s v="Greenlight the PATROL BASE JAKER Movie"/>
    <s v="See US Marines make counter-insurgency work in Helmand Province--the Taliban's stronghold in Afghanistan."/>
    <x v="103"/>
    <n v="45535"/>
    <x v="0"/>
    <x v="0"/>
    <s v="USD"/>
    <n v="1266876000"/>
    <n v="1263679492"/>
    <b v="1"/>
    <n v="179"/>
    <b v="1"/>
    <x v="6"/>
    <n v="101"/>
    <n v="254.39"/>
    <x v="2"/>
    <x v="6"/>
  </r>
  <r>
    <n v="283"/>
    <s v="SOLE SURVIVOR"/>
    <s v="What is the impact of survivorship on the human condition?"/>
    <x v="104"/>
    <n v="20569.05"/>
    <x v="0"/>
    <x v="0"/>
    <s v="USD"/>
    <n v="1306904340"/>
    <n v="1305219744"/>
    <b v="1"/>
    <n v="202"/>
    <b v="1"/>
    <x v="6"/>
    <n v="114"/>
    <n v="101.83"/>
    <x v="2"/>
    <x v="6"/>
  </r>
  <r>
    <n v="284"/>
    <s v="Wisconsin Rising"/>
    <s v="A film documenting WI Gov.Scott Walker's attack on working families and how it is reanimating the American labor movement."/>
    <x v="81"/>
    <n v="41850.46"/>
    <x v="0"/>
    <x v="0"/>
    <s v="USD"/>
    <n v="1327167780"/>
    <n v="1325007780"/>
    <b v="1"/>
    <n v="760"/>
    <b v="1"/>
    <x v="6"/>
    <n v="105"/>
    <n v="55.07"/>
    <x v="2"/>
    <x v="6"/>
  </r>
  <r>
    <n v="285"/>
    <s v="The Phantom Tollbooth: Beyond Expectations - Final Push"/>
    <s v="A documentary about the classic children's book, its creators, and the lasting impact over half a century and beyond."/>
    <x v="34"/>
    <n v="32035.51"/>
    <x v="0"/>
    <x v="0"/>
    <s v="USD"/>
    <n v="1379614128"/>
    <n v="1377022128"/>
    <b v="1"/>
    <n v="563"/>
    <b v="1"/>
    <x v="6"/>
    <n v="229"/>
    <n v="56.9"/>
    <x v="2"/>
    <x v="6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x v="6"/>
    <n v="109"/>
    <n v="121.28"/>
    <x v="2"/>
    <x v="6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x v="6"/>
    <n v="176"/>
    <n v="91.19"/>
    <x v="2"/>
    <x v="6"/>
  </r>
  <r>
    <n v="288"/>
    <s v="Oxyana - A Feature Documentary Directed by Sean Dunne"/>
    <s v="A portrait of Oceana, WV, an old coal mining town that has become the epicenter of the Oxycontin epidemic, earning the nickname Oxyana."/>
    <x v="65"/>
    <n v="51605.31"/>
    <x v="0"/>
    <x v="0"/>
    <s v="USD"/>
    <n v="1340683393"/>
    <n v="1337659393"/>
    <b v="1"/>
    <n v="447"/>
    <b v="1"/>
    <x v="6"/>
    <n v="103"/>
    <n v="115.45"/>
    <x v="2"/>
    <x v="6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x v="6"/>
    <n v="105"/>
    <n v="67.77"/>
    <x v="2"/>
    <x v="6"/>
  </r>
  <r>
    <n v="290"/>
    <s v="INTOTHEWOODS.TV â€“ Music Media from the Pacific Northwest"/>
    <s v="Help INTOTHEWOODS.TV purchase audio and video gear, lighting and BACK UP HARD DRIVES"/>
    <x v="39"/>
    <n v="4800.8"/>
    <x v="0"/>
    <x v="0"/>
    <s v="USD"/>
    <n v="1296633540"/>
    <n v="1292316697"/>
    <b v="1"/>
    <n v="168"/>
    <b v="1"/>
    <x v="6"/>
    <n v="107"/>
    <n v="28.58"/>
    <x v="2"/>
    <x v="6"/>
  </r>
  <r>
    <n v="291"/>
    <s v="Zoe Goes Running - The Film: Running The Tour De France"/>
    <s v="ZoÃ« Romano will be the first person to RUN the route of the Tour de France. I will join her to document that adventure."/>
    <x v="12"/>
    <n v="6001"/>
    <x v="0"/>
    <x v="0"/>
    <s v="USD"/>
    <n v="1367366460"/>
    <n v="1365791246"/>
    <b v="1"/>
    <n v="128"/>
    <b v="1"/>
    <x v="6"/>
    <n v="120"/>
    <n v="46.88"/>
    <x v="2"/>
    <x v="6"/>
  </r>
  <r>
    <n v="292"/>
    <s v="The Undocumented"/>
    <s v="THE UNDOCUMENTED is a 90 cinema verite documentary that exposes a little known consequence of current U. S. immigration policy."/>
    <x v="98"/>
    <n v="76130.2"/>
    <x v="0"/>
    <x v="0"/>
    <s v="USD"/>
    <n v="1319860740"/>
    <n v="1317064599"/>
    <b v="1"/>
    <n v="493"/>
    <b v="1"/>
    <x v="6"/>
    <n v="102"/>
    <n v="154.41999999999999"/>
    <x v="2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x v="6"/>
    <n v="101"/>
    <n v="201.22"/>
    <x v="2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x v="12"/>
    <n v="5000"/>
    <x v="0"/>
    <x v="0"/>
    <s v="USD"/>
    <n v="1279555200"/>
    <n v="1276480894"/>
    <b v="1"/>
    <n v="50"/>
    <b v="1"/>
    <x v="6"/>
    <n v="100"/>
    <n v="100"/>
    <x v="2"/>
    <x v="6"/>
  </r>
  <r>
    <n v="295"/>
    <s v="Rocky Horror Saved My Life - A Fan Documentary"/>
    <s v="A documentary on the fans, collectors, and live performers of &quot;The Rocky Horror Picture Show&quot;, as the film nears its 40th Anniversary."/>
    <x v="65"/>
    <n v="66554.559999999998"/>
    <x v="0"/>
    <x v="0"/>
    <s v="USD"/>
    <n v="1383264000"/>
    <n v="1378080409"/>
    <b v="1"/>
    <n v="665"/>
    <b v="1"/>
    <x v="6"/>
    <n v="133"/>
    <n v="100.08"/>
    <x v="2"/>
    <x v="6"/>
  </r>
  <r>
    <n v="296"/>
    <s v="Bel Borba Is Here!"/>
    <s v="Bel Borba is Here is a feature film about the most inspiring Brazilian artist you've never heard of... until now."/>
    <x v="33"/>
    <n v="29681.55"/>
    <x v="0"/>
    <x v="0"/>
    <s v="USD"/>
    <n v="1347017083"/>
    <n v="1344857083"/>
    <b v="1"/>
    <n v="129"/>
    <b v="1"/>
    <x v="6"/>
    <n v="119"/>
    <n v="230.09"/>
    <x v="2"/>
    <x v="6"/>
  </r>
  <r>
    <n v="297"/>
    <s v="Who Owns Yoga?"/>
    <s v="Who Owns Yoga? is a feature length documentary film that explores the changing nature of yoga in the modern world."/>
    <x v="24"/>
    <n v="20128"/>
    <x v="0"/>
    <x v="0"/>
    <s v="USD"/>
    <n v="1430452740"/>
    <n v="1427390901"/>
    <b v="1"/>
    <n v="142"/>
    <b v="1"/>
    <x v="6"/>
    <n v="101"/>
    <n v="141.75"/>
    <x v="2"/>
    <x v="6"/>
  </r>
  <r>
    <n v="298"/>
    <s v="DisHonesty - A Documentary Feature Film"/>
    <s v="The truth is, we all lie - and by &quot;we,&quot; we mean everyone!"/>
    <x v="105"/>
    <n v="137254.84"/>
    <x v="0"/>
    <x v="0"/>
    <s v="USD"/>
    <n v="1399669200"/>
    <n v="1394536048"/>
    <b v="1"/>
    <n v="2436"/>
    <b v="1"/>
    <x v="6"/>
    <n v="109"/>
    <n v="56.34"/>
    <x v="2"/>
    <x v="6"/>
  </r>
  <r>
    <n v="299"/>
    <s v="ReMade: The Rebirth of the Maker Movement"/>
    <s v="We are currently filming a documentary called ReMade that explores the state and direction of the DIY and Hackerspace movement in America."/>
    <x v="5"/>
    <n v="17895.25"/>
    <x v="0"/>
    <x v="0"/>
    <s v="USD"/>
    <n v="1289975060"/>
    <n v="1287379460"/>
    <b v="1"/>
    <n v="244"/>
    <b v="1"/>
    <x v="6"/>
    <n v="179"/>
    <n v="73.34"/>
    <x v="2"/>
    <x v="6"/>
  </r>
  <r>
    <n v="300"/>
    <s v="The Bus "/>
    <s v="THE BUS is a feature-length documentary film celebrating one of the most iconic and beloved vehicles ever produced, the Volkswagen Bus."/>
    <x v="33"/>
    <n v="25430.66"/>
    <x v="0"/>
    <x v="0"/>
    <s v="USD"/>
    <n v="1303686138"/>
    <n v="1301007738"/>
    <b v="1"/>
    <n v="298"/>
    <b v="1"/>
    <x v="6"/>
    <n v="102"/>
    <n v="85.34"/>
    <x v="2"/>
    <x v="6"/>
  </r>
  <r>
    <n v="301"/>
    <s v="WORLD FAIR"/>
    <s v="A film about personal memory, amateur cinematography, and visions of the future at the 1939 New York World's Fair."/>
    <x v="95"/>
    <n v="15435.55"/>
    <x v="0"/>
    <x v="0"/>
    <s v="USD"/>
    <n v="1363711335"/>
    <n v="1360258935"/>
    <b v="1"/>
    <n v="251"/>
    <b v="1"/>
    <x v="6"/>
    <n v="119"/>
    <n v="61.5"/>
    <x v="2"/>
    <x v="6"/>
  </r>
  <r>
    <n v="302"/>
    <s v="(UN)CUT"/>
    <s v="(UN)CUT explores circumcisionâ€™s medical, sexual &amp; religious complexities against the backdrop of San Franciscoâ€™s latest ban controversy"/>
    <x v="5"/>
    <n v="10046"/>
    <x v="0"/>
    <x v="0"/>
    <s v="USD"/>
    <n v="1330115638"/>
    <n v="1327523638"/>
    <b v="1"/>
    <n v="108"/>
    <b v="1"/>
    <x v="6"/>
    <n v="100"/>
    <n v="93.02"/>
    <x v="2"/>
    <x v="6"/>
  </r>
  <r>
    <n v="303"/>
    <s v="The Forest for the Trees"/>
    <s v="The story of Jadab Payeng, an Indian man who single handedly planted nearly 1400 acres of forest to save his island, Majuli."/>
    <x v="11"/>
    <n v="4124"/>
    <x v="0"/>
    <x v="0"/>
    <s v="USD"/>
    <n v="1338601346"/>
    <n v="1336009346"/>
    <b v="1"/>
    <n v="82"/>
    <b v="1"/>
    <x v="6"/>
    <n v="137"/>
    <n v="50.29"/>
    <x v="2"/>
    <x v="6"/>
  </r>
  <r>
    <n v="304"/>
    <s v="Beyond Iconic: Distribution for film on Dennis Stock"/>
    <s v="A portrait of a life fully realized and a look at what it takes to make great photography."/>
    <x v="106"/>
    <n v="7876"/>
    <x v="0"/>
    <x v="0"/>
    <s v="USD"/>
    <n v="1346464800"/>
    <n v="1343096197"/>
    <b v="1"/>
    <n v="74"/>
    <b v="1"/>
    <x v="6"/>
    <n v="232"/>
    <n v="106.43"/>
    <x v="2"/>
    <x v="6"/>
  </r>
  <r>
    <n v="305"/>
    <s v="My Friend Mott-ly"/>
    <s v="A documentary that I am making about the difficult, but inspiring, life of a late friend of mine."/>
    <x v="53"/>
    <n v="9775"/>
    <x v="0"/>
    <x v="0"/>
    <s v="USD"/>
    <n v="1331392049"/>
    <n v="1328800049"/>
    <b v="1"/>
    <n v="189"/>
    <b v="1"/>
    <x v="6"/>
    <n v="130"/>
    <n v="51.72"/>
    <x v="2"/>
    <x v="6"/>
  </r>
  <r>
    <n v="306"/>
    <s v="Escape/Artist: The Jason Escape Documentary"/>
    <s v="A feature-length documentary on the life of Boston escape artist Jason Escape."/>
    <x v="30"/>
    <n v="2929"/>
    <x v="0"/>
    <x v="0"/>
    <s v="USD"/>
    <n v="1363806333"/>
    <n v="1362081933"/>
    <b v="1"/>
    <n v="80"/>
    <b v="1"/>
    <x v="6"/>
    <n v="293"/>
    <n v="36.61"/>
    <x v="2"/>
    <x v="6"/>
  </r>
  <r>
    <n v="307"/>
    <s v="Grammar Revolution"/>
    <s v="Why is grammar important?"/>
    <x v="31"/>
    <n v="24490"/>
    <x v="0"/>
    <x v="0"/>
    <s v="USD"/>
    <n v="1360276801"/>
    <n v="1357684801"/>
    <b v="1"/>
    <n v="576"/>
    <b v="1"/>
    <x v="6"/>
    <n v="111"/>
    <n v="42.52"/>
    <x v="2"/>
    <x v="6"/>
  </r>
  <r>
    <n v="308"/>
    <s v="Before Us - a Feature Length Documentary about Adoption"/>
    <s v="A documentary about discovering my two older sisters who were born on a CA commune in the 60's and placed for adoption."/>
    <x v="16"/>
    <n v="12668"/>
    <x v="0"/>
    <x v="0"/>
    <s v="USD"/>
    <n v="1299775210"/>
    <n v="1295887210"/>
    <b v="1"/>
    <n v="202"/>
    <b v="1"/>
    <x v="6"/>
    <n v="106"/>
    <n v="62.71"/>
    <x v="2"/>
    <x v="6"/>
  </r>
  <r>
    <n v="309"/>
    <s v="SOLE SURVIVOR FILM - Finishing Funds"/>
    <s v="A first glimpse into the lives of sole survivors of commercial plane crashes as they struggle to understand their perplexing fate."/>
    <x v="104"/>
    <n v="21410"/>
    <x v="0"/>
    <x v="0"/>
    <s v="USD"/>
    <n v="1346695334"/>
    <n v="1344880934"/>
    <b v="1"/>
    <n v="238"/>
    <b v="1"/>
    <x v="6"/>
    <n v="119"/>
    <n v="89.96"/>
    <x v="2"/>
    <x v="6"/>
  </r>
  <r>
    <n v="310"/>
    <s v="Feels Like Coming Home Tour"/>
    <s v="30 day tour to release a compilation CD with 16 original songs about hometowns.  Webisodes and documentary to follow."/>
    <x v="30"/>
    <n v="1041.29"/>
    <x v="0"/>
    <x v="0"/>
    <s v="USD"/>
    <n v="1319076000"/>
    <n v="1317788623"/>
    <b v="1"/>
    <n v="36"/>
    <b v="1"/>
    <x v="6"/>
    <n v="104"/>
    <n v="28.92"/>
    <x v="2"/>
    <x v="6"/>
  </r>
  <r>
    <n v="311"/>
    <s v="The Sticking Place Interactive Documentary"/>
    <s v="An imaginative interactive documentary about Leah Callahan, a freestyle wrestler and Olympic hopeful."/>
    <x v="24"/>
    <n v="20820.330000000002"/>
    <x v="0"/>
    <x v="0"/>
    <s v="USD"/>
    <n v="1325404740"/>
    <n v="1321852592"/>
    <b v="1"/>
    <n v="150"/>
    <b v="1"/>
    <x v="6"/>
    <n v="104"/>
    <n v="138.80000000000001"/>
    <x v="2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8"/>
    <n v="8950"/>
    <x v="0"/>
    <x v="0"/>
    <s v="USD"/>
    <n v="1365973432"/>
    <n v="1363381432"/>
    <b v="1"/>
    <n v="146"/>
    <b v="1"/>
    <x v="6"/>
    <n v="112"/>
    <n v="61.3"/>
    <x v="2"/>
    <x v="6"/>
  </r>
  <r>
    <n v="313"/>
    <s v="DEVIL MAY CARE"/>
    <s v="Most people have heard Bob Dorough's music over the past 50 years without knowing it. Until now. A story for every artist who refuses to give up."/>
    <x v="75"/>
    <n v="17805"/>
    <x v="0"/>
    <x v="0"/>
    <s v="USD"/>
    <n v="1281542340"/>
    <n v="1277702894"/>
    <b v="1"/>
    <n v="222"/>
    <b v="1"/>
    <x v="6"/>
    <n v="105"/>
    <n v="80.2"/>
    <x v="2"/>
    <x v="6"/>
  </r>
  <r>
    <n v="314"/>
    <s v="Making Mail: A Documentary"/>
    <s v="A documentary about artists who embrace the antiquated postal service and use it to send beautiful pieces of mail art across the globe."/>
    <x v="30"/>
    <n v="3851.5"/>
    <x v="0"/>
    <x v="0"/>
    <s v="USD"/>
    <n v="1362167988"/>
    <n v="1359575988"/>
    <b v="1"/>
    <n v="120"/>
    <b v="1"/>
    <x v="6"/>
    <n v="385"/>
    <n v="32.1"/>
    <x v="2"/>
    <x v="6"/>
  </r>
  <r>
    <n v="315"/>
    <s v="Arias With A Twist: The Docufantasy"/>
    <s v="A documentary that explores  the magical collaboration between performance artist Joey Arias and puppeteer Basil Twist."/>
    <x v="33"/>
    <n v="25312"/>
    <x v="0"/>
    <x v="0"/>
    <s v="USD"/>
    <n v="1345660334"/>
    <n v="1343068334"/>
    <b v="1"/>
    <n v="126"/>
    <b v="1"/>
    <x v="6"/>
    <n v="101"/>
    <n v="200.89"/>
    <x v="2"/>
    <x v="6"/>
  </r>
  <r>
    <n v="316"/>
    <s v="THE SECRET TRIAL 5 - GRASSROOTS CROSS-CANADA TOUR"/>
    <s v="Award winning documentary The Secret Trial 5 needs your help for a Cross-Canada Tour!"/>
    <x v="38"/>
    <n v="17066"/>
    <x v="0"/>
    <x v="5"/>
    <s v="CAD"/>
    <n v="1418273940"/>
    <n v="1415398197"/>
    <b v="1"/>
    <n v="158"/>
    <b v="1"/>
    <x v="6"/>
    <n v="114"/>
    <n v="108.01"/>
    <x v="2"/>
    <x v="6"/>
  </r>
  <r>
    <n v="317"/>
    <s v="Good Men, Bad Men, and a Few Rowdy Ladies"/>
    <s v="The story of a cowboy town with a prison problem, and the colorful characters who call it home."/>
    <x v="13"/>
    <n v="30241"/>
    <x v="0"/>
    <x v="0"/>
    <s v="USD"/>
    <n v="1386778483"/>
    <n v="1384186483"/>
    <b v="1"/>
    <n v="316"/>
    <b v="1"/>
    <x v="6"/>
    <n v="101"/>
    <n v="95.7"/>
    <x v="2"/>
    <x v="6"/>
  </r>
  <r>
    <n v="318"/>
    <s v="Friend Request: Accepted"/>
    <s v="Photographer, Ty Morin, pays a visit to every single one of his Facebook friends to take their portrait...all 788 of them."/>
    <x v="12"/>
    <n v="14166"/>
    <x v="0"/>
    <x v="0"/>
    <s v="USD"/>
    <n v="1364342151"/>
    <n v="1361753751"/>
    <b v="1"/>
    <n v="284"/>
    <b v="1"/>
    <x v="6"/>
    <n v="283"/>
    <n v="49.88"/>
    <x v="2"/>
    <x v="6"/>
  </r>
  <r>
    <n v="319"/>
    <s v="EDIBLE CITY - a movie in the making"/>
    <s v="A journey through the Bay Area food movement following farmers, cooks, activists, and educators who are fighting for food justice in their communities"/>
    <x v="12"/>
    <n v="5634"/>
    <x v="0"/>
    <x v="0"/>
    <s v="USD"/>
    <n v="1265097540"/>
    <n v="1257538029"/>
    <b v="1"/>
    <n v="51"/>
    <b v="1"/>
    <x v="6"/>
    <n v="113"/>
    <n v="110.47"/>
    <x v="2"/>
    <x v="6"/>
  </r>
  <r>
    <n v="320"/>
    <s v="FOREVER PURE: A team spiralling out of control. DOCUMENTARY"/>
    <s v="Two Muslim football players transfer to the Jewish oriented Beitar Jerusalem F.C. leading to the most racist campaign in Israeli sport"/>
    <x v="24"/>
    <n v="21316"/>
    <x v="0"/>
    <x v="1"/>
    <s v="GBP"/>
    <n v="1450825200"/>
    <n v="1448284433"/>
    <b v="1"/>
    <n v="158"/>
    <b v="1"/>
    <x v="6"/>
    <n v="107"/>
    <n v="134.91"/>
    <x v="2"/>
    <x v="6"/>
  </r>
  <r>
    <n v="321"/>
    <s v="An Impossible Project"/>
    <s v="The more digital the world, the more analog our dreams._x000a_A feature documentary shot on 35mm film."/>
    <x v="21"/>
    <n v="35932"/>
    <x v="0"/>
    <x v="12"/>
    <s v="EUR"/>
    <n v="1478605386"/>
    <n v="1475577786"/>
    <b v="1"/>
    <n v="337"/>
    <b v="1"/>
    <x v="6"/>
    <n v="103"/>
    <n v="106.62"/>
    <x v="2"/>
    <x v="6"/>
  </r>
  <r>
    <n v="322"/>
    <s v="Last of the Big Tuskers"/>
    <s v="A documentary film about the largest elephants on earth and what is being done to ensure their survival."/>
    <x v="33"/>
    <n v="26978"/>
    <x v="0"/>
    <x v="0"/>
    <s v="USD"/>
    <n v="1463146848"/>
    <n v="1460554848"/>
    <b v="1"/>
    <n v="186"/>
    <b v="1"/>
    <x v="6"/>
    <n v="108"/>
    <n v="145.04"/>
    <x v="2"/>
    <x v="6"/>
  </r>
  <r>
    <n v="323"/>
    <s v="White Ravens: A feature-length documentary film"/>
    <s v="A documentary focusing on the Haida Nation's resurgence in the wake of colonization and Canada's Indian Residential Schools."/>
    <x v="107"/>
    <n v="6646"/>
    <x v="0"/>
    <x v="0"/>
    <s v="USD"/>
    <n v="1482307140"/>
    <n v="1479886966"/>
    <b v="1"/>
    <n v="58"/>
    <b v="1"/>
    <x v="6"/>
    <n v="123"/>
    <n v="114.59"/>
    <x v="2"/>
    <x v="6"/>
  </r>
  <r>
    <n v="324"/>
    <s v="KEEP MOVING FORWARD - Documentary Film"/>
    <s v="A documentary about a Vietnam veteran who finds peace from his PTSD through Disney, rather than medication."/>
    <x v="2"/>
    <n v="8636"/>
    <x v="0"/>
    <x v="0"/>
    <s v="USD"/>
    <n v="1438441308"/>
    <n v="1435590108"/>
    <b v="1"/>
    <n v="82"/>
    <b v="1"/>
    <x v="6"/>
    <n v="102"/>
    <n v="105.32"/>
    <x v="2"/>
    <x v="6"/>
  </r>
  <r>
    <n v="325"/>
    <s v="NETIZENS - a documentary about women and online harassment"/>
    <s v="NETIZENS follows targets of online harassment as they confront digital abuse and strive for equality and justice online."/>
    <x v="65"/>
    <n v="52198"/>
    <x v="0"/>
    <x v="0"/>
    <s v="USD"/>
    <n v="1482208233"/>
    <n v="1479184233"/>
    <b v="1"/>
    <n v="736"/>
    <b v="1"/>
    <x v="6"/>
    <n v="104"/>
    <n v="70.92"/>
    <x v="2"/>
    <x v="6"/>
  </r>
  <r>
    <n v="326"/>
    <s v="Love Letters for My Children - The Maggie Doyne Documentary."/>
    <s v="An inspiring story of love and resilience after tragedy strikes humanitarian Maggie Doyne, mother to 49 Nepali children."/>
    <x v="62"/>
    <n v="169394.6"/>
    <x v="0"/>
    <x v="0"/>
    <s v="USD"/>
    <n v="1489532220"/>
    <n v="1486625606"/>
    <b v="1"/>
    <n v="1151"/>
    <b v="1"/>
    <x v="6"/>
    <n v="113"/>
    <n v="147.16999999999999"/>
    <x v="2"/>
    <x v="6"/>
  </r>
  <r>
    <n v="327"/>
    <s v="Finding Beauty In the Rubble"/>
    <s v="A short film documenting the inspirational life of Mrs. Fukuoka, a tsunami survivor helping to bring hope back to her community."/>
    <x v="25"/>
    <n v="5456"/>
    <x v="0"/>
    <x v="0"/>
    <s v="USD"/>
    <n v="1427011200"/>
    <n v="1424669929"/>
    <b v="1"/>
    <n v="34"/>
    <b v="1"/>
    <x v="6"/>
    <n v="136"/>
    <n v="160.47"/>
    <x v="2"/>
    <x v="6"/>
  </r>
  <r>
    <n v="328"/>
    <s v="Edgar Allan Poe: Buried Alive"/>
    <s v="A documentary that tells the real story of the misunderstood author, and explores the iconic status he still commands today."/>
    <x v="98"/>
    <n v="77710.8"/>
    <x v="0"/>
    <x v="0"/>
    <s v="USD"/>
    <n v="1446350400"/>
    <n v="1443739388"/>
    <b v="1"/>
    <n v="498"/>
    <b v="1"/>
    <x v="6"/>
    <n v="104"/>
    <n v="156.05000000000001"/>
    <x v="2"/>
    <x v="6"/>
  </r>
  <r>
    <n v="329"/>
    <s v="Struggle &amp; Hope - Documentary Film Music Soundtrack"/>
    <s v="Our documentary about Oklahoma's all-black towns needs a soundtrack that is authentic. Help us make it happen."/>
    <x v="5"/>
    <n v="10550"/>
    <x v="0"/>
    <x v="0"/>
    <s v="USD"/>
    <n v="1446868800"/>
    <n v="1444821127"/>
    <b v="1"/>
    <n v="167"/>
    <b v="1"/>
    <x v="6"/>
    <n v="106"/>
    <n v="63.17"/>
    <x v="2"/>
    <x v="6"/>
  </r>
  <r>
    <n v="330"/>
    <s v="The Power of Place"/>
    <s v="A film project that will compel decision makers to conserve iconic NH landscapes at risk due to an electricity transmission project."/>
    <x v="21"/>
    <n v="35640"/>
    <x v="0"/>
    <x v="0"/>
    <s v="USD"/>
    <n v="1368763140"/>
    <n v="1366028563"/>
    <b v="1"/>
    <n v="340"/>
    <b v="1"/>
    <x v="6"/>
    <n v="102"/>
    <n v="104.82"/>
    <x v="2"/>
    <x v="6"/>
  </r>
  <r>
    <n v="331"/>
    <s v="Living On Soul: The Family Daptone"/>
    <s v="A hybrid music documentary/concert film featuring Sharon Jones, Charles Bradley and the rest of the Daptone Records family."/>
    <x v="81"/>
    <n v="42642"/>
    <x v="0"/>
    <x v="0"/>
    <s v="USD"/>
    <n v="1466171834"/>
    <n v="1463493434"/>
    <b v="1"/>
    <n v="438"/>
    <b v="1"/>
    <x v="6"/>
    <n v="107"/>
    <n v="97.36"/>
    <x v="2"/>
    <x v="6"/>
  </r>
  <r>
    <n v="332"/>
    <s v="Changing of the Gods"/>
    <s v="A groundbreaking new film by Kenny Ausubel &amp; Louie Schwartzberg, featuring John Cleese, based on the work of Richard Tarnas."/>
    <x v="59"/>
    <n v="113015"/>
    <x v="0"/>
    <x v="0"/>
    <s v="USD"/>
    <n v="1446019200"/>
    <n v="1442420377"/>
    <b v="1"/>
    <n v="555"/>
    <b v="1"/>
    <x v="6"/>
    <n v="113"/>
    <n v="203.63"/>
    <x v="2"/>
    <x v="6"/>
  </r>
  <r>
    <n v="333"/>
    <s v="CUBAN FOOD STORIES - A Feature Documentary"/>
    <s v="Enter a unique world of flavors, passion, resourcefulness and breathtaking locations. Join us on this unprecedented journey!"/>
    <x v="81"/>
    <n v="50091"/>
    <x v="0"/>
    <x v="0"/>
    <s v="USD"/>
    <n v="1460038591"/>
    <n v="1457450191"/>
    <b v="1"/>
    <n v="266"/>
    <b v="1"/>
    <x v="6"/>
    <n v="125"/>
    <n v="188.31"/>
    <x v="2"/>
    <x v="6"/>
  </r>
  <r>
    <n v="334"/>
    <s v="The Little Girl with the Big Voice"/>
    <s v="An unapologetic portrait of the iconic, pioneering entertainer Mary Small whose voice comforted millions through the Depression &amp; WWII"/>
    <x v="5"/>
    <n v="10119"/>
    <x v="0"/>
    <x v="0"/>
    <s v="USD"/>
    <n v="1431716400"/>
    <n v="1428423757"/>
    <b v="1"/>
    <n v="69"/>
    <b v="1"/>
    <x v="6"/>
    <n v="101"/>
    <n v="146.65"/>
    <x v="2"/>
    <x v="6"/>
  </r>
  <r>
    <n v="335"/>
    <s v="New Mo' Cut: David Peoples' lost film of Moe's Books"/>
    <s v="Oscar-nominated screenwriter David Peoples' lost film of Moe's Books is recycled into the hands of Moe's daughter, fifty years later."/>
    <x v="2"/>
    <n v="8735"/>
    <x v="0"/>
    <x v="0"/>
    <s v="USD"/>
    <n v="1431122400"/>
    <n v="1428428515"/>
    <b v="1"/>
    <n v="80"/>
    <b v="1"/>
    <x v="6"/>
    <n v="103"/>
    <n v="109.19"/>
    <x v="2"/>
    <x v="6"/>
  </r>
  <r>
    <n v="336"/>
    <s v="Celluloid Wizards in the Video Wasteland"/>
    <s v="An epic documentary about the dramatic rise and fall of Empire Pictures, the most ambitious B-movie studio of the 1980â€™s."/>
    <x v="33"/>
    <n v="29209.78"/>
    <x v="0"/>
    <x v="0"/>
    <s v="USD"/>
    <n v="1447427918"/>
    <n v="1444832318"/>
    <b v="1"/>
    <n v="493"/>
    <b v="1"/>
    <x v="6"/>
    <n v="117"/>
    <n v="59.25"/>
    <x v="2"/>
    <x v="6"/>
  </r>
  <r>
    <n v="337"/>
    <s v="Slingers - A Documentary about Small Town Beekeepers."/>
    <s v="A documentary that tells the story of local beekeepers. Specifically one family who turns their annual harvest into a community event."/>
    <x v="11"/>
    <n v="3035.05"/>
    <x v="0"/>
    <x v="0"/>
    <s v="USD"/>
    <n v="1426298708"/>
    <n v="1423710308"/>
    <b v="1"/>
    <n v="31"/>
    <b v="1"/>
    <x v="6"/>
    <n v="101"/>
    <n v="97.9"/>
    <x v="2"/>
    <x v="6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x v="6"/>
    <n v="110"/>
    <n v="70"/>
    <x v="2"/>
    <x v="6"/>
  </r>
  <r>
    <n v="339"/>
    <s v="A Man, A Plan, A Palindrome (Feature)"/>
    <s v="A documentary film following the world's greatest palindromists leading up to the 2017 World Palindrome Championship."/>
    <x v="14"/>
    <n v="6485"/>
    <x v="0"/>
    <x v="0"/>
    <s v="USD"/>
    <n v="1430331268"/>
    <n v="1427739268"/>
    <b v="1"/>
    <n v="89"/>
    <b v="1"/>
    <x v="6"/>
    <n v="108"/>
    <n v="72.87"/>
    <x v="2"/>
    <x v="6"/>
  </r>
  <r>
    <n v="340"/>
    <s v="Somaliland: The Abaarso Story"/>
    <s v="Feature-length documentary about five Somali Muslim students pursuing dreams of education in America"/>
    <x v="21"/>
    <n v="43758"/>
    <x v="0"/>
    <x v="0"/>
    <s v="USD"/>
    <n v="1489006800"/>
    <n v="1486397007"/>
    <b v="1"/>
    <n v="299"/>
    <b v="1"/>
    <x v="6"/>
    <n v="125"/>
    <n v="146.35"/>
    <x v="2"/>
    <x v="6"/>
  </r>
  <r>
    <n v="341"/>
    <s v="Video of Connections: A Mural"/>
    <s v="Documentary: Creation of large-scale outdoor mural by young artists. Time lapse. From blank concrete wall to colorful, visual story."/>
    <x v="10"/>
    <n v="3735"/>
    <x v="0"/>
    <x v="0"/>
    <s v="USD"/>
    <n v="1412135940"/>
    <n v="1410555998"/>
    <b v="1"/>
    <n v="55"/>
    <b v="1"/>
    <x v="6"/>
    <n v="107"/>
    <n v="67.91"/>
    <x v="2"/>
    <x v="6"/>
  </r>
  <r>
    <n v="342"/>
    <s v="BREAKING A MONSTER a film about the band Unlocking The Truth"/>
    <s v="BREAKING A MONSTER needs your help to play in THEATERS!"/>
    <x v="58"/>
    <n v="55201.52"/>
    <x v="0"/>
    <x v="0"/>
    <s v="USD"/>
    <n v="1461955465"/>
    <n v="1459363465"/>
    <b v="1"/>
    <n v="325"/>
    <b v="1"/>
    <x v="6"/>
    <n v="100"/>
    <n v="169.85"/>
    <x v="2"/>
    <x v="6"/>
  </r>
  <r>
    <n v="343"/>
    <s v="Royalty Free: The Music of Kevin MacLeod"/>
    <s v="A documentary on a composer who releases his music for free and ended up in millions of videos, thousands of films, &amp; many odd places."/>
    <x v="13"/>
    <n v="30608.59"/>
    <x v="0"/>
    <x v="0"/>
    <s v="USD"/>
    <n v="1415934000"/>
    <n v="1413308545"/>
    <b v="1"/>
    <n v="524"/>
    <b v="1"/>
    <x v="6"/>
    <n v="102"/>
    <n v="58.41"/>
    <x v="2"/>
    <x v="6"/>
  </r>
  <r>
    <n v="344"/>
    <s v="AMONG WOLVES â€¢ Doc film about wild horses &amp; bikers"/>
    <s v="In the mountains where they once fought, Bosnian veterans defend a herd of wild horses and find a new kind of freedom for themselves."/>
    <x v="108"/>
    <n v="34198"/>
    <x v="0"/>
    <x v="0"/>
    <s v="USD"/>
    <n v="1433125200"/>
    <n v="1429312694"/>
    <b v="1"/>
    <n v="285"/>
    <b v="1"/>
    <x v="6"/>
    <n v="102"/>
    <n v="119.99"/>
    <x v="2"/>
    <x v="6"/>
  </r>
  <r>
    <n v="345"/>
    <s v="Red Wolf Revival: An Uncertain Tomorrow"/>
    <s v="With the fate of the red wolves at stake, we explore if they can still survive in their last wild home in North Carolina."/>
    <x v="109"/>
    <n v="17875"/>
    <x v="0"/>
    <x v="0"/>
    <s v="USD"/>
    <n v="1432161590"/>
    <n v="1429569590"/>
    <b v="1"/>
    <n v="179"/>
    <b v="1"/>
    <x v="6"/>
    <n v="123"/>
    <n v="99.86"/>
    <x v="2"/>
    <x v="6"/>
  </r>
  <r>
    <n v="346"/>
    <s v="THE ABILITY EXCHANGE - a documentary"/>
    <s v="Engineering students and adults with cerebral palsy learn to communicate, connect and cultivate their abilities by making movies."/>
    <x v="5"/>
    <n v="17028.88"/>
    <x v="0"/>
    <x v="0"/>
    <s v="USD"/>
    <n v="1444824021"/>
    <n v="1442232021"/>
    <b v="1"/>
    <n v="188"/>
    <b v="1"/>
    <x v="6"/>
    <n v="170"/>
    <n v="90.58"/>
    <x v="2"/>
    <x v="6"/>
  </r>
  <r>
    <n v="347"/>
    <s v="&quot;Getting Naked: A Burlesque Story&quot;"/>
    <s v="&quot;Getting Naked&quot; tells the story of current-day burlesque in New York City through the on and off-stage lives of several performers."/>
    <x v="81"/>
    <n v="44636.2"/>
    <x v="0"/>
    <x v="0"/>
    <s v="USD"/>
    <n v="1447505609"/>
    <n v="1444910009"/>
    <b v="1"/>
    <n v="379"/>
    <b v="1"/>
    <x v="6"/>
    <n v="112"/>
    <n v="117.77"/>
    <x v="2"/>
    <x v="6"/>
  </r>
  <r>
    <n v="348"/>
    <s v="Priced Out: Gentrification beyond black and white"/>
    <s v="Documentary about the complexities and contradictions of gentrification as one woman grapples with life after &quot;the Ghetto.&quot;"/>
    <x v="5"/>
    <n v="10300"/>
    <x v="0"/>
    <x v="0"/>
    <s v="USD"/>
    <n v="1440165916"/>
    <n v="1437573916"/>
    <b v="1"/>
    <n v="119"/>
    <b v="1"/>
    <x v="6"/>
    <n v="103"/>
    <n v="86.55"/>
    <x v="2"/>
    <x v="6"/>
  </r>
  <r>
    <n v="349"/>
    <s v="Strangers To Peace: A Documentary"/>
    <s v="After 52 years of war, FARC guerrilla soldiers rejoin Colombian society to forge new lives of peace."/>
    <x v="110"/>
    <n v="12007.18"/>
    <x v="0"/>
    <x v="0"/>
    <s v="USD"/>
    <n v="1487937508"/>
    <n v="1485345508"/>
    <b v="1"/>
    <n v="167"/>
    <b v="1"/>
    <x v="6"/>
    <n v="107"/>
    <n v="71.900000000000006"/>
    <x v="2"/>
    <x v="6"/>
  </r>
  <r>
    <n v="350"/>
    <s v="Mr. Chibbs (Documentary about NBA great Kenny Anderson)"/>
    <s v="NBA All-Star Kenny Anderson's mid-life crisis prompts him to examine his past, as he searches for relevancy in his future."/>
    <x v="33"/>
    <n v="28690"/>
    <x v="0"/>
    <x v="0"/>
    <s v="USD"/>
    <n v="1473566340"/>
    <n v="1470274509"/>
    <b v="1"/>
    <n v="221"/>
    <b v="1"/>
    <x v="6"/>
    <n v="115"/>
    <n v="129.82"/>
    <x v="2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x v="111"/>
    <n v="43296"/>
    <x v="0"/>
    <x v="3"/>
    <s v="EUR"/>
    <n v="1460066954"/>
    <n v="1456614554"/>
    <b v="1"/>
    <n v="964"/>
    <b v="1"/>
    <x v="6"/>
    <n v="127"/>
    <n v="44.91"/>
    <x v="2"/>
    <x v="6"/>
  </r>
  <r>
    <n v="352"/>
    <s v="Art Therapy: The Movie - The Final Push"/>
    <s v="An epic journey around the world, exploring the power of the human spirit and how art can be used to inspire a lifetime."/>
    <x v="5"/>
    <n v="11656"/>
    <x v="0"/>
    <x v="0"/>
    <s v="USD"/>
    <n v="1412740868"/>
    <n v="1410148868"/>
    <b v="1"/>
    <n v="286"/>
    <b v="1"/>
    <x v="6"/>
    <n v="117"/>
    <n v="40.76"/>
    <x v="2"/>
    <x v="6"/>
  </r>
  <r>
    <n v="353"/>
    <s v="The S Word - a film that changes how we talk about suicide"/>
    <s v="A suicide attempt survivor is on a mission to find fellow survivors and document their stories of unguarded courage, insight and humor."/>
    <x v="112"/>
    <n v="63460.18"/>
    <x v="0"/>
    <x v="0"/>
    <s v="USD"/>
    <n v="1447963219"/>
    <n v="1445367619"/>
    <b v="1"/>
    <n v="613"/>
    <b v="1"/>
    <x v="6"/>
    <n v="109"/>
    <n v="103.52"/>
    <x v="2"/>
    <x v="6"/>
  </r>
  <r>
    <n v="354"/>
    <s v="The Carousel - 2016 Tribeca Film Festival Official Selection"/>
    <s v="A carousel has spun since 1925 in a small town in NY. It once inspired Rod Serling and has since become a portal into the Twilight Zone"/>
    <x v="10"/>
    <n v="3638"/>
    <x v="0"/>
    <x v="0"/>
    <s v="USD"/>
    <n v="1460141521"/>
    <n v="1457553121"/>
    <b v="1"/>
    <n v="29"/>
    <b v="1"/>
    <x v="6"/>
    <n v="104"/>
    <n v="125.45"/>
    <x v="2"/>
    <x v="6"/>
  </r>
  <r>
    <n v="355"/>
    <s v="REZA ABDOH -Theatre Visionary"/>
    <s v="A documentary film about the late REZA ABDOH and his performance company DAR A LUZ."/>
    <x v="21"/>
    <n v="40690"/>
    <x v="0"/>
    <x v="0"/>
    <s v="USD"/>
    <n v="1417420994"/>
    <n v="1414738994"/>
    <b v="1"/>
    <n v="165"/>
    <b v="1"/>
    <x v="6"/>
    <n v="116"/>
    <n v="246.61"/>
    <x v="2"/>
    <x v="6"/>
  </r>
  <r>
    <n v="356"/>
    <s v="43 and 80"/>
    <s v="A documentary about halibut conservation and how it impacts communities of Southeast Alaska."/>
    <x v="53"/>
    <n v="7701.93"/>
    <x v="0"/>
    <x v="0"/>
    <s v="USD"/>
    <n v="1458152193"/>
    <n v="1455563793"/>
    <b v="1"/>
    <n v="97"/>
    <b v="1"/>
    <x v="6"/>
    <n v="103"/>
    <n v="79.400000000000006"/>
    <x v="2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x v="6"/>
    <n v="174"/>
    <n v="86.14"/>
    <x v="2"/>
    <x v="6"/>
  </r>
  <r>
    <n v="358"/>
    <s v="Nobody Knows Anything (except William Goldman)"/>
    <s v="Screenwriter. Novelist. Playwright. The inside story of famed writer William Goldman. As only he can tell it."/>
    <x v="65"/>
    <n v="51544"/>
    <x v="0"/>
    <x v="0"/>
    <s v="USD"/>
    <n v="1466002800"/>
    <n v="1463517521"/>
    <b v="1"/>
    <n v="267"/>
    <b v="1"/>
    <x v="6"/>
    <n v="103"/>
    <n v="193.05"/>
    <x v="2"/>
    <x v="6"/>
  </r>
  <r>
    <n v="359"/>
    <s v="Us, Naked: Trixie &amp; Monkey â€” World Premiere"/>
    <s v="Circus burlesque innovators, Trixie and Monkey seek to balance love and life while pursuing new creative heights."/>
    <x v="113"/>
    <n v="25375"/>
    <x v="0"/>
    <x v="0"/>
    <s v="USD"/>
    <n v="1415941920"/>
    <n v="1414028490"/>
    <b v="1"/>
    <n v="302"/>
    <b v="1"/>
    <x v="6"/>
    <n v="105"/>
    <n v="84.02"/>
    <x v="2"/>
    <x v="6"/>
  </r>
  <r>
    <n v="360"/>
    <s v="Faith: A Documentary"/>
    <s v="A brave woman takes her wife and son from New York to visit her hometown in Kenya, where she was persecuted for being a lesbian."/>
    <x v="16"/>
    <n v="12165"/>
    <x v="0"/>
    <x v="0"/>
    <s v="USD"/>
    <n v="1437621060"/>
    <n v="1433799180"/>
    <b v="0"/>
    <n v="87"/>
    <b v="1"/>
    <x v="6"/>
    <n v="101"/>
    <n v="139.83000000000001"/>
    <x v="2"/>
    <x v="6"/>
  </r>
  <r>
    <n v="361"/>
    <s v="Bleeding Audio: A Doc About The Matches &amp; The Music Industry"/>
    <s v="An indie documentary seeking production funds to capture The Matches reunion tour &amp; interviews with music industry professionals."/>
    <x v="21"/>
    <n v="38876.949999999997"/>
    <x v="0"/>
    <x v="0"/>
    <s v="USD"/>
    <n v="1416704506"/>
    <n v="1414108906"/>
    <b v="0"/>
    <n v="354"/>
    <b v="1"/>
    <x v="6"/>
    <n v="111"/>
    <n v="109.82"/>
    <x v="2"/>
    <x v="6"/>
  </r>
  <r>
    <n v="362"/>
    <s v="THE RIDGE: TEN FOR THIRTY"/>
    <s v="A SHORT FILM celebrating ONE RACE: the Bridger Ridge Run. TEN RUNNERS: the movie-stars. THIRTY YEARS: running wild in the mountains."/>
    <x v="114"/>
    <n v="12000"/>
    <x v="0"/>
    <x v="0"/>
    <s v="USD"/>
    <n v="1407456000"/>
    <n v="1405573391"/>
    <b v="0"/>
    <n v="86"/>
    <b v="1"/>
    <x v="6"/>
    <n v="124"/>
    <n v="139.53"/>
    <x v="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5"/>
    <n v="9044"/>
    <x v="0"/>
    <x v="0"/>
    <s v="USD"/>
    <n v="1272828120"/>
    <n v="1268934736"/>
    <b v="0"/>
    <n v="26"/>
    <b v="1"/>
    <x v="6"/>
    <n v="101"/>
    <n v="347.85"/>
    <x v="2"/>
    <x v="6"/>
  </r>
  <r>
    <n v="364"/>
    <s v="Wild Familyâ€”Connecting to Your Calling in Your Family Life."/>
    <s v="This family-focused documentary explores the ways parents connect with the wild inside themselves and their kids. Ow-ow-oWoo!"/>
    <x v="41"/>
    <n v="7711.3"/>
    <x v="0"/>
    <x v="0"/>
    <s v="USD"/>
    <n v="1403323140"/>
    <n v="1400704672"/>
    <b v="0"/>
    <n v="113"/>
    <b v="1"/>
    <x v="6"/>
    <n v="110"/>
    <n v="68.239999999999995"/>
    <x v="2"/>
    <x v="6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x v="6"/>
    <n v="104"/>
    <n v="239.94"/>
    <x v="2"/>
    <x v="6"/>
  </r>
  <r>
    <n v="366"/>
    <s v="A BUSHMAN ODYSSEY"/>
    <s v="One Bushman familyâ€™s struggle to survive genocide, dispossession and post-apartheid freedom in South Africa."/>
    <x v="116"/>
    <n v="38500"/>
    <x v="0"/>
    <x v="0"/>
    <s v="USD"/>
    <n v="1337540518"/>
    <n v="1334948518"/>
    <b v="0"/>
    <n v="134"/>
    <b v="1"/>
    <x v="6"/>
    <n v="101"/>
    <n v="287.31"/>
    <x v="2"/>
    <x v="6"/>
  </r>
  <r>
    <n v="367"/>
    <s v="Game Changer: Lithuania's Nonviolent Revolution"/>
    <s v="This film relates how one country's burning desire for independence unified a diverse nation into a successful nonviolent revolution."/>
    <x v="5"/>
    <n v="10335.01"/>
    <x v="0"/>
    <x v="0"/>
    <s v="USD"/>
    <n v="1367384340"/>
    <n v="1363960278"/>
    <b v="0"/>
    <n v="119"/>
    <b v="1"/>
    <x v="6"/>
    <n v="103"/>
    <n v="86.85"/>
    <x v="2"/>
    <x v="6"/>
  </r>
  <r>
    <n v="368"/>
    <s v="Swimming with Byron: A Documentary Film"/>
    <s v="Were the Romantics the first backpackers? This film follows them and explores the huge part geography played in their lives and works."/>
    <x v="80"/>
    <n v="13014"/>
    <x v="0"/>
    <x v="0"/>
    <s v="USD"/>
    <n v="1426426322"/>
    <n v="1423405922"/>
    <b v="0"/>
    <n v="159"/>
    <b v="1"/>
    <x v="6"/>
    <n v="104"/>
    <n v="81.849999999999994"/>
    <x v="2"/>
    <x v="6"/>
  </r>
  <r>
    <n v="369"/>
    <s v="Alpine Zone"/>
    <s v="A documentary of one woman's attempt at solo hiking 2,000 miles, in an effort to understand herself and societal expectations."/>
    <x v="117"/>
    <n v="7160.12"/>
    <x v="0"/>
    <x v="0"/>
    <s v="USD"/>
    <n v="1326633269"/>
    <n v="1324041269"/>
    <b v="0"/>
    <n v="167"/>
    <b v="1"/>
    <x v="6"/>
    <n v="110"/>
    <n v="42.87"/>
    <x v="2"/>
    <x v="6"/>
  </r>
  <r>
    <n v="370"/>
    <s v="Hola Mohalla: Festival of Soldier Saints"/>
    <s v="An exploration of what Sikhism is, through the journey of eight pilgrims at Hola Mohalla, a religious festival in Anandpur Sahib, India"/>
    <x v="33"/>
    <n v="30505"/>
    <x v="0"/>
    <x v="0"/>
    <s v="USD"/>
    <n v="1483729500"/>
    <n v="1481137500"/>
    <b v="0"/>
    <n v="43"/>
    <b v="1"/>
    <x v="6"/>
    <n v="122"/>
    <n v="709.42"/>
    <x v="2"/>
    <x v="6"/>
  </r>
  <r>
    <n v="371"/>
    <s v="Unbranded"/>
    <s v="3,000 Miles. 18 Wild Horses. 6 Months. 5 States. 4 men. A documentary about Conservation, Exploration, and Wild Mustangs."/>
    <x v="62"/>
    <n v="171253"/>
    <x v="0"/>
    <x v="0"/>
    <s v="USD"/>
    <n v="1359743139"/>
    <n v="1355855139"/>
    <b v="0"/>
    <n v="1062"/>
    <b v="1"/>
    <x v="6"/>
    <n v="114"/>
    <n v="161.26"/>
    <x v="2"/>
    <x v="6"/>
  </r>
  <r>
    <n v="372"/>
    <s v="Wild Equus"/>
    <s v="A short documentary exploring the uses of 'Natural Horsemanship' across Europe"/>
    <x v="45"/>
    <n v="376"/>
    <x v="0"/>
    <x v="1"/>
    <s v="GBP"/>
    <n v="1459872000"/>
    <n v="1456408244"/>
    <b v="0"/>
    <n v="9"/>
    <b v="1"/>
    <x v="6"/>
    <n v="125"/>
    <n v="41.78"/>
    <x v="2"/>
    <x v="6"/>
  </r>
  <r>
    <n v="373"/>
    <s v="The Boing Heard 'Round the World"/>
    <s v="A feature documentary about UPA Pictures, the little studio that changed the course of animation around the world"/>
    <x v="53"/>
    <n v="8000"/>
    <x v="0"/>
    <x v="0"/>
    <s v="USD"/>
    <n v="1342648398"/>
    <n v="1340056398"/>
    <b v="0"/>
    <n v="89"/>
    <b v="1"/>
    <x v="6"/>
    <n v="107"/>
    <n v="89.89"/>
    <x v="2"/>
    <x v="6"/>
  </r>
  <r>
    <n v="374"/>
    <s v="Bird Language with Jon Young; an instructional video"/>
    <s v="Bird Language with Jon Young is a 2 disk DVD set teaching you all you need to know to start learning bird language and start a group."/>
    <x v="14"/>
    <n v="7839"/>
    <x v="0"/>
    <x v="0"/>
    <s v="USD"/>
    <n v="1316208031"/>
    <n v="1312320031"/>
    <b v="0"/>
    <n v="174"/>
    <b v="1"/>
    <x v="6"/>
    <n v="131"/>
    <n v="45.05"/>
    <x v="2"/>
    <x v="6"/>
  </r>
  <r>
    <n v="375"/>
    <s v="Project Reconnect: WHERE WE ARE NOW"/>
    <s v="As the videocam &quot;Enrique de Malaca&quot; circumnavigates the globe, it captures stories of friends who have set foot on other lands."/>
    <x v="4"/>
    <n v="600"/>
    <x v="0"/>
    <x v="0"/>
    <s v="USD"/>
    <n v="1393694280"/>
    <n v="1390088311"/>
    <b v="0"/>
    <n v="14"/>
    <b v="1"/>
    <x v="6"/>
    <n v="120"/>
    <n v="42.86"/>
    <x v="2"/>
    <x v="6"/>
  </r>
  <r>
    <n v="376"/>
    <s v="Quintessential: The Journey"/>
    <s v="A film about the cosmetics industry. Everything you need to know about the ingredients being used and what alternatives are out there."/>
    <x v="118"/>
    <n v="2596"/>
    <x v="0"/>
    <x v="1"/>
    <s v="GBP"/>
    <n v="1472122316"/>
    <n v="1469443916"/>
    <b v="0"/>
    <n v="48"/>
    <b v="1"/>
    <x v="6"/>
    <n v="106"/>
    <n v="54.08"/>
    <x v="2"/>
    <x v="6"/>
  </r>
  <r>
    <n v="377"/>
    <s v="PIN UP! THE MOVIE The documentary with vintage style"/>
    <s v="Dangerous. Sexy. All-American Girl. You know the look. Now meet the women who are making retro style modern."/>
    <x v="16"/>
    <n v="13728"/>
    <x v="0"/>
    <x v="0"/>
    <s v="USD"/>
    <n v="1447484460"/>
    <n v="1444888868"/>
    <b v="0"/>
    <n v="133"/>
    <b v="1"/>
    <x v="6"/>
    <n v="114"/>
    <n v="103.22"/>
    <x v="2"/>
    <x v="6"/>
  </r>
  <r>
    <n v="378"/>
    <s v="Where is Home?"/>
    <s v="Ugandan Filmmaker and Activist Kamoga Hassan's new documentary follows Ugandan LGBT asylum seekers asking the question &quot;Where is home?&quot;"/>
    <x v="11"/>
    <n v="3353"/>
    <x v="0"/>
    <x v="5"/>
    <s v="CAD"/>
    <n v="1453765920"/>
    <n v="1451655808"/>
    <b v="0"/>
    <n v="83"/>
    <b v="1"/>
    <x v="6"/>
    <n v="112"/>
    <n v="40.4"/>
    <x v="2"/>
    <x v="6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x v="6"/>
    <n v="116"/>
    <n v="116.86"/>
    <x v="2"/>
    <x v="6"/>
  </r>
  <r>
    <n v="380"/>
    <s v="Steamboat Springs Van Clan"/>
    <s v="The Steamboat Van Clan is a group of three young ski competitors following their dreams and documenting their adventures along the way."/>
    <x v="25"/>
    <n v="5660"/>
    <x v="0"/>
    <x v="0"/>
    <s v="USD"/>
    <n v="1453569392"/>
    <n v="1451409392"/>
    <b v="0"/>
    <n v="49"/>
    <b v="1"/>
    <x v="6"/>
    <n v="142"/>
    <n v="115.51"/>
    <x v="2"/>
    <x v="6"/>
  </r>
  <r>
    <n v="381"/>
    <s v="Clearwater"/>
    <s v="Set in the ancient waters of the Puget Sound, Clearwater is a universal story about the need to adapt to change."/>
    <x v="33"/>
    <n v="26182.5"/>
    <x v="0"/>
    <x v="0"/>
    <s v="USD"/>
    <n v="1343624400"/>
    <n v="1340642717"/>
    <b v="0"/>
    <n v="251"/>
    <b v="1"/>
    <x v="6"/>
    <n v="105"/>
    <n v="104.31"/>
    <x v="2"/>
    <x v="6"/>
  </r>
  <r>
    <n v="382"/>
    <s v="99% Declaration Mini-Doc"/>
    <s v="I went to Philadelphia to find out if The 99% Declaration could take the ideas of OccupyWallSt. and make change from within the system."/>
    <x v="22"/>
    <n v="1535"/>
    <x v="0"/>
    <x v="0"/>
    <s v="USD"/>
    <n v="1346950900"/>
    <n v="1345741300"/>
    <b v="0"/>
    <n v="22"/>
    <b v="1"/>
    <x v="6"/>
    <n v="256"/>
    <n v="69.77"/>
    <x v="2"/>
    <x v="6"/>
  </r>
  <r>
    <n v="383"/>
    <s v="Tornado Pursuit: 2014 Storm Chasing Web Series"/>
    <s v="An independent documentary web series about storm chasing in tornado alley that features the chase team TornadoRaiders.com"/>
    <x v="119"/>
    <n v="2065"/>
    <x v="0"/>
    <x v="0"/>
    <s v="USD"/>
    <n v="1400467759"/>
    <n v="1398480559"/>
    <b v="0"/>
    <n v="48"/>
    <b v="1"/>
    <x v="6"/>
    <n v="207"/>
    <n v="43.02"/>
    <x v="2"/>
    <x v="6"/>
  </r>
  <r>
    <n v="384"/>
    <s v="Nurse Mare Foals: Born to Die"/>
    <s v="This documentary is about Last Chance Corral in Athens, Ohio and their heroic work saving nurse mare foals from imminent death."/>
    <x v="24"/>
    <n v="22421"/>
    <x v="0"/>
    <x v="0"/>
    <s v="USD"/>
    <n v="1420569947"/>
    <n v="1417977947"/>
    <b v="0"/>
    <n v="383"/>
    <b v="1"/>
    <x v="6"/>
    <n v="112"/>
    <n v="58.54"/>
    <x v="2"/>
    <x v="6"/>
  </r>
  <r>
    <n v="385"/>
    <s v="Luke and Jedi"/>
    <s v="A documentary following the incredible story of a brave little boy and his service dog, fighting Type 1 Diabetes one day at a time."/>
    <x v="33"/>
    <n v="26495.5"/>
    <x v="0"/>
    <x v="0"/>
    <s v="USD"/>
    <n v="1416582101"/>
    <n v="1413986501"/>
    <b v="0"/>
    <n v="237"/>
    <b v="1"/>
    <x v="6"/>
    <n v="106"/>
    <n v="111.8"/>
    <x v="2"/>
    <x v="6"/>
  </r>
  <r>
    <n v="386"/>
    <s v="Submarine: Diving Away From Adulthood"/>
    <s v="Eight friends reunite to achieve their childhood dream of designing, constructing, and launching a homemade submarine."/>
    <x v="22"/>
    <n v="601"/>
    <x v="0"/>
    <x v="0"/>
    <s v="USD"/>
    <n v="1439246991"/>
    <n v="1437950991"/>
    <b v="0"/>
    <n v="13"/>
    <b v="1"/>
    <x v="6"/>
    <n v="100"/>
    <n v="46.23"/>
    <x v="2"/>
    <x v="6"/>
  </r>
  <r>
    <n v="387"/>
    <s v="On the Back of a Tiger"/>
    <s v="The workings of life revised: Pioneering scientists &amp; health-seekers challenge our understanding of disease, aging and consciousness."/>
    <x v="116"/>
    <n v="81316"/>
    <x v="0"/>
    <x v="0"/>
    <s v="USD"/>
    <n v="1439618400"/>
    <n v="1436976858"/>
    <b v="0"/>
    <n v="562"/>
    <b v="1"/>
    <x v="6"/>
    <n v="214"/>
    <n v="144.69"/>
    <x v="2"/>
    <x v="6"/>
  </r>
  <r>
    <n v="388"/>
    <s v="Another Man's Treasure documentary"/>
    <s v="A documentary film featuring the World's Largest Rummage Sale and rumination on the Power and Pleasures of Possessions."/>
    <x v="12"/>
    <n v="6308"/>
    <x v="0"/>
    <x v="0"/>
    <s v="USD"/>
    <n v="1469670580"/>
    <n v="1467078580"/>
    <b v="0"/>
    <n v="71"/>
    <b v="1"/>
    <x v="6"/>
    <n v="126"/>
    <n v="88.85"/>
    <x v="2"/>
    <x v="6"/>
  </r>
  <r>
    <n v="389"/>
    <s v="The Food Cure"/>
    <s v="What difference can food really make? A documentary film about six people who make the radical choice to face cancer with their plates."/>
    <x v="120"/>
    <n v="123444.12"/>
    <x v="0"/>
    <x v="0"/>
    <s v="USD"/>
    <n v="1394233140"/>
    <n v="1391477450"/>
    <b v="0"/>
    <n v="1510"/>
    <b v="1"/>
    <x v="6"/>
    <n v="182"/>
    <n v="81.75"/>
    <x v="2"/>
    <x v="6"/>
  </r>
  <r>
    <n v="390"/>
    <s v="Built by UCF: St. Vincent and the Grenadines Chapter"/>
    <s v="Join UCF as they dive into the creative and community outreach for the families in St. Vincent and the Grenadines."/>
    <x v="30"/>
    <n v="1000"/>
    <x v="0"/>
    <x v="0"/>
    <s v="USD"/>
    <n v="1431046372"/>
    <n v="1429318372"/>
    <b v="0"/>
    <n v="14"/>
    <b v="1"/>
    <x v="6"/>
    <n v="100"/>
    <n v="71.430000000000007"/>
    <x v="2"/>
    <x v="6"/>
  </r>
  <r>
    <n v="391"/>
    <s v="Science, Sex and the Ladies"/>
    <s v="Too many women feel confused about their orgasm and shame about their desire. This movie aims to change that."/>
    <x v="24"/>
    <n v="20122"/>
    <x v="0"/>
    <x v="0"/>
    <s v="USD"/>
    <n v="1324169940"/>
    <n v="1321578051"/>
    <b v="0"/>
    <n v="193"/>
    <b v="1"/>
    <x v="6"/>
    <n v="101"/>
    <n v="104.26"/>
    <x v="2"/>
    <x v="6"/>
  </r>
  <r>
    <n v="392"/>
    <s v="More than Gold: The Rhino Rescue Project"/>
    <s v="Rhinos are the most endangered large animal in the world today, and an epic, global battle is being waged to ensure their survival."/>
    <x v="19"/>
    <n v="18667"/>
    <x v="0"/>
    <x v="0"/>
    <s v="USD"/>
    <n v="1315450800"/>
    <n v="1312823571"/>
    <b v="0"/>
    <n v="206"/>
    <b v="1"/>
    <x v="6"/>
    <n v="101"/>
    <n v="90.62"/>
    <x v="2"/>
    <x v="6"/>
  </r>
  <r>
    <n v="393"/>
    <s v="THE PENGUIN COUNTERS Documentary Film"/>
    <s v="This is a story thatâ€™s never been told, about tackling climate change one penguin at a timeâ€¦"/>
    <x v="65"/>
    <n v="55223"/>
    <x v="0"/>
    <x v="0"/>
    <s v="USD"/>
    <n v="1381424452"/>
    <n v="1378746052"/>
    <b v="0"/>
    <n v="351"/>
    <b v="1"/>
    <x v="6"/>
    <n v="110"/>
    <n v="157.33000000000001"/>
    <x v="2"/>
    <x v="6"/>
  </r>
  <r>
    <n v="394"/>
    <s v="Light in Taranto (Luce di Taranto) feature-length film"/>
    <s v="A sweeping portrait of daily life in Taranto in an effort to raise awareness and preserve its cultural and architectural heritage."/>
    <x v="121"/>
    <n v="5259"/>
    <x v="0"/>
    <x v="3"/>
    <s v="EUR"/>
    <n v="1460918282"/>
    <n v="1455737882"/>
    <b v="0"/>
    <n v="50"/>
    <b v="1"/>
    <x v="6"/>
    <n v="112"/>
    <n v="105.18"/>
    <x v="2"/>
    <x v="6"/>
  </r>
  <r>
    <n v="395"/>
    <s v="The Peace Agency Documentary Kickstarter Campaign!"/>
    <s v="When the war ends, a woman's fight begins. Bringing to life the most untapped resources in peace making between faiths."/>
    <x v="5"/>
    <n v="10804.45"/>
    <x v="0"/>
    <x v="0"/>
    <s v="USD"/>
    <n v="1335562320"/>
    <n v="1332452960"/>
    <b v="0"/>
    <n v="184"/>
    <b v="1"/>
    <x v="6"/>
    <n v="108"/>
    <n v="58.72"/>
    <x v="2"/>
    <x v="6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x v="6"/>
    <n v="107"/>
    <n v="81.63"/>
    <x v="2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2"/>
    <n v="12929.35"/>
    <x v="0"/>
    <x v="0"/>
    <s v="USD"/>
    <n v="1283312640"/>
    <n v="1279651084"/>
    <b v="0"/>
    <n v="229"/>
    <b v="1"/>
    <x v="6"/>
    <n v="104"/>
    <n v="56.46"/>
    <x v="2"/>
    <x v="6"/>
  </r>
  <r>
    <n v="398"/>
    <s v="Picking Up the Pieces: Child Holocaust Survivors Rebuild"/>
    <s v="My film tells the stories of Jewish Child Holocaust Survivors and how they rebuilt their lives. STRETCH GOALS ADDED!"/>
    <x v="53"/>
    <n v="9387"/>
    <x v="0"/>
    <x v="0"/>
    <s v="USD"/>
    <n v="1430334126"/>
    <n v="1426446126"/>
    <b v="0"/>
    <n v="67"/>
    <b v="1"/>
    <x v="6"/>
    <n v="125"/>
    <n v="140.1"/>
    <x v="2"/>
    <x v="6"/>
  </r>
  <r>
    <n v="399"/>
    <s v="Green School Stories: a film to inspire change in education"/>
    <s v="What do we want for our kids? An independent film bringing ideas out of the jungle about a radically different approach to learning."/>
    <x v="24"/>
    <n v="21361"/>
    <x v="0"/>
    <x v="1"/>
    <s v="GBP"/>
    <n v="1481716800"/>
    <n v="1479070867"/>
    <b v="0"/>
    <n v="95"/>
    <b v="1"/>
    <x v="6"/>
    <n v="107"/>
    <n v="224.85"/>
    <x v="2"/>
    <x v="6"/>
  </r>
  <r>
    <n v="400"/>
    <s v="From Two Sticks - the fight against hunger and malnutrition"/>
    <s v="A documentary film on a sustainable, grassroots effort to fight malnutrition in Indonesia.  And it's organic!"/>
    <x v="5"/>
    <n v="11230.25"/>
    <x v="0"/>
    <x v="0"/>
    <s v="USD"/>
    <n v="1400297400"/>
    <n v="1397661347"/>
    <b v="0"/>
    <n v="62"/>
    <b v="1"/>
    <x v="6"/>
    <n v="112"/>
    <n v="181.13"/>
    <x v="2"/>
    <x v="6"/>
  </r>
  <r>
    <n v="401"/>
    <s v="Present and Unaccounted For: Black Women in Medicine"/>
    <s v="Join us as we explore their humanity, intellect and legacy, demonstrating to young women around the world that all things are possible."/>
    <x v="65"/>
    <n v="51906"/>
    <x v="0"/>
    <x v="0"/>
    <s v="USD"/>
    <n v="1312747970"/>
    <n v="1310155970"/>
    <b v="0"/>
    <n v="73"/>
    <b v="1"/>
    <x v="6"/>
    <n v="104"/>
    <n v="711.04"/>
    <x v="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"/>
    <n v="2833"/>
    <x v="0"/>
    <x v="0"/>
    <s v="USD"/>
    <n v="1446731817"/>
    <n v="1444913817"/>
    <b v="0"/>
    <n v="43"/>
    <b v="1"/>
    <x v="6"/>
    <n v="142"/>
    <n v="65.88"/>
    <x v="2"/>
    <x v="6"/>
  </r>
  <r>
    <n v="403"/>
    <s v="MONDO BANANA"/>
    <s v="A documentary adventure about bananas - and people. Your round-trip ticket into the heart of banana-cultures!!"/>
    <x v="12"/>
    <n v="5263"/>
    <x v="0"/>
    <x v="0"/>
    <s v="USD"/>
    <n v="1312960080"/>
    <n v="1308900441"/>
    <b v="0"/>
    <n v="70"/>
    <b v="1"/>
    <x v="6"/>
    <n v="105"/>
    <n v="75.19"/>
    <x v="2"/>
    <x v="6"/>
  </r>
  <r>
    <n v="404"/>
    <s v="The Last One: Unfolding the AIDS MEMORIAL QUILT"/>
    <s v="A feature length documentary, exploring the many lives memorialized by the iconic AIDS Memorial Quilt."/>
    <x v="21"/>
    <n v="36082"/>
    <x v="0"/>
    <x v="0"/>
    <s v="USD"/>
    <n v="1391641440"/>
    <n v="1389107062"/>
    <b v="0"/>
    <n v="271"/>
    <b v="1"/>
    <x v="6"/>
    <n v="103"/>
    <n v="133.13999999999999"/>
    <x v="2"/>
    <x v="6"/>
  </r>
  <r>
    <n v="405"/>
    <s v="The Healing Effect Movie"/>
    <s v="Come, join our movie movement.  A new documentary about the healing power of food."/>
    <x v="123"/>
    <n v="3036"/>
    <x v="0"/>
    <x v="0"/>
    <s v="USD"/>
    <n v="1394071339"/>
    <n v="1391479339"/>
    <b v="0"/>
    <n v="55"/>
    <b v="1"/>
    <x v="6"/>
    <n v="108"/>
    <n v="55.2"/>
    <x v="2"/>
    <x v="6"/>
  </r>
  <r>
    <n v="406"/>
    <s v="The Desert River Bends"/>
    <s v="The Desert River Bends is a short documentary following the alternative lifestyles of three middle-age river guides in Moab UT."/>
    <x v="72"/>
    <n v="3015.73"/>
    <x v="0"/>
    <x v="0"/>
    <s v="USD"/>
    <n v="1304920740"/>
    <n v="1301975637"/>
    <b v="0"/>
    <n v="35"/>
    <b v="1"/>
    <x v="6"/>
    <n v="108"/>
    <n v="86.16"/>
    <x v="2"/>
    <x v="6"/>
  </r>
  <r>
    <n v="407"/>
    <s v="Haymarket Documentary"/>
    <s v="The story of the 1886 Haymarket Riot explored through the history of the Haymarket Police Memorial Statue."/>
    <x v="15"/>
    <n v="2031"/>
    <x v="0"/>
    <x v="0"/>
    <s v="USD"/>
    <n v="1321739650"/>
    <n v="1316552050"/>
    <b v="0"/>
    <n v="22"/>
    <b v="1"/>
    <x v="6"/>
    <n v="102"/>
    <n v="92.32"/>
    <x v="2"/>
    <x v="6"/>
  </r>
  <r>
    <n v="408"/>
    <s v="Reverence: A Documentary Short on Branded Yarmulkes"/>
    <s v="A documentary exploring the phenomenon of custom and branded yarmulkes in Jewish-American communities."/>
    <x v="14"/>
    <n v="6086.26"/>
    <x v="0"/>
    <x v="0"/>
    <s v="USD"/>
    <n v="1383676790"/>
    <n v="1380217190"/>
    <b v="0"/>
    <n v="38"/>
    <b v="1"/>
    <x v="6"/>
    <n v="101"/>
    <n v="160.16"/>
    <x v="2"/>
    <x v="6"/>
  </r>
  <r>
    <n v="409"/>
    <s v="The Lost Generation"/>
    <s v="I am working on a project that explores the relationship between education to work for youth within the European Union."/>
    <x v="4"/>
    <n v="684"/>
    <x v="0"/>
    <x v="1"/>
    <s v="GBP"/>
    <n v="1469220144"/>
    <n v="1466628144"/>
    <b v="0"/>
    <n v="15"/>
    <b v="1"/>
    <x v="6"/>
    <n v="137"/>
    <n v="45.6"/>
    <x v="2"/>
    <x v="6"/>
  </r>
  <r>
    <n v="410"/>
    <s v="January's Story - A One Of A Kind Transgender Woman"/>
    <s v="January was a mentor, advocate, and friend.  Her life tragically came to an end in September 2012.  This film is her story."/>
    <x v="30"/>
    <n v="1283"/>
    <x v="0"/>
    <x v="5"/>
    <s v="CAD"/>
    <n v="1434670397"/>
    <n v="1429486397"/>
    <b v="0"/>
    <n v="7"/>
    <b v="1"/>
    <x v="6"/>
    <n v="128"/>
    <n v="183.29"/>
    <x v="2"/>
    <x v="6"/>
  </r>
  <r>
    <n v="411"/>
    <s v="GO FAR: The Christopher Rush Story (4)"/>
    <s v="An inspirational feature-length documentary that will help those with disabilities achieve their goals despite the obstacles."/>
    <x v="13"/>
    <n v="30315"/>
    <x v="0"/>
    <x v="0"/>
    <s v="USD"/>
    <n v="1387688400"/>
    <n v="1384920804"/>
    <b v="0"/>
    <n v="241"/>
    <b v="1"/>
    <x v="6"/>
    <n v="101"/>
    <n v="125.79"/>
    <x v="2"/>
    <x v="6"/>
  </r>
  <r>
    <n v="412"/>
    <s v="Southern Oregon VS. LNG"/>
    <s v="A short film about property rights, salmon, and ratepayers in the controversy over exporting natural gas through southern Oregon"/>
    <x v="32"/>
    <n v="3171"/>
    <x v="0"/>
    <x v="0"/>
    <s v="USD"/>
    <n v="1343238578"/>
    <n v="1341856178"/>
    <b v="0"/>
    <n v="55"/>
    <b v="1"/>
    <x v="6"/>
    <n v="127"/>
    <n v="57.65"/>
    <x v="2"/>
    <x v="6"/>
  </r>
  <r>
    <n v="413"/>
    <s v="Through the Fire: Rebuilding Somalia"/>
    <s v="A journey to discover how Somalis are rebuilding their shattered nation, with a focus on the role that women are playing."/>
    <x v="124"/>
    <n v="13451"/>
    <x v="0"/>
    <x v="0"/>
    <s v="USD"/>
    <n v="1342731811"/>
    <n v="1340139811"/>
    <b v="0"/>
    <n v="171"/>
    <b v="1"/>
    <x v="6"/>
    <n v="105"/>
    <n v="78.66"/>
    <x v="2"/>
    <x v="6"/>
  </r>
  <r>
    <n v="414"/>
    <s v="thisisstuttering: A Documentary"/>
    <s v="thisisstuttering is a found-footage doc that has already changed lives. It is completely done; we need your help to get it out there."/>
    <x v="19"/>
    <n v="19028"/>
    <x v="0"/>
    <x v="0"/>
    <s v="USD"/>
    <n v="1381541465"/>
    <n v="1378949465"/>
    <b v="0"/>
    <n v="208"/>
    <b v="1"/>
    <x v="6"/>
    <n v="103"/>
    <n v="91.48"/>
    <x v="2"/>
    <x v="6"/>
  </r>
  <r>
    <n v="415"/>
    <s v="Ben &amp; Bill Down Under: 2 Canadians Tour America"/>
    <s v="Two Canadians document their comic misadventures South of the border seeking the American Dream, trivial pursuits and giant breakfasts!"/>
    <x v="125"/>
    <n v="1430.06"/>
    <x v="0"/>
    <x v="5"/>
    <s v="CAD"/>
    <n v="1413547200"/>
    <n v="1411417602"/>
    <b v="0"/>
    <n v="21"/>
    <b v="1"/>
    <x v="6"/>
    <n v="102"/>
    <n v="68.099999999999994"/>
    <x v="2"/>
    <x v="6"/>
  </r>
  <r>
    <n v="416"/>
    <s v="Fire in the Heart of the City"/>
    <s v="35,000 pounds of food to a city. Highlighting the &quot;Convoy New Britain&quot; event from birth to beyond."/>
    <x v="30"/>
    <n v="1202.17"/>
    <x v="0"/>
    <x v="0"/>
    <s v="USD"/>
    <n v="1391851831"/>
    <n v="1389259831"/>
    <b v="0"/>
    <n v="25"/>
    <b v="1"/>
    <x v="6"/>
    <n v="120"/>
    <n v="48.09"/>
    <x v="2"/>
    <x v="6"/>
  </r>
  <r>
    <n v="417"/>
    <s v="Cycle of Life"/>
    <s v="An unexpected kidney donor acts on faith in order to rescue a fellow cyclist from his failing body. The true story of Pete and Kelly."/>
    <x v="126"/>
    <n v="10526"/>
    <x v="0"/>
    <x v="0"/>
    <s v="USD"/>
    <n v="1365395580"/>
    <n v="1364426260"/>
    <b v="0"/>
    <n v="52"/>
    <b v="1"/>
    <x v="6"/>
    <n v="100"/>
    <n v="202.42"/>
    <x v="2"/>
    <x v="6"/>
  </r>
  <r>
    <n v="418"/>
    <s v="Swim for the Reef"/>
    <s v="A Texas grandfather's extraordinary quest to protect the coral reefs and his challenge to humanity to take care of the things we love."/>
    <x v="127"/>
    <n v="22542"/>
    <x v="0"/>
    <x v="0"/>
    <s v="USD"/>
    <n v="1437633997"/>
    <n v="1435041997"/>
    <b v="0"/>
    <n v="104"/>
    <b v="1"/>
    <x v="6"/>
    <n v="101"/>
    <n v="216.75"/>
    <x v="2"/>
    <x v="6"/>
  </r>
  <r>
    <n v="419"/>
    <s v="BEYOND LOCAL"/>
    <s v="Beyond Local is a personal journey through an art-centric and musically talented community that fosters creativity."/>
    <x v="8"/>
    <n v="8035"/>
    <x v="0"/>
    <x v="0"/>
    <s v="USD"/>
    <n v="1372536787"/>
    <n v="1367352787"/>
    <b v="0"/>
    <n v="73"/>
    <b v="1"/>
    <x v="6"/>
    <n v="100"/>
    <n v="110.07"/>
    <x v="2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8"/>
    <n v="14.5"/>
    <x v="2"/>
    <x v="0"/>
    <s v="USD"/>
    <n v="1394772031"/>
    <n v="1392183631"/>
    <b v="0"/>
    <n v="3"/>
    <b v="0"/>
    <x v="7"/>
    <n v="0"/>
    <n v="4.83"/>
    <x v="2"/>
    <x v="7"/>
  </r>
  <r>
    <n v="421"/>
    <s v="The monster Inside"/>
    <s v="An artistic project that will act as my final animation project and first feature film written, directed, animated, and produced by me"/>
    <x v="38"/>
    <n v="301"/>
    <x v="2"/>
    <x v="0"/>
    <s v="USD"/>
    <n v="1440157656"/>
    <n v="1434973656"/>
    <b v="0"/>
    <n v="6"/>
    <b v="0"/>
    <x v="7"/>
    <n v="2"/>
    <n v="50.17"/>
    <x v="2"/>
    <x v="7"/>
  </r>
  <r>
    <n v="422"/>
    <s v="Catsville High the Movie (Anti-Bullying) Teaser Trailer"/>
    <s v="Screen writers look to create animated trailer about Anti-Bullying and seek to produce an on-going series that addresses teen issues."/>
    <x v="81"/>
    <n v="430"/>
    <x v="2"/>
    <x v="0"/>
    <s v="USD"/>
    <n v="1410416097"/>
    <n v="1407824097"/>
    <b v="0"/>
    <n v="12"/>
    <b v="0"/>
    <x v="7"/>
    <n v="1"/>
    <n v="35.83"/>
    <x v="2"/>
    <x v="7"/>
  </r>
  <r>
    <n v="423"/>
    <s v="The Dark Brotherhood  (from the makers of COPS: Skyrim)"/>
    <s v="from the makers of COPS: Skyrim comes the Dark Brotherhood. a dramatic series created with Skyrim machinima."/>
    <x v="24"/>
    <n v="153"/>
    <x v="2"/>
    <x v="0"/>
    <s v="USD"/>
    <n v="1370470430"/>
    <n v="1367878430"/>
    <b v="0"/>
    <n v="13"/>
    <b v="0"/>
    <x v="7"/>
    <n v="1"/>
    <n v="11.77"/>
    <x v="2"/>
    <x v="7"/>
  </r>
  <r>
    <n v="424"/>
    <s v="Drowning -Short animated Film"/>
    <s v="A short film about a gay teenage boy who is bullied to the point where he is willing to commit suicide. Only he can save himself."/>
    <x v="11"/>
    <n v="203.9"/>
    <x v="2"/>
    <x v="0"/>
    <s v="USD"/>
    <n v="1332748899"/>
    <n v="1327568499"/>
    <b v="0"/>
    <n v="5"/>
    <b v="0"/>
    <x v="7"/>
    <n v="7"/>
    <n v="40.78"/>
    <x v="2"/>
    <x v="7"/>
  </r>
  <r>
    <n v="425"/>
    <s v="Patch Bo - Organic toons"/>
    <s v="Support new organic, gluten free cartoon! You'll enjoy this funny story about fruits &amp; vegies and will be able to see new episodes!"/>
    <x v="65"/>
    <n v="6"/>
    <x v="2"/>
    <x v="0"/>
    <s v="USD"/>
    <n v="1448660404"/>
    <n v="1443472804"/>
    <b v="0"/>
    <n v="2"/>
    <b v="0"/>
    <x v="7"/>
    <n v="0"/>
    <n v="3"/>
    <x v="2"/>
    <x v="7"/>
  </r>
  <r>
    <n v="426"/>
    <s v="Dewey Does 110 Animation"/>
    <s v="The first ever, Dewey Does 110 animation, teaches kids good values, how to succeed in life and maintaining a 110% state-of-mind."/>
    <x v="5"/>
    <n v="133"/>
    <x v="2"/>
    <x v="0"/>
    <s v="USD"/>
    <n v="1456851914"/>
    <n v="1454259914"/>
    <b v="0"/>
    <n v="8"/>
    <b v="0"/>
    <x v="7"/>
    <n v="1"/>
    <n v="16.63"/>
    <x v="2"/>
    <x v="7"/>
  </r>
  <r>
    <n v="427"/>
    <s v="Hard Times Charles Video Book"/>
    <s v="Iâ€™m raising funds to produce a professional Hard Times Charles animated video book, including hiring animators and voice-over talent."/>
    <x v="117"/>
    <n v="0"/>
    <x v="2"/>
    <x v="0"/>
    <s v="USD"/>
    <n v="1445540340"/>
    <n v="1444340940"/>
    <b v="0"/>
    <n v="0"/>
    <b v="0"/>
    <x v="7"/>
    <n v="0"/>
    <s v="N/A"/>
    <x v="2"/>
    <x v="7"/>
  </r>
  <r>
    <n v="428"/>
    <s v="Little Clay Bible - Zacchaeus"/>
    <s v="Fresh, fun, entertaining Bible stories on YouTube, stop-motion style."/>
    <x v="16"/>
    <n v="676"/>
    <x v="2"/>
    <x v="0"/>
    <s v="USD"/>
    <n v="1402956000"/>
    <n v="1400523845"/>
    <b v="0"/>
    <n v="13"/>
    <b v="0"/>
    <x v="7"/>
    <n v="6"/>
    <n v="52"/>
    <x v="2"/>
    <x v="7"/>
  </r>
  <r>
    <n v="429"/>
    <s v="THE FUTURE"/>
    <s v="THE FUTURE is a short animated film created entirely by autistic and developmentally disabled artists from the L.A.N.D. program in Brooklyn, New York."/>
    <x v="12"/>
    <n v="0"/>
    <x v="2"/>
    <x v="0"/>
    <s v="USD"/>
    <n v="1259297940"/>
    <n v="1252964282"/>
    <b v="0"/>
    <n v="0"/>
    <b v="0"/>
    <x v="7"/>
    <n v="0"/>
    <s v="N/A"/>
    <x v="2"/>
    <x v="7"/>
  </r>
  <r>
    <n v="430"/>
    <s v="&quot;I'll Take You Back&quot; Animated Music Video"/>
    <s v="Freddy Flint is creating an animated music video to the new &quot;Buttonpusher&quot; single, &quot;I'll Take You Back&quot;"/>
    <x v="30"/>
    <n v="24"/>
    <x v="2"/>
    <x v="0"/>
    <s v="USD"/>
    <n v="1378866867"/>
    <n v="1377570867"/>
    <b v="0"/>
    <n v="5"/>
    <b v="0"/>
    <x v="7"/>
    <n v="2"/>
    <n v="4.8"/>
    <x v="2"/>
    <x v="7"/>
  </r>
  <r>
    <n v="431"/>
    <s v="Bump in the road short stop motion animation"/>
    <s v="A short stop motion animated film of a man on his way home when strange goings on start to happen on his journey."/>
    <x v="11"/>
    <n v="415"/>
    <x v="2"/>
    <x v="1"/>
    <s v="GBP"/>
    <n v="1467752083"/>
    <n v="1465160083"/>
    <b v="0"/>
    <n v="8"/>
    <b v="0"/>
    <x v="7"/>
    <n v="14"/>
    <n v="51.88"/>
    <x v="2"/>
    <x v="7"/>
  </r>
  <r>
    <n v="432"/>
    <s v="The Zombie Next Door"/>
    <s v="A teenage zombie named Jeff and his mad scientist mother adapt to life in the town of Serendipity, where the supernatural occurs daily."/>
    <x v="14"/>
    <n v="570"/>
    <x v="2"/>
    <x v="0"/>
    <s v="USD"/>
    <n v="1445448381"/>
    <n v="1440264381"/>
    <b v="0"/>
    <n v="8"/>
    <b v="0"/>
    <x v="7"/>
    <n v="10"/>
    <n v="71.25"/>
    <x v="2"/>
    <x v="7"/>
  </r>
  <r>
    <n v="433"/>
    <s v="Le Legend of le Dragon Slayers"/>
    <s v="A 3D Animation._x000a_3 Main characters: Josh, Jessie, and Rosa._x000a_Genre: Action/eerie/adventure/suspense_x000a_Setting: Desert ruins/Deep Dungeon"/>
    <x v="11"/>
    <n v="0"/>
    <x v="2"/>
    <x v="0"/>
    <s v="USD"/>
    <n v="1444576022"/>
    <n v="1439392022"/>
    <b v="0"/>
    <n v="0"/>
    <b v="0"/>
    <x v="7"/>
    <n v="0"/>
    <s v="N/A"/>
    <x v="2"/>
    <x v="7"/>
  </r>
  <r>
    <n v="434"/>
    <s v="Trumpy and Viola take to the Big Apple"/>
    <s v="A campaign to share their love on the silver screen and make possible a street musicianâ€™s dream to play them at the same time."/>
    <x v="32"/>
    <n v="125"/>
    <x v="2"/>
    <x v="0"/>
    <s v="USD"/>
    <n v="1385931702"/>
    <n v="1383076902"/>
    <b v="0"/>
    <n v="2"/>
    <b v="0"/>
    <x v="7"/>
    <n v="5"/>
    <n v="62.5"/>
    <x v="2"/>
    <x v="7"/>
  </r>
  <r>
    <n v="435"/>
    <s v="Planet Earth Superheroes"/>
    <s v="Be a part of the Planet Earth Superheroes legacy by supporting the project. Mike and friends gain powers to save endangered animals."/>
    <x v="76"/>
    <n v="3"/>
    <x v="2"/>
    <x v="0"/>
    <s v="USD"/>
    <n v="1379094980"/>
    <n v="1376502980"/>
    <b v="0"/>
    <n v="3"/>
    <b v="0"/>
    <x v="7"/>
    <n v="0"/>
    <n v="1"/>
    <x v="2"/>
    <x v="7"/>
  </r>
  <r>
    <n v="436"/>
    <s v="Blinky"/>
    <s v="Blinky is the story of a naÃ¯ve simpleton who suddenly finds himself struggling to adapt to changes within his environment."/>
    <x v="30"/>
    <n v="0"/>
    <x v="2"/>
    <x v="0"/>
    <s v="USD"/>
    <n v="1375260113"/>
    <n v="1372668113"/>
    <b v="0"/>
    <n v="0"/>
    <b v="0"/>
    <x v="7"/>
    <n v="0"/>
    <s v="N/A"/>
    <x v="2"/>
    <x v="7"/>
  </r>
  <r>
    <n v="437"/>
    <s v="&quot;Johny and Jasper&quot; educational series"/>
    <s v="This is an educational adventure series for kids about a baby owl and an alien. Physics, science, adventures, drama and joy!"/>
    <x v="41"/>
    <n v="0"/>
    <x v="2"/>
    <x v="5"/>
    <s v="CAD"/>
    <n v="1475912326"/>
    <n v="1470728326"/>
    <b v="0"/>
    <n v="0"/>
    <b v="0"/>
    <x v="7"/>
    <n v="0"/>
    <s v="N/A"/>
    <x v="2"/>
    <x v="7"/>
  </r>
  <r>
    <n v="438"/>
    <s v="In Game: The Animated Series"/>
    <s v="As Smyton pushes himself to become respected, he unlocks secrets about himself and the world around him."/>
    <x v="24"/>
    <n v="1876"/>
    <x v="2"/>
    <x v="0"/>
    <s v="USD"/>
    <n v="1447830958"/>
    <n v="1445235358"/>
    <b v="0"/>
    <n v="11"/>
    <b v="0"/>
    <x v="7"/>
    <n v="9"/>
    <n v="170.55"/>
    <x v="2"/>
    <x v="7"/>
  </r>
  <r>
    <n v="439"/>
    <s v="Starting a cartoon series"/>
    <s v="Hi everyone, I'm trying to begin a cartoon series. It's a show about space bounty hunters and their adventures as they travel around."/>
    <x v="54"/>
    <n v="0"/>
    <x v="2"/>
    <x v="0"/>
    <s v="USD"/>
    <n v="1413569818"/>
    <n v="1412705818"/>
    <b v="0"/>
    <n v="0"/>
    <b v="0"/>
    <x v="7"/>
    <n v="0"/>
    <s v="N/A"/>
    <x v="2"/>
    <x v="7"/>
  </r>
  <r>
    <n v="440"/>
    <s v="Consumed"/>
    <s v="A stop-motion animation made by a one girl team, with a camera, creativity, and a lot of determination."/>
    <x v="12"/>
    <n v="5"/>
    <x v="2"/>
    <x v="0"/>
    <s v="USD"/>
    <n v="1458859153"/>
    <n v="1456270753"/>
    <b v="0"/>
    <n v="1"/>
    <b v="0"/>
    <x v="7"/>
    <n v="0"/>
    <n v="5"/>
    <x v="2"/>
    <x v="7"/>
  </r>
  <r>
    <n v="441"/>
    <s v="Wolf Squad Lego Stop Motion"/>
    <s v="A group of specialist clones called Wolf Squad are the only clones left after order 66 and are searching the galaxy for survivors!"/>
    <x v="46"/>
    <n v="0"/>
    <x v="2"/>
    <x v="1"/>
    <s v="GBP"/>
    <n v="1383418996"/>
    <n v="1380826996"/>
    <b v="0"/>
    <n v="0"/>
    <b v="0"/>
    <x v="7"/>
    <n v="0"/>
    <s v="N/A"/>
    <x v="2"/>
    <x v="7"/>
  </r>
  <r>
    <n v="442"/>
    <s v="The Paranormal Idiot"/>
    <s v="Doomsday is here"/>
    <x v="75"/>
    <n v="6691"/>
    <x v="2"/>
    <x v="0"/>
    <s v="USD"/>
    <n v="1424380783"/>
    <n v="1421788783"/>
    <b v="0"/>
    <n v="17"/>
    <b v="0"/>
    <x v="7"/>
    <n v="39"/>
    <n v="393.59"/>
    <x v="2"/>
    <x v="7"/>
  </r>
  <r>
    <n v="443"/>
    <s v="Bad Teddy Studios"/>
    <s v="We love cartoons!! We want to make more but it costs money to so. Be apart of your daily dose of WTF!?! Pledge now!!"/>
    <x v="5"/>
    <n v="10"/>
    <x v="2"/>
    <x v="5"/>
    <s v="CAD"/>
    <n v="1391991701"/>
    <n v="1389399701"/>
    <b v="0"/>
    <n v="2"/>
    <b v="0"/>
    <x v="7"/>
    <n v="0"/>
    <n v="5"/>
    <x v="2"/>
    <x v="7"/>
  </r>
  <r>
    <n v="444"/>
    <s v="Discovering the Other Woman"/>
    <s v="An upcoming animated web sitcom series centered around dealing with life, love, and relationships."/>
    <x v="30"/>
    <n v="50"/>
    <x v="2"/>
    <x v="0"/>
    <s v="USD"/>
    <n v="1329342361"/>
    <n v="1324158361"/>
    <b v="0"/>
    <n v="1"/>
    <b v="0"/>
    <x v="7"/>
    <n v="5"/>
    <n v="50"/>
    <x v="2"/>
    <x v="7"/>
  </r>
  <r>
    <n v="445"/>
    <s v="Shutupsystems.com Innapropriate Cartoon and Comics Dvd set"/>
    <s v="We're ready to officially launch our website with a collectable dvd and comic package. Three shows and a double comic."/>
    <x v="129"/>
    <n v="2"/>
    <x v="2"/>
    <x v="0"/>
    <s v="USD"/>
    <n v="1432195375"/>
    <n v="1430899375"/>
    <b v="0"/>
    <n v="2"/>
    <b v="0"/>
    <x v="7"/>
    <n v="0"/>
    <n v="1"/>
    <x v="2"/>
    <x v="7"/>
  </r>
  <r>
    <n v="446"/>
    <s v="DisChord"/>
    <s v="A faith based animated short. (The same guy who said a picture is worth a thousand words also said a cartoon is worth two thousand.)"/>
    <x v="126"/>
    <n v="766"/>
    <x v="2"/>
    <x v="0"/>
    <s v="USD"/>
    <n v="1425434420"/>
    <n v="1422842420"/>
    <b v="0"/>
    <n v="16"/>
    <b v="0"/>
    <x v="7"/>
    <n v="7"/>
    <n v="47.88"/>
    <x v="2"/>
    <x v="7"/>
  </r>
  <r>
    <n v="447"/>
    <s v="Fat Rich Bastards Animated videos"/>
    <s v="10 tracks have been professionally recorded by CGI supergroup, The Fat Rich Bastards. Funding required for 10 animated music videos."/>
    <x v="13"/>
    <n v="5"/>
    <x v="2"/>
    <x v="1"/>
    <s v="GBP"/>
    <n v="1364041163"/>
    <n v="1361884763"/>
    <b v="0"/>
    <n v="1"/>
    <b v="0"/>
    <x v="7"/>
    <n v="0"/>
    <n v="5"/>
    <x v="2"/>
    <x v="7"/>
  </r>
  <r>
    <n v="448"/>
    <s v="The Last Mice"/>
    <s v="Max is a pessimistic mouse, always fantasizing about the end of the world. In The Last Mice, Max's fantasy becomes a real nightmare."/>
    <x v="32"/>
    <n v="82.01"/>
    <x v="2"/>
    <x v="0"/>
    <s v="USD"/>
    <n v="1400091095"/>
    <n v="1398363095"/>
    <b v="0"/>
    <n v="4"/>
    <b v="0"/>
    <x v="7"/>
    <n v="3"/>
    <n v="20.5"/>
    <x v="2"/>
    <x v="7"/>
  </r>
  <r>
    <n v="449"/>
    <s v="Shell &amp; Paddy"/>
    <s v="Shell &amp; Paddy is a 2D animation cartoon with 4 minutes of slapstick surreal humour staring two animal characters in weird, wacky world."/>
    <x v="15"/>
    <n v="45"/>
    <x v="2"/>
    <x v="1"/>
    <s v="GBP"/>
    <n v="1382017085"/>
    <n v="1379425085"/>
    <b v="0"/>
    <n v="5"/>
    <b v="0"/>
    <x v="7"/>
    <n v="2"/>
    <n v="9"/>
    <x v="2"/>
    <x v="7"/>
  </r>
  <r>
    <n v="450"/>
    <s v="DreamAfrica"/>
    <s v="Why do the moon and stars receive their light from the sun? Africa has a story to tell. Ananse and Kweku appear in this great folktale."/>
    <x v="65"/>
    <n v="396"/>
    <x v="2"/>
    <x v="0"/>
    <s v="USD"/>
    <n v="1392417800"/>
    <n v="1389825800"/>
    <b v="0"/>
    <n v="7"/>
    <b v="0"/>
    <x v="7"/>
    <n v="1"/>
    <n v="56.57"/>
    <x v="2"/>
    <x v="7"/>
  </r>
  <r>
    <n v="451"/>
    <s v="The Gangbangers"/>
    <s v="This comedy follows two devils who discover a magical boombox to become musicians after an 80s rapture enchants earth with fairy-tales."/>
    <x v="24"/>
    <n v="0"/>
    <x v="2"/>
    <x v="0"/>
    <s v="USD"/>
    <n v="1390669791"/>
    <n v="1388077791"/>
    <b v="0"/>
    <n v="0"/>
    <b v="0"/>
    <x v="7"/>
    <n v="0"/>
    <s v="N/A"/>
    <x v="2"/>
    <x v="7"/>
  </r>
  <r>
    <n v="452"/>
    <s v="Lost in the Shadows"/>
    <s v="A man must find his way out of the depths of the shadows by using the aid of a little girl."/>
    <x v="49"/>
    <n v="480"/>
    <x v="2"/>
    <x v="0"/>
    <s v="USD"/>
    <n v="1431536015"/>
    <n v="1428944015"/>
    <b v="0"/>
    <n v="12"/>
    <b v="0"/>
    <x v="7"/>
    <n v="64"/>
    <n v="40"/>
    <x v="2"/>
    <x v="7"/>
  </r>
  <r>
    <n v="453"/>
    <s v="Jamboni Brothers Pizza Pilot"/>
    <s v="A 7 minute broadcast-quality web pilot (in 3D animation) of Jamboni Brothers Pizza {the ultimate goal being a cartoon TV series}."/>
    <x v="130"/>
    <n v="26"/>
    <x v="2"/>
    <x v="0"/>
    <s v="USD"/>
    <n v="1424375279"/>
    <n v="1422992879"/>
    <b v="0"/>
    <n v="2"/>
    <b v="0"/>
    <x v="7"/>
    <n v="0"/>
    <n v="13"/>
    <x v="2"/>
    <x v="7"/>
  </r>
  <r>
    <n v="454"/>
    <s v="Super Hi-Speed Road Strikers"/>
    <s v="Itâ€™s an Action/Adventure Anime for The Yuusha Brave series, G1 Transformer, and the Fast and the Furious Fans!"/>
    <x v="5"/>
    <n v="82"/>
    <x v="2"/>
    <x v="0"/>
    <s v="USD"/>
    <n v="1417007640"/>
    <n v="1414343571"/>
    <b v="0"/>
    <n v="5"/>
    <b v="0"/>
    <x v="7"/>
    <n v="1"/>
    <n v="16.399999999999999"/>
    <x v="2"/>
    <x v="7"/>
  </r>
  <r>
    <n v="455"/>
    <s v="The FunBunch Cartoon!!!"/>
    <s v="Goal The FunBunch characters animated on TV: Fun entertainment for kids just like other authors before us (ex.Arthur,Clifford,Dr Seuss)"/>
    <x v="101"/>
    <n v="45"/>
    <x v="2"/>
    <x v="0"/>
    <s v="USD"/>
    <n v="1334622660"/>
    <n v="1330733022"/>
    <b v="0"/>
    <n v="2"/>
    <b v="0"/>
    <x v="7"/>
    <n v="0"/>
    <n v="22.5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x v="131"/>
    <n v="61"/>
    <x v="2"/>
    <x v="0"/>
    <s v="USD"/>
    <n v="1382414340"/>
    <n v="1380559201"/>
    <b v="0"/>
    <n v="3"/>
    <b v="0"/>
    <x v="7"/>
    <n v="1"/>
    <n v="20.329999999999998"/>
    <x v="2"/>
    <x v="7"/>
  </r>
  <r>
    <n v="457"/>
    <s v="phenix heart 3D animation"/>
    <s v="from my photo work, pyro techniques, aqua technitque and more , i will take the pricipale personnage to the lost land of phenix where ."/>
    <x v="24"/>
    <n v="0"/>
    <x v="2"/>
    <x v="5"/>
    <s v="CAD"/>
    <n v="1408213512"/>
    <n v="1405621512"/>
    <b v="0"/>
    <n v="0"/>
    <b v="0"/>
    <x v="7"/>
    <n v="0"/>
    <s v="N/A"/>
    <x v="2"/>
    <x v="7"/>
  </r>
  <r>
    <n v="458"/>
    <s v="DE_dust2: Hacker's Wrath"/>
    <s v="An animated parody of the game, Counter-Strike. The sequel to the very popular Counter-Strike: DE_dust2. Hacker is back!"/>
    <x v="5"/>
    <n v="821"/>
    <x v="2"/>
    <x v="1"/>
    <s v="GBP"/>
    <n v="1368550060"/>
    <n v="1365958060"/>
    <b v="0"/>
    <n v="49"/>
    <b v="0"/>
    <x v="7"/>
    <n v="8"/>
    <n v="16.760000000000002"/>
    <x v="2"/>
    <x v="7"/>
  </r>
  <r>
    <n v="459"/>
    <s v="Little Lamb Kidz - multi-faith characters in their 1st DVD"/>
    <s v="Little Lamb Kidz is a first of its kind set of multi-faith children's characters that will come to life in this 21 minute animated DVD."/>
    <x v="132"/>
    <n v="25"/>
    <x v="2"/>
    <x v="0"/>
    <s v="USD"/>
    <n v="1321201327"/>
    <n v="1316013727"/>
    <b v="0"/>
    <n v="1"/>
    <b v="0"/>
    <x v="7"/>
    <n v="0"/>
    <n v="25"/>
    <x v="2"/>
    <x v="7"/>
  </r>
  <r>
    <n v="460"/>
    <s v="Darwin's Kiss"/>
    <s v="An animated web series about biological evolution gone haywire."/>
    <x v="2"/>
    <n v="25"/>
    <x v="2"/>
    <x v="0"/>
    <s v="USD"/>
    <n v="1401595200"/>
    <n v="1398862875"/>
    <b v="0"/>
    <n v="2"/>
    <b v="0"/>
    <x v="7"/>
    <n v="0"/>
    <n v="12.5"/>
    <x v="2"/>
    <x v="7"/>
  </r>
  <r>
    <n v="461"/>
    <s v="Machinima film project : Open 24/7"/>
    <s v="A machinima based film, displaying the effects of todays financial crisis the world faces, and the explossive consequences it carries."/>
    <x v="133"/>
    <n v="0"/>
    <x v="2"/>
    <x v="1"/>
    <s v="GBP"/>
    <n v="1370204367"/>
    <n v="1368476367"/>
    <b v="0"/>
    <n v="0"/>
    <b v="0"/>
    <x v="7"/>
    <n v="0"/>
    <s v="N/A"/>
    <x v="2"/>
    <x v="7"/>
  </r>
  <r>
    <n v="462"/>
    <s v="THE FORGOTTEN LAND"/>
    <s v="A prince who becomes a slave, suffers of amnesia far away from his land. Slowly he recovers memory and returns where all started."/>
    <x v="59"/>
    <n v="0"/>
    <x v="2"/>
    <x v="0"/>
    <s v="USD"/>
    <n v="1312945341"/>
    <n v="1307761341"/>
    <b v="0"/>
    <n v="0"/>
    <b v="0"/>
    <x v="7"/>
    <n v="0"/>
    <s v="N/A"/>
    <x v="2"/>
    <x v="7"/>
  </r>
  <r>
    <n v="463"/>
    <s v="Tuskegee Redtails"/>
    <s v="Depicts the contribution the Tuskegee airmen made in certain historical events that helped turn the tide in World War II."/>
    <x v="58"/>
    <n v="1250"/>
    <x v="2"/>
    <x v="0"/>
    <s v="USD"/>
    <n v="1316883753"/>
    <n v="1311699753"/>
    <b v="0"/>
    <n v="11"/>
    <b v="0"/>
    <x v="7"/>
    <n v="2"/>
    <n v="113.64"/>
    <x v="2"/>
    <x v="7"/>
  </r>
  <r>
    <n v="464"/>
    <s v="PokÃ©Movie - A PokÃ©monâ„¢ school project"/>
    <s v="We are three students that want to make a short PokÃ©mon movie as a school project!"/>
    <x v="134"/>
    <n v="1"/>
    <x v="2"/>
    <x v="12"/>
    <s v="EUR"/>
    <n v="1463602935"/>
    <n v="1461874935"/>
    <b v="0"/>
    <n v="1"/>
    <b v="0"/>
    <x v="7"/>
    <n v="0"/>
    <n v="1"/>
    <x v="2"/>
    <x v="7"/>
  </r>
  <r>
    <n v="465"/>
    <s v="&quot;Amp&quot; A Story About a Robot"/>
    <s v="&quot;Amp&quot; is a short film about a robot with needs."/>
    <x v="135"/>
    <n v="138"/>
    <x v="2"/>
    <x v="0"/>
    <s v="USD"/>
    <n v="1403837574"/>
    <n v="1402455174"/>
    <b v="0"/>
    <n v="8"/>
    <b v="0"/>
    <x v="7"/>
    <n v="27"/>
    <n v="17.25"/>
    <x v="2"/>
    <x v="7"/>
  </r>
  <r>
    <n v="466"/>
    <s v="The Legend Of The Crimson Knight"/>
    <s v="(Working storyboard for animated project) A multi-generational Knight that wages war on criminals and corrupt governments"/>
    <x v="5"/>
    <n v="76"/>
    <x v="2"/>
    <x v="0"/>
    <s v="USD"/>
    <n v="1347057464"/>
    <n v="1344465464"/>
    <b v="0"/>
    <n v="5"/>
    <b v="0"/>
    <x v="7"/>
    <n v="1"/>
    <n v="15.2"/>
    <x v="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x v="24"/>
    <n v="4315"/>
    <x v="2"/>
    <x v="0"/>
    <s v="USD"/>
    <n v="1348849134"/>
    <n v="1344961134"/>
    <b v="0"/>
    <n v="39"/>
    <b v="0"/>
    <x v="7"/>
    <n v="22"/>
    <n v="110.64"/>
    <x v="2"/>
    <x v="7"/>
  </r>
  <r>
    <n v="468"/>
    <s v="Storyville: Return of the Vodou Queen"/>
    <s v="After the devastation of a massive Hurricane, main character that has strong's ties to the city returns to find everything in ruins. As"/>
    <x v="53"/>
    <n v="0"/>
    <x v="2"/>
    <x v="0"/>
    <s v="USD"/>
    <n v="1341978665"/>
    <n v="1336795283"/>
    <b v="0"/>
    <n v="0"/>
    <b v="0"/>
    <x v="7"/>
    <n v="0"/>
    <s v="N/A"/>
    <x v="2"/>
    <x v="7"/>
  </r>
  <r>
    <n v="469"/>
    <s v="Dreamland PERSONALISED Animated Shorts Film"/>
    <s v="Create a personalised animation film using your child's name and photo."/>
    <x v="14"/>
    <n v="0"/>
    <x v="2"/>
    <x v="1"/>
    <s v="GBP"/>
    <n v="1409960724"/>
    <n v="1404776724"/>
    <b v="0"/>
    <n v="0"/>
    <b v="0"/>
    <x v="7"/>
    <n v="0"/>
    <s v="N/A"/>
    <x v="2"/>
    <x v="7"/>
  </r>
  <r>
    <n v="470"/>
    <s v="Glippets: The Aliens next door -  Animation from Comic Strip"/>
    <s v="Glippets is a fun comic strip and animation that features cute aliens taking up residence next door!   See the strip at glippets.com"/>
    <x v="12"/>
    <n v="51"/>
    <x v="2"/>
    <x v="0"/>
    <s v="USD"/>
    <n v="1389844800"/>
    <n v="1385524889"/>
    <b v="0"/>
    <n v="2"/>
    <b v="0"/>
    <x v="7"/>
    <n v="1"/>
    <n v="25.5"/>
    <x v="2"/>
    <x v="7"/>
  </r>
  <r>
    <n v="471"/>
    <s v="Red Origins"/>
    <s v="Three kids try to stop Mazi Mbe's plan to restore Africa to its original state where Tricksters &amp; Spirits ruled_x000a_and Juju was law."/>
    <x v="58"/>
    <n v="6541"/>
    <x v="2"/>
    <x v="0"/>
    <s v="USD"/>
    <n v="1397924379"/>
    <n v="1394039979"/>
    <b v="0"/>
    <n v="170"/>
    <b v="0"/>
    <x v="7"/>
    <n v="12"/>
    <n v="38.479999999999997"/>
    <x v="2"/>
    <x v="7"/>
  </r>
  <r>
    <n v="472"/>
    <s v="3D Animation Story of an Ancient Hero: Fly Forward"/>
    <s v="The animated film &quot;Fly Forward&quot; is an original story which humorously describes the life experiences of the Hero A-Fei in his Childhood"/>
    <x v="136"/>
    <n v="141"/>
    <x v="2"/>
    <x v="0"/>
    <s v="USD"/>
    <n v="1408831718"/>
    <n v="1406239718"/>
    <b v="0"/>
    <n v="5"/>
    <b v="0"/>
    <x v="7"/>
    <n v="18"/>
    <n v="28.2"/>
    <x v="2"/>
    <x v="7"/>
  </r>
  <r>
    <n v="473"/>
    <s v="QUANTUM KIDZ - 3D animated pilot - THE ULTIMATE GOAL"/>
    <s v="Quantum Kidz follows a young girlâ€™s journey becoming a superhero and dealing with alien threats against the Earth!"/>
    <x v="13"/>
    <n v="861"/>
    <x v="2"/>
    <x v="0"/>
    <s v="USD"/>
    <n v="1410972319"/>
    <n v="1408380319"/>
    <b v="0"/>
    <n v="14"/>
    <b v="0"/>
    <x v="7"/>
    <n v="3"/>
    <n v="61.5"/>
    <x v="2"/>
    <x v="7"/>
  </r>
  <r>
    <n v="474"/>
    <s v="TAO Mr. Fantastic!!"/>
    <s v="Time travel the light Mr. Fantastic!  Spin the dimensions toward other continuums and worlds.  Hold onto your panties."/>
    <x v="128"/>
    <n v="1"/>
    <x v="2"/>
    <x v="0"/>
    <s v="USD"/>
    <n v="1487318029"/>
    <n v="1484726029"/>
    <b v="0"/>
    <n v="1"/>
    <b v="0"/>
    <x v="7"/>
    <n v="0"/>
    <n v="1"/>
    <x v="2"/>
    <x v="7"/>
  </r>
  <r>
    <n v="475"/>
    <s v="Tropiki-Meet the Tikis animated/cartoon series-Monkey Tiki"/>
    <s v="Tropiki-Meet the Tikis-childrens animated/cartoon series.Fun  cartoon shorts with quirky humor and a positive uplifting message"/>
    <x v="15"/>
    <n v="0"/>
    <x v="2"/>
    <x v="0"/>
    <s v="USD"/>
    <n v="1430877843"/>
    <n v="1428285843"/>
    <b v="0"/>
    <n v="0"/>
    <b v="0"/>
    <x v="7"/>
    <n v="0"/>
    <s v="N/A"/>
    <x v="2"/>
    <x v="7"/>
  </r>
  <r>
    <n v="476"/>
    <s v="Sight Word Music Videos"/>
    <s v="Animated Music Videos that teach kids how to read."/>
    <x v="137"/>
    <n v="4906.59"/>
    <x v="2"/>
    <x v="0"/>
    <s v="USD"/>
    <n v="1401767940"/>
    <n v="1398727441"/>
    <b v="0"/>
    <n v="124"/>
    <b v="0"/>
    <x v="7"/>
    <n v="2"/>
    <n v="39.57"/>
    <x v="2"/>
    <x v="7"/>
  </r>
  <r>
    <n v="477"/>
    <s v="Hymn of Unity"/>
    <s v="A Comedy-drama animation revolving around a man who finds a problematic pair of headphones that literally take over his whole life."/>
    <x v="17"/>
    <n v="0"/>
    <x v="2"/>
    <x v="0"/>
    <s v="USD"/>
    <n v="1337371334"/>
    <n v="1332187334"/>
    <b v="0"/>
    <n v="0"/>
    <b v="0"/>
    <x v="7"/>
    <n v="0"/>
    <s v="N/A"/>
    <x v="2"/>
    <x v="7"/>
  </r>
  <r>
    <n v="478"/>
    <s v="BABY HUEY IN A FEATURE FILM /  &quot;LUCKY DUCK&quot;"/>
    <s v="this is an animated full length film of an old classic with new life to it. That gigantic and naive duckling we all love  ."/>
    <x v="5"/>
    <n v="0"/>
    <x v="2"/>
    <x v="0"/>
    <s v="USD"/>
    <n v="1427921509"/>
    <n v="1425333109"/>
    <b v="0"/>
    <n v="0"/>
    <b v="0"/>
    <x v="7"/>
    <n v="0"/>
    <s v="N/A"/>
    <x v="2"/>
    <x v="7"/>
  </r>
  <r>
    <n v="479"/>
    <s v="Harvard Math 55A and Stanford Math 51H Animated!"/>
    <s v="ANIMATING the most INFAMOUS Math Courses in America and TRANSLATING them for the mathematical underdog!"/>
    <x v="38"/>
    <n v="4884"/>
    <x v="2"/>
    <x v="0"/>
    <s v="USD"/>
    <n v="1416566835"/>
    <n v="1411379235"/>
    <b v="0"/>
    <n v="55"/>
    <b v="0"/>
    <x v="7"/>
    <n v="33"/>
    <n v="88.8"/>
    <x v="2"/>
    <x v="7"/>
  </r>
  <r>
    <n v="480"/>
    <s v="The CafÃ©"/>
    <s v="To court his muse, an artist must first outsmart her dog.  A short animated film collaboration by Dana and Terrence Masson."/>
    <x v="81"/>
    <n v="7764"/>
    <x v="2"/>
    <x v="0"/>
    <s v="USD"/>
    <n v="1376049615"/>
    <n v="1373457615"/>
    <b v="0"/>
    <n v="140"/>
    <b v="0"/>
    <x v="7"/>
    <n v="19"/>
    <n v="55.46"/>
    <x v="2"/>
    <x v="7"/>
  </r>
  <r>
    <n v="481"/>
    <s v="ERA"/>
    <s v="The year is 2043. Test subject David Beck has been augmented with psychokinetic abilities. He uses his newfound gifts to thwart evil."/>
    <x v="13"/>
    <n v="1830"/>
    <x v="2"/>
    <x v="0"/>
    <s v="USD"/>
    <n v="1349885289"/>
    <n v="1347293289"/>
    <b v="0"/>
    <n v="21"/>
    <b v="0"/>
    <x v="7"/>
    <n v="6"/>
    <n v="87.14"/>
    <x v="2"/>
    <x v="7"/>
  </r>
  <r>
    <n v="482"/>
    <s v="Animated Stand-up Routines Shenanigans"/>
    <s v="Help me quit my day job and also create animated Stand-up routines from local up and coming comedians."/>
    <x v="5"/>
    <n v="10"/>
    <x v="2"/>
    <x v="0"/>
    <s v="USD"/>
    <n v="1460644440"/>
    <n v="1458336690"/>
    <b v="0"/>
    <n v="1"/>
    <b v="0"/>
    <x v="7"/>
    <n v="0"/>
    <n v="10"/>
    <x v="2"/>
    <x v="7"/>
  </r>
  <r>
    <n v="483"/>
    <s v="Misri Bunch: Names of Allah series 2"/>
    <s v="Help to fund a children's animation Series. Teaching good morals and conduct. Also includes simplified teachings about Islam and Allah."/>
    <x v="38"/>
    <n v="7530"/>
    <x v="2"/>
    <x v="1"/>
    <s v="GBP"/>
    <n v="1359434672"/>
    <n v="1354250672"/>
    <b v="0"/>
    <n v="147"/>
    <b v="0"/>
    <x v="7"/>
    <n v="50"/>
    <n v="51.22"/>
    <x v="2"/>
    <x v="7"/>
  </r>
  <r>
    <n v="484"/>
    <s v="The Diddlys &quot;Steam powered Superheroes&quot;"/>
    <s v="The Diddlys are steam powered superheroes,transforming into spaceships,submarines or whatever it takes to complete their secret mission"/>
    <x v="60"/>
    <n v="149"/>
    <x v="2"/>
    <x v="1"/>
    <s v="GBP"/>
    <n v="1446766372"/>
    <n v="1443220372"/>
    <b v="0"/>
    <n v="11"/>
    <b v="0"/>
    <x v="7"/>
    <n v="0"/>
    <n v="13.55"/>
    <x v="2"/>
    <x v="7"/>
  </r>
  <r>
    <n v="485"/>
    <s v="The Lighthouse and the Lock cartoon - funny stuff for kids."/>
    <s v="Last few days to make this toon a reality! 5 funny toons for YOU! See the pilot episode here!"/>
    <x v="138"/>
    <n v="8315.01"/>
    <x v="2"/>
    <x v="1"/>
    <s v="GBP"/>
    <n v="1368792499"/>
    <n v="1366200499"/>
    <b v="0"/>
    <n v="125"/>
    <b v="0"/>
    <x v="7"/>
    <n v="22"/>
    <n v="66.52"/>
    <x v="2"/>
    <x v="7"/>
  </r>
  <r>
    <n v="486"/>
    <s v="'WORLD FRIENDS' - Changing the way children learn and play !"/>
    <s v="&quot;Today's Toys Build Tomorrow&quot;  A feature film backed major toy project. Children learn about life while they play and have fun."/>
    <x v="139"/>
    <n v="50"/>
    <x v="2"/>
    <x v="2"/>
    <s v="AUD"/>
    <n v="1401662239"/>
    <n v="1399070239"/>
    <b v="0"/>
    <n v="1"/>
    <b v="0"/>
    <x v="7"/>
    <n v="0"/>
    <n v="50"/>
    <x v="2"/>
    <x v="7"/>
  </r>
  <r>
    <n v="487"/>
    <s v="The Adventures of Daryl and Straight Man"/>
    <s v="Hey everyone we are producing a new show called The Adventures of Daryl and Straight Man. It is an animated comedy web series."/>
    <x v="65"/>
    <n v="0"/>
    <x v="2"/>
    <x v="5"/>
    <s v="CAD"/>
    <n v="1482678994"/>
    <n v="1477491394"/>
    <b v="0"/>
    <n v="0"/>
    <b v="0"/>
    <x v="7"/>
    <n v="0"/>
    <s v="N/A"/>
    <x v="2"/>
    <x v="7"/>
  </r>
  <r>
    <n v="488"/>
    <s v="City Animals independent cartoon series"/>
    <s v="When humans left the earth, the animals took over the city. What could go wrong? Well...everything!"/>
    <x v="16"/>
    <n v="0"/>
    <x v="2"/>
    <x v="0"/>
    <s v="USD"/>
    <n v="1483924700"/>
    <n v="1481332700"/>
    <b v="0"/>
    <n v="0"/>
    <b v="0"/>
    <x v="7"/>
    <n v="0"/>
    <s v="N/A"/>
    <x v="2"/>
    <x v="7"/>
  </r>
  <r>
    <n v="489"/>
    <s v="THE GUINEAS SHOW"/>
    <s v="Help America's favorite dysfunctional immigrant family THE GUINEAS launch the first season of their animated web series."/>
    <x v="140"/>
    <n v="215"/>
    <x v="2"/>
    <x v="0"/>
    <s v="USD"/>
    <n v="1325763180"/>
    <n v="1323084816"/>
    <b v="0"/>
    <n v="3"/>
    <b v="0"/>
    <x v="7"/>
    <n v="0"/>
    <n v="71.67"/>
    <x v="2"/>
    <x v="7"/>
  </r>
  <r>
    <n v="490"/>
    <s v="PROJECT IS CANCELLED"/>
    <s v="Cancelled"/>
    <x v="30"/>
    <n v="0"/>
    <x v="2"/>
    <x v="0"/>
    <s v="USD"/>
    <n v="1345677285"/>
    <n v="1343085285"/>
    <b v="0"/>
    <n v="0"/>
    <b v="0"/>
    <x v="7"/>
    <n v="0"/>
    <s v="N/A"/>
    <x v="2"/>
    <x v="7"/>
  </r>
  <r>
    <n v="491"/>
    <s v="Guess What? Gus"/>
    <s v="&quot;Guess What? Gus&quot; is a magical animated comedy that follow a new kid who playful antics for attention make the news."/>
    <x v="5"/>
    <n v="0"/>
    <x v="2"/>
    <x v="0"/>
    <s v="USD"/>
    <n v="1453937699"/>
    <n v="1451345699"/>
    <b v="0"/>
    <n v="0"/>
    <b v="0"/>
    <x v="7"/>
    <n v="0"/>
    <s v="N/A"/>
    <x v="2"/>
    <x v="7"/>
  </r>
  <r>
    <n v="492"/>
    <s v="Project: eXelcius - Next Generation Movie"/>
    <s v="This project aims to create a 3D animated movie that is created by it's fans, it's content and plot will be driven by it's followers."/>
    <x v="141"/>
    <n v="0"/>
    <x v="2"/>
    <x v="11"/>
    <s v="SEK"/>
    <n v="1476319830"/>
    <n v="1471135830"/>
    <b v="0"/>
    <n v="0"/>
    <b v="0"/>
    <x v="7"/>
    <n v="0"/>
    <s v="N/A"/>
    <x v="2"/>
    <x v="7"/>
  </r>
  <r>
    <n v="493"/>
    <s v="Joc Barrera The Chupacabra Hunter"/>
    <s v="The Chupacabra is not a myth and one man is on a mission to prove its existence no matter what, his name is Joc Barrera."/>
    <x v="13"/>
    <n v="0"/>
    <x v="2"/>
    <x v="1"/>
    <s v="GBP"/>
    <n v="1432142738"/>
    <n v="1429550738"/>
    <b v="0"/>
    <n v="0"/>
    <b v="0"/>
    <x v="7"/>
    <n v="0"/>
    <s v="N/A"/>
    <x v="2"/>
    <x v="7"/>
  </r>
  <r>
    <n v="494"/>
    <s v="The Grigori"/>
    <s v="Angels come to Earth in human disguise to deceive mankind, rule the Earth as gods, create a hybrid army &amp; destroy all who oppose them."/>
    <x v="24"/>
    <n v="31"/>
    <x v="2"/>
    <x v="0"/>
    <s v="USD"/>
    <n v="1404356400"/>
    <n v="1402343765"/>
    <b v="0"/>
    <n v="3"/>
    <b v="0"/>
    <x v="7"/>
    <n v="0"/>
    <n v="10.33"/>
    <x v="2"/>
    <x v="7"/>
  </r>
  <r>
    <n v="495"/>
    <s v="Average Heroes pilot"/>
    <s v="two friends set out to conquer and reach the level cap of the quest watch, how will they do it when they're 2 teenage idiots"/>
    <x v="41"/>
    <n v="0"/>
    <x v="2"/>
    <x v="0"/>
    <s v="USD"/>
    <n v="1437076305"/>
    <n v="1434484305"/>
    <b v="0"/>
    <n v="0"/>
    <b v="0"/>
    <x v="7"/>
    <n v="0"/>
    <s v="N/A"/>
    <x v="2"/>
    <x v="7"/>
  </r>
  <r>
    <n v="496"/>
    <s v="Airships and Anatasia: The Movie"/>
    <s v="The movie is about the adventures of Ethan, Danna, The mysterious inventor and more."/>
    <x v="129"/>
    <n v="1"/>
    <x v="2"/>
    <x v="0"/>
    <s v="USD"/>
    <n v="1392070874"/>
    <n v="1386886874"/>
    <b v="0"/>
    <n v="1"/>
    <b v="0"/>
    <x v="7"/>
    <n v="0"/>
    <n v="1"/>
    <x v="2"/>
    <x v="7"/>
  </r>
  <r>
    <n v="497"/>
    <s v="Galaxy Probe Kids"/>
    <s v="live-action/animated series pilot."/>
    <x v="142"/>
    <n v="30"/>
    <x v="2"/>
    <x v="0"/>
    <s v="USD"/>
    <n v="1419483600"/>
    <n v="1414889665"/>
    <b v="0"/>
    <n v="3"/>
    <b v="0"/>
    <x v="7"/>
    <n v="1"/>
    <n v="10"/>
    <x v="2"/>
    <x v="7"/>
  </r>
  <r>
    <n v="498"/>
    <s v="ANGAL TENTARA and The Root of All Evil"/>
    <s v="AT is an Interactive Animation made for the iPad where the user becomes part of the story. It's a fantastic journey of discovery!"/>
    <x v="143"/>
    <n v="2994"/>
    <x v="2"/>
    <x v="0"/>
    <s v="USD"/>
    <n v="1324664249"/>
    <n v="1321035449"/>
    <b v="0"/>
    <n v="22"/>
    <b v="0"/>
    <x v="7"/>
    <n v="5"/>
    <n v="136.09"/>
    <x v="2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4"/>
    <n v="1910"/>
    <x v="2"/>
    <x v="0"/>
    <s v="USD"/>
    <n v="1255381140"/>
    <n v="1250630968"/>
    <b v="0"/>
    <n v="26"/>
    <b v="0"/>
    <x v="7"/>
    <n v="10"/>
    <n v="73.459999999999994"/>
    <x v="2"/>
    <x v="7"/>
  </r>
  <r>
    <n v="500"/>
    <s v="Stephen Colbert animated video"/>
    <s v="This animated dark comedy video highlights Stephen Colbert as a super hero-like figure within a corrupt and sinister world manipulated by the media."/>
    <x v="117"/>
    <n v="215"/>
    <x v="2"/>
    <x v="0"/>
    <s v="USD"/>
    <n v="1273356960"/>
    <n v="1268255751"/>
    <b v="0"/>
    <n v="4"/>
    <b v="0"/>
    <x v="7"/>
    <n v="3"/>
    <n v="53.75"/>
    <x v="2"/>
    <x v="7"/>
  </r>
  <r>
    <n v="501"/>
    <s v="World War 4"/>
    <s v="Based on the invention portfolio of a patented inventor World War Four is a look into the future of warfare and humanity as a whole"/>
    <x v="5"/>
    <n v="0"/>
    <x v="2"/>
    <x v="0"/>
    <s v="USD"/>
    <n v="1310189851"/>
    <n v="1307597851"/>
    <b v="0"/>
    <n v="0"/>
    <b v="0"/>
    <x v="7"/>
    <n v="0"/>
    <s v="N/A"/>
    <x v="2"/>
    <x v="7"/>
  </r>
  <r>
    <n v="502"/>
    <s v="Strawberry Bowl"/>
    <s v="This Strawberry Bowl concept is the 1st of many episodes.  These episodes will be released in accordance with the harvest of the month."/>
    <x v="24"/>
    <n v="230"/>
    <x v="2"/>
    <x v="0"/>
    <s v="USD"/>
    <n v="1332073025"/>
    <n v="1329484625"/>
    <b v="0"/>
    <n v="4"/>
    <b v="0"/>
    <x v="7"/>
    <n v="1"/>
    <n v="57.5"/>
    <x v="2"/>
    <x v="7"/>
  </r>
  <r>
    <n v="503"/>
    <s v="Jimmy There and Back - Documentary Animation"/>
    <s v="Jimmy wants to live life and see his grandchildren grow up, but alcoholism threatens to curtail everything he dreams of."/>
    <x v="117"/>
    <n v="114"/>
    <x v="2"/>
    <x v="1"/>
    <s v="GBP"/>
    <n v="1421498303"/>
    <n v="1418906303"/>
    <b v="0"/>
    <n v="9"/>
    <b v="0"/>
    <x v="7"/>
    <n v="2"/>
    <n v="12.67"/>
    <x v="2"/>
    <x v="7"/>
  </r>
  <r>
    <n v="504"/>
    <s v="Woodsy Owl Animation: Cartoons That Give A Hoot!"/>
    <s v="An animated DVD starring Woodsy Owl that entertains children while  showing them how they can help create a cleaner, greener planet."/>
    <x v="144"/>
    <n v="335"/>
    <x v="2"/>
    <x v="0"/>
    <s v="USD"/>
    <n v="1334097387"/>
    <n v="1328916987"/>
    <b v="0"/>
    <n v="5"/>
    <b v="0"/>
    <x v="7"/>
    <n v="1"/>
    <n v="67"/>
    <x v="2"/>
    <x v="7"/>
  </r>
  <r>
    <n v="505"/>
    <s v="MY4FACES THE ANIMATED MOVIE"/>
    <s v="This wonderful movie will tells the story of two adorable aliens who crash land into a familyâ€™s backyard, and travel the Earth."/>
    <x v="16"/>
    <n v="52"/>
    <x v="2"/>
    <x v="0"/>
    <s v="USD"/>
    <n v="1451010086"/>
    <n v="1447122086"/>
    <b v="0"/>
    <n v="14"/>
    <b v="0"/>
    <x v="7"/>
    <n v="0"/>
    <n v="3.71"/>
    <x v="2"/>
    <x v="7"/>
  </r>
  <r>
    <n v="506"/>
    <s v="Age of Spirit: The Battle in Heaven"/>
    <s v="A feature-length 3D animation that depicts what happened when the Son of the Morning rebelled against God."/>
    <x v="63"/>
    <n v="250"/>
    <x v="2"/>
    <x v="0"/>
    <s v="USD"/>
    <n v="1376140520"/>
    <n v="1373548520"/>
    <b v="0"/>
    <n v="1"/>
    <b v="0"/>
    <x v="7"/>
    <n v="0"/>
    <n v="250"/>
    <x v="2"/>
    <x v="7"/>
  </r>
  <r>
    <n v="507"/>
    <s v="Code Monkeys"/>
    <s v="&quot;Code Monkey(s)&quot; is a short animated-series about life from the perspective of an engineer who feels like an actual &quot;Code Monkey&quot;."/>
    <x v="24"/>
    <n v="640"/>
    <x v="2"/>
    <x v="0"/>
    <s v="USD"/>
    <n v="1350687657"/>
    <n v="1346799657"/>
    <b v="0"/>
    <n v="10"/>
    <b v="0"/>
    <x v="7"/>
    <n v="3"/>
    <n v="64"/>
    <x v="2"/>
    <x v="7"/>
  </r>
  <r>
    <n v="508"/>
    <s v="Heroes Faith II (Superior Soldier)"/>
    <s v="A stop-motion animated action packed adventure. Telling a great story with an even greater message. Join me and lets change the world."/>
    <x v="65"/>
    <n v="400"/>
    <x v="2"/>
    <x v="0"/>
    <s v="USD"/>
    <n v="1337955240"/>
    <n v="1332808501"/>
    <b v="0"/>
    <n v="3"/>
    <b v="0"/>
    <x v="7"/>
    <n v="1"/>
    <n v="133.33000000000001"/>
    <x v="2"/>
    <x v="7"/>
  </r>
  <r>
    <n v="509"/>
    <s v="Indian in Chelsea - Web Animated series"/>
    <s v="A hilarious comedy podcast being turned into an animated series  about an indian servant and his boss."/>
    <x v="12"/>
    <n v="10"/>
    <x v="2"/>
    <x v="1"/>
    <s v="GBP"/>
    <n v="1435504170"/>
    <n v="1432912170"/>
    <b v="0"/>
    <n v="1"/>
    <b v="0"/>
    <x v="7"/>
    <n v="0"/>
    <n v="10"/>
    <x v="2"/>
    <x v="7"/>
  </r>
  <r>
    <n v="510"/>
    <s v="TPI Episode 2: Doomsday Dean"/>
    <s v="A mile below the Franco-Swiss border Dean manages to break the Large Hadron Collider and triggers the end of the world."/>
    <x v="34"/>
    <n v="0"/>
    <x v="2"/>
    <x v="0"/>
    <s v="USD"/>
    <n v="1456805639"/>
    <n v="1454213639"/>
    <b v="0"/>
    <n v="0"/>
    <b v="0"/>
    <x v="7"/>
    <n v="0"/>
    <s v="N/A"/>
    <x v="2"/>
    <x v="7"/>
  </r>
  <r>
    <n v="511"/>
    <s v="Stuck On An Eyeland"/>
    <s v="A project that incorporates animation and comic art into a relevant story. 4 boys, 1 eyeland, and a whole lot of drama!!!"/>
    <x v="12"/>
    <n v="150"/>
    <x v="2"/>
    <x v="0"/>
    <s v="USD"/>
    <n v="1365228982"/>
    <n v="1362640582"/>
    <b v="0"/>
    <n v="5"/>
    <b v="0"/>
    <x v="7"/>
    <n v="3"/>
    <n v="30"/>
    <x v="2"/>
    <x v="7"/>
  </r>
  <r>
    <n v="512"/>
    <s v="Otherkin The Animated Series"/>
    <s v="We have a fully developed 2D animated series that requires more professional animation. Our first 2 home-animated eps are up online."/>
    <x v="8"/>
    <n v="11"/>
    <x v="2"/>
    <x v="0"/>
    <s v="USD"/>
    <n v="1479667727"/>
    <n v="1475776127"/>
    <b v="0"/>
    <n v="2"/>
    <b v="0"/>
    <x v="7"/>
    <n v="0"/>
    <n v="5.5"/>
    <x v="2"/>
    <x v="7"/>
  </r>
  <r>
    <n v="513"/>
    <s v="Paradigm Spiral - The Animated Series"/>
    <s v="A sci-fi fantasy 2.5D anime styled series about some guys trying to save the world, probably..."/>
    <x v="65"/>
    <n v="6962"/>
    <x v="2"/>
    <x v="0"/>
    <s v="USD"/>
    <n v="1471244400"/>
    <n v="1467387705"/>
    <b v="0"/>
    <n v="68"/>
    <b v="0"/>
    <x v="7"/>
    <n v="14"/>
    <n v="102.38"/>
    <x v="2"/>
    <x v="7"/>
  </r>
  <r>
    <n v="514"/>
    <s v="I'm Sticking With You."/>
    <s v="A film created entirely out of paper, visual effects and found objects depicts how one man created a new life for himself."/>
    <x v="17"/>
    <n v="50"/>
    <x v="2"/>
    <x v="5"/>
    <s v="CAD"/>
    <n v="1407595447"/>
    <n v="1405003447"/>
    <b v="0"/>
    <n v="3"/>
    <b v="0"/>
    <x v="7"/>
    <n v="3"/>
    <n v="16.670000000000002"/>
    <x v="2"/>
    <x v="7"/>
  </r>
  <r>
    <n v="515"/>
    <s v="A Tale of Faith - An Animated Short Film"/>
    <s v="A Tale of Faith is an animated short film based on the heartwarming tale by Rebbe Nachman of Breslov."/>
    <x v="145"/>
    <n v="24651"/>
    <x v="2"/>
    <x v="0"/>
    <s v="USD"/>
    <n v="1451389601"/>
    <n v="1447933601"/>
    <b v="0"/>
    <n v="34"/>
    <b v="0"/>
    <x v="7"/>
    <n v="25"/>
    <n v="725.03"/>
    <x v="2"/>
    <x v="7"/>
  </r>
  <r>
    <n v="516"/>
    <s v="Shipmates"/>
    <s v="A big brother style comedy animation series starring famous seafarers"/>
    <x v="12"/>
    <n v="0"/>
    <x v="2"/>
    <x v="1"/>
    <s v="GBP"/>
    <n v="1432752080"/>
    <n v="1427568080"/>
    <b v="0"/>
    <n v="0"/>
    <b v="0"/>
    <x v="7"/>
    <n v="0"/>
    <s v="N/A"/>
    <x v="2"/>
    <x v="7"/>
  </r>
  <r>
    <n v="517"/>
    <s v="Honeybee: The Animated Series Trailer"/>
    <s v="Honeybee is a cartoon about a girl who can talk to bugs, and her quest to save the bees! Adventure, humor, and lots of fun characters."/>
    <x v="38"/>
    <n v="205"/>
    <x v="2"/>
    <x v="0"/>
    <s v="USD"/>
    <n v="1486046761"/>
    <n v="1483454761"/>
    <b v="0"/>
    <n v="3"/>
    <b v="0"/>
    <x v="7"/>
    <n v="1"/>
    <n v="68.33"/>
    <x v="2"/>
    <x v="7"/>
  </r>
  <r>
    <n v="518"/>
    <s v="Somorrah"/>
    <s v="The community of Somorrah is peaceful and unblemished until &quot;The Boss&quot; power and money starts to diminish &amp; plans to gain it all back!"/>
    <x v="146"/>
    <n v="0"/>
    <x v="2"/>
    <x v="0"/>
    <s v="USD"/>
    <n v="1441550760"/>
    <n v="1438958824"/>
    <b v="0"/>
    <n v="0"/>
    <b v="0"/>
    <x v="7"/>
    <n v="0"/>
    <s v="N/A"/>
    <x v="2"/>
    <x v="7"/>
  </r>
  <r>
    <n v="519"/>
    <s v="M dot Strange's &quot;I am Nightmare&quot;"/>
    <s v="&quot;When the dream of childhood is stolen... a nightmare is born&quot; A dark animated fantasy film by indie filmmaker M dot Strange."/>
    <x v="147"/>
    <n v="2746"/>
    <x v="2"/>
    <x v="0"/>
    <s v="USD"/>
    <n v="1354699421"/>
    <n v="1352107421"/>
    <b v="0"/>
    <n v="70"/>
    <b v="0"/>
    <x v="7"/>
    <n v="23"/>
    <n v="39.229999999999997"/>
    <x v="2"/>
    <x v="7"/>
  </r>
  <r>
    <n v="520"/>
    <s v="Darktales The Play"/>
    <s v="Tim Arthur's 21st anniversary sell-out production of his 'chilling' and 'sinister' ghostly thriller returns to the Edinburgh Fringe!"/>
    <x v="12"/>
    <n v="5105"/>
    <x v="0"/>
    <x v="1"/>
    <s v="GBP"/>
    <n v="1449766261"/>
    <n v="1447174261"/>
    <b v="0"/>
    <n v="34"/>
    <b v="1"/>
    <x v="8"/>
    <n v="102"/>
    <n v="150.15"/>
    <x v="3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2"/>
    <n v="5232"/>
    <x v="0"/>
    <x v="0"/>
    <s v="USD"/>
    <n v="1477976340"/>
    <n v="1475460819"/>
    <b v="0"/>
    <n v="56"/>
    <b v="1"/>
    <x v="8"/>
    <n v="105"/>
    <n v="93.43"/>
    <x v="3"/>
    <x v="8"/>
  </r>
  <r>
    <n v="522"/>
    <s v="COMPASS PLAYERS"/>
    <s v="*** TO MAKE DONATIONS IN THE FUTURE                                   GO TO OUR WEBSITE: www.compassplayers.com ***"/>
    <x v="11"/>
    <n v="3440"/>
    <x v="0"/>
    <x v="0"/>
    <s v="USD"/>
    <n v="1458518325"/>
    <n v="1456793925"/>
    <b v="0"/>
    <n v="31"/>
    <b v="1"/>
    <x v="8"/>
    <n v="115"/>
    <n v="110.97"/>
    <x v="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x v="12"/>
    <n v="6030"/>
    <x v="0"/>
    <x v="0"/>
    <s v="USD"/>
    <n v="1442805076"/>
    <n v="1440213076"/>
    <b v="0"/>
    <n v="84"/>
    <b v="1"/>
    <x v="8"/>
    <n v="121"/>
    <n v="71.790000000000006"/>
    <x v="3"/>
    <x v="8"/>
  </r>
  <r>
    <n v="524"/>
    <s v="Zero Down"/>
    <s v="Angel on the Corner need YOUR help to raise Â£3,500 to take Zero Down by Sarah Hehir to the Edinburgh Fringe Festival this August!"/>
    <x v="10"/>
    <n v="3803.55"/>
    <x v="0"/>
    <x v="1"/>
    <s v="GBP"/>
    <n v="1464801169"/>
    <n v="1462209169"/>
    <b v="0"/>
    <n v="130"/>
    <b v="1"/>
    <x v="8"/>
    <n v="109"/>
    <n v="29.26"/>
    <x v="3"/>
    <x v="8"/>
  </r>
  <r>
    <n v="525"/>
    <s v="EUPHORIA! A New Play by John Corigliano"/>
    <s v="EUPHORIA! is a new play about the decriminalization of drugs, and its profound effect on both the criminals in prison and &quot;The Man.&quot;"/>
    <x v="16"/>
    <n v="12000"/>
    <x v="0"/>
    <x v="0"/>
    <s v="USD"/>
    <n v="1410601041"/>
    <n v="1406713041"/>
    <b v="0"/>
    <n v="12"/>
    <b v="1"/>
    <x v="8"/>
    <n v="100"/>
    <n v="1000"/>
    <x v="3"/>
    <x v="8"/>
  </r>
  <r>
    <n v="526"/>
    <s v="Victory by Madicken Malm"/>
    <s v="We have a brand new play. We urgently need your help to fund our production, which opens at Theatre503 on August 18th."/>
    <x v="17"/>
    <n v="1710"/>
    <x v="0"/>
    <x v="1"/>
    <s v="GBP"/>
    <n v="1438966800"/>
    <n v="1436278344"/>
    <b v="0"/>
    <n v="23"/>
    <b v="1"/>
    <x v="8"/>
    <n v="114"/>
    <n v="74.349999999999994"/>
    <x v="3"/>
    <x v="8"/>
  </r>
  <r>
    <n v="527"/>
    <s v="Omega Kids - a new play"/>
    <s v="OMEGA KIDS, a new play by Noah Mease, directed by Jay Stull &amp; produced by New Light Theater Project in association with Access Theater."/>
    <x v="5"/>
    <n v="10085"/>
    <x v="0"/>
    <x v="0"/>
    <s v="USD"/>
    <n v="1487347500"/>
    <n v="1484715366"/>
    <b v="0"/>
    <n v="158"/>
    <b v="1"/>
    <x v="8"/>
    <n v="101"/>
    <n v="63.83"/>
    <x v="3"/>
    <x v="8"/>
  </r>
  <r>
    <n v="528"/>
    <s v="Devastated No Matter What"/>
    <s v="A Festival Backed Production of a Full-Length Play."/>
    <x v="148"/>
    <n v="1330"/>
    <x v="0"/>
    <x v="0"/>
    <s v="USD"/>
    <n v="1434921600"/>
    <n v="1433109907"/>
    <b v="0"/>
    <n v="30"/>
    <b v="1"/>
    <x v="8"/>
    <n v="116"/>
    <n v="44.33"/>
    <x v="3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x v="40"/>
    <n v="1565"/>
    <x v="0"/>
    <x v="5"/>
    <s v="CAD"/>
    <n v="1484110800"/>
    <n v="1482281094"/>
    <b v="0"/>
    <n v="18"/>
    <b v="1"/>
    <x v="8"/>
    <n v="130"/>
    <n v="86.94"/>
    <x v="3"/>
    <x v="8"/>
  </r>
  <r>
    <n v="530"/>
    <s v="Corners Grove"/>
    <s v="Corners Grove is a coming-of-age play about leaving home, gender identity and the death of Whitney Houston; will benefit Win NYC."/>
    <x v="149"/>
    <n v="3670"/>
    <x v="0"/>
    <x v="0"/>
    <s v="USD"/>
    <n v="1435111200"/>
    <n v="1433254268"/>
    <b v="0"/>
    <n v="29"/>
    <b v="1"/>
    <x v="8"/>
    <n v="108"/>
    <n v="126.55"/>
    <x v="3"/>
    <x v="8"/>
  </r>
  <r>
    <n v="531"/>
    <s v="COMPASS PLAYERS presents SYLVIA by A. R. Gurney"/>
    <s v="SYLVIA is a modern romantic comedy about a marriage and a talking dog. Directed by Jeanna Michaels. January 12 through January 29, 2017"/>
    <x v="25"/>
    <n v="4000"/>
    <x v="0"/>
    <x v="0"/>
    <s v="USD"/>
    <n v="1481957940"/>
    <n v="1478050429"/>
    <b v="0"/>
    <n v="31"/>
    <b v="1"/>
    <x v="8"/>
    <n v="100"/>
    <n v="129.03"/>
    <x v="3"/>
    <x v="8"/>
  </r>
  <r>
    <n v="532"/>
    <s v="Walken On Sunshine"/>
    <s v="A fast paced, comedic play about an anxiety-ridden filmmaker who lies to investors about having Christopher Walken in his film."/>
    <x v="5"/>
    <n v="12325"/>
    <x v="0"/>
    <x v="0"/>
    <s v="USD"/>
    <n v="1463098208"/>
    <n v="1460506208"/>
    <b v="0"/>
    <n v="173"/>
    <b v="1"/>
    <x v="8"/>
    <n v="123"/>
    <n v="71.239999999999995"/>
    <x v="3"/>
    <x v="8"/>
  </r>
  <r>
    <n v="533"/>
    <s v="Foresight"/>
    <s v="New writing â€¢ Twisty-turny magical realist retro sci-fi â€¢ Human lives â€¢ Storytelling â€¢ The slope our society slips down..."/>
    <x v="15"/>
    <n v="2004"/>
    <x v="0"/>
    <x v="1"/>
    <s v="GBP"/>
    <n v="1463394365"/>
    <n v="1461320765"/>
    <b v="0"/>
    <n v="17"/>
    <b v="1"/>
    <x v="8"/>
    <n v="100"/>
    <n v="117.88"/>
    <x v="3"/>
    <x v="8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0"/>
    <s v="NOK"/>
    <n v="1446418800"/>
    <n v="1443036470"/>
    <b v="0"/>
    <n v="48"/>
    <b v="1"/>
    <x v="8"/>
    <n v="105"/>
    <n v="327.08"/>
    <x v="3"/>
    <x v="8"/>
  </r>
  <r>
    <n v="535"/>
    <s v="Astronauts of Hartlepool: a Brexit sci-fi for VAULT 2017"/>
    <s v="Weâ€™re producing a Northern Brexit sci-fi play for VAULT festival 2017 and we need your help!"/>
    <x v="15"/>
    <n v="2050"/>
    <x v="0"/>
    <x v="1"/>
    <s v="GBP"/>
    <n v="1483707905"/>
    <n v="1481115905"/>
    <b v="0"/>
    <n v="59"/>
    <b v="1"/>
    <x v="8"/>
    <n v="103"/>
    <n v="34.75"/>
    <x v="3"/>
    <x v="8"/>
  </r>
  <r>
    <n v="536"/>
    <s v="Much Further Out Than You Thought @ Edinburgh Fringe 2015"/>
    <s v="A new one-man play by Giles Roberts, shining a different light on the very human cost of war *IDEASTAP UNDERBELLY AWARD WINNER 2015*"/>
    <x v="128"/>
    <n v="3902.5"/>
    <x v="0"/>
    <x v="1"/>
    <s v="GBP"/>
    <n v="1438624800"/>
    <n v="1435133807"/>
    <b v="0"/>
    <n v="39"/>
    <b v="1"/>
    <x v="8"/>
    <n v="118"/>
    <n v="100.06"/>
    <x v="3"/>
    <x v="8"/>
  </r>
  <r>
    <n v="537"/>
    <s v="Be A Buddy Not A Bully (Anti-Bullying Stage Play TOUR)"/>
    <s v="Transforming bystanders into anti-bullies since 2012 thru inclusive learning environments.  Together we can take back our classrooms."/>
    <x v="15"/>
    <n v="2410"/>
    <x v="0"/>
    <x v="0"/>
    <s v="USD"/>
    <n v="1446665191"/>
    <n v="1444069591"/>
    <b v="0"/>
    <n v="59"/>
    <b v="1"/>
    <x v="8"/>
    <n v="121"/>
    <n v="40.85"/>
    <x v="3"/>
    <x v="8"/>
  </r>
  <r>
    <n v="538"/>
    <s v="Shakespeare Orange County's HAMLET: Match This!"/>
    <s v="SOC produces affordable and accessible theatre in the heart of Orange County, CA, and we need your help to match a $5,000 grant!"/>
    <x v="12"/>
    <n v="15121"/>
    <x v="0"/>
    <x v="0"/>
    <s v="USD"/>
    <n v="1463166263"/>
    <n v="1460574263"/>
    <b v="0"/>
    <n v="60"/>
    <b v="1"/>
    <x v="8"/>
    <n v="302"/>
    <n v="252.02"/>
    <x v="3"/>
    <x v="8"/>
  </r>
  <r>
    <n v="539"/>
    <s v="&quot;The Tale of The Cockatrice&quot; by Peafrog Puppetry"/>
    <s v="A brand new show that unites puppetry, live music and storytelling to bring a forgotten English legend back to life!"/>
    <x v="4"/>
    <n v="503.22"/>
    <x v="0"/>
    <x v="1"/>
    <s v="GBP"/>
    <n v="1467681107"/>
    <n v="1465866707"/>
    <b v="0"/>
    <n v="20"/>
    <b v="1"/>
    <x v="8"/>
    <n v="101"/>
    <n v="25.16"/>
    <x v="3"/>
    <x v="8"/>
  </r>
  <r>
    <n v="540"/>
    <s v="hap's- Whats the program?"/>
    <s v="There are so many dilemmas in life- what to do, where to go? _x000a_Let us solve it - search our preference based entertainment calendar"/>
    <x v="38"/>
    <n v="1"/>
    <x v="2"/>
    <x v="0"/>
    <s v="USD"/>
    <n v="1423078606"/>
    <n v="1420486606"/>
    <b v="0"/>
    <n v="1"/>
    <b v="0"/>
    <x v="9"/>
    <n v="0"/>
    <n v="1"/>
    <x v="4"/>
    <x v="9"/>
  </r>
  <r>
    <n v="541"/>
    <s v="Deviations"/>
    <s v="A website dedicated to local Kink Communities; to find others with matching interests and bring them together."/>
    <x v="39"/>
    <n v="25"/>
    <x v="2"/>
    <x v="0"/>
    <s v="USD"/>
    <n v="1446080834"/>
    <n v="1443488834"/>
    <b v="0"/>
    <n v="1"/>
    <b v="0"/>
    <x v="9"/>
    <n v="1"/>
    <n v="25"/>
    <x v="4"/>
    <x v="9"/>
  </r>
  <r>
    <n v="542"/>
    <s v="Chronicles - History by us, as we tell it, as we share it"/>
    <s v="The platform to record visual, audio and text memory of the common man - as we experienced history when it brushed us by"/>
    <x v="67"/>
    <n v="1"/>
    <x v="2"/>
    <x v="0"/>
    <s v="USD"/>
    <n v="1462293716"/>
    <n v="1457113316"/>
    <b v="0"/>
    <n v="1"/>
    <b v="0"/>
    <x v="9"/>
    <n v="0"/>
    <n v="1"/>
    <x v="4"/>
    <x v="9"/>
  </r>
  <r>
    <n v="543"/>
    <s v="Allergy Friendly Restaurant Finder and Review Site"/>
    <s v="I want to make it easy for those with food allergies to know where they can safely, and happily eat out with friends and family."/>
    <x v="31"/>
    <n v="70"/>
    <x v="2"/>
    <x v="2"/>
    <s v="AUD"/>
    <n v="1414807962"/>
    <n v="1412215962"/>
    <b v="0"/>
    <n v="2"/>
    <b v="0"/>
    <x v="9"/>
    <n v="0"/>
    <n v="35"/>
    <x v="4"/>
    <x v="9"/>
  </r>
  <r>
    <n v="544"/>
    <s v="Favowear - Shopping for your favorite clothes made simple"/>
    <s v="Do you have a favorite shirt? So does everyone else. Favowear is creating a platform to share the best clothes and shopping sources."/>
    <x v="4"/>
    <n v="6"/>
    <x v="2"/>
    <x v="0"/>
    <s v="USD"/>
    <n v="1467647160"/>
    <n v="1465055160"/>
    <b v="0"/>
    <n v="2"/>
    <b v="0"/>
    <x v="9"/>
    <n v="1"/>
    <n v="3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x v="65"/>
    <n v="13692"/>
    <x v="2"/>
    <x v="6"/>
    <s v="EUR"/>
    <n v="1447600389"/>
    <n v="1444140789"/>
    <b v="0"/>
    <n v="34"/>
    <b v="0"/>
    <x v="9"/>
    <n v="27"/>
    <n v="402.71"/>
    <x v="4"/>
    <x v="9"/>
  </r>
  <r>
    <n v="546"/>
    <s v="Lift Up Missions a Global Christian Online Platform"/>
    <s v="Build a Christian Network Platform to connect and collaborate projects, events, missions and support online to fulfill the call."/>
    <x v="129"/>
    <n v="52"/>
    <x v="2"/>
    <x v="0"/>
    <s v="USD"/>
    <n v="1445097715"/>
    <n v="1441209715"/>
    <b v="0"/>
    <n v="2"/>
    <b v="0"/>
    <x v="9"/>
    <n v="0"/>
    <n v="26"/>
    <x v="4"/>
    <x v="9"/>
  </r>
  <r>
    <n v="547"/>
    <s v="Secure Email and Document sharing"/>
    <s v="We are looking to build a secure email / document sharing system for companies needing to send sensitive information to clients."/>
    <x v="53"/>
    <n v="0"/>
    <x v="2"/>
    <x v="1"/>
    <s v="GBP"/>
    <n v="1455122564"/>
    <n v="1452530564"/>
    <b v="0"/>
    <n v="0"/>
    <b v="0"/>
    <x v="9"/>
    <n v="0"/>
    <s v="N/A"/>
    <x v="4"/>
    <x v="9"/>
  </r>
  <r>
    <n v="548"/>
    <s v="Langwiser - video lessons with native speaking teachers"/>
    <s v="Teach your native language online or study a foreign language with native speaking teachers. Social Web service and apps."/>
    <x v="5"/>
    <n v="9"/>
    <x v="2"/>
    <x v="1"/>
    <s v="GBP"/>
    <n v="1446154848"/>
    <n v="1443562848"/>
    <b v="0"/>
    <n v="1"/>
    <b v="0"/>
    <x v="9"/>
    <n v="0"/>
    <n v="9"/>
    <x v="4"/>
    <x v="9"/>
  </r>
  <r>
    <n v="549"/>
    <s v="Keyup.in - The gaming community that gives back."/>
    <s v="The project idea came from game keys, gamers give out game keys on insecure forums and websites, we want to change that and make it fun"/>
    <x v="32"/>
    <n v="68"/>
    <x v="2"/>
    <x v="1"/>
    <s v="GBP"/>
    <n v="1436368622"/>
    <n v="1433776622"/>
    <b v="0"/>
    <n v="8"/>
    <b v="0"/>
    <x v="9"/>
    <n v="3"/>
    <n v="8.5"/>
    <x v="4"/>
    <x v="9"/>
  </r>
  <r>
    <n v="550"/>
    <s v="Business &amp; Event Directory in Kingston, Ontario"/>
    <s v="Help us shine the spotlight on our local businesses and contractors by providing a cost-effective ecommerce &amp; marketing platform"/>
    <x v="12"/>
    <n v="35"/>
    <x v="2"/>
    <x v="5"/>
    <s v="CAD"/>
    <n v="1485838800"/>
    <n v="1484756245"/>
    <b v="0"/>
    <n v="4"/>
    <b v="0"/>
    <x v="9"/>
    <n v="1"/>
    <n v="8.75"/>
    <x v="4"/>
    <x v="9"/>
  </r>
  <r>
    <n v="551"/>
    <s v="ALIBI X Nation - The Digital Black Wall Street"/>
    <s v="AX Nation's goal is to develop, highlight, and connect black business leaders across the diaspora with skilled software developers."/>
    <x v="98"/>
    <n v="3781"/>
    <x v="2"/>
    <x v="0"/>
    <s v="USD"/>
    <n v="1438451580"/>
    <n v="1434609424"/>
    <b v="0"/>
    <n v="28"/>
    <b v="0"/>
    <x v="9"/>
    <n v="5"/>
    <n v="135.04"/>
    <x v="4"/>
    <x v="9"/>
  </r>
  <r>
    <n v="552"/>
    <s v="Spinnable Social Media"/>
    <s v="Axoral is a 3d interactive social media interface, with the potential to be so much more, but we need your help!"/>
    <x v="103"/>
    <n v="0"/>
    <x v="2"/>
    <x v="5"/>
    <s v="CAD"/>
    <n v="1452350896"/>
    <n v="1447166896"/>
    <b v="0"/>
    <n v="0"/>
    <b v="0"/>
    <x v="9"/>
    <n v="0"/>
    <s v="N/A"/>
    <x v="4"/>
    <x v="9"/>
  </r>
  <r>
    <n v="553"/>
    <s v="sellorshopusa.com"/>
    <s v="Groundbreaking New Classifieds Website Grows Into Largest Nationwide Coverage By Turning Users Into Entrepreneurs"/>
    <x v="33"/>
    <n v="123"/>
    <x v="2"/>
    <x v="0"/>
    <s v="USD"/>
    <n v="1415988991"/>
    <n v="1413393391"/>
    <b v="0"/>
    <n v="6"/>
    <b v="0"/>
    <x v="9"/>
    <n v="0"/>
    <n v="20.5"/>
    <x v="4"/>
    <x v="9"/>
  </r>
  <r>
    <n v="554"/>
    <s v="grplife, private social network for non-profit organizations"/>
    <s v="grplife helps non-profit and community groups engage their members while upholding an attitude of responsibility for their information"/>
    <x v="150"/>
    <n v="1416"/>
    <x v="2"/>
    <x v="0"/>
    <s v="USD"/>
    <n v="1413735972"/>
    <n v="1411143972"/>
    <b v="0"/>
    <n v="22"/>
    <b v="0"/>
    <x v="9"/>
    <n v="37"/>
    <n v="64.36"/>
    <x v="4"/>
    <x v="9"/>
  </r>
  <r>
    <n v="555"/>
    <s v="Marketing campaign for Show-Skill.net website"/>
    <s v="Show-Skill.net helps to promote young football talents for free. It's the best place to show what you've got! Just post your videos :)"/>
    <x v="53"/>
    <n v="0"/>
    <x v="2"/>
    <x v="1"/>
    <s v="GBP"/>
    <n v="1465720143"/>
    <n v="1463128143"/>
    <b v="0"/>
    <n v="0"/>
    <b v="0"/>
    <x v="9"/>
    <n v="0"/>
    <s v="N/A"/>
    <x v="4"/>
    <x v="9"/>
  </r>
  <r>
    <n v="556"/>
    <s v="Braille Academy"/>
    <s v="An educational platform for learning Unified English Braille Code"/>
    <x v="8"/>
    <n v="200"/>
    <x v="2"/>
    <x v="0"/>
    <s v="USD"/>
    <n v="1452112717"/>
    <n v="1449520717"/>
    <b v="0"/>
    <n v="1"/>
    <b v="0"/>
    <x v="9"/>
    <n v="3"/>
    <n v="200"/>
    <x v="4"/>
    <x v="9"/>
  </r>
  <r>
    <n v="557"/>
    <s v="Interactive Global Domestic Violence Platform"/>
    <s v="The world's first interactive global domestic violence platform which connects victims, NGO's, policy-makers and researchers."/>
    <x v="62"/>
    <n v="1366"/>
    <x v="2"/>
    <x v="12"/>
    <s v="EUR"/>
    <n v="1480721803"/>
    <n v="1478126203"/>
    <b v="0"/>
    <n v="20"/>
    <b v="0"/>
    <x v="9"/>
    <n v="1"/>
    <n v="68.3"/>
    <x v="4"/>
    <x v="9"/>
  </r>
  <r>
    <n v="558"/>
    <s v="Southwest Louisville Online A Local Social Network"/>
    <s v="A community website with news, classifieds, photo albums, business reviews and a calendar for the local community to share."/>
    <x v="49"/>
    <n v="0"/>
    <x v="2"/>
    <x v="0"/>
    <s v="USD"/>
    <n v="1427227905"/>
    <n v="1424639505"/>
    <b v="0"/>
    <n v="0"/>
    <b v="0"/>
    <x v="9"/>
    <n v="0"/>
    <s v="N/A"/>
    <x v="4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x v="151"/>
    <n v="50"/>
    <x v="2"/>
    <x v="0"/>
    <s v="USD"/>
    <n v="1449989260"/>
    <n v="1447397260"/>
    <b v="0"/>
    <n v="1"/>
    <b v="0"/>
    <x v="9"/>
    <n v="0"/>
    <n v="50"/>
    <x v="4"/>
    <x v="9"/>
  </r>
  <r>
    <n v="560"/>
    <s v="DOWNLOAD THE INTERNET,...."/>
    <s v="In the future the possibility exists that the internet it's self could be felled, we have world seed banks, it's time for a net bank,.."/>
    <x v="59"/>
    <n v="12"/>
    <x v="2"/>
    <x v="5"/>
    <s v="CAD"/>
    <n v="1418841045"/>
    <n v="1416249045"/>
    <b v="0"/>
    <n v="3"/>
    <b v="0"/>
    <x v="9"/>
    <n v="0"/>
    <n v="4"/>
    <x v="4"/>
    <x v="9"/>
  </r>
  <r>
    <n v="561"/>
    <s v="CheckMate Careers"/>
    <s v="A marketplace for talent and employers to match. Using intuitive technology we match &amp; place talent with the best career position."/>
    <x v="38"/>
    <n v="55"/>
    <x v="2"/>
    <x v="0"/>
    <s v="USD"/>
    <n v="1445874513"/>
    <n v="1442850513"/>
    <b v="0"/>
    <n v="2"/>
    <b v="0"/>
    <x v="9"/>
    <n v="0"/>
    <n v="27.5"/>
    <x v="4"/>
    <x v="9"/>
  </r>
  <r>
    <n v="562"/>
    <s v="International/Domestic Student room platform"/>
    <s v="i would like to develop an international free platform for domestic and international students to find accomodation in all countries"/>
    <x v="65"/>
    <n v="0"/>
    <x v="2"/>
    <x v="9"/>
    <s v="EUR"/>
    <n v="1482052815"/>
    <n v="1479460815"/>
    <b v="0"/>
    <n v="0"/>
    <b v="0"/>
    <x v="9"/>
    <n v="0"/>
    <s v="N/A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x v="98"/>
    <n v="68"/>
    <x v="2"/>
    <x v="2"/>
    <s v="AUD"/>
    <n v="1424137247"/>
    <n v="1421545247"/>
    <b v="0"/>
    <n v="2"/>
    <b v="0"/>
    <x v="9"/>
    <n v="0"/>
    <n v="34"/>
    <x v="4"/>
    <x v="9"/>
  </r>
  <r>
    <n v="564"/>
    <s v="TOC TOC TROC"/>
    <s v="Plateforme de troc gratuit et d'Ã©changes en tous genres par nature. Mieux s'entraider, Ã©changer, de donner, louer ou vendre Ã  distance."/>
    <x v="104"/>
    <n v="1"/>
    <x v="2"/>
    <x v="6"/>
    <s v="EUR"/>
    <n v="1457822275"/>
    <n v="1455230275"/>
    <b v="0"/>
    <n v="1"/>
    <b v="0"/>
    <x v="9"/>
    <n v="0"/>
    <n v="1"/>
    <x v="4"/>
    <x v="9"/>
  </r>
  <r>
    <n v="565"/>
    <s v="EasyLearnings"/>
    <s v="Our objective is to provide a platform which helps teachers to provide courses to leaners in wide range of locations including Africa."/>
    <x v="33"/>
    <n v="0"/>
    <x v="2"/>
    <x v="1"/>
    <s v="GBP"/>
    <n v="1436554249"/>
    <n v="1433962249"/>
    <b v="0"/>
    <n v="0"/>
    <b v="0"/>
    <x v="9"/>
    <n v="0"/>
    <s v="N/A"/>
    <x v="4"/>
    <x v="9"/>
  </r>
  <r>
    <n v="566"/>
    <s v="RummageCity.com - Rummage sailing made easy!"/>
    <s v="I am creating a website that will make it easier for people to promote or find rummage sales utilizing the power of Google Maps"/>
    <x v="12"/>
    <n v="1"/>
    <x v="2"/>
    <x v="0"/>
    <s v="USD"/>
    <n v="1468513533"/>
    <n v="1465921533"/>
    <b v="0"/>
    <n v="1"/>
    <b v="0"/>
    <x v="9"/>
    <n v="0"/>
    <n v="1"/>
    <x v="4"/>
    <x v="9"/>
  </r>
  <r>
    <n v="567"/>
    <s v="UnimeTV - Revolutionizing Anime"/>
    <s v="UnimeTV's goal to revolutionize the way anime lovers interact with one another. Connect with others around the globe like never before!"/>
    <x v="5"/>
    <n v="0"/>
    <x v="2"/>
    <x v="0"/>
    <s v="USD"/>
    <n v="1420143194"/>
    <n v="1417551194"/>
    <b v="0"/>
    <n v="0"/>
    <b v="0"/>
    <x v="9"/>
    <n v="0"/>
    <s v="N/A"/>
    <x v="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4"/>
    <n v="245"/>
    <x v="2"/>
    <x v="4"/>
    <s v="NZD"/>
    <n v="1452942000"/>
    <n v="1449785223"/>
    <b v="0"/>
    <n v="5"/>
    <b v="0"/>
    <x v="9"/>
    <n v="1"/>
    <n v="49"/>
    <x v="4"/>
    <x v="9"/>
  </r>
  <r>
    <n v="569"/>
    <s v="Mioti"/>
    <s v="Mioti is an indie game marketplace that doubles as a community for developers to join networks and discuss projects."/>
    <x v="32"/>
    <n v="20"/>
    <x v="2"/>
    <x v="5"/>
    <s v="CAD"/>
    <n v="1451679612"/>
    <n v="1449087612"/>
    <b v="0"/>
    <n v="1"/>
    <b v="0"/>
    <x v="9"/>
    <n v="1"/>
    <n v="20"/>
    <x v="4"/>
    <x v="9"/>
  </r>
  <r>
    <n v="570"/>
    <s v="Relaunching in May"/>
    <s v="Humans have AM/FM/Satellite radio, kids have radio Disney, pets have DogCatRadio."/>
    <x v="96"/>
    <n v="142"/>
    <x v="2"/>
    <x v="0"/>
    <s v="USD"/>
    <n v="1455822569"/>
    <n v="1453230569"/>
    <b v="0"/>
    <n v="1"/>
    <b v="0"/>
    <x v="9"/>
    <n v="0"/>
    <n v="142"/>
    <x v="4"/>
    <x v="9"/>
  </r>
  <r>
    <n v="571"/>
    <s v="Snag-A-Slip"/>
    <s v="Snag-A-Slip is an online platform that connects boaters with awesome marinas and available boat slips so that they can book with ease."/>
    <x v="33"/>
    <n v="106"/>
    <x v="2"/>
    <x v="0"/>
    <s v="USD"/>
    <n v="1437969540"/>
    <n v="1436297723"/>
    <b v="0"/>
    <n v="2"/>
    <b v="0"/>
    <x v="9"/>
    <n v="0"/>
    <n v="53"/>
    <x v="4"/>
    <x v="9"/>
  </r>
  <r>
    <n v="572"/>
    <s v="FairwayJockey.com Custom Golf Equipment"/>
    <s v="FairwayJockey.com is a web platform to make high quality custom tour golf equipment available at a lower cost to the consumer."/>
    <x v="32"/>
    <n v="0"/>
    <x v="2"/>
    <x v="0"/>
    <s v="USD"/>
    <n v="1446660688"/>
    <n v="1444065088"/>
    <b v="0"/>
    <n v="0"/>
    <b v="0"/>
    <x v="9"/>
    <n v="0"/>
    <s v="N/A"/>
    <x v="4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x v="152"/>
    <n v="346"/>
    <x v="2"/>
    <x v="0"/>
    <s v="USD"/>
    <n v="1421543520"/>
    <n v="1416445931"/>
    <b v="0"/>
    <n v="9"/>
    <b v="0"/>
    <x v="9"/>
    <n v="0"/>
    <n v="38.44"/>
    <x v="4"/>
    <x v="9"/>
  </r>
  <r>
    <n v="574"/>
    <s v="Unity, A Content Creators Toolkit"/>
    <s v="Grow your YouTube channel and increase your audience by allowing multi uploads, shares and interaction from a single simple interface."/>
    <x v="153"/>
    <n v="80"/>
    <x v="2"/>
    <x v="1"/>
    <s v="GBP"/>
    <n v="1476873507"/>
    <n v="1474281507"/>
    <b v="0"/>
    <n v="4"/>
    <b v="0"/>
    <x v="9"/>
    <n v="1"/>
    <n v="20"/>
    <x v="4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x v="129"/>
    <n v="259"/>
    <x v="2"/>
    <x v="12"/>
    <s v="EUR"/>
    <n v="1434213443"/>
    <n v="1431621443"/>
    <b v="0"/>
    <n v="4"/>
    <b v="0"/>
    <x v="9"/>
    <n v="0"/>
    <n v="64.75"/>
    <x v="4"/>
    <x v="9"/>
  </r>
  <r>
    <n v="576"/>
    <s v="Uthtopia"/>
    <s v="UthTopia Is a social media organization that believes in positive online usage, youth mentorship, and youth empowerment."/>
    <x v="60"/>
    <n v="1"/>
    <x v="2"/>
    <x v="0"/>
    <s v="USD"/>
    <n v="1427537952"/>
    <n v="1422357552"/>
    <b v="0"/>
    <n v="1"/>
    <b v="0"/>
    <x v="9"/>
    <n v="0"/>
    <n v="1"/>
    <x v="4"/>
    <x v="9"/>
  </r>
  <r>
    <n v="577"/>
    <s v="everydayrelay"/>
    <s v="Emails are one of pervasively used mode of communication today. However, emails can be personal and sometimes discretion is needed."/>
    <x v="12"/>
    <n v="10"/>
    <x v="2"/>
    <x v="0"/>
    <s v="USD"/>
    <n v="1463753302"/>
    <n v="1458569302"/>
    <b v="0"/>
    <n v="1"/>
    <b v="0"/>
    <x v="9"/>
    <n v="0"/>
    <n v="10"/>
    <x v="4"/>
    <x v="9"/>
  </r>
  <r>
    <n v="578"/>
    <s v="weBuy Crowdsourced Shopping"/>
    <s v="weBuy trade built on technology and Crowd Sourced Power"/>
    <x v="154"/>
    <n v="14"/>
    <x v="2"/>
    <x v="1"/>
    <s v="GBP"/>
    <n v="1441633993"/>
    <n v="1439560393"/>
    <b v="0"/>
    <n v="7"/>
    <b v="0"/>
    <x v="9"/>
    <n v="0"/>
    <n v="2"/>
    <x v="4"/>
    <x v="9"/>
  </r>
  <r>
    <n v="579"/>
    <s v="Course: Learn Cryptography"/>
    <s v="Learn classic and public key cryptography with a full proof-of-concept system in JavaScript."/>
    <x v="16"/>
    <n v="175"/>
    <x v="2"/>
    <x v="0"/>
    <s v="USD"/>
    <n v="1419539223"/>
    <n v="1416947223"/>
    <b v="0"/>
    <n v="5"/>
    <b v="0"/>
    <x v="9"/>
    <n v="1"/>
    <n v="35"/>
    <x v="4"/>
    <x v="9"/>
  </r>
  <r>
    <n v="580"/>
    <s v="Talented Minds â­ï¸"/>
    <s v="I Want To Create A Website That Helps Young Inventors Of Today Broadcast Their Talents &amp; Help Get The Reconigition They Deserve"/>
    <x v="11"/>
    <n v="1"/>
    <x v="2"/>
    <x v="0"/>
    <s v="USD"/>
    <n v="1474580867"/>
    <n v="1471988867"/>
    <b v="0"/>
    <n v="1"/>
    <b v="0"/>
    <x v="9"/>
    <n v="0"/>
    <n v="1"/>
    <x v="4"/>
    <x v="9"/>
  </r>
  <r>
    <n v="581"/>
    <s v="A Poets Domain"/>
    <s v="Help me raise funds so that I can be able to give passionate young poets a chance to earn money weekly for their writing &amp; spoken word."/>
    <x v="46"/>
    <n v="0"/>
    <x v="2"/>
    <x v="0"/>
    <s v="USD"/>
    <n v="1438474704"/>
    <n v="1435882704"/>
    <b v="0"/>
    <n v="0"/>
    <b v="0"/>
    <x v="9"/>
    <n v="0"/>
    <s v="N/A"/>
    <x v="4"/>
    <x v="9"/>
  </r>
  <r>
    <n v="582"/>
    <s v="&quot;We the People...&quot;"/>
    <s v="A community-driven online system which promotes self-governance.  Level up by adding content; civic agendas and private associations."/>
    <x v="59"/>
    <n v="0"/>
    <x v="2"/>
    <x v="0"/>
    <s v="USD"/>
    <n v="1426442400"/>
    <n v="1424454319"/>
    <b v="0"/>
    <n v="0"/>
    <b v="0"/>
    <x v="9"/>
    <n v="0"/>
    <s v="N/A"/>
    <x v="4"/>
    <x v="9"/>
  </r>
  <r>
    <n v="583"/>
    <s v="HackersArchive.com"/>
    <s v="HackersArchive.com will help rid the web of viruses and scams found everywhere else you look!"/>
    <x v="9"/>
    <n v="1"/>
    <x v="2"/>
    <x v="0"/>
    <s v="USD"/>
    <n v="1426800687"/>
    <n v="1424212287"/>
    <b v="0"/>
    <n v="1"/>
    <b v="0"/>
    <x v="9"/>
    <n v="0"/>
    <n v="1"/>
    <x v="4"/>
    <x v="9"/>
  </r>
  <r>
    <n v="584"/>
    <s v="scriptCall - The Personal Presentation Platform"/>
    <s v="Script Call takes your presentation from the wall to your audience; from your device to theirs."/>
    <x v="30"/>
    <n v="10"/>
    <x v="2"/>
    <x v="0"/>
    <s v="USD"/>
    <n v="1426522316"/>
    <n v="1423933916"/>
    <b v="0"/>
    <n v="2"/>
    <b v="0"/>
    <x v="9"/>
    <n v="1"/>
    <n v="5"/>
    <x v="4"/>
    <x v="9"/>
  </r>
  <r>
    <n v="585"/>
    <s v="Link Card"/>
    <s v="SAVE UP TO 40% WHEN YOU SPEND!_x000a__x000a_PRE-ORDER YOUR LINK CARD TODAY"/>
    <x v="9"/>
    <n v="0"/>
    <x v="2"/>
    <x v="1"/>
    <s v="GBP"/>
    <n v="1448928000"/>
    <n v="1444123377"/>
    <b v="0"/>
    <n v="0"/>
    <b v="0"/>
    <x v="9"/>
    <n v="0"/>
    <s v="N/A"/>
    <x v="4"/>
    <x v="9"/>
  </r>
  <r>
    <n v="586"/>
    <s v="Employ College 2K"/>
    <s v="Employ College is a movement for companies to hire college graduates from their respected institutions."/>
    <x v="5"/>
    <n v="56"/>
    <x v="2"/>
    <x v="0"/>
    <s v="USD"/>
    <n v="1424032207"/>
    <n v="1421440207"/>
    <b v="0"/>
    <n v="4"/>
    <b v="0"/>
    <x v="9"/>
    <n v="1"/>
    <n v="14"/>
    <x v="4"/>
    <x v="9"/>
  </r>
  <r>
    <n v="587"/>
    <s v="Waitresses.com"/>
    <s v="Waitresses.com is an online community devoted to servers around the world. Learn. Connect. Work. Travel. Share._x000a__x000a_Make a pledge today!"/>
    <x v="13"/>
    <n v="2725"/>
    <x v="2"/>
    <x v="5"/>
    <s v="CAD"/>
    <n v="1429207833"/>
    <n v="1426615833"/>
    <b v="0"/>
    <n v="7"/>
    <b v="0"/>
    <x v="9"/>
    <n v="9"/>
    <n v="389.29"/>
    <x v="4"/>
    <x v="9"/>
  </r>
  <r>
    <n v="588"/>
    <s v="TiTraGO! your personal driver"/>
    <s v="Offrire un &quot;TRAGO&quot;, ossia un passaggio con autista che ti segue e ti aspetta mentre concludi i tuoi affari, quando non puoi guidare"/>
    <x v="9"/>
    <n v="301"/>
    <x v="2"/>
    <x v="13"/>
    <s v="EUR"/>
    <n v="1479410886"/>
    <n v="1474223286"/>
    <b v="0"/>
    <n v="2"/>
    <b v="0"/>
    <x v="9"/>
    <n v="3"/>
    <n v="150.5"/>
    <x v="4"/>
    <x v="9"/>
  </r>
  <r>
    <n v="589"/>
    <s v="Get Neighborly"/>
    <s v="Services closer than you think..."/>
    <x v="53"/>
    <n v="1"/>
    <x v="2"/>
    <x v="0"/>
    <s v="USD"/>
    <n v="1436366699"/>
    <n v="1435070699"/>
    <b v="0"/>
    <n v="1"/>
    <b v="0"/>
    <x v="9"/>
    <n v="0"/>
    <n v="1"/>
    <x v="4"/>
    <x v="9"/>
  </r>
  <r>
    <n v="590"/>
    <s v="Build a Search Engine and more - Web Engineering Course"/>
    <s v="Learn the skills needed to be a successful web engineer. Create your own complex web applications, deploy servers, use data and more."/>
    <x v="12"/>
    <n v="223"/>
    <x v="2"/>
    <x v="1"/>
    <s v="GBP"/>
    <n v="1454936460"/>
    <n v="1452259131"/>
    <b v="0"/>
    <n v="9"/>
    <b v="0"/>
    <x v="9"/>
    <n v="4"/>
    <n v="24.78"/>
    <x v="4"/>
    <x v="9"/>
  </r>
  <r>
    <n v="591"/>
    <s v="Kid's Connect (Connecting kids with sickness' together)"/>
    <s v="Kid's Connect is a brand new social media website that is built specifically for kids to connect with other kids sick just like them."/>
    <x v="59"/>
    <n v="61"/>
    <x v="2"/>
    <x v="0"/>
    <s v="USD"/>
    <n v="1437570130"/>
    <n v="1434978130"/>
    <b v="0"/>
    <n v="2"/>
    <b v="0"/>
    <x v="9"/>
    <n v="0"/>
    <n v="30.5"/>
    <x v="4"/>
    <x v="9"/>
  </r>
  <r>
    <n v="592"/>
    <s v="Go Start A Biz"/>
    <s v="Together, we can build a FREE, business start-up system that will help aspiring entrepreneurs change their economic circumstances."/>
    <x v="53"/>
    <n v="250"/>
    <x v="2"/>
    <x v="0"/>
    <s v="USD"/>
    <n v="1417584860"/>
    <n v="1414992860"/>
    <b v="0"/>
    <n v="1"/>
    <b v="0"/>
    <x v="9"/>
    <n v="3"/>
    <n v="250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x v="4"/>
    <n v="115"/>
    <x v="2"/>
    <x v="1"/>
    <s v="GBP"/>
    <n v="1428333345"/>
    <n v="1425744945"/>
    <b v="0"/>
    <n v="7"/>
    <b v="0"/>
    <x v="9"/>
    <n v="23"/>
    <n v="16.43"/>
    <x v="4"/>
    <x v="9"/>
  </r>
  <r>
    <n v="594"/>
    <s v="Unleashed Fitness"/>
    <s v="Creating a fitness site that will change the fitness game forever!"/>
    <x v="33"/>
    <n v="26"/>
    <x v="2"/>
    <x v="0"/>
    <s v="USD"/>
    <n v="1460832206"/>
    <n v="1458240206"/>
    <b v="0"/>
    <n v="2"/>
    <b v="0"/>
    <x v="9"/>
    <n v="0"/>
    <n v="13"/>
    <x v="4"/>
    <x v="9"/>
  </r>
  <r>
    <n v="595"/>
    <s v="MyBestInterest.org"/>
    <s v="MyBestInterest.org elminates election research by quickly identifying the candidates that will best represent your interests."/>
    <x v="59"/>
    <n v="426"/>
    <x v="2"/>
    <x v="0"/>
    <s v="USD"/>
    <n v="1430703638"/>
    <n v="1426815638"/>
    <b v="0"/>
    <n v="8"/>
    <b v="0"/>
    <x v="9"/>
    <n v="0"/>
    <n v="53.25"/>
    <x v="4"/>
    <x v="9"/>
  </r>
  <r>
    <n v="596"/>
    <s v="DigitaliBook free library"/>
    <s v="We present digitaibook,com site which can become a free electronic library with your help,"/>
    <x v="24"/>
    <n v="6"/>
    <x v="2"/>
    <x v="0"/>
    <s v="USD"/>
    <n v="1478122292"/>
    <n v="1475530292"/>
    <b v="0"/>
    <n v="2"/>
    <b v="0"/>
    <x v="9"/>
    <n v="0"/>
    <n v="3"/>
    <x v="4"/>
    <x v="9"/>
  </r>
  <r>
    <n v="597"/>
    <s v="Rolodex: One Contact List to Rule Them All"/>
    <s v="Rolodex is a web application that strives to nurture business to business relationships by connecting users via email."/>
    <x v="53"/>
    <n v="20"/>
    <x v="2"/>
    <x v="0"/>
    <s v="USD"/>
    <n v="1469980800"/>
    <n v="1466787335"/>
    <b v="0"/>
    <n v="2"/>
    <b v="0"/>
    <x v="9"/>
    <n v="0"/>
    <n v="10"/>
    <x v="4"/>
    <x v="9"/>
  </r>
  <r>
    <n v="598"/>
    <s v="Goals not creeds"/>
    <s v="This is a project to create a crowd-funding site for Urantia Book readers worldwide."/>
    <x v="32"/>
    <n v="850"/>
    <x v="2"/>
    <x v="0"/>
    <s v="USD"/>
    <n v="1417737781"/>
    <n v="1415145781"/>
    <b v="0"/>
    <n v="7"/>
    <b v="0"/>
    <x v="9"/>
    <n v="34"/>
    <n v="121.43"/>
    <x v="4"/>
    <x v="9"/>
  </r>
  <r>
    <n v="599"/>
    <s v="Mail 4 Jail"/>
    <s v="We send care packages to incarcerated individuals throughout the country that include specific items hand picked by the sender."/>
    <x v="65"/>
    <n v="31"/>
    <x v="2"/>
    <x v="0"/>
    <s v="USD"/>
    <n v="1425827760"/>
    <n v="1423769402"/>
    <b v="0"/>
    <n v="2"/>
    <b v="0"/>
    <x v="9"/>
    <n v="0"/>
    <n v="15.5"/>
    <x v="4"/>
    <x v="9"/>
  </r>
  <r>
    <n v="600"/>
    <s v="Anaheim California here we come but we need your help."/>
    <s v="Science Technology Engineering and Math + youth = a brighter tomorrow."/>
    <x v="12"/>
    <n v="100"/>
    <x v="1"/>
    <x v="0"/>
    <s v="USD"/>
    <n v="1431198562"/>
    <n v="1426014562"/>
    <b v="0"/>
    <n v="1"/>
    <b v="0"/>
    <x v="9"/>
    <n v="2"/>
    <n v="100"/>
    <x v="4"/>
    <x v="9"/>
  </r>
  <r>
    <n v="601"/>
    <s v="Privster.net - Privacy anywhere, whenever for free."/>
    <s v="In today's day and age every website tracks your IP Address and information, it's time to keep your information private and secure."/>
    <x v="5"/>
    <n v="140"/>
    <x v="1"/>
    <x v="5"/>
    <s v="CAD"/>
    <n v="1419626139"/>
    <n v="1417034139"/>
    <b v="0"/>
    <n v="6"/>
    <b v="0"/>
    <x v="9"/>
    <n v="1"/>
    <n v="23.33"/>
    <x v="4"/>
    <x v="9"/>
  </r>
  <r>
    <n v="602"/>
    <s v="EZDoctor Reports a &quot;CarFax&quot; type report on Doctors."/>
    <s v="A &quot;CarFax&quot; type of report for Doctors. We have the right to make informed decisions about who we choose to be our doctor!"/>
    <x v="56"/>
    <n v="0"/>
    <x v="1"/>
    <x v="0"/>
    <s v="USD"/>
    <n v="1434654215"/>
    <n v="1432062215"/>
    <b v="0"/>
    <n v="0"/>
    <b v="0"/>
    <x v="9"/>
    <n v="0"/>
    <s v="N/A"/>
    <x v="4"/>
    <x v="9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x v="9"/>
    <n v="4"/>
    <n v="45.39"/>
    <x v="4"/>
    <x v="9"/>
  </r>
  <r>
    <n v="604"/>
    <s v="Don't Shoot the Messenger Chick (Canceled)"/>
    <s v="Bad news is our business. We deliver the news you don't want to and soften the blow with custom designed gifts and personalized verse."/>
    <x v="17"/>
    <n v="0"/>
    <x v="1"/>
    <x v="0"/>
    <s v="USD"/>
    <n v="1409187056"/>
    <n v="1406595056"/>
    <b v="0"/>
    <n v="0"/>
    <b v="0"/>
    <x v="9"/>
    <n v="0"/>
    <s v="N/A"/>
    <x v="4"/>
    <x v="9"/>
  </r>
  <r>
    <n v="605"/>
    <s v="Teach Your Parents iPad (Canceled)"/>
    <s v="An iPad support care package for your parents / seniors."/>
    <x v="12"/>
    <n v="131"/>
    <x v="1"/>
    <x v="0"/>
    <s v="USD"/>
    <n v="1440318908"/>
    <n v="1436430908"/>
    <b v="0"/>
    <n v="8"/>
    <b v="0"/>
    <x v="9"/>
    <n v="3"/>
    <n v="16.38"/>
    <x v="4"/>
    <x v="9"/>
  </r>
  <r>
    <n v="606"/>
    <s v="All in One Cloud Business Management - Extendix Panel"/>
    <s v="No more expensive, difficult and seperated packages for your business management. It's time for an All-in-One solution for your company"/>
    <x v="12"/>
    <n v="10"/>
    <x v="1"/>
    <x v="9"/>
    <s v="EUR"/>
    <n v="1432479600"/>
    <n v="1428507409"/>
    <b v="0"/>
    <n v="1"/>
    <b v="0"/>
    <x v="9"/>
    <n v="0"/>
    <n v="10"/>
    <x v="4"/>
    <x v="9"/>
  </r>
  <r>
    <n v="607"/>
    <s v="An Online Music Venue Awaits (Canceled)"/>
    <s v="Gritty, upfront reality going the distance hard with a proven track record of insatiable artist. Broadcasted live on the Web."/>
    <x v="51"/>
    <n v="0"/>
    <x v="1"/>
    <x v="0"/>
    <s v="USD"/>
    <n v="1448225336"/>
    <n v="1445629736"/>
    <b v="0"/>
    <n v="0"/>
    <b v="0"/>
    <x v="9"/>
    <n v="0"/>
    <s v="N/A"/>
    <x v="4"/>
    <x v="9"/>
  </r>
  <r>
    <n v="608"/>
    <s v="Mise En Abyme Cloud Computers - PC inside a Website"/>
    <s v="A website that hosts virtual desktops. Simply log in and the cloud will enhance the power of your local computer or smart device"/>
    <x v="62"/>
    <n v="1461"/>
    <x v="1"/>
    <x v="0"/>
    <s v="USD"/>
    <n v="1434405980"/>
    <n v="1431813980"/>
    <b v="0"/>
    <n v="5"/>
    <b v="0"/>
    <x v="9"/>
    <n v="1"/>
    <n v="292.2"/>
    <x v="4"/>
    <x v="9"/>
  </r>
  <r>
    <n v="609"/>
    <s v="Swap Anything (Canceled)"/>
    <s v="Can we swap, please? - everybody's said it. I want to create a website that enables anybody to trade their items, without money hassle."/>
    <x v="155"/>
    <n v="5"/>
    <x v="1"/>
    <x v="1"/>
    <s v="GBP"/>
    <n v="1448761744"/>
    <n v="1446166144"/>
    <b v="0"/>
    <n v="1"/>
    <b v="0"/>
    <x v="9"/>
    <n v="1"/>
    <n v="5"/>
    <x v="4"/>
    <x v="9"/>
  </r>
  <r>
    <n v="610"/>
    <s v="UniteChrist (Canceled)"/>
    <s v="We are creating a Christian social network to empower, educate, and connect Christians all over the world."/>
    <x v="156"/>
    <n v="0"/>
    <x v="1"/>
    <x v="0"/>
    <s v="USD"/>
    <n v="1429732586"/>
    <n v="1427140586"/>
    <b v="0"/>
    <n v="0"/>
    <b v="0"/>
    <x v="9"/>
    <n v="0"/>
    <s v="N/A"/>
    <x v="4"/>
    <x v="9"/>
  </r>
  <r>
    <n v="611"/>
    <s v="Securivente (Canceled)"/>
    <s v="Finie la peur de vendre ou acheter d'occasion Ã  un inconnu ! Colis ouverts, photographiÃ©s et testÃ©s. Paiements en ligne sÃ©curisÃ©s."/>
    <x v="60"/>
    <n v="0"/>
    <x v="1"/>
    <x v="6"/>
    <s v="EUR"/>
    <n v="1453210037"/>
    <n v="1448026037"/>
    <b v="0"/>
    <n v="0"/>
    <b v="0"/>
    <x v="9"/>
    <n v="0"/>
    <s v="N/A"/>
    <x v="4"/>
    <x v="9"/>
  </r>
  <r>
    <n v="612"/>
    <s v="Web Streaming 2.0 (Canceled)"/>
    <s v="A Fast and Reliable new Web platform to stream videos from Internet"/>
    <x v="5"/>
    <n v="0"/>
    <x v="1"/>
    <x v="13"/>
    <s v="EUR"/>
    <n v="1472777146"/>
    <n v="1470185146"/>
    <b v="0"/>
    <n v="0"/>
    <b v="0"/>
    <x v="9"/>
    <n v="0"/>
    <s v="N/A"/>
    <x v="4"/>
    <x v="9"/>
  </r>
  <r>
    <n v="613"/>
    <s v="storieChild: technology + art = your child's storybook"/>
    <s v="A storybook for your child in 15 minutes, exclusively through Kickstarter (pre-sales, not a donation) starting at $15 for a softcover."/>
    <x v="129"/>
    <n v="12818"/>
    <x v="1"/>
    <x v="0"/>
    <s v="USD"/>
    <n v="1443675540"/>
    <n v="1441022120"/>
    <b v="0"/>
    <n v="121"/>
    <b v="0"/>
    <x v="9"/>
    <n v="21"/>
    <n v="105.93"/>
    <x v="4"/>
    <x v="9"/>
  </r>
  <r>
    <n v="614"/>
    <s v="Lets Reinvent Our Election Process (Canceled)"/>
    <s v="Something is wrong when your choices are between a &quot;giant douche and a turd sandwich.&quot;  So, lets make it better."/>
    <x v="5"/>
    <n v="0"/>
    <x v="1"/>
    <x v="0"/>
    <s v="USD"/>
    <n v="1466731740"/>
    <n v="1464139740"/>
    <b v="0"/>
    <n v="0"/>
    <b v="0"/>
    <x v="9"/>
    <n v="0"/>
    <s v="N/A"/>
    <x v="4"/>
    <x v="9"/>
  </r>
  <r>
    <n v="615"/>
    <s v="PixlDir.com - Simple and fast image hosting. (Canceled)"/>
    <s v="The aim of PixlDir is to deliver the most simple, and fast experience when it comes to uploading images to the web."/>
    <x v="157"/>
    <n v="0"/>
    <x v="1"/>
    <x v="4"/>
    <s v="NZD"/>
    <n v="1443149759"/>
    <n v="1440557759"/>
    <b v="0"/>
    <n v="0"/>
    <b v="0"/>
    <x v="9"/>
    <n v="0"/>
    <s v="N/A"/>
    <x v="4"/>
    <x v="9"/>
  </r>
  <r>
    <n v="616"/>
    <s v="S'time Soirees (Canceled)"/>
    <s v="Hormis la similitude envers d'autres rÃ©seaux socials, celui-ci vous permettra d'organiser / participer Ã  des soirÃ©es trÃ¨s facilement !"/>
    <x v="12"/>
    <n v="0"/>
    <x v="1"/>
    <x v="6"/>
    <s v="EUR"/>
    <n v="1488013307"/>
    <n v="1485421307"/>
    <b v="0"/>
    <n v="0"/>
    <b v="0"/>
    <x v="9"/>
    <n v="0"/>
    <s v="N/A"/>
    <x v="4"/>
    <x v="9"/>
  </r>
  <r>
    <n v="617"/>
    <s v="Get Affordable Website with Premium Hosting and Domain"/>
    <s v="At beSpider you can create and publish you websites within minutes. 100s of pre-build templates, free domain, free cloud base hosting."/>
    <x v="15"/>
    <n v="60"/>
    <x v="1"/>
    <x v="1"/>
    <s v="GBP"/>
    <n v="1431072843"/>
    <n v="1427184843"/>
    <b v="0"/>
    <n v="3"/>
    <b v="0"/>
    <x v="9"/>
    <n v="3"/>
    <n v="20"/>
    <x v="4"/>
    <x v="9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x v="9"/>
    <n v="0"/>
    <s v="N/A"/>
    <x v="4"/>
    <x v="9"/>
  </r>
  <r>
    <n v="619"/>
    <s v="Big Data (Canceled)"/>
    <s v="Big Data Sets for researchers interested in improving the quality of life."/>
    <x v="158"/>
    <n v="1"/>
    <x v="1"/>
    <x v="0"/>
    <s v="USD"/>
    <n v="1416933390"/>
    <n v="1411745790"/>
    <b v="0"/>
    <n v="1"/>
    <b v="0"/>
    <x v="9"/>
    <n v="0"/>
    <n v="1"/>
    <x v="4"/>
    <x v="9"/>
  </r>
  <r>
    <n v="620"/>
    <s v="iShopGreen.ca - the green product marketplace (Canceled)"/>
    <s v="iShopGreen.ca is an online marketplace that connects consumers and suppliers with green products &amp; services"/>
    <x v="13"/>
    <n v="300"/>
    <x v="1"/>
    <x v="5"/>
    <s v="CAD"/>
    <n v="1408986738"/>
    <n v="1405098738"/>
    <b v="0"/>
    <n v="1"/>
    <b v="0"/>
    <x v="9"/>
    <n v="1"/>
    <n v="300"/>
    <x v="4"/>
    <x v="9"/>
  </r>
  <r>
    <n v="621"/>
    <s v="We CAN End Police Violence Against Our Dog's (Canceled)"/>
    <s v="Creating a web portal to train law enforcement departments on how to handle dogs and a directory and profile system for our dog's."/>
    <x v="33"/>
    <n v="261"/>
    <x v="1"/>
    <x v="0"/>
    <s v="USD"/>
    <n v="1467934937"/>
    <n v="1465342937"/>
    <b v="0"/>
    <n v="3"/>
    <b v="0"/>
    <x v="9"/>
    <n v="1"/>
    <n v="87"/>
    <x v="4"/>
    <x v="9"/>
  </r>
  <r>
    <n v="622"/>
    <s v="The Animal Shelter Network website (Canceled)"/>
    <s v="The Animal Shelter Network is a free website for collaboration and communication between animal shelters, rescues and humane societies."/>
    <x v="14"/>
    <n v="341"/>
    <x v="1"/>
    <x v="0"/>
    <s v="USD"/>
    <n v="1467398138"/>
    <n v="1465670138"/>
    <b v="0"/>
    <n v="9"/>
    <b v="0"/>
    <x v="9"/>
    <n v="6"/>
    <n v="37.89"/>
    <x v="4"/>
    <x v="9"/>
  </r>
  <r>
    <n v="623"/>
    <s v="WheelWolf - Swap and borrow cars with fellow car lovers."/>
    <s v="WheelWolf is a subscription based service connecting car lovers to provide a safe and secure platform for swapping and borrowing cars."/>
    <x v="98"/>
    <n v="0"/>
    <x v="1"/>
    <x v="2"/>
    <s v="AUD"/>
    <n v="1432771997"/>
    <n v="1430179997"/>
    <b v="0"/>
    <n v="0"/>
    <b v="0"/>
    <x v="9"/>
    <n v="0"/>
    <s v="N/A"/>
    <x v="4"/>
    <x v="9"/>
  </r>
  <r>
    <n v="624"/>
    <s v="NeedSomeLoven.com (Canceled)"/>
    <s v="I am designing a fun, high tech dating website, with over 25 cool features. It is innovate as well as user friendly."/>
    <x v="12"/>
    <n v="0"/>
    <x v="1"/>
    <x v="0"/>
    <s v="USD"/>
    <n v="1431647041"/>
    <n v="1429055041"/>
    <b v="0"/>
    <n v="0"/>
    <b v="0"/>
    <x v="9"/>
    <n v="0"/>
    <s v="N/A"/>
    <x v="4"/>
    <x v="9"/>
  </r>
  <r>
    <n v="625"/>
    <s v="SkyRooms.io Virtual Offices (Canceled)"/>
    <s v="SkyRooms.IO is a social network for business people that actually equips them to do work together. Resume, video conferencing and PM."/>
    <x v="33"/>
    <n v="0"/>
    <x v="1"/>
    <x v="5"/>
    <s v="CAD"/>
    <n v="1490560177"/>
    <n v="1487971777"/>
    <b v="0"/>
    <n v="0"/>
    <b v="0"/>
    <x v="9"/>
    <n v="0"/>
    <s v="N/A"/>
    <x v="4"/>
    <x v="9"/>
  </r>
  <r>
    <n v="626"/>
    <s v="The Story of Life - Writing tomorrow's history today"/>
    <s v="TSOLife is a revolutionary digital platform that allows users to record a personalized legacy to leave behind for future generations."/>
    <x v="33"/>
    <n v="4345"/>
    <x v="1"/>
    <x v="0"/>
    <s v="USD"/>
    <n v="1439644920"/>
    <n v="1436793939"/>
    <b v="0"/>
    <n v="39"/>
    <b v="0"/>
    <x v="9"/>
    <n v="17"/>
    <n v="111.41"/>
    <x v="4"/>
    <x v="9"/>
  </r>
  <r>
    <n v="627"/>
    <s v="Privileged Zone - Premium Social Network (Canceled)"/>
    <s v="Social Network - your new digital social life without ads, monitoring and analyses. Freed from the feeling that every step is followed"/>
    <x v="159"/>
    <n v="90"/>
    <x v="1"/>
    <x v="11"/>
    <s v="SEK"/>
    <n v="1457996400"/>
    <n v="1452842511"/>
    <b v="0"/>
    <n v="1"/>
    <b v="0"/>
    <x v="9"/>
    <n v="0"/>
    <n v="90"/>
    <x v="4"/>
    <x v="9"/>
  </r>
  <r>
    <n v="628"/>
    <s v="Website for Firearms Education &amp; Sale of Accessories"/>
    <s v="Funding of website design &amp; materials for education about firearms, firearm safety &amp; firearm related apparel"/>
    <x v="12"/>
    <n v="0"/>
    <x v="1"/>
    <x v="0"/>
    <s v="USD"/>
    <n v="1405269457"/>
    <n v="1402677457"/>
    <b v="0"/>
    <n v="0"/>
    <b v="0"/>
    <x v="9"/>
    <n v="0"/>
    <s v="N/A"/>
    <x v="4"/>
    <x v="9"/>
  </r>
  <r>
    <n v="629"/>
    <s v="Smidlink Fun Ids.....search an Id, then message for free!"/>
    <s v="Global Ids you create for yourself, then the world can connect to you via free online msgs (for Reuniting Lost Property, Dating &amp; more)"/>
    <x v="63"/>
    <n v="350"/>
    <x v="1"/>
    <x v="2"/>
    <s v="AUD"/>
    <n v="1463239108"/>
    <n v="1460647108"/>
    <b v="0"/>
    <n v="3"/>
    <b v="0"/>
    <x v="9"/>
    <n v="0"/>
    <n v="116.67"/>
    <x v="4"/>
    <x v="9"/>
  </r>
  <r>
    <n v="630"/>
    <s v="Ecosteader (Canceled)"/>
    <s v="Land development network for an eco-conscious collective. Community portal features ideas on lean design, green building, urban ecology"/>
    <x v="160"/>
    <n v="10"/>
    <x v="1"/>
    <x v="0"/>
    <s v="USD"/>
    <n v="1441516200"/>
    <n v="1438959121"/>
    <b v="0"/>
    <n v="1"/>
    <b v="0"/>
    <x v="9"/>
    <n v="0"/>
    <n v="10"/>
    <x v="4"/>
    <x v="9"/>
  </r>
  <r>
    <n v="631"/>
    <s v="Brevity: A Powerful Online Publishing Software! (Canceled)"/>
    <s v="A Powerful Multimedia-Rich Software that aims at making online publishing very simple."/>
    <x v="65"/>
    <n v="690"/>
    <x v="1"/>
    <x v="5"/>
    <s v="CAD"/>
    <n v="1464460329"/>
    <n v="1461954729"/>
    <b v="0"/>
    <n v="9"/>
    <b v="0"/>
    <x v="9"/>
    <n v="1"/>
    <n v="76.67"/>
    <x v="4"/>
    <x v="9"/>
  </r>
  <r>
    <n v="632"/>
    <s v="UniWherse.com - Bring students future (Canceled)"/>
    <s v="Our goal is to create a system, students can find universities that best match their interests."/>
    <x v="24"/>
    <n v="0"/>
    <x v="1"/>
    <x v="9"/>
    <s v="EUR"/>
    <n v="1448470165"/>
    <n v="1445874565"/>
    <b v="0"/>
    <n v="0"/>
    <b v="0"/>
    <x v="9"/>
    <n v="0"/>
    <s v="N/A"/>
    <x v="4"/>
    <x v="9"/>
  </r>
  <r>
    <n v="633"/>
    <s v="Uivo-fast,secure emergency contact system for your property"/>
    <s v="Uivo lets police and fire department personnel quickly contact you in the event of an emergency involving your property."/>
    <x v="5"/>
    <n v="1245"/>
    <x v="1"/>
    <x v="0"/>
    <s v="USD"/>
    <n v="1466204400"/>
    <n v="1463469062"/>
    <b v="0"/>
    <n v="25"/>
    <b v="0"/>
    <x v="9"/>
    <n v="12"/>
    <n v="49.8"/>
    <x v="4"/>
    <x v="9"/>
  </r>
  <r>
    <n v="634"/>
    <s v="pitchtograndma (Canceled)"/>
    <s v="We help companies to explain what they do in simple, grandma-would-understand terms."/>
    <x v="12"/>
    <n v="1"/>
    <x v="1"/>
    <x v="0"/>
    <s v="USD"/>
    <n v="1424989029"/>
    <n v="1422397029"/>
    <b v="0"/>
    <n v="1"/>
    <b v="0"/>
    <x v="9"/>
    <n v="0"/>
    <n v="1"/>
    <x v="4"/>
    <x v="9"/>
  </r>
  <r>
    <n v="635"/>
    <s v="Pleero, A Technology Team Building Website (Canceled)"/>
    <s v="Network used for building technology development teams."/>
    <x v="33"/>
    <n v="2"/>
    <x v="1"/>
    <x v="0"/>
    <s v="USD"/>
    <n v="1428804762"/>
    <n v="1426212762"/>
    <b v="0"/>
    <n v="1"/>
    <b v="0"/>
    <x v="9"/>
    <n v="0"/>
    <n v="2"/>
    <x v="4"/>
    <x v="9"/>
  </r>
  <r>
    <n v="636"/>
    <s v="Keto Advice (Canceled)"/>
    <s v="With no central location for keto knowledge, keto advice will be a community run knowledge base."/>
    <x v="15"/>
    <n v="4"/>
    <x v="1"/>
    <x v="1"/>
    <s v="GBP"/>
    <n v="1433587620"/>
    <n v="1430996150"/>
    <b v="0"/>
    <n v="1"/>
    <b v="0"/>
    <x v="9"/>
    <n v="0"/>
    <n v="4"/>
    <x v="4"/>
    <x v="9"/>
  </r>
  <r>
    <n v="637"/>
    <s v="Unique online start up, Art and Technology together (Canceled)"/>
    <s v="It will enable deprived children to make artistic work for selling online/illustrating their work in our exhibitions around the world."/>
    <x v="59"/>
    <n v="0"/>
    <x v="1"/>
    <x v="1"/>
    <s v="GBP"/>
    <n v="1488063840"/>
    <n v="1485558318"/>
    <b v="0"/>
    <n v="0"/>
    <b v="0"/>
    <x v="9"/>
    <n v="0"/>
    <s v="N/A"/>
    <x v="4"/>
    <x v="9"/>
  </r>
  <r>
    <n v="638"/>
    <s v="W (Canceled)"/>
    <s v="O0"/>
    <x v="63"/>
    <n v="18"/>
    <x v="1"/>
    <x v="12"/>
    <s v="EUR"/>
    <n v="1490447662"/>
    <n v="1485267262"/>
    <b v="0"/>
    <n v="6"/>
    <b v="0"/>
    <x v="9"/>
    <n v="0"/>
    <n v="3"/>
    <x v="4"/>
    <x v="9"/>
  </r>
  <r>
    <n v="639"/>
    <s v="Kids Educational Social Media Site (Canceled)"/>
    <s v="Development of a Safe and Educational Social Media site for kids."/>
    <x v="82"/>
    <n v="1"/>
    <x v="1"/>
    <x v="0"/>
    <s v="USD"/>
    <n v="1413208795"/>
    <n v="1408024795"/>
    <b v="0"/>
    <n v="1"/>
    <b v="0"/>
    <x v="9"/>
    <n v="0"/>
    <n v="1"/>
    <x v="4"/>
    <x v="9"/>
  </r>
  <r>
    <n v="640"/>
    <s v="Carbon mini bikes / race / MTB / FAT ~ Carbon tow placement"/>
    <s v="Mountain, fat and race bikes made from high grade aero carbon fibers by tow placement and tow folding technology (no fibres cutting)."/>
    <x v="161"/>
    <n v="101"/>
    <x v="0"/>
    <x v="6"/>
    <s v="EUR"/>
    <n v="1480028400"/>
    <n v="1478685915"/>
    <b v="0"/>
    <n v="2"/>
    <b v="1"/>
    <x v="10"/>
    <n v="144"/>
    <n v="50.5"/>
    <x v="4"/>
    <x v="10"/>
  </r>
  <r>
    <n v="641"/>
    <s v="Help fund research of dual action compression breast pump"/>
    <s v="Innovative new compression-based breast pump gives mothers unprecedented freedom, enabling efficient and discreet pumping"/>
    <x v="81"/>
    <n v="47665"/>
    <x v="0"/>
    <x v="0"/>
    <s v="USD"/>
    <n v="1439473248"/>
    <n v="1436881248"/>
    <b v="0"/>
    <n v="315"/>
    <b v="1"/>
    <x v="10"/>
    <n v="119"/>
    <n v="151.32"/>
    <x v="4"/>
    <x v="10"/>
  </r>
  <r>
    <n v="642"/>
    <s v="Gauss - Redefining Eye Protection for the Digital Age"/>
    <s v="Gauss glasses protect your eyes in front of screens and outside with self-tinting lenses and a new, proprietary coating technology."/>
    <x v="24"/>
    <n v="292097"/>
    <x v="0"/>
    <x v="12"/>
    <s v="EUR"/>
    <n v="1439998674"/>
    <n v="1436888274"/>
    <b v="0"/>
    <n v="2174"/>
    <b v="1"/>
    <x v="10"/>
    <n v="1460"/>
    <n v="134.36000000000001"/>
    <x v="4"/>
    <x v="10"/>
  </r>
  <r>
    <n v="643"/>
    <s v="Phone Silks - The best way to carry your smart phone!"/>
    <s v="Stylish new phone carrier allows instant access to your smart phone while freeing up your hands."/>
    <x v="33"/>
    <n v="26452"/>
    <x v="0"/>
    <x v="0"/>
    <s v="USD"/>
    <n v="1433085875"/>
    <n v="1428333875"/>
    <b v="0"/>
    <n v="152"/>
    <b v="1"/>
    <x v="10"/>
    <n v="106"/>
    <n v="174.03"/>
    <x v="4"/>
    <x v="10"/>
  </r>
  <r>
    <n v="644"/>
    <s v="Sofft: Blocks Stains &amp; Softens Clothes!"/>
    <s v="Sofft...it's Soft with an Off! A stain-blocking fabric softener that simplifies your laundry and helps the environment at the same time"/>
    <x v="33"/>
    <n v="75029.48"/>
    <x v="0"/>
    <x v="0"/>
    <s v="USD"/>
    <n v="1414544400"/>
    <n v="1410883139"/>
    <b v="0"/>
    <n v="1021"/>
    <b v="1"/>
    <x v="10"/>
    <n v="300"/>
    <n v="73.489999999999995"/>
    <x v="4"/>
    <x v="10"/>
  </r>
  <r>
    <n v="645"/>
    <s v="Carbon Fiber Collar Stays"/>
    <s v="Ever wanted to own something made out of carbon fiber? Now you can!"/>
    <x v="15"/>
    <n v="5574"/>
    <x v="0"/>
    <x v="0"/>
    <s v="USD"/>
    <n v="1470962274"/>
    <n v="1468370274"/>
    <b v="0"/>
    <n v="237"/>
    <b v="1"/>
    <x v="10"/>
    <n v="279"/>
    <n v="23.52"/>
    <x v="4"/>
    <x v="10"/>
  </r>
  <r>
    <n v="646"/>
    <s v="Body Armor - The Super Female Police Officer of the Future!!"/>
    <s v="Small town police forces don't always have the resources to provide for the unique needs of female officers and their body armor."/>
    <x v="136"/>
    <n v="1055.01"/>
    <x v="0"/>
    <x v="0"/>
    <s v="USD"/>
    <n v="1407788867"/>
    <n v="1405196867"/>
    <b v="0"/>
    <n v="27"/>
    <b v="1"/>
    <x v="10"/>
    <n v="132"/>
    <n v="39.07"/>
    <x v="4"/>
    <x v="10"/>
  </r>
  <r>
    <n v="647"/>
    <s v="Silver anti-radiation underwear. Keep body cool in summer"/>
    <s v="Wengash Silver underwear: 100% pure silver. Block cell phone, wifi and microwave radiation, protect your reproductive organs and sperm"/>
    <x v="15"/>
    <n v="2141"/>
    <x v="0"/>
    <x v="5"/>
    <s v="CAD"/>
    <n v="1458235549"/>
    <n v="1455647149"/>
    <b v="0"/>
    <n v="17"/>
    <b v="1"/>
    <x v="10"/>
    <n v="107"/>
    <n v="125.94"/>
    <x v="4"/>
    <x v="10"/>
  </r>
  <r>
    <n v="648"/>
    <s v="Audio Jacket"/>
    <s v="Get ready for the next product that you canâ€™t live without"/>
    <x v="21"/>
    <n v="44388"/>
    <x v="0"/>
    <x v="0"/>
    <s v="USD"/>
    <n v="1413304708"/>
    <n v="1410280708"/>
    <b v="0"/>
    <n v="27"/>
    <b v="1"/>
    <x v="10"/>
    <n v="127"/>
    <n v="1644"/>
    <x v="4"/>
    <x v="10"/>
  </r>
  <r>
    <n v="649"/>
    <s v="VIVO Solar Bag"/>
    <s v="A backpack with a built in solar panel to charge any USB device. Includes removable battery pack, USB cable, and 7 different adapters!"/>
    <x v="32"/>
    <n v="3499"/>
    <x v="0"/>
    <x v="0"/>
    <s v="USD"/>
    <n v="1410904413"/>
    <n v="1409090013"/>
    <b v="0"/>
    <n v="82"/>
    <b v="1"/>
    <x v="10"/>
    <n v="140"/>
    <n v="42.67"/>
    <x v="4"/>
    <x v="10"/>
  </r>
  <r>
    <n v="650"/>
    <s v="Jake Lazarow's Eagle Project"/>
    <s v="This project is designed to obtain flash drive bracelets with a child's information on it for parents to wear in case of emergencies"/>
    <x v="17"/>
    <n v="1686"/>
    <x v="0"/>
    <x v="0"/>
    <s v="USD"/>
    <n v="1418953984"/>
    <n v="1413766384"/>
    <b v="0"/>
    <n v="48"/>
    <b v="1"/>
    <x v="10"/>
    <n v="112"/>
    <n v="35.130000000000003"/>
    <x v="4"/>
    <x v="10"/>
  </r>
  <r>
    <n v="651"/>
    <s v="Pacha's Pajamas: Award-Winning Healthy Kids Entertainment!"/>
    <s v="Pacha's Pajamas is an epic story told through books, music, videos and now augmented PJs that's uplifting kids everywhere!"/>
    <x v="33"/>
    <n v="25132"/>
    <x v="0"/>
    <x v="0"/>
    <s v="USD"/>
    <n v="1418430311"/>
    <n v="1415838311"/>
    <b v="0"/>
    <n v="105"/>
    <b v="1"/>
    <x v="10"/>
    <n v="101"/>
    <n v="239.35"/>
    <x v="4"/>
    <x v="10"/>
  </r>
  <r>
    <n v="652"/>
    <s v="The Zossom Phone Case"/>
    <s v="Zossom is a smart phone case with a strap. Forget the days of shattered screens and scratches. The Zossom case keeps your phone safe."/>
    <x v="11"/>
    <n v="3014"/>
    <x v="0"/>
    <x v="0"/>
    <s v="USD"/>
    <n v="1480613650"/>
    <n v="1478018050"/>
    <b v="0"/>
    <n v="28"/>
    <b v="1"/>
    <x v="10"/>
    <n v="100"/>
    <n v="107.64"/>
    <x v="4"/>
    <x v="10"/>
  </r>
  <r>
    <n v="653"/>
    <s v="Wearsafe: Wearable technology on a mission to save lives"/>
    <s v="Wearsafe: connect with the press of a wearable button, keeping you safer wherever you are and more secure in whatever youâ€™re doing."/>
    <x v="98"/>
    <n v="106084.5"/>
    <x v="0"/>
    <x v="0"/>
    <s v="USD"/>
    <n v="1440082240"/>
    <n v="1436885440"/>
    <b v="0"/>
    <n v="1107"/>
    <b v="1"/>
    <x v="10"/>
    <n v="141"/>
    <n v="95.83"/>
    <x v="4"/>
    <x v="10"/>
  </r>
  <r>
    <n v="654"/>
    <s v="TRASENSE MOVEMENT: The Smartest Daily Tracker for Under $30"/>
    <s v="The MOVEMENT delivers the same tracking functions as the industry leaders at a fraction of the cost. SUPPORT our Project Today."/>
    <x v="16"/>
    <n v="32075"/>
    <x v="0"/>
    <x v="0"/>
    <s v="USD"/>
    <n v="1436396313"/>
    <n v="1433804313"/>
    <b v="0"/>
    <n v="1013"/>
    <b v="1"/>
    <x v="10"/>
    <n v="267"/>
    <n v="31.66"/>
    <x v="4"/>
    <x v="10"/>
  </r>
  <r>
    <n v="655"/>
    <s v="Spark: The Watch That Keeps You Awake"/>
    <s v="Meet Spark: The friendly companion that helps you stay awake during the day. Re-released with new features!"/>
    <x v="8"/>
    <n v="11751"/>
    <x v="0"/>
    <x v="0"/>
    <s v="USD"/>
    <n v="1426197512"/>
    <n v="1423609112"/>
    <b v="0"/>
    <n v="274"/>
    <b v="1"/>
    <x v="10"/>
    <n v="147"/>
    <n v="42.89"/>
    <x v="4"/>
    <x v="10"/>
  </r>
  <r>
    <n v="656"/>
    <s v="Motion Control Camera Camcorder HD Bluetooth Smart Glasses"/>
    <s v="Innovative smart glasses allow you recording videos, taking pictures and connecting to your phone with smart defined gestures."/>
    <x v="12"/>
    <n v="10678"/>
    <x v="0"/>
    <x v="0"/>
    <s v="USD"/>
    <n v="1460917119"/>
    <n v="1455736719"/>
    <b v="0"/>
    <n v="87"/>
    <b v="1"/>
    <x v="10"/>
    <n v="214"/>
    <n v="122.74"/>
    <x v="4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x v="10"/>
    <n v="126"/>
    <n v="190.4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x v="162"/>
    <n v="30177"/>
    <x v="0"/>
    <x v="0"/>
    <s v="USD"/>
    <n v="1437933600"/>
    <n v="1435117889"/>
    <b v="0"/>
    <n v="276"/>
    <b v="1"/>
    <x v="10"/>
    <n v="104"/>
    <n v="109.34"/>
    <x v="4"/>
    <x v="10"/>
  </r>
  <r>
    <n v="659"/>
    <s v="Lulu Watch Designs - Apple Watch"/>
    <s v="Sync up your lifestyle"/>
    <x v="11"/>
    <n v="3017"/>
    <x v="0"/>
    <x v="0"/>
    <s v="USD"/>
    <n v="1440339295"/>
    <n v="1437747295"/>
    <b v="0"/>
    <n v="21"/>
    <b v="1"/>
    <x v="10"/>
    <n v="101"/>
    <n v="143.66999999999999"/>
    <x v="4"/>
    <x v="10"/>
  </r>
  <r>
    <n v="660"/>
    <s v="ProfileMyRun:  Run the Right Way, Run the Natural Way"/>
    <s v="A revolutionary way to bring running science to everyday people and help runners of all levels achieve a more natural and enjoyable run"/>
    <x v="65"/>
    <n v="1529"/>
    <x v="2"/>
    <x v="0"/>
    <s v="USD"/>
    <n v="1415558879"/>
    <n v="1412963279"/>
    <b v="0"/>
    <n v="18"/>
    <b v="0"/>
    <x v="10"/>
    <n v="3"/>
    <n v="84.94"/>
    <x v="4"/>
    <x v="10"/>
  </r>
  <r>
    <n v="661"/>
    <s v="AirString"/>
    <s v="AirString keeps your AirPods from getting lost by keeping the pair together with a  durable and premium quality string."/>
    <x v="5"/>
    <n v="95"/>
    <x v="2"/>
    <x v="0"/>
    <s v="USD"/>
    <n v="1477236559"/>
    <n v="1474644559"/>
    <b v="0"/>
    <n v="9"/>
    <b v="0"/>
    <x v="10"/>
    <n v="1"/>
    <n v="10.56"/>
    <x v="4"/>
    <x v="10"/>
  </r>
  <r>
    <n v="662"/>
    <s v="LW - the cool luminescent band with a watch"/>
    <s v="A stylish, durable safety light band on your wrist or ankle holds a watch or another modular accessory."/>
    <x v="132"/>
    <n v="156"/>
    <x v="2"/>
    <x v="0"/>
    <s v="USD"/>
    <n v="1421404247"/>
    <n v="1418812247"/>
    <b v="0"/>
    <n v="4"/>
    <b v="0"/>
    <x v="10"/>
    <n v="0"/>
    <n v="39"/>
    <x v="4"/>
    <x v="10"/>
  </r>
  <r>
    <n v="663"/>
    <s v="MouseFighter invisible AIR mouse"/>
    <s v="Imagine a mouse that automatically moves your pointer to where your head is facing. Its an air mouse hidden inside a standard headset."/>
    <x v="63"/>
    <n v="700"/>
    <x v="2"/>
    <x v="8"/>
    <s v="DKK"/>
    <n v="1437250456"/>
    <n v="1434658456"/>
    <b v="0"/>
    <n v="7"/>
    <b v="0"/>
    <x v="10"/>
    <n v="0"/>
    <n v="100"/>
    <x v="4"/>
    <x v="10"/>
  </r>
  <r>
    <n v="664"/>
    <s v="Oregon Babyâ„¢ Diapers"/>
    <s v="Save Oregon Babyâ„¢ Diapers, a handmade business, run by awesome moms in Southern Oregon, from permanently closing!"/>
    <x v="16"/>
    <n v="904"/>
    <x v="2"/>
    <x v="0"/>
    <s v="USD"/>
    <n v="1428940775"/>
    <n v="1426348775"/>
    <b v="0"/>
    <n v="29"/>
    <b v="0"/>
    <x v="10"/>
    <n v="8"/>
    <n v="31.17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x v="5"/>
    <n v="1864"/>
    <x v="2"/>
    <x v="0"/>
    <s v="USD"/>
    <n v="1484327061"/>
    <n v="1479143061"/>
    <b v="0"/>
    <n v="12"/>
    <b v="0"/>
    <x v="10"/>
    <n v="19"/>
    <n v="155.33000000000001"/>
    <x v="4"/>
    <x v="10"/>
  </r>
  <r>
    <n v="666"/>
    <s v="Ducky Diapers"/>
    <s v="Have you ever dreamed of having a pet duckling, but concerned about all the pooping, here is a a solution to help solve that issue."/>
    <x v="63"/>
    <n v="8"/>
    <x v="2"/>
    <x v="0"/>
    <s v="USD"/>
    <n v="1408305498"/>
    <n v="1405713498"/>
    <b v="0"/>
    <n v="4"/>
    <b v="0"/>
    <x v="10"/>
    <n v="0"/>
    <n v="2"/>
    <x v="4"/>
    <x v="10"/>
  </r>
  <r>
    <n v="667"/>
    <s v="Ubivade - Vibrating navigation belt"/>
    <s v="The first navigation system, usable by each means of transport, that will take you wherever you want without thinking about the route."/>
    <x v="65"/>
    <n v="5010"/>
    <x v="2"/>
    <x v="13"/>
    <s v="EUR"/>
    <n v="1477731463"/>
    <n v="1474275463"/>
    <b v="0"/>
    <n v="28"/>
    <b v="0"/>
    <x v="10"/>
    <n v="10"/>
    <n v="178.93"/>
    <x v="4"/>
    <x v="10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2"/>
    <x v="0"/>
    <s v="USD"/>
    <n v="1431374222"/>
    <n v="1427486222"/>
    <b v="0"/>
    <n v="25"/>
    <b v="0"/>
    <x v="10"/>
    <n v="5"/>
    <n v="27.36"/>
    <x v="4"/>
    <x v="10"/>
  </r>
  <r>
    <n v="669"/>
    <s v="Christian DiLusso Watches"/>
    <s v="Beautiful automatic watches, made for every moment._x000a_Sports, business, casual.....it fits every moment of your life."/>
    <x v="63"/>
    <n v="43015"/>
    <x v="2"/>
    <x v="11"/>
    <s v="SEK"/>
    <n v="1467817258"/>
    <n v="1465225258"/>
    <b v="0"/>
    <n v="28"/>
    <b v="0"/>
    <x v="10"/>
    <n v="22"/>
    <n v="1536.25"/>
    <x v="4"/>
    <x v="10"/>
  </r>
  <r>
    <n v="670"/>
    <s v="FINCLIP, the easiest way to don/doff your scuba diving fins"/>
    <s v="FINCLIP, the revolutionary scuba diving accessory that when attached to your fins makes getting them on the simplest thing in the world"/>
    <x v="163"/>
    <n v="26349"/>
    <x v="2"/>
    <x v="13"/>
    <s v="EUR"/>
    <n v="1466323800"/>
    <n v="1463418120"/>
    <b v="0"/>
    <n v="310"/>
    <b v="0"/>
    <x v="10"/>
    <n v="29"/>
    <n v="85"/>
    <x v="4"/>
    <x v="10"/>
  </r>
  <r>
    <n v="671"/>
    <s v="SmoothEye - Accurately Test Your Alertness and Focus Level"/>
    <s v="SmoothEye tracks eye movements to accurately measure alertness and focus level, allowing you to easily and reliably test your brain."/>
    <x v="13"/>
    <n v="11828"/>
    <x v="2"/>
    <x v="0"/>
    <s v="USD"/>
    <n v="1421208000"/>
    <n v="1418315852"/>
    <b v="0"/>
    <n v="15"/>
    <b v="0"/>
    <x v="10"/>
    <n v="39"/>
    <n v="788.53"/>
    <x v="4"/>
    <x v="10"/>
  </r>
  <r>
    <n v="672"/>
    <s v="youWare  |  A digital ID for the real world"/>
    <s v="Fashion accessories used to instantly link with people you meet and exchange contact info, money, documents, media and so much more."/>
    <x v="65"/>
    <n v="10814"/>
    <x v="2"/>
    <x v="0"/>
    <s v="USD"/>
    <n v="1420088340"/>
    <n v="1417410964"/>
    <b v="0"/>
    <n v="215"/>
    <b v="0"/>
    <x v="10"/>
    <n v="22"/>
    <n v="50.3"/>
    <x v="4"/>
    <x v="10"/>
  </r>
  <r>
    <n v="673"/>
    <s v="HORIZON: LIFE ENHANCED GLASSWARE"/>
    <s v="Will assist the deaf to have better communication and safety through the use of LCD glassware with audio &amp; sensory components."/>
    <x v="59"/>
    <n v="205"/>
    <x v="2"/>
    <x v="0"/>
    <s v="USD"/>
    <n v="1409602217"/>
    <n v="1405714217"/>
    <b v="0"/>
    <n v="3"/>
    <b v="0"/>
    <x v="10"/>
    <n v="0"/>
    <n v="68.33"/>
    <x v="4"/>
    <x v="10"/>
  </r>
  <r>
    <n v="674"/>
    <s v="Something To Wear For Hearing Sounds By Feeling Vibrations"/>
    <s v="Listen to sounds by feeling an array of vibrational patterns against your body."/>
    <x v="65"/>
    <n v="15"/>
    <x v="2"/>
    <x v="0"/>
    <s v="USD"/>
    <n v="1407811627"/>
    <n v="1402627627"/>
    <b v="0"/>
    <n v="2"/>
    <b v="0"/>
    <x v="10"/>
    <n v="0"/>
    <n v="7.5"/>
    <x v="4"/>
    <x v="10"/>
  </r>
  <r>
    <n v="675"/>
    <s v="How to Make Innovative Apple Watch Apps with WatchKit"/>
    <s v="24+ hour online class in WatchKit development from an expert iOS developer and instructor via unconventional, innovative projects."/>
    <x v="14"/>
    <n v="891"/>
    <x v="2"/>
    <x v="0"/>
    <s v="USD"/>
    <n v="1420095540"/>
    <n v="1417558804"/>
    <b v="0"/>
    <n v="26"/>
    <b v="0"/>
    <x v="10"/>
    <n v="15"/>
    <n v="34.270000000000003"/>
    <x v="4"/>
    <x v="10"/>
  </r>
  <r>
    <n v="676"/>
    <s v="NapTime: the first baby monitor that takes care of parents"/>
    <s v="Having a baby or looking for the perfect gift for a baby shower?_x000a_Discover NapTime, a silent baby monitor that improves your sleep."/>
    <x v="59"/>
    <n v="1471"/>
    <x v="2"/>
    <x v="5"/>
    <s v="CAD"/>
    <n v="1423333581"/>
    <n v="1420741581"/>
    <b v="0"/>
    <n v="24"/>
    <b v="0"/>
    <x v="10"/>
    <n v="1"/>
    <n v="61.29"/>
    <x v="4"/>
    <x v="10"/>
  </r>
  <r>
    <n v="677"/>
    <s v="World's first Heated Jacket managed by Smartphone"/>
    <s v="Sinapsi is the first heated jacket designed in Italy._x000a_Now you can manage your jacket by smartphone. Power bank 5/x Charger included."/>
    <x v="65"/>
    <n v="12792"/>
    <x v="2"/>
    <x v="13"/>
    <s v="EUR"/>
    <n v="1467106895"/>
    <n v="1463218895"/>
    <b v="0"/>
    <n v="96"/>
    <b v="0"/>
    <x v="10"/>
    <n v="26"/>
    <n v="133.25"/>
    <x v="4"/>
    <x v="10"/>
  </r>
  <r>
    <n v="678"/>
    <s v="World's Smallest Mp3 Player Earpiece Bible - Ohura Project"/>
    <s v="For the isolated rice farmer. For the 14-hour taxi driver. This tiny MP3 player has the entire New Testament Bible... in their language"/>
    <x v="90"/>
    <n v="1108"/>
    <x v="2"/>
    <x v="0"/>
    <s v="USD"/>
    <n v="1463821338"/>
    <n v="1461229338"/>
    <b v="0"/>
    <n v="17"/>
    <b v="0"/>
    <x v="10"/>
    <n v="4"/>
    <n v="65.180000000000007"/>
    <x v="4"/>
    <x v="10"/>
  </r>
  <r>
    <n v="679"/>
    <s v="Monolith Posture Coach"/>
    <s v="World's first bio-feedback posture device for your entire back. Trains back, neck, thoracic &amp; ab segments by using only 30 min/day."/>
    <x v="164"/>
    <n v="8827"/>
    <x v="2"/>
    <x v="0"/>
    <s v="USD"/>
    <n v="1472920909"/>
    <n v="1467736909"/>
    <b v="0"/>
    <n v="94"/>
    <b v="0"/>
    <x v="10"/>
    <n v="15"/>
    <n v="93.9"/>
    <x v="4"/>
    <x v="10"/>
  </r>
  <r>
    <n v="680"/>
    <s v="PosturePulse: The posture sensor worn on your waist or chair"/>
    <s v="A simple, vibrating belt that trains your muscles to maintain the correct posture, providing more confidence and higher energy levels."/>
    <x v="98"/>
    <n v="19434"/>
    <x v="2"/>
    <x v="0"/>
    <s v="USD"/>
    <n v="1410955331"/>
    <n v="1407931331"/>
    <b v="0"/>
    <n v="129"/>
    <b v="0"/>
    <x v="10"/>
    <n v="26"/>
    <n v="150.65"/>
    <x v="4"/>
    <x v="10"/>
  </r>
  <r>
    <n v="681"/>
    <s v="D-Pro Athletic Headband with Carbon Fiber"/>
    <s v="The D-Pro is a lightweight, moisture-wicking headband with a padded carbon fiber insert that reduces the risk of head injury in sports."/>
    <x v="32"/>
    <n v="1"/>
    <x v="2"/>
    <x v="0"/>
    <s v="USD"/>
    <n v="1477509604"/>
    <n v="1474917604"/>
    <b v="0"/>
    <n v="1"/>
    <b v="0"/>
    <x v="10"/>
    <n v="0"/>
    <n v="1"/>
    <x v="4"/>
    <x v="10"/>
  </r>
  <r>
    <n v="682"/>
    <s v="Deception Belt"/>
    <s v="The Deception Belt is an innovative belt with app capability, designed to assist any user gain control over their appetite."/>
    <x v="65"/>
    <n v="53"/>
    <x v="2"/>
    <x v="0"/>
    <s v="USD"/>
    <n v="1489512122"/>
    <n v="1486923722"/>
    <b v="0"/>
    <n v="4"/>
    <b v="0"/>
    <x v="10"/>
    <n v="0"/>
    <n v="13.25"/>
    <x v="4"/>
    <x v="10"/>
  </r>
  <r>
    <n v="683"/>
    <s v="Mist Buddy Hydration/Misting Backpack"/>
    <s v="Mist Buddy is a remote controlled misting system, powered by a rechargeable battery with misting/sipping tip for complete coolness."/>
    <x v="21"/>
    <n v="298"/>
    <x v="2"/>
    <x v="0"/>
    <s v="USD"/>
    <n v="1477949764"/>
    <n v="1474493764"/>
    <b v="0"/>
    <n v="3"/>
    <b v="0"/>
    <x v="10"/>
    <n v="1"/>
    <n v="99.33"/>
    <x v="4"/>
    <x v="10"/>
  </r>
  <r>
    <n v="684"/>
    <s v="Arcus Motion Analyzer | The Versatile Smart Ring"/>
    <s v="Arcus gives your fingers super powers."/>
    <x v="165"/>
    <n v="23948"/>
    <x v="2"/>
    <x v="0"/>
    <s v="USD"/>
    <n v="1406257200"/>
    <n v="1403176891"/>
    <b v="0"/>
    <n v="135"/>
    <b v="0"/>
    <x v="10"/>
    <n v="7"/>
    <n v="177.39"/>
    <x v="4"/>
    <x v="10"/>
  </r>
  <r>
    <n v="685"/>
    <s v="Nomadica All purpose backpack with battery"/>
    <s v="PowerPack is an efficient and affordable backpack with a lithium-ion charger for all electronic devices offering charges on the go!"/>
    <x v="15"/>
    <n v="553"/>
    <x v="2"/>
    <x v="0"/>
    <s v="USD"/>
    <n v="1421095672"/>
    <n v="1417207672"/>
    <b v="0"/>
    <n v="10"/>
    <b v="0"/>
    <x v="10"/>
    <n v="28"/>
    <n v="55.3"/>
    <x v="4"/>
    <x v="10"/>
  </r>
  <r>
    <n v="686"/>
    <s v="Vivi di Cuore - Heart Rate Watch"/>
    <s v="La tua giornata sportiva monitorata nel tuo polso??!!!_x000a_Rendiamolo possibile... VIVI DI CUORE --- All MADE in ITALY"/>
    <x v="71"/>
    <n v="0"/>
    <x v="2"/>
    <x v="13"/>
    <s v="EUR"/>
    <n v="1438618170"/>
    <n v="1436026170"/>
    <b v="0"/>
    <n v="0"/>
    <b v="0"/>
    <x v="10"/>
    <n v="0"/>
    <s v="N/A"/>
    <x v="4"/>
    <x v="10"/>
  </r>
  <r>
    <n v="687"/>
    <s v="Power Go: Cargador Solar para Dispositivos MÃ³viles"/>
    <s v="Power Go es una linea de cargadores solares para dispositivos mÃ³viles, amigables con el medio ambiente y de bajo costo."/>
    <x v="59"/>
    <n v="3550"/>
    <x v="2"/>
    <x v="14"/>
    <s v="MXN"/>
    <n v="1486317653"/>
    <n v="1481133653"/>
    <b v="0"/>
    <n v="6"/>
    <b v="0"/>
    <x v="10"/>
    <n v="4"/>
    <n v="591.66999999999996"/>
    <x v="4"/>
    <x v="10"/>
  </r>
  <r>
    <n v="688"/>
    <s v="The Most Advanced Dress Shirt- EVER!!"/>
    <s v="Removable collars and cuffs along with hidden underarm designs that prevent embarrassing and stubborn stains. What does YOUR shirt do?"/>
    <x v="24"/>
    <n v="14598"/>
    <x v="2"/>
    <x v="0"/>
    <s v="USD"/>
    <n v="1444876253"/>
    <n v="1442284253"/>
    <b v="0"/>
    <n v="36"/>
    <b v="0"/>
    <x v="10"/>
    <n v="73"/>
    <n v="405.5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x v="63"/>
    <n v="115297.5"/>
    <x v="2"/>
    <x v="0"/>
    <s v="USD"/>
    <n v="1481173140"/>
    <n v="1478016097"/>
    <b v="0"/>
    <n v="336"/>
    <b v="0"/>
    <x v="10"/>
    <n v="58"/>
    <n v="343.15"/>
    <x v="4"/>
    <x v="10"/>
  </r>
  <r>
    <n v="690"/>
    <s v="BLOXSHIELD"/>
    <s v="A radiation shield for your fitness tracker, smartwatch or other wearable smart device"/>
    <x v="24"/>
    <n v="2468"/>
    <x v="2"/>
    <x v="0"/>
    <s v="USD"/>
    <n v="1473400800"/>
    <n v="1469718841"/>
    <b v="0"/>
    <n v="34"/>
    <b v="0"/>
    <x v="10"/>
    <n v="12"/>
    <n v="72.59"/>
    <x v="4"/>
    <x v="10"/>
  </r>
  <r>
    <n v="691"/>
    <s v="ShapeCase - Colorful Apple Watch Bumpers"/>
    <s v="Personalizing your Apple Watch has never been easier. Ten different colors to match any lifestyle. Time is precious, protect it."/>
    <x v="65"/>
    <n v="260"/>
    <x v="2"/>
    <x v="0"/>
    <s v="USD"/>
    <n v="1435711246"/>
    <n v="1433292046"/>
    <b v="0"/>
    <n v="10"/>
    <b v="0"/>
    <x v="10"/>
    <n v="1"/>
    <n v="26"/>
    <x v="4"/>
    <x v="10"/>
  </r>
  <r>
    <n v="692"/>
    <s v="Signum Indicators by Brighter Indication"/>
    <s v="A revolutionary, cycling safety device is born! Signum indicators close the communication gap between cyclists and other road users."/>
    <x v="24"/>
    <n v="1306"/>
    <x v="2"/>
    <x v="1"/>
    <s v="GBP"/>
    <n v="1482397263"/>
    <n v="1479805263"/>
    <b v="0"/>
    <n v="201"/>
    <b v="0"/>
    <x v="10"/>
    <n v="7"/>
    <n v="6.5"/>
    <x v="4"/>
    <x v="10"/>
  </r>
  <r>
    <n v="693"/>
    <s v="Prana: Wearable for Breathing and Posture"/>
    <s v="Prana is the first wearable combining breath and posture tracking to make your sitting time count."/>
    <x v="59"/>
    <n v="35338"/>
    <x v="2"/>
    <x v="0"/>
    <s v="USD"/>
    <n v="1430421827"/>
    <n v="1427829827"/>
    <b v="0"/>
    <n v="296"/>
    <b v="0"/>
    <x v="10"/>
    <n v="35"/>
    <n v="119.39"/>
    <x v="4"/>
    <x v="10"/>
  </r>
  <r>
    <n v="694"/>
    <s v="Airlock bike helmet"/>
    <s v="You can control how much air enters the helmet by opening or closing the vents. This is very useful in bad weather, or for competition."/>
    <x v="62"/>
    <n v="590"/>
    <x v="2"/>
    <x v="0"/>
    <s v="USD"/>
    <n v="1485964559"/>
    <n v="1483372559"/>
    <b v="0"/>
    <n v="7"/>
    <b v="0"/>
    <x v="10"/>
    <n v="0"/>
    <n v="84.29"/>
    <x v="4"/>
    <x v="10"/>
  </r>
  <r>
    <n v="695"/>
    <s v="mini air- personal air conditioner"/>
    <s v="Unique small wearable personal air conditioning device that provides the user a 10-15 degree environmental difference on his person."/>
    <x v="129"/>
    <n v="636"/>
    <x v="2"/>
    <x v="0"/>
    <s v="USD"/>
    <n v="1414758620"/>
    <n v="1412166620"/>
    <b v="0"/>
    <n v="7"/>
    <b v="0"/>
    <x v="10"/>
    <n v="1"/>
    <n v="90.86"/>
    <x v="4"/>
    <x v="10"/>
  </r>
  <r>
    <n v="696"/>
    <s v="trustee"/>
    <s v="Show your fidelity by wearing the Trustee rings! Show where you are (at)!"/>
    <x v="166"/>
    <n v="1"/>
    <x v="2"/>
    <x v="9"/>
    <s v="EUR"/>
    <n v="1406326502"/>
    <n v="1403734502"/>
    <b v="0"/>
    <n v="1"/>
    <b v="0"/>
    <x v="10"/>
    <n v="0"/>
    <n v="1"/>
    <x v="4"/>
    <x v="10"/>
  </r>
  <r>
    <n v="697"/>
    <s v="VR Lens Lab - Prescription Lenses for Virtual Reality HMDs"/>
    <s v="Glasses, not for you but your virtual reality headset. Prescription lens adapters, lenses and more to make your VR experiences better."/>
    <x v="12"/>
    <n v="2319"/>
    <x v="2"/>
    <x v="12"/>
    <s v="EUR"/>
    <n v="1454502789"/>
    <n v="1453206789"/>
    <b v="0"/>
    <n v="114"/>
    <b v="0"/>
    <x v="10"/>
    <n v="46"/>
    <n v="20.34"/>
    <x v="4"/>
    <x v="10"/>
  </r>
  <r>
    <n v="698"/>
    <s v="3D Xray Vision. State of the Art. Free for Everyone*."/>
    <s v="The first 3D Xray Vision Instrument FREE* for researchers, scientists, entrepreneurs, developers, educators, artists, and explorers."/>
    <x v="59"/>
    <n v="15390"/>
    <x v="2"/>
    <x v="0"/>
    <s v="USD"/>
    <n v="1411005600"/>
    <n v="1408141245"/>
    <b v="0"/>
    <n v="29"/>
    <b v="0"/>
    <x v="10"/>
    <n v="15"/>
    <n v="530.69000000000005"/>
    <x v="4"/>
    <x v="10"/>
  </r>
  <r>
    <n v="699"/>
    <s v="TapTap, a touch communication wristband"/>
    <s v="TapTap is a technology to transfer touch between two people. It can also be an activity tracker, a game controller or smart alarm."/>
    <x v="66"/>
    <n v="107148.74"/>
    <x v="2"/>
    <x v="0"/>
    <s v="USD"/>
    <n v="1385136000"/>
    <n v="1381923548"/>
    <b v="0"/>
    <n v="890"/>
    <b v="0"/>
    <x v="10"/>
    <n v="82"/>
    <n v="120.39"/>
    <x v="4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2"/>
    <x v="3"/>
    <s v="EUR"/>
    <n v="1484065881"/>
    <n v="1481473881"/>
    <b v="0"/>
    <n v="31"/>
    <b v="0"/>
    <x v="10"/>
    <n v="3"/>
    <n v="13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x v="167"/>
    <n v="6118"/>
    <x v="2"/>
    <x v="1"/>
    <s v="GBP"/>
    <n v="1406130880"/>
    <n v="1403538880"/>
    <b v="0"/>
    <n v="21"/>
    <b v="0"/>
    <x v="10"/>
    <n v="27"/>
    <n v="291.33"/>
    <x v="4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2"/>
    <x v="0"/>
    <s v="USD"/>
    <n v="1480011987"/>
    <n v="1477416387"/>
    <b v="0"/>
    <n v="37"/>
    <b v="0"/>
    <x v="10"/>
    <n v="31"/>
    <n v="124.92"/>
    <x v="4"/>
    <x v="10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2"/>
    <x v="0"/>
    <s v="USD"/>
    <n v="1485905520"/>
    <n v="1481150949"/>
    <b v="0"/>
    <n v="7"/>
    <b v="0"/>
    <x v="10"/>
    <n v="6"/>
    <n v="119.57"/>
    <x v="4"/>
    <x v="10"/>
  </r>
  <r>
    <n v="704"/>
    <s v="ZNITCH- The Evolution in Helmet Safety"/>
    <s v="Turn you helmet into the safest helmet and don't worry about a thing,you will always have the right fit!!"/>
    <x v="58"/>
    <n v="481"/>
    <x v="2"/>
    <x v="5"/>
    <s v="CAD"/>
    <n v="1487565468"/>
    <n v="1482381468"/>
    <b v="0"/>
    <n v="4"/>
    <b v="0"/>
    <x v="10"/>
    <n v="1"/>
    <n v="120.25"/>
    <x v="4"/>
    <x v="10"/>
  </r>
  <r>
    <n v="705"/>
    <s v="SomnoScope"/>
    <s v="The closest thing ever to the Holy Grail of wearables technology"/>
    <x v="59"/>
    <n v="977"/>
    <x v="2"/>
    <x v="9"/>
    <s v="EUR"/>
    <n v="1484999278"/>
    <n v="1482407278"/>
    <b v="0"/>
    <n v="5"/>
    <b v="0"/>
    <x v="10"/>
    <n v="1"/>
    <n v="195.4"/>
    <x v="4"/>
    <x v="10"/>
  </r>
  <r>
    <n v="706"/>
    <s v="Driver Alert System"/>
    <s v="Driver Alert System es un sistema de seguridad para el conductor, que le avisa en caso de perder la posicion vertical mientras conduce."/>
    <x v="59"/>
    <n v="0"/>
    <x v="2"/>
    <x v="3"/>
    <s v="EUR"/>
    <n v="1481740740"/>
    <n v="1478130783"/>
    <b v="0"/>
    <n v="0"/>
    <b v="0"/>
    <x v="10"/>
    <n v="0"/>
    <s v="N/A"/>
    <x v="4"/>
    <x v="10"/>
  </r>
  <r>
    <n v="707"/>
    <s v="Hy - hidden wireless earbuds you never have to take off"/>
    <s v="Forget your headphones. Wear Hy all day for voice-controlled music, calls, biometrics and more, with a huge battery and hidden fit."/>
    <x v="120"/>
    <n v="53670.6"/>
    <x v="2"/>
    <x v="1"/>
    <s v="GBP"/>
    <n v="1483286127"/>
    <n v="1479830127"/>
    <b v="0"/>
    <n v="456"/>
    <b v="0"/>
    <x v="10"/>
    <n v="79"/>
    <n v="117.7"/>
    <x v="4"/>
    <x v="10"/>
  </r>
  <r>
    <n v="708"/>
    <s v="Glowbelt, The World's First Retractable LED Safety Belt"/>
    <s v="Glowbelt is the world's first rectractable LED safety belt for fans of the great outdoors, fitness enthusiasts, children and more."/>
    <x v="81"/>
    <n v="8837"/>
    <x v="2"/>
    <x v="1"/>
    <s v="GBP"/>
    <n v="1410616600"/>
    <n v="1405432600"/>
    <b v="0"/>
    <n v="369"/>
    <b v="0"/>
    <x v="10"/>
    <n v="22"/>
    <n v="23.95"/>
    <x v="4"/>
    <x v="10"/>
  </r>
  <r>
    <n v="709"/>
    <s v="lumiglove"/>
    <s v="A &quot;handheld&quot; light, which eases the way you illuminate objects and/or paths."/>
    <x v="38"/>
    <n v="61"/>
    <x v="2"/>
    <x v="0"/>
    <s v="USD"/>
    <n v="1417741159"/>
    <n v="1415149159"/>
    <b v="0"/>
    <n v="2"/>
    <b v="0"/>
    <x v="10"/>
    <n v="0"/>
    <n v="30.5"/>
    <x v="4"/>
    <x v="10"/>
  </r>
  <r>
    <n v="710"/>
    <s v="Hate York Shirt 2.0"/>
    <s v="Shirts, so technologically advanced, they connect mentally to their audience upon sight."/>
    <x v="40"/>
    <n v="0"/>
    <x v="2"/>
    <x v="5"/>
    <s v="CAD"/>
    <n v="1408495440"/>
    <n v="1405640302"/>
    <b v="0"/>
    <n v="0"/>
    <b v="0"/>
    <x v="10"/>
    <n v="0"/>
    <s v="N/A"/>
    <x v="4"/>
    <x v="10"/>
  </r>
  <r>
    <n v="711"/>
    <s v="Anti Snore Wearable"/>
    <s v="Our wearable and app automates the poke you normally get from your bedpartner to make you stop snoring and making you turn to the side."/>
    <x v="59"/>
    <n v="33791"/>
    <x v="2"/>
    <x v="9"/>
    <s v="EUR"/>
    <n v="1481716868"/>
    <n v="1478257268"/>
    <b v="0"/>
    <n v="338"/>
    <b v="0"/>
    <x v="10"/>
    <n v="34"/>
    <n v="99.97"/>
    <x v="4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x v="168"/>
    <n v="105"/>
    <x v="2"/>
    <x v="0"/>
    <s v="USD"/>
    <n v="1455466832"/>
    <n v="1452874832"/>
    <b v="0"/>
    <n v="4"/>
    <b v="0"/>
    <x v="10"/>
    <n v="0"/>
    <n v="26.25"/>
    <x v="4"/>
    <x v="10"/>
  </r>
  <r>
    <n v="713"/>
    <s v="Secure Pet GPS Tracker - Every Moment Matters"/>
    <s v="The first GPS tracker created entirely in Italy that allows you to know where your pet is located at any time throughout any device."/>
    <x v="33"/>
    <n v="199"/>
    <x v="2"/>
    <x v="13"/>
    <s v="EUR"/>
    <n v="1465130532"/>
    <n v="1462538532"/>
    <b v="0"/>
    <n v="1"/>
    <b v="0"/>
    <x v="10"/>
    <n v="1"/>
    <n v="199"/>
    <x v="4"/>
    <x v="10"/>
  </r>
  <r>
    <n v="714"/>
    <s v="Prep Packs Survival Belt"/>
    <s v="The Prep Packs Survival Belt allows you to carry all of the essentials for outdoor survival inside your belt buckle"/>
    <x v="38"/>
    <n v="2249"/>
    <x v="2"/>
    <x v="0"/>
    <s v="USD"/>
    <n v="1488308082"/>
    <n v="1483124082"/>
    <b v="0"/>
    <n v="28"/>
    <b v="0"/>
    <x v="10"/>
    <n v="15"/>
    <n v="80.319999999999993"/>
    <x v="4"/>
    <x v="10"/>
  </r>
  <r>
    <n v="715"/>
    <s v="Mouse^3"/>
    <s v="Mouse^3 is the next generation of input devices. With cursor control and customized gesture recognition, its applications are endless!"/>
    <x v="169"/>
    <n v="1389"/>
    <x v="2"/>
    <x v="0"/>
    <s v="USD"/>
    <n v="1446693040"/>
    <n v="1443233440"/>
    <b v="0"/>
    <n v="12"/>
    <b v="0"/>
    <x v="10"/>
    <n v="5"/>
    <n v="115.75"/>
    <x v="4"/>
    <x v="10"/>
  </r>
  <r>
    <n v="716"/>
    <s v="Pathfinder - Wearable Navigation for the Blind"/>
    <s v="Translate sight into touch with a wrist-mounted wearable. A revolution for visually impaired people everywhere."/>
    <x v="41"/>
    <n v="715"/>
    <x v="2"/>
    <x v="0"/>
    <s v="USD"/>
    <n v="1417392000"/>
    <n v="1414511307"/>
    <b v="0"/>
    <n v="16"/>
    <b v="0"/>
    <x v="10"/>
    <n v="10"/>
    <n v="44.69"/>
    <x v="4"/>
    <x v="10"/>
  </r>
  <r>
    <n v="717"/>
    <s v="cool air belt"/>
    <s v="Cool air flowing under clothing keeps you cool."/>
    <x v="59"/>
    <n v="305"/>
    <x v="2"/>
    <x v="0"/>
    <s v="USD"/>
    <n v="1409949002"/>
    <n v="1407357002"/>
    <b v="0"/>
    <n v="4"/>
    <b v="0"/>
    <x v="10"/>
    <n v="0"/>
    <n v="76.25"/>
    <x v="4"/>
    <x v="10"/>
  </r>
  <r>
    <n v="718"/>
    <s v="BioToo - Emergency Temporary Tattoos"/>
    <s v="When every second matters, BioToo temporary tattoos get critical information to emergency personnel to help them help you."/>
    <x v="16"/>
    <n v="90"/>
    <x v="2"/>
    <x v="0"/>
    <s v="USD"/>
    <n v="1487397540"/>
    <n v="1484684247"/>
    <b v="0"/>
    <n v="4"/>
    <b v="0"/>
    <x v="10"/>
    <n v="1"/>
    <n v="22.5"/>
    <x v="4"/>
    <x v="10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2"/>
    <x v="0"/>
    <s v="USD"/>
    <n v="1456189076"/>
    <n v="1454979476"/>
    <b v="0"/>
    <n v="10"/>
    <b v="0"/>
    <x v="10"/>
    <n v="1"/>
    <n v="19.399999999999999"/>
    <x v="4"/>
    <x v="10"/>
  </r>
  <r>
    <n v="720"/>
    <s v="Without Utterance: Tales from the Other Side of Language"/>
    <s v="Without Utterance, a crushingly intimate literary memoir told from the inside of losing language, self, and world."/>
    <x v="170"/>
    <n v="2735"/>
    <x v="0"/>
    <x v="0"/>
    <s v="USD"/>
    <n v="1327851291"/>
    <n v="1325432091"/>
    <b v="0"/>
    <n v="41"/>
    <b v="1"/>
    <x v="11"/>
    <n v="144"/>
    <n v="66.709999999999994"/>
    <x v="5"/>
    <x v="11"/>
  </r>
  <r>
    <n v="721"/>
    <s v="Celebrating Brit Shalom â€” Now at CelebratingBritShalom.Com"/>
    <s v="Everything families need to host a Jewish welcoming ritual when opting out of circumcision. Includes original ceremonies and music."/>
    <x v="171"/>
    <n v="10013"/>
    <x v="0"/>
    <x v="0"/>
    <s v="USD"/>
    <n v="1406900607"/>
    <n v="1403012607"/>
    <b v="0"/>
    <n v="119"/>
    <b v="1"/>
    <x v="11"/>
    <n v="122"/>
    <n v="84.14"/>
    <x v="5"/>
    <x v="11"/>
  </r>
  <r>
    <n v="722"/>
    <s v="The BANGGAI Rescue Project"/>
    <s v="BANGGAI RESCUE is a beautiful, must-read book and a project setting out to answer some critical questions about the species' future."/>
    <x v="33"/>
    <n v="33006"/>
    <x v="0"/>
    <x v="0"/>
    <s v="USD"/>
    <n v="1333909178"/>
    <n v="1331320778"/>
    <b v="0"/>
    <n v="153"/>
    <b v="1"/>
    <x v="11"/>
    <n v="132"/>
    <n v="215.73"/>
    <x v="5"/>
    <x v="11"/>
  </r>
  <r>
    <n v="723"/>
    <s v="The 2015 Pro Football Beast Book"/>
    <s v="The Definitive (and Slightly Ridiculous) Guide to Enjoying the 2015 Pro Football Season"/>
    <x v="12"/>
    <n v="5469"/>
    <x v="0"/>
    <x v="0"/>
    <s v="USD"/>
    <n v="1438228740"/>
    <n v="1435606549"/>
    <b v="0"/>
    <n v="100"/>
    <b v="1"/>
    <x v="11"/>
    <n v="109"/>
    <n v="54.69"/>
    <x v="5"/>
    <x v="11"/>
  </r>
  <r>
    <n v="724"/>
    <s v="The Adventure Access Guide: How to Walk Across America"/>
    <s v="We are creating the Adventure Access Trail, a new walking trail from Boston to San Francisco.  _x000a_http://adventureaccess.org"/>
    <x v="41"/>
    <n v="7383.01"/>
    <x v="0"/>
    <x v="0"/>
    <s v="USD"/>
    <n v="1309447163"/>
    <n v="1306855163"/>
    <b v="0"/>
    <n v="143"/>
    <b v="1"/>
    <x v="11"/>
    <n v="105"/>
    <n v="51.63"/>
    <x v="5"/>
    <x v="11"/>
  </r>
  <r>
    <n v="725"/>
    <s v="The Year It All Made Sense"/>
    <s v="A true story about inspiration and survival - David Alfred George turns his powerful experience into a compelling vBook."/>
    <x v="24"/>
    <n v="20070"/>
    <x v="0"/>
    <x v="0"/>
    <s v="USD"/>
    <n v="1450018912"/>
    <n v="1447426912"/>
    <b v="0"/>
    <n v="140"/>
    <b v="1"/>
    <x v="11"/>
    <n v="100"/>
    <n v="143.36000000000001"/>
    <x v="5"/>
    <x v="11"/>
  </r>
  <r>
    <n v="726"/>
    <s v="60 Days to a Radiating Faith"/>
    <s v="&quot;60 Days to a Radiating Faith&quot; is a collection of carefully selected Bible verses to encourage those undergoing cancer treatments."/>
    <x v="32"/>
    <n v="2535"/>
    <x v="0"/>
    <x v="0"/>
    <s v="USD"/>
    <n v="1365728487"/>
    <n v="1363136487"/>
    <b v="0"/>
    <n v="35"/>
    <b v="1"/>
    <x v="11"/>
    <n v="101"/>
    <n v="72.430000000000007"/>
    <x v="5"/>
    <x v="11"/>
  </r>
  <r>
    <n v="727"/>
    <s v="CHRISTIAN MERCY: Compassion, Proclamation, and Power"/>
    <s v="A surgeon's call for today's Christians to practice biblical compassion. Pre-order now and turn the tide towards the model Christ gave!"/>
    <x v="10"/>
    <n v="5443"/>
    <x v="0"/>
    <x v="0"/>
    <s v="USD"/>
    <n v="1358198400"/>
    <n v="1354580949"/>
    <b v="0"/>
    <n v="149"/>
    <b v="1"/>
    <x v="11"/>
    <n v="156"/>
    <n v="36.53"/>
    <x v="5"/>
    <x v="11"/>
  </r>
  <r>
    <n v="728"/>
    <s v="The Age of the Platform: My Fourth Book"/>
    <s v="A big idea non-fiction book by an impatient three-time author and insomniac willing to bet on himself."/>
    <x v="53"/>
    <n v="7917.45"/>
    <x v="0"/>
    <x v="0"/>
    <s v="USD"/>
    <n v="1313957157"/>
    <n v="1310069157"/>
    <b v="0"/>
    <n v="130"/>
    <b v="1"/>
    <x v="11"/>
    <n v="106"/>
    <n v="60.9"/>
    <x v="5"/>
    <x v="11"/>
  </r>
  <r>
    <n v="729"/>
    <s v="The Malformation of Health Care"/>
    <s v="A true David vs.Goliath story about a young adult battling the U.S. health care system to survive and become an advocate for change."/>
    <x v="25"/>
    <n v="5226"/>
    <x v="0"/>
    <x v="0"/>
    <s v="USD"/>
    <n v="1348028861"/>
    <n v="1342844861"/>
    <b v="0"/>
    <n v="120"/>
    <b v="1"/>
    <x v="11"/>
    <n v="131"/>
    <n v="43.55"/>
    <x v="5"/>
    <x v="11"/>
  </r>
  <r>
    <n v="730"/>
    <s v="Encyclopedia of Surfing"/>
    <s v="A Massive but Cheerful Online Digital Archive of Surfing"/>
    <x v="24"/>
    <n v="26438"/>
    <x v="0"/>
    <x v="0"/>
    <s v="USD"/>
    <n v="1323280391"/>
    <n v="1320688391"/>
    <b v="0"/>
    <n v="265"/>
    <b v="1"/>
    <x v="11"/>
    <n v="132"/>
    <n v="99.77"/>
    <x v="5"/>
    <x v="11"/>
  </r>
  <r>
    <n v="731"/>
    <s v="Portland Boat Tours:  From Dream to Business"/>
    <s v="Be part of the excitement by supporting our first season offering unique perspectives of Portland from the water."/>
    <x v="12"/>
    <n v="6300"/>
    <x v="0"/>
    <x v="0"/>
    <s v="USD"/>
    <n v="1327212000"/>
    <n v="1322852747"/>
    <b v="0"/>
    <n v="71"/>
    <b v="1"/>
    <x v="11"/>
    <n v="126"/>
    <n v="88.73"/>
    <x v="5"/>
    <x v="11"/>
  </r>
  <r>
    <n v="732"/>
    <s v="Chess puzzles in your pocket: a new eBook"/>
    <s v="A great collection of puzzles to take and enjoy anywhere in the world - have fun, challenge yourself, and become a better chess player!"/>
    <x v="172"/>
    <n v="64"/>
    <x v="0"/>
    <x v="1"/>
    <s v="GBP"/>
    <n v="1380449461"/>
    <n v="1375265461"/>
    <b v="0"/>
    <n v="13"/>
    <b v="1"/>
    <x v="11"/>
    <n v="160"/>
    <n v="4.92"/>
    <x v="5"/>
    <x v="11"/>
  </r>
  <r>
    <n v="733"/>
    <s v="Sinatra Cookbook - Recipes for the Ruby framework"/>
    <s v="Sinatra Cookbook is an ebook featuring 12 fantastic example applications built on the Sinatra framework and many well known Ruby gems."/>
    <x v="32"/>
    <n v="3012"/>
    <x v="0"/>
    <x v="1"/>
    <s v="GBP"/>
    <n v="1387533892"/>
    <n v="1384941892"/>
    <b v="0"/>
    <n v="169"/>
    <b v="1"/>
    <x v="11"/>
    <n v="120"/>
    <n v="17.82"/>
    <x v="5"/>
    <x v="11"/>
  </r>
  <r>
    <n v="734"/>
    <s v="Sideswiped"/>
    <s v="Sideswiped is my story of growing in and trusting God through the mess and mysteries of life."/>
    <x v="2"/>
    <n v="10670"/>
    <x v="0"/>
    <x v="5"/>
    <s v="CAD"/>
    <n v="1431147600"/>
    <n v="1428465420"/>
    <b v="0"/>
    <n v="57"/>
    <b v="1"/>
    <x v="11"/>
    <n v="126"/>
    <n v="187.19"/>
    <x v="5"/>
    <x v="11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b v="0"/>
    <n v="229"/>
    <b v="1"/>
    <x v="11"/>
    <n v="114"/>
    <n v="234.81"/>
    <x v="5"/>
    <x v="11"/>
  </r>
  <r>
    <n v="736"/>
    <s v="What Happens in Vegas Stays on YouTube"/>
    <s v="I'm writing a new book! Topic: Privacy is Dead. What does a world without privacy mean for humanity? Our reputations? Our kids?"/>
    <x v="174"/>
    <n v="11345"/>
    <x v="0"/>
    <x v="0"/>
    <s v="USD"/>
    <n v="1385009940"/>
    <n v="1383327440"/>
    <b v="0"/>
    <n v="108"/>
    <b v="1"/>
    <x v="11"/>
    <n v="315"/>
    <n v="105.05"/>
    <x v="5"/>
    <x v="11"/>
  </r>
  <r>
    <n v="737"/>
    <s v="Eat Mendocino: Writing the Book"/>
    <s v="For one year, two women exclusively ate food produced within Mendocino County, CA. Now, they will write a book about their adventures."/>
    <x v="12"/>
    <n v="6120"/>
    <x v="0"/>
    <x v="0"/>
    <s v="USD"/>
    <n v="1392408000"/>
    <n v="1390890987"/>
    <b v="0"/>
    <n v="108"/>
    <b v="1"/>
    <x v="11"/>
    <n v="122"/>
    <n v="56.67"/>
    <x v="5"/>
    <x v="11"/>
  </r>
  <r>
    <n v="738"/>
    <s v="Under the Sour Sun: Hunger through the Eyes of a Child"/>
    <s v="The true story of a child's struggle with hunger, poverty, and war in El Salvador."/>
    <x v="17"/>
    <n v="1601"/>
    <x v="0"/>
    <x v="0"/>
    <s v="USD"/>
    <n v="1417409940"/>
    <n v="1414765794"/>
    <b v="0"/>
    <n v="41"/>
    <b v="1"/>
    <x v="11"/>
    <n v="107"/>
    <n v="39.049999999999997"/>
    <x v="5"/>
    <x v="11"/>
  </r>
  <r>
    <n v="739"/>
    <s v="Brother's Keeper: Lessons Learned in Gaining Access"/>
    <s v="Strategies forged and lessons learned from accessing highly selective places where Black men have historically been underrepresented."/>
    <x v="14"/>
    <n v="9500"/>
    <x v="0"/>
    <x v="0"/>
    <s v="USD"/>
    <n v="1407758629"/>
    <n v="1404907429"/>
    <b v="0"/>
    <n v="139"/>
    <b v="1"/>
    <x v="11"/>
    <n v="158"/>
    <n v="68.349999999999994"/>
    <x v="5"/>
    <x v="11"/>
  </r>
  <r>
    <n v="740"/>
    <s v="Gloriously Doomed - Search for Armada Shipwreck in Ireland"/>
    <s v="Book on the search for the San Marcos, shipwrecked off the coast of Ireland in 1588 and the mysteries that have drawn men to find her."/>
    <x v="11"/>
    <n v="3222"/>
    <x v="0"/>
    <x v="0"/>
    <s v="USD"/>
    <n v="1434857482"/>
    <n v="1433647882"/>
    <b v="0"/>
    <n v="19"/>
    <b v="1"/>
    <x v="11"/>
    <n v="107"/>
    <n v="169.58"/>
    <x v="5"/>
    <x v="11"/>
  </r>
  <r>
    <n v="741"/>
    <s v="reVILNA: the vilna ghetto project"/>
    <s v="A revolutionary digital mapping project of the Vilna Ghetto"/>
    <x v="95"/>
    <n v="13293.8"/>
    <x v="0"/>
    <x v="0"/>
    <s v="USD"/>
    <n v="1370964806"/>
    <n v="1367940806"/>
    <b v="0"/>
    <n v="94"/>
    <b v="1"/>
    <x v="11"/>
    <n v="102"/>
    <n v="141.41999999999999"/>
    <x v="5"/>
    <x v="11"/>
  </r>
  <r>
    <n v="742"/>
    <s v="&quot;My Life As Julia Roberts, Snapshots Of A LIfe"/>
    <s v="Thats right &quot;My Life As Julia Robertsâ€¦Snapshots Of A Life&quot; is going on the road! The first book tour! With Author Liane Langford!"/>
    <x v="125"/>
    <n v="1550"/>
    <x v="0"/>
    <x v="0"/>
    <s v="USD"/>
    <n v="1395435712"/>
    <n v="1392847312"/>
    <b v="0"/>
    <n v="23"/>
    <b v="1"/>
    <x v="11"/>
    <n v="111"/>
    <n v="67.39"/>
    <x v="5"/>
    <x v="11"/>
  </r>
  <r>
    <n v="743"/>
    <s v="A Tale as Rich as Soil: Preserving Valmont's History"/>
    <s v="Valmont is a town with a fertile history and a vibrant community. We aim to capture the magic in our People's History of Valmont!"/>
    <x v="133"/>
    <n v="814"/>
    <x v="0"/>
    <x v="0"/>
    <s v="USD"/>
    <n v="1334610000"/>
    <n v="1332435685"/>
    <b v="0"/>
    <n v="15"/>
    <b v="1"/>
    <x v="11"/>
    <n v="148"/>
    <n v="54.27"/>
    <x v="5"/>
    <x v="11"/>
  </r>
  <r>
    <n v="744"/>
    <s v="A Revolutionary Leadership Resource Book"/>
    <s v="Join others to help create a world that is possible -- in your workplace, community and society!"/>
    <x v="12"/>
    <n v="5116"/>
    <x v="0"/>
    <x v="0"/>
    <s v="USD"/>
    <n v="1355439503"/>
    <n v="1352847503"/>
    <b v="0"/>
    <n v="62"/>
    <b v="1"/>
    <x v="11"/>
    <n v="102"/>
    <n v="82.52"/>
    <x v="5"/>
    <x v="11"/>
  </r>
  <r>
    <n v="745"/>
    <s v="Help Launch the Most Amazing Online Organizing Guide Ever."/>
    <s v="Help launch a FREE guide that can help activists &amp; community organizers leverage social media tools for change like never before."/>
    <x v="175"/>
    <n v="3976"/>
    <x v="0"/>
    <x v="0"/>
    <s v="USD"/>
    <n v="1367588645"/>
    <n v="1364996645"/>
    <b v="0"/>
    <n v="74"/>
    <b v="1"/>
    <x v="11"/>
    <n v="179"/>
    <n v="53.73"/>
    <x v="5"/>
    <x v="11"/>
  </r>
  <r>
    <n v="746"/>
    <s v="Attention: People With Body Parts"/>
    <s v="This is a book of letters. Letters to our body parts."/>
    <x v="176"/>
    <n v="3318"/>
    <x v="0"/>
    <x v="0"/>
    <s v="USD"/>
    <n v="1348372740"/>
    <n v="1346806909"/>
    <b v="0"/>
    <n v="97"/>
    <b v="1"/>
    <x v="11"/>
    <n v="111"/>
    <n v="34.21"/>
    <x v="5"/>
    <x v="11"/>
  </r>
  <r>
    <n v="747"/>
    <s v="Trash is Treasure"/>
    <s v="My creations are born in different cultural environment around the globe with Â« what is already there Â» and act as a social impulse"/>
    <x v="41"/>
    <n v="7003"/>
    <x v="0"/>
    <x v="9"/>
    <s v="EUR"/>
    <n v="1421319240"/>
    <n v="1418649019"/>
    <b v="0"/>
    <n v="55"/>
    <b v="1"/>
    <x v="11"/>
    <n v="100"/>
    <n v="127.33"/>
    <x v="5"/>
    <x v="11"/>
  </r>
  <r>
    <n v="748"/>
    <s v="Meditations for the Childbearing Year - a Book"/>
    <s v="Peace on Earth begins with birth. Educating pregnant women to create a more peaceful world is what this book is all about."/>
    <x v="15"/>
    <n v="2005"/>
    <x v="0"/>
    <x v="0"/>
    <s v="USD"/>
    <n v="1407701966"/>
    <n v="1405109966"/>
    <b v="0"/>
    <n v="44"/>
    <b v="1"/>
    <x v="11"/>
    <n v="100"/>
    <n v="45.57"/>
    <x v="5"/>
    <x v="11"/>
  </r>
  <r>
    <n v="749"/>
    <s v="chartwellwest.com"/>
    <s v="A place for rational, fact and data based non-partisan political and societal commentary on things that matter to Americans."/>
    <x v="5"/>
    <n v="10556"/>
    <x v="0"/>
    <x v="0"/>
    <s v="USD"/>
    <n v="1485642930"/>
    <n v="1483050930"/>
    <b v="0"/>
    <n v="110"/>
    <b v="1"/>
    <x v="11"/>
    <n v="106"/>
    <n v="95.96"/>
    <x v="5"/>
    <x v="11"/>
  </r>
  <r>
    <n v="750"/>
    <s v="A book no one should have to write-but everyone should read."/>
    <s v="The epic adventure of a 33 year journey surviving 4 open heart surgeries- emotionally powerful. Graphic. Honest. Funny"/>
    <x v="177"/>
    <n v="4559"/>
    <x v="0"/>
    <x v="0"/>
    <s v="USD"/>
    <n v="1361739872"/>
    <n v="1359147872"/>
    <b v="0"/>
    <n v="59"/>
    <b v="1"/>
    <x v="11"/>
    <n v="103"/>
    <n v="77.27"/>
    <x v="5"/>
    <x v="11"/>
  </r>
  <r>
    <n v="751"/>
    <s v="Surviving the Journey: Letters from the Railroad"/>
    <s v="A young cancer survivor embarks on a cross country railroad adventure while writing her memoir through letters."/>
    <x v="11"/>
    <n v="3555"/>
    <x v="0"/>
    <x v="0"/>
    <s v="USD"/>
    <n v="1312470475"/>
    <n v="1308496075"/>
    <b v="0"/>
    <n v="62"/>
    <b v="1"/>
    <x v="11"/>
    <n v="119"/>
    <n v="57.34"/>
    <x v="5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x v="12"/>
    <n v="5585"/>
    <x v="0"/>
    <x v="2"/>
    <s v="AUD"/>
    <n v="1476615600"/>
    <n v="1474884417"/>
    <b v="0"/>
    <n v="105"/>
    <b v="1"/>
    <x v="11"/>
    <n v="112"/>
    <n v="53.19"/>
    <x v="5"/>
    <x v="11"/>
  </r>
  <r>
    <n v="753"/>
    <s v="Dirshuni: Israeli Women Writing Midrash, volume 2"/>
    <s v="Finally, Jewish sacred texts by Israeli women, volume 2 of an  acclaimed, revolutionary series of powerful, witty, diverse Midrashim."/>
    <x v="5"/>
    <n v="12800"/>
    <x v="0"/>
    <x v="0"/>
    <s v="USD"/>
    <n v="1423922991"/>
    <n v="1421330991"/>
    <b v="0"/>
    <n v="26"/>
    <b v="1"/>
    <x v="11"/>
    <n v="128"/>
    <n v="492.31"/>
    <x v="5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"/>
    <n v="2075"/>
    <x v="0"/>
    <x v="0"/>
    <s v="USD"/>
    <n v="1357408721"/>
    <n v="1354816721"/>
    <b v="0"/>
    <n v="49"/>
    <b v="1"/>
    <x v="11"/>
    <n v="104"/>
    <n v="42.35"/>
    <x v="5"/>
    <x v="11"/>
  </r>
  <r>
    <n v="755"/>
    <s v="Rumble Yell: Discovering America's Biggest Bike Ride"/>
    <s v="The hilarious new book about RAGBRAI, America's greatest event that you've never heard of. Crotch lube is entirely optional."/>
    <x v="32"/>
    <n v="2547.69"/>
    <x v="0"/>
    <x v="0"/>
    <s v="USD"/>
    <n v="1369010460"/>
    <n v="1366381877"/>
    <b v="0"/>
    <n v="68"/>
    <b v="1"/>
    <x v="11"/>
    <n v="102"/>
    <n v="37.47"/>
    <x v="5"/>
    <x v="11"/>
  </r>
  <r>
    <n v="756"/>
    <s v="Shemdegi Sadguri: photopoetic commentary on Eastern Europe"/>
    <s v="A mixed media (poetry, photo, prose and sound) text focusing on/inspired by rural life in former Communist republics. "/>
    <x v="178"/>
    <n v="824"/>
    <x v="0"/>
    <x v="0"/>
    <s v="USD"/>
    <n v="1303147459"/>
    <n v="1297880659"/>
    <b v="0"/>
    <n v="22"/>
    <b v="1"/>
    <x v="11"/>
    <n v="118"/>
    <n v="37.450000000000003"/>
    <x v="5"/>
    <x v="11"/>
  </r>
  <r>
    <n v="757"/>
    <s v="Celebrating Orlando's Historic Haunts Release"/>
    <s v="This is for the book release event/photo gallery show. Funds will go to buy gallery prints &amp; copies of Orlando's Historic Haunts."/>
    <x v="51"/>
    <n v="595"/>
    <x v="0"/>
    <x v="0"/>
    <s v="USD"/>
    <n v="1354756714"/>
    <n v="1353547114"/>
    <b v="0"/>
    <n v="18"/>
    <b v="1"/>
    <x v="11"/>
    <n v="238"/>
    <n v="33.06"/>
    <x v="5"/>
    <x v="11"/>
  </r>
  <r>
    <n v="758"/>
    <s v="Publish Waiting On Humanity"/>
    <s v="I am publishing my book, Waiting on Humanity and need some finishing funds to do so."/>
    <x v="32"/>
    <n v="2550"/>
    <x v="0"/>
    <x v="0"/>
    <s v="USD"/>
    <n v="1286568268"/>
    <n v="1283976268"/>
    <b v="0"/>
    <n v="19"/>
    <b v="1"/>
    <x v="11"/>
    <n v="102"/>
    <n v="134.21"/>
    <x v="5"/>
    <x v="11"/>
  </r>
  <r>
    <n v="759"/>
    <s v="Wild Ruins"/>
    <s v="Help me search for the lost ruins of the UK. A unique guide to  lesser known and somewhat known ruins of Britain."/>
    <x v="12"/>
    <n v="5096"/>
    <x v="0"/>
    <x v="1"/>
    <s v="GBP"/>
    <n v="1404892539"/>
    <n v="1401436539"/>
    <b v="0"/>
    <n v="99"/>
    <b v="1"/>
    <x v="11"/>
    <n v="102"/>
    <n v="51.47"/>
    <x v="5"/>
    <x v="11"/>
  </r>
  <r>
    <n v="760"/>
    <s v="Random Thoughts from a Random Mind"/>
    <s v="I am publishing my 5th book, I am looking to publish a book of short stories, all based on random thoughts that flash through my mind."/>
    <x v="43"/>
    <n v="0"/>
    <x v="2"/>
    <x v="0"/>
    <s v="USD"/>
    <n v="1480188013"/>
    <n v="1477592413"/>
    <b v="0"/>
    <n v="0"/>
    <b v="0"/>
    <x v="12"/>
    <n v="0"/>
    <s v="N/A"/>
    <x v="5"/>
    <x v="12"/>
  </r>
  <r>
    <n v="761"/>
    <s v="DONE WITH DEATH"/>
    <s v="The day Chuck died was the day everything changed. Now he has to save the afterlife from extinction or die again trying."/>
    <x v="12"/>
    <n v="235"/>
    <x v="2"/>
    <x v="0"/>
    <s v="USD"/>
    <n v="1391364126"/>
    <n v="1388772126"/>
    <b v="0"/>
    <n v="6"/>
    <b v="0"/>
    <x v="12"/>
    <n v="5"/>
    <n v="39.17"/>
    <x v="5"/>
    <x v="12"/>
  </r>
  <r>
    <n v="762"/>
    <s v="Where we used to live - eBook (PROJECT 80%)"/>
    <s v="An original-well-done eBook. Mainly about fiction, action, adventure, and mystery. A story that you've never read!"/>
    <x v="10"/>
    <n v="0"/>
    <x v="2"/>
    <x v="14"/>
    <s v="MXN"/>
    <n v="1480831200"/>
    <n v="1479328570"/>
    <b v="0"/>
    <n v="0"/>
    <b v="0"/>
    <x v="12"/>
    <n v="0"/>
    <s v="N/A"/>
    <x v="5"/>
    <x v="12"/>
  </r>
  <r>
    <n v="763"/>
    <s v="Highland Sabre - A Black Beast Books Project"/>
    <s v="Highland Sabre explores a possible yet terrifying explanation for the mystery big cats said to prowl the British countryside."/>
    <x v="179"/>
    <n v="5"/>
    <x v="2"/>
    <x v="1"/>
    <s v="GBP"/>
    <n v="1376563408"/>
    <n v="1373971408"/>
    <b v="0"/>
    <n v="1"/>
    <b v="0"/>
    <x v="12"/>
    <n v="0"/>
    <n v="5"/>
    <x v="5"/>
    <x v="12"/>
  </r>
  <r>
    <n v="764"/>
    <s v="[JOE]KES"/>
    <s v="[JOE]KES is a book full of over 200 original, sometimes funny, pun-ish Joekes. If you hate the book, use it as a coster!"/>
    <x v="12"/>
    <n v="0"/>
    <x v="2"/>
    <x v="0"/>
    <s v="USD"/>
    <n v="1441858161"/>
    <n v="1439266161"/>
    <b v="0"/>
    <n v="0"/>
    <b v="0"/>
    <x v="12"/>
    <n v="0"/>
    <s v="N/A"/>
    <x v="5"/>
    <x v="12"/>
  </r>
  <r>
    <n v="765"/>
    <s v="Dirty Quiet Money"/>
    <s v="To survive, an American socialite must fight with a Mafia boss in the French Resistance, but will his underworld ruin her in the end?"/>
    <x v="41"/>
    <n v="2521"/>
    <x v="2"/>
    <x v="0"/>
    <s v="USD"/>
    <n v="1413723684"/>
    <n v="1411131684"/>
    <b v="0"/>
    <n v="44"/>
    <b v="0"/>
    <x v="12"/>
    <n v="36"/>
    <n v="57.3"/>
    <x v="5"/>
    <x v="12"/>
  </r>
  <r>
    <n v="766"/>
    <s v="Memories of Italy &amp; Olive Oil"/>
    <s v="I am writing about my nonna's life in Southern Italy and what it was like to grow up in a Fascist regime before immigrating to Canada."/>
    <x v="25"/>
    <n v="0"/>
    <x v="2"/>
    <x v="5"/>
    <s v="CAD"/>
    <n v="1424112483"/>
    <n v="1421520483"/>
    <b v="0"/>
    <n v="0"/>
    <b v="0"/>
    <x v="12"/>
    <n v="0"/>
    <s v="N/A"/>
    <x v="5"/>
    <x v="12"/>
  </r>
  <r>
    <n v="767"/>
    <s v="Jury of Peers: A Novel of Online Justice"/>
    <s v="Jury of Peers is a complete novel, and it's good._x000a_All it needs now?  _x000a_More readers.  About ten million more._x000a_Let's get 'em."/>
    <x v="12"/>
    <n v="177"/>
    <x v="2"/>
    <x v="0"/>
    <s v="USD"/>
    <n v="1432178810"/>
    <n v="1429586810"/>
    <b v="0"/>
    <n v="3"/>
    <b v="0"/>
    <x v="12"/>
    <n v="4"/>
    <n v="59"/>
    <x v="5"/>
    <x v="12"/>
  </r>
  <r>
    <n v="768"/>
    <s v="A dream of becoming an upcoming Author"/>
    <s v="Haunted by a wrong decision and hunted by a Tall Dark Stranger, a misguided teen struggles to find her way home ..or will she make it?"/>
    <x v="32"/>
    <n v="0"/>
    <x v="2"/>
    <x v="0"/>
    <s v="USD"/>
    <n v="1387169890"/>
    <n v="1384577890"/>
    <b v="0"/>
    <n v="0"/>
    <b v="0"/>
    <x v="12"/>
    <n v="0"/>
    <s v="N/A"/>
    <x v="5"/>
    <x v="12"/>
  </r>
  <r>
    <n v="769"/>
    <s v="Sorry I Tripped in Your Yard"/>
    <s v="Over a year of dedication has produced amazing photos and stirring words. The last step is to help those words appear in a printed book"/>
    <x v="25"/>
    <n v="1656"/>
    <x v="2"/>
    <x v="0"/>
    <s v="USD"/>
    <n v="1388102094"/>
    <n v="1385510094"/>
    <b v="0"/>
    <n v="52"/>
    <b v="0"/>
    <x v="12"/>
    <n v="41"/>
    <n v="31.85"/>
    <x v="5"/>
    <x v="12"/>
  </r>
  <r>
    <n v="770"/>
    <s v="Open Door: The Call -- Young Reader's Fiction Book"/>
    <s v="Daniel was an ordinary boy, until unordinary events began to occur. Danny had never been exposed to supernatural activity until now..."/>
    <x v="180"/>
    <n v="0"/>
    <x v="2"/>
    <x v="0"/>
    <s v="USD"/>
    <n v="1361750369"/>
    <n v="1358294369"/>
    <b v="0"/>
    <n v="0"/>
    <b v="0"/>
    <x v="12"/>
    <n v="0"/>
    <s v="N/A"/>
    <x v="5"/>
    <x v="12"/>
  </r>
  <r>
    <n v="771"/>
    <s v="Donald Trump Presidential Stress Cube"/>
    <s v="A satire gift, the stress cube has original artwork, comes on a custom mahogany stand and has a funny exercise booklet."/>
    <x v="116"/>
    <n v="10"/>
    <x v="2"/>
    <x v="0"/>
    <s v="USD"/>
    <n v="1454183202"/>
    <n v="1449863202"/>
    <b v="0"/>
    <n v="1"/>
    <b v="0"/>
    <x v="12"/>
    <n v="0"/>
    <n v="10"/>
    <x v="5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2"/>
    <x v="0"/>
    <s v="USD"/>
    <n v="1257047940"/>
    <n v="1252718519"/>
    <b v="0"/>
    <n v="1"/>
    <b v="0"/>
    <x v="12"/>
    <n v="3"/>
    <n v="50"/>
    <x v="5"/>
    <x v="12"/>
  </r>
  <r>
    <n v="773"/>
    <s v="Expansion of The Mortis Chronicles"/>
    <s v="The Mortis Chronicles is a hard hitting, thought provoking and action packed indie published series. You know you want to read!"/>
    <x v="181"/>
    <n v="32"/>
    <x v="2"/>
    <x v="1"/>
    <s v="GBP"/>
    <n v="1431298860"/>
    <n v="1428341985"/>
    <b v="0"/>
    <n v="2"/>
    <b v="0"/>
    <x v="12"/>
    <n v="1"/>
    <n v="16"/>
    <x v="5"/>
    <x v="12"/>
  </r>
  <r>
    <n v="774"/>
    <s v="Arabella makes her novel Pants On FIre! an audio book!"/>
    <s v="Arabella seeks studio time to professionally read her novel, making it available to listeners as an audio book on audible.com"/>
    <x v="4"/>
    <n v="351"/>
    <x v="2"/>
    <x v="0"/>
    <s v="USD"/>
    <n v="1393181018"/>
    <n v="1390589018"/>
    <b v="0"/>
    <n v="9"/>
    <b v="0"/>
    <x v="12"/>
    <n v="70"/>
    <n v="39"/>
    <x v="5"/>
    <x v="12"/>
  </r>
  <r>
    <n v="775"/>
    <s v="Scorned: A LeKrista Scott, Vampire Hunted Novel"/>
    <s v="Scorned is the first in a series that I have been working on for two years and it's time to get it published."/>
    <x v="5"/>
    <n v="170"/>
    <x v="2"/>
    <x v="0"/>
    <s v="USD"/>
    <n v="1323998795"/>
    <n v="1321406795"/>
    <b v="0"/>
    <n v="5"/>
    <b v="0"/>
    <x v="12"/>
    <n v="2"/>
    <n v="34"/>
    <x v="5"/>
    <x v="12"/>
  </r>
  <r>
    <n v="776"/>
    <s v="Run Ragged"/>
    <s v="Would anything change if women were in charge? Book Clubs, readers, and critics herald the latest by award-winning author, Aguila."/>
    <x v="41"/>
    <n v="3598"/>
    <x v="2"/>
    <x v="0"/>
    <s v="USD"/>
    <n v="1444539600"/>
    <n v="1441297645"/>
    <b v="0"/>
    <n v="57"/>
    <b v="0"/>
    <x v="12"/>
    <n v="51"/>
    <n v="63.12"/>
    <x v="5"/>
    <x v="12"/>
  </r>
  <r>
    <n v="777"/>
    <s v="One Minute Gone: Manhattan Noir: a novel and backstory book"/>
    <s v="One Minute Gone is a murder mystery drawn from real people and events. Read Chapter One at http://davidhansardblog.wordpress.com."/>
    <x v="11"/>
    <n v="21"/>
    <x v="2"/>
    <x v="0"/>
    <s v="USD"/>
    <n v="1375313577"/>
    <n v="1372721577"/>
    <b v="0"/>
    <n v="3"/>
    <b v="0"/>
    <x v="12"/>
    <n v="1"/>
    <n v="7"/>
    <x v="5"/>
    <x v="12"/>
  </r>
  <r>
    <n v="778"/>
    <s v="Summers' Love, A Cute and Funny Cinderella Love Story"/>
    <s v="Laughter, tears and good times in the warm glow of Summer s Love. The perfect recipe for the winter blahs."/>
    <x v="4"/>
    <n v="2"/>
    <x v="2"/>
    <x v="0"/>
    <s v="USD"/>
    <n v="1398876680"/>
    <n v="1396284680"/>
    <b v="0"/>
    <n v="1"/>
    <b v="0"/>
    <x v="12"/>
    <n v="0"/>
    <n v="2"/>
    <x v="5"/>
    <x v="12"/>
  </r>
  <r>
    <n v="779"/>
    <s v="Silenus March: A Novel"/>
    <s v="A novel. Beautiful. Sparse. The truth behind the American Dream seen from the eyes of a young wanderer in the midst of the economic collapse. "/>
    <x v="38"/>
    <n v="400"/>
    <x v="2"/>
    <x v="0"/>
    <s v="USD"/>
    <n v="1287115200"/>
    <n v="1284567905"/>
    <b v="0"/>
    <n v="6"/>
    <b v="0"/>
    <x v="12"/>
    <n v="3"/>
    <n v="66.67"/>
    <x v="5"/>
    <x v="12"/>
  </r>
  <r>
    <n v="780"/>
    <s v="Wess Meets West - Press Our New Album on CD!"/>
    <s v="We are finishing up recording our new record and we would like help with its physical CD release."/>
    <x v="30"/>
    <n v="1040"/>
    <x v="0"/>
    <x v="0"/>
    <s v="USD"/>
    <n v="1304439025"/>
    <n v="1301847025"/>
    <b v="0"/>
    <n v="27"/>
    <b v="1"/>
    <x v="0"/>
    <n v="104"/>
    <n v="38.520000000000003"/>
    <x v="0"/>
    <x v="0"/>
  </r>
  <r>
    <n v="781"/>
    <s v="Touring the United States This July"/>
    <s v="&quot;WE ARE ON A MISSION TO TOUR THE UNITED STATES NON-STOP. TO DO SO WE NEED TO PURCHASE A NEW VAN.&quot;"/>
    <x v="136"/>
    <n v="1065.23"/>
    <x v="0"/>
    <x v="0"/>
    <s v="USD"/>
    <n v="1370649674"/>
    <n v="1368057674"/>
    <b v="0"/>
    <n v="25"/>
    <b v="1"/>
    <x v="0"/>
    <n v="133"/>
    <n v="42.61"/>
    <x v="0"/>
    <x v="0"/>
  </r>
  <r>
    <n v="782"/>
    <s v="Richie Ray finally records a new record!"/>
    <s v="After almost three years of being out of music, I've decided to finally make the solo record I've wanted to do for years."/>
    <x v="178"/>
    <n v="700"/>
    <x v="0"/>
    <x v="0"/>
    <s v="USD"/>
    <n v="1345918302"/>
    <n v="1343326302"/>
    <b v="0"/>
    <n v="14"/>
    <b v="1"/>
    <x v="0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0"/>
    <x v="0"/>
    <s v="USD"/>
    <n v="1335564000"/>
    <n v="1332182049"/>
    <b v="0"/>
    <n v="35"/>
    <b v="1"/>
    <x v="0"/>
    <n v="148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x v="30"/>
    <n v="1025"/>
    <x v="0"/>
    <x v="0"/>
    <s v="USD"/>
    <n v="1395023719"/>
    <n v="1391571319"/>
    <b v="0"/>
    <n v="10"/>
    <b v="1"/>
    <x v="0"/>
    <n v="103"/>
    <n v="102.5"/>
    <x v="0"/>
    <x v="0"/>
  </r>
  <r>
    <n v="785"/>
    <s v="Treedom's NEW album fund!"/>
    <s v="Treedom wants to record a second album! We have a lot of new material, and we wanted to capture our new sound in a record for our fans."/>
    <x v="4"/>
    <n v="903.14"/>
    <x v="0"/>
    <x v="0"/>
    <s v="USD"/>
    <n v="1362060915"/>
    <n v="1359468915"/>
    <b v="0"/>
    <n v="29"/>
    <b v="1"/>
    <x v="0"/>
    <n v="181"/>
    <n v="31.14"/>
    <x v="0"/>
    <x v="0"/>
  </r>
  <r>
    <n v="786"/>
    <s v="New Album: BRICK AND MORTAR. New Book: HITLESS WONDER."/>
    <s v="In June, Columbus rock veterans, Watershed, will release and tour behind a new album, BRICK AND MORTAR."/>
    <x v="12"/>
    <n v="7140"/>
    <x v="0"/>
    <x v="0"/>
    <s v="USD"/>
    <n v="1336751220"/>
    <n v="1331774434"/>
    <b v="0"/>
    <n v="44"/>
    <b v="1"/>
    <x v="0"/>
    <n v="143"/>
    <n v="162.27000000000001"/>
    <x v="0"/>
    <x v="0"/>
  </r>
  <r>
    <n v="787"/>
    <s v="Mahayla CD Pressing"/>
    <s v="We've made our goal with your help. Thanks so much! This is a great time to pre-purchase the album and get some extra perks."/>
    <x v="40"/>
    <n v="1370"/>
    <x v="0"/>
    <x v="0"/>
    <s v="USD"/>
    <n v="1383318226"/>
    <n v="1380726226"/>
    <b v="0"/>
    <n v="17"/>
    <b v="1"/>
    <x v="0"/>
    <n v="114"/>
    <n v="80.59"/>
    <x v="0"/>
    <x v="0"/>
  </r>
  <r>
    <n v="788"/>
    <s v="HELP UNRB GO ON TOUR!"/>
    <s v="With all of our money going towards our new full-length album and merch, we need your help so we don't end up stranded on tour."/>
    <x v="30"/>
    <n v="2035.05"/>
    <x v="0"/>
    <x v="0"/>
    <s v="USD"/>
    <n v="1341633540"/>
    <n v="1338336588"/>
    <b v="0"/>
    <n v="34"/>
    <b v="1"/>
    <x v="0"/>
    <n v="204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x v="182"/>
    <n v="1860"/>
    <x v="0"/>
    <x v="0"/>
    <s v="USD"/>
    <n v="1358755140"/>
    <n v="1357187280"/>
    <b v="0"/>
    <n v="14"/>
    <b v="1"/>
    <x v="0"/>
    <n v="109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x v="5"/>
    <n v="14437.46"/>
    <x v="0"/>
    <x v="0"/>
    <s v="USD"/>
    <n v="1359680939"/>
    <n v="1357088939"/>
    <b v="0"/>
    <n v="156"/>
    <b v="1"/>
    <x v="0"/>
    <n v="14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3"/>
    <n v="7790"/>
    <x v="0"/>
    <x v="0"/>
    <s v="USD"/>
    <n v="1384322340"/>
    <n v="1381430646"/>
    <b v="0"/>
    <n v="128"/>
    <b v="1"/>
    <x v="0"/>
    <n v="104"/>
    <n v="60.86"/>
    <x v="0"/>
    <x v="0"/>
  </r>
  <r>
    <n v="792"/>
    <s v="&quot;Believable Lies&quot; - The Album"/>
    <s v="Rock n' Roll about the intersection of lies and belief: the Believable Lie."/>
    <x v="32"/>
    <n v="2511.11"/>
    <x v="0"/>
    <x v="0"/>
    <s v="USD"/>
    <n v="1383861483"/>
    <n v="1381265883"/>
    <b v="0"/>
    <n v="60"/>
    <b v="1"/>
    <x v="0"/>
    <n v="100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183"/>
    <n v="2826.43"/>
    <x v="0"/>
    <x v="0"/>
    <s v="USD"/>
    <n v="1372827540"/>
    <n v="1371491244"/>
    <b v="0"/>
    <n v="32"/>
    <b v="1"/>
    <x v="0"/>
    <n v="103"/>
    <n v="88.33"/>
    <x v="0"/>
    <x v="0"/>
  </r>
  <r>
    <n v="794"/>
    <s v="Begins Again"/>
    <s v="The Brian Davis Band is a group of friends that want to share their lives and experiences through music that connects with people."/>
    <x v="8"/>
    <n v="8425"/>
    <x v="0"/>
    <x v="0"/>
    <s v="USD"/>
    <n v="1315242360"/>
    <n v="1310438737"/>
    <b v="0"/>
    <n v="53"/>
    <b v="1"/>
    <x v="0"/>
    <n v="105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4"/>
    <n v="15650"/>
    <x v="0"/>
    <x v="0"/>
    <s v="USD"/>
    <n v="1333774740"/>
    <n v="1330094566"/>
    <b v="0"/>
    <n v="184"/>
    <b v="1"/>
    <x v="0"/>
    <n v="112"/>
    <n v="85.05"/>
    <x v="0"/>
    <x v="0"/>
  </r>
  <r>
    <n v="796"/>
    <s v="Madrone: New Album for 2013"/>
    <s v="Madrone is an independent band creating melodic, emotional, _x000a_alternative-rock needing your help to finish their new album."/>
    <x v="5"/>
    <n v="10135"/>
    <x v="0"/>
    <x v="0"/>
    <s v="USD"/>
    <n v="1379279400"/>
    <n v="1376687485"/>
    <b v="0"/>
    <n v="90"/>
    <b v="1"/>
    <x v="0"/>
    <n v="101"/>
    <n v="112.61"/>
    <x v="0"/>
    <x v="0"/>
  </r>
  <r>
    <n v="797"/>
    <s v="Lust Control NEW CD!!!"/>
    <s v="Help Lust Control Kickstart their first cd in 20 years!!  To be mixed by Rocky Gray (Living Sacrifice, Soul Embraced, Evanescence)!!"/>
    <x v="11"/>
    <n v="3226"/>
    <x v="0"/>
    <x v="0"/>
    <s v="USD"/>
    <n v="1335672000"/>
    <n v="1332978688"/>
    <b v="0"/>
    <n v="71"/>
    <b v="1"/>
    <x v="0"/>
    <n v="108"/>
    <n v="45.44"/>
    <x v="0"/>
    <x v="0"/>
  </r>
  <r>
    <n v="798"/>
    <s v="Eric Stuart Band 4 Song EP &quot;Character&quot;"/>
    <s v="We have some great new songs and want to record a special edition 4 song EP as our next Eric Stuart Band release"/>
    <x v="10"/>
    <n v="4021"/>
    <x v="0"/>
    <x v="0"/>
    <s v="USD"/>
    <n v="1412086187"/>
    <n v="1409494187"/>
    <b v="0"/>
    <n v="87"/>
    <b v="1"/>
    <x v="0"/>
    <n v="115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x v="12"/>
    <n v="5001"/>
    <x v="0"/>
    <x v="0"/>
    <s v="USD"/>
    <n v="1335542446"/>
    <n v="1332950446"/>
    <b v="0"/>
    <n v="28"/>
    <b v="1"/>
    <x v="0"/>
    <n v="100"/>
    <n v="178.61"/>
    <x v="0"/>
    <x v="0"/>
  </r>
  <r>
    <n v="800"/>
    <s v="LF4 WildFire"/>
    <s v="Scotland's premier classic rock and metal festival, 3 days, 3-4 stages, family friendly,  for people of all ages"/>
    <x v="17"/>
    <n v="2282"/>
    <x v="0"/>
    <x v="1"/>
    <s v="GBP"/>
    <n v="1410431054"/>
    <n v="1407839054"/>
    <b v="0"/>
    <n v="56"/>
    <b v="1"/>
    <x v="0"/>
    <n v="152"/>
    <n v="40.75"/>
    <x v="0"/>
    <x v="0"/>
  </r>
  <r>
    <n v="801"/>
    <s v="SLUTEVER DO AMERICA TOUR"/>
    <s v="ALL WE WANT TO DO IS DRIVE AROUND AMERICA AND PLAY A BUNCH OF SHOWS, BUT WE DON'T HAVE ANY MONEY..."/>
    <x v="15"/>
    <n v="2230.4299999999998"/>
    <x v="0"/>
    <x v="0"/>
    <s v="USD"/>
    <n v="1309547120"/>
    <n v="1306955120"/>
    <b v="0"/>
    <n v="51"/>
    <b v="1"/>
    <x v="0"/>
    <n v="112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14"/>
    <n v="6080"/>
    <x v="0"/>
    <x v="0"/>
    <s v="USD"/>
    <n v="1347854700"/>
    <n v="1343867524"/>
    <b v="0"/>
    <n v="75"/>
    <b v="1"/>
    <x v="0"/>
    <n v="101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x v="100"/>
    <n v="2835"/>
    <x v="0"/>
    <x v="0"/>
    <s v="USD"/>
    <n v="1306630800"/>
    <n v="1304376478"/>
    <b v="0"/>
    <n v="38"/>
    <b v="1"/>
    <x v="0"/>
    <n v="123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x v="64"/>
    <n v="5500"/>
    <x v="0"/>
    <x v="0"/>
    <s v="USD"/>
    <n v="1311393540"/>
    <n v="1309919526"/>
    <b v="0"/>
    <n v="18"/>
    <b v="1"/>
    <x v="0"/>
    <n v="100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x v="11"/>
    <n v="3150"/>
    <x v="0"/>
    <x v="0"/>
    <s v="USD"/>
    <n v="1310857200"/>
    <n v="1306525512"/>
    <b v="0"/>
    <n v="54"/>
    <b v="1"/>
    <x v="0"/>
    <n v="105"/>
    <n v="58.33"/>
    <x v="0"/>
    <x v="0"/>
  </r>
  <r>
    <n v="806"/>
    <s v="Golden Animals NEW Album!"/>
    <s v="Help Golden Animals finish their NEW Album!"/>
    <x v="8"/>
    <n v="8355"/>
    <x v="0"/>
    <x v="0"/>
    <s v="USD"/>
    <n v="1315413339"/>
    <n v="1312821339"/>
    <b v="0"/>
    <n v="71"/>
    <b v="1"/>
    <x v="0"/>
    <n v="104"/>
    <n v="117.68"/>
    <x v="0"/>
    <x v="0"/>
  </r>
  <r>
    <n v="807"/>
    <s v="Sic Vita - New EP Release - 2017"/>
    <s v="Join the Sic Vita family and lend a hand as we create a new album!"/>
    <x v="25"/>
    <n v="4205"/>
    <x v="0"/>
    <x v="0"/>
    <s v="USD"/>
    <n v="1488333600"/>
    <n v="1485270311"/>
    <b v="0"/>
    <n v="57"/>
    <b v="1"/>
    <x v="0"/>
    <n v="105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x v="39"/>
    <n v="4500"/>
    <x v="0"/>
    <x v="5"/>
    <s v="CAD"/>
    <n v="1419224340"/>
    <n v="1416363886"/>
    <b v="0"/>
    <n v="43"/>
    <b v="1"/>
    <x v="0"/>
    <n v="100"/>
    <n v="104.65"/>
    <x v="0"/>
    <x v="0"/>
  </r>
  <r>
    <n v="809"/>
    <s v="Peter's New Album!!"/>
    <s v="Acknowledged songwriter looking to record album of new songs to secure a Publishing Contract"/>
    <x v="25"/>
    <n v="4151"/>
    <x v="0"/>
    <x v="0"/>
    <s v="USD"/>
    <n v="1390161630"/>
    <n v="1387569630"/>
    <b v="0"/>
    <n v="52"/>
    <b v="1"/>
    <x v="0"/>
    <n v="104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0"/>
    <x v="0"/>
    <s v="USD"/>
    <n v="1346462462"/>
    <n v="1343870462"/>
    <b v="0"/>
    <n v="27"/>
    <b v="1"/>
    <x v="0"/>
    <n v="105"/>
    <n v="58.33"/>
    <x v="0"/>
    <x v="0"/>
  </r>
  <r>
    <n v="811"/>
    <s v="Love Water Tour"/>
    <s v="We need your financial support to cover the tour costs!  (Sound, lights, travel, stage design)"/>
    <x v="30"/>
    <n v="1040"/>
    <x v="0"/>
    <x v="0"/>
    <s v="USD"/>
    <n v="1373475120"/>
    <n v="1371569202"/>
    <b v="0"/>
    <n v="12"/>
    <b v="1"/>
    <x v="0"/>
    <n v="104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x v="22"/>
    <n v="911"/>
    <x v="0"/>
    <x v="0"/>
    <s v="USD"/>
    <n v="1362146280"/>
    <n v="1357604752"/>
    <b v="0"/>
    <n v="33"/>
    <b v="1"/>
    <x v="0"/>
    <n v="152"/>
    <n v="27.61"/>
    <x v="0"/>
    <x v="0"/>
  </r>
  <r>
    <n v="813"/>
    <s v="Rules of Civility and Decent Behavior"/>
    <s v="A pre order campaign to fund the pressing of our second full length vinyl LP"/>
    <x v="17"/>
    <n v="2399.94"/>
    <x v="0"/>
    <x v="0"/>
    <s v="USD"/>
    <n v="1342825365"/>
    <n v="1340233365"/>
    <b v="0"/>
    <n v="96"/>
    <b v="1"/>
    <x v="0"/>
    <n v="160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x v="30"/>
    <n v="1273"/>
    <x v="0"/>
    <x v="0"/>
    <s v="USD"/>
    <n v="1306865040"/>
    <n v="1305568201"/>
    <b v="0"/>
    <n v="28"/>
    <b v="1"/>
    <x v="0"/>
    <n v="127"/>
    <n v="45.46"/>
    <x v="0"/>
    <x v="0"/>
  </r>
  <r>
    <n v="815"/>
    <s v="Some Late Help for The Early Reset"/>
    <s v="Be a part of helping The Early Reset finish their new 7 song EP."/>
    <x v="25"/>
    <n v="4280"/>
    <x v="0"/>
    <x v="0"/>
    <s v="USD"/>
    <n v="1414879303"/>
    <n v="1412287303"/>
    <b v="0"/>
    <n v="43"/>
    <b v="1"/>
    <x v="0"/>
    <n v="107"/>
    <n v="99.53"/>
    <x v="0"/>
    <x v="0"/>
  </r>
  <r>
    <n v="816"/>
    <s v="Help Friends and Family Release Their Debut Album"/>
    <s v="Friends and Family have an album for you. They need your help to release it to the world."/>
    <x v="41"/>
    <n v="8058.55"/>
    <x v="0"/>
    <x v="0"/>
    <s v="USD"/>
    <n v="1365489000"/>
    <n v="1362776043"/>
    <b v="0"/>
    <n v="205"/>
    <b v="1"/>
    <x v="0"/>
    <n v="115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0"/>
    <x v="0"/>
    <s v="USD"/>
    <n v="1331441940"/>
    <n v="1326810211"/>
    <b v="0"/>
    <n v="23"/>
    <b v="1"/>
    <x v="0"/>
    <n v="137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x v="20"/>
    <n v="545"/>
    <x v="0"/>
    <x v="0"/>
    <s v="USD"/>
    <n v="1344358860"/>
    <n v="1343682681"/>
    <b v="0"/>
    <n v="19"/>
    <b v="1"/>
    <x v="0"/>
    <n v="156"/>
    <n v="28.68"/>
    <x v="0"/>
    <x v="0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x v="0"/>
    <n v="109"/>
    <n v="31.07"/>
    <x v="0"/>
    <x v="0"/>
  </r>
  <r>
    <n v="820"/>
    <s v="Wyatt Lowe &amp; the Ottomatics Summer 2014 Tour!"/>
    <s v="Wyatt Lowe &amp; the Ottomatics will be hitting the road this June on a North and Southwest Summer 2014 tour!"/>
    <x v="15"/>
    <n v="2681"/>
    <x v="0"/>
    <x v="0"/>
    <s v="USD"/>
    <n v="1402290000"/>
    <n v="1399666342"/>
    <b v="0"/>
    <n v="38"/>
    <b v="1"/>
    <x v="0"/>
    <n v="13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x v="184"/>
    <n v="17482"/>
    <x v="0"/>
    <x v="0"/>
    <s v="USD"/>
    <n v="1430712060"/>
    <n v="1427753265"/>
    <b v="0"/>
    <n v="78"/>
    <b v="1"/>
    <x v="0"/>
    <n v="100"/>
    <n v="224.13"/>
    <x v="0"/>
    <x v="0"/>
  </r>
  <r>
    <n v="822"/>
    <s v="Soul Easy - Making music for our friends."/>
    <s v="Soul Easy recording our first full length CD.  Inspired by lots of friends and lots of good times."/>
    <x v="11"/>
    <n v="3575"/>
    <x v="0"/>
    <x v="0"/>
    <s v="USD"/>
    <n v="1349477050"/>
    <n v="1346885050"/>
    <b v="0"/>
    <n v="69"/>
    <b v="1"/>
    <x v="0"/>
    <n v="119"/>
    <n v="51.81"/>
    <x v="0"/>
    <x v="0"/>
  </r>
  <r>
    <n v="823"/>
    <s v="Debut Album"/>
    <s v="Eyes For Fire is finally ready to release their Debut Album but we need YOU to help us put the final touches on it."/>
    <x v="136"/>
    <n v="1436"/>
    <x v="0"/>
    <x v="0"/>
    <s v="USD"/>
    <n v="1427062852"/>
    <n v="1424474452"/>
    <b v="0"/>
    <n v="33"/>
    <b v="1"/>
    <x v="0"/>
    <n v="180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x v="185"/>
    <n v="2150.1"/>
    <x v="0"/>
    <x v="0"/>
    <s v="USD"/>
    <n v="1271573940"/>
    <n v="1268459318"/>
    <b v="0"/>
    <n v="54"/>
    <b v="1"/>
    <x v="0"/>
    <n v="134"/>
    <n v="39.82"/>
    <x v="0"/>
    <x v="0"/>
  </r>
  <r>
    <n v="825"/>
    <s v="KILL FREEMAN"/>
    <s v="Kickstarting Kill Freeman independently. Help fund the New Record, Video and Live Shows."/>
    <x v="80"/>
    <n v="12554"/>
    <x v="0"/>
    <x v="0"/>
    <s v="USD"/>
    <n v="1351495284"/>
    <n v="1349335284"/>
    <b v="0"/>
    <n v="99"/>
    <b v="1"/>
    <x v="0"/>
    <n v="100"/>
    <n v="126.81"/>
    <x v="0"/>
    <x v="0"/>
  </r>
  <r>
    <n v="826"/>
    <s v="Protect The Dream Debut Album"/>
    <s v="Protect The Dream is preparing to record their debut album 8 years in the making. Lets make it happen Kickstarter!"/>
    <x v="64"/>
    <n v="5580"/>
    <x v="0"/>
    <x v="0"/>
    <s v="USD"/>
    <n v="1332719730"/>
    <n v="1330908930"/>
    <b v="0"/>
    <n v="49"/>
    <b v="1"/>
    <x v="0"/>
    <n v="101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x v="45"/>
    <n v="310"/>
    <x v="0"/>
    <x v="0"/>
    <s v="USD"/>
    <n v="1329248940"/>
    <n v="1326972107"/>
    <b v="0"/>
    <n v="11"/>
    <b v="1"/>
    <x v="0"/>
    <n v="10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x v="48"/>
    <n v="1391"/>
    <x v="0"/>
    <x v="0"/>
    <s v="USD"/>
    <n v="1340641440"/>
    <n v="1339549982"/>
    <b v="0"/>
    <n v="38"/>
    <b v="1"/>
    <x v="0"/>
    <n v="107"/>
    <n v="36.61"/>
    <x v="0"/>
    <x v="0"/>
  </r>
  <r>
    <n v="829"/>
    <s v="Monk"/>
    <s v="We are a band from South East London- each member is19 years OA. We have been together for two years. Taking pride in making good music"/>
    <x v="4"/>
    <n v="520"/>
    <x v="0"/>
    <x v="1"/>
    <s v="GBP"/>
    <n v="1468437240"/>
    <n v="1463253240"/>
    <b v="0"/>
    <n v="16"/>
    <b v="1"/>
    <x v="0"/>
    <n v="104"/>
    <n v="32.5"/>
    <x v="0"/>
    <x v="0"/>
  </r>
  <r>
    <n v="830"/>
    <s v="Dark Disco Club's new album"/>
    <s v="We're making a high energy, fist pumpin', pelvis-thrusting new Rock n Roll album and we'd love for you to be a part of it."/>
    <x v="42"/>
    <n v="1941"/>
    <x v="0"/>
    <x v="0"/>
    <s v="USD"/>
    <n v="1363952225"/>
    <n v="1361363825"/>
    <b v="0"/>
    <n v="32"/>
    <b v="1"/>
    <x v="0"/>
    <n v="108"/>
    <n v="60.66"/>
    <x v="0"/>
    <x v="0"/>
  </r>
  <r>
    <n v="831"/>
    <s v="Let The 7Horse Run!"/>
    <s v="7Horse is a new band with a self-funded album and a show they want to rock in your town!"/>
    <x v="17"/>
    <n v="3500"/>
    <x v="0"/>
    <x v="0"/>
    <s v="USD"/>
    <n v="1335540694"/>
    <n v="1332948694"/>
    <b v="0"/>
    <n v="20"/>
    <b v="1"/>
    <x v="0"/>
    <n v="233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x v="0"/>
    <n v="101"/>
    <n v="97.99"/>
    <x v="0"/>
    <x v="0"/>
  </r>
  <r>
    <n v="833"/>
    <s v="Ragman Rolls"/>
    <s v="This is an American rock album."/>
    <x v="14"/>
    <n v="6100"/>
    <x v="0"/>
    <x v="0"/>
    <s v="USD"/>
    <n v="1397941475"/>
    <n v="1395349475"/>
    <b v="0"/>
    <n v="41"/>
    <b v="1"/>
    <x v="0"/>
    <n v="102"/>
    <n v="148.78"/>
    <x v="0"/>
    <x v="0"/>
  </r>
  <r>
    <n v="834"/>
    <s v="VANS Warped Tour or BUST!"/>
    <s v="We were selected out of 4,000 bands to play on VANS Warped Tour! Amazing opportunity, but touring costs $$$!  We REALLY need your help!"/>
    <x v="64"/>
    <n v="7206"/>
    <x v="0"/>
    <x v="0"/>
    <s v="USD"/>
    <n v="1372651140"/>
    <n v="1369770292"/>
    <b v="0"/>
    <n v="75"/>
    <b v="1"/>
    <x v="0"/>
    <n v="131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x v="15"/>
    <n v="2345"/>
    <x v="0"/>
    <x v="0"/>
    <s v="USD"/>
    <n v="1337396400"/>
    <n v="1333709958"/>
    <b v="0"/>
    <n v="40"/>
    <b v="1"/>
    <x v="0"/>
    <n v="117"/>
    <n v="58.63"/>
    <x v="0"/>
    <x v="0"/>
  </r>
  <r>
    <n v="836"/>
    <s v="DESMADRE Full Album + Press Kit"/>
    <s v="An album you can bring home to mom."/>
    <x v="12"/>
    <n v="5046.5200000000004"/>
    <x v="0"/>
    <x v="0"/>
    <s v="USD"/>
    <n v="1381108918"/>
    <n v="1378516918"/>
    <b v="0"/>
    <n v="46"/>
    <b v="1"/>
    <x v="0"/>
    <n v="101"/>
    <n v="109.71"/>
    <x v="0"/>
    <x v="0"/>
  </r>
  <r>
    <n v="837"/>
    <s v="Take 147 - Nothin' to Lose CD Project"/>
    <s v="Take 147 is currently in the process of recording the debut album called, &quot;Nothin' to Lose&quot;."/>
    <x v="32"/>
    <n v="3045"/>
    <x v="0"/>
    <x v="0"/>
    <s v="USD"/>
    <n v="1398988662"/>
    <n v="1396396662"/>
    <b v="0"/>
    <n v="62"/>
    <b v="1"/>
    <x v="0"/>
    <n v="122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x v="15"/>
    <n v="2908"/>
    <x v="0"/>
    <x v="0"/>
    <s v="USD"/>
    <n v="1326835985"/>
    <n v="1324243985"/>
    <b v="0"/>
    <n v="61"/>
    <b v="1"/>
    <x v="0"/>
    <n v="145"/>
    <n v="47.67"/>
    <x v="0"/>
    <x v="0"/>
  </r>
  <r>
    <n v="839"/>
    <s v="The Waffle Stompers - We'll Never Die"/>
    <s v="The Waffle Stompers need your support to keep doing what we love--go on tour, make music and music videos."/>
    <x v="12"/>
    <n v="5830.83"/>
    <x v="0"/>
    <x v="0"/>
    <s v="USD"/>
    <n v="1348337956"/>
    <n v="1345745956"/>
    <b v="0"/>
    <n v="96"/>
    <b v="1"/>
    <x v="0"/>
    <n v="117"/>
    <n v="60.74"/>
    <x v="0"/>
    <x v="0"/>
  </r>
  <r>
    <n v="840"/>
    <s v="Carl King's New Album: Grand Architects Of The Universe"/>
    <s v="Carl King / Sir Millard Mulch / Dr. Zoltan Ã˜belisk is making a new 45-minute instrumental sci-fi album!"/>
    <x v="5"/>
    <n v="12041.66"/>
    <x v="0"/>
    <x v="0"/>
    <s v="USD"/>
    <n v="1474694787"/>
    <n v="1472102787"/>
    <b v="0"/>
    <n v="190"/>
    <b v="1"/>
    <x v="13"/>
    <n v="120"/>
    <n v="63.38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x v="12"/>
    <n v="5066"/>
    <x v="0"/>
    <x v="0"/>
    <s v="USD"/>
    <n v="1415653663"/>
    <n v="1413058063"/>
    <b v="1"/>
    <n v="94"/>
    <b v="1"/>
    <x v="13"/>
    <n v="101"/>
    <n v="53.89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32"/>
    <n v="2608"/>
    <x v="0"/>
    <x v="5"/>
    <s v="CAD"/>
    <n v="1381723140"/>
    <n v="1378735983"/>
    <b v="1"/>
    <n v="39"/>
    <b v="1"/>
    <x v="13"/>
    <n v="104"/>
    <n v="66.87"/>
    <x v="0"/>
    <x v="13"/>
  </r>
  <r>
    <n v="843"/>
    <s v="The New Album: Dig Deeper"/>
    <s v="Five metal heads dedicated to our passion for music. We believe music is Freedom, Unity &amp; Escape. Join us on our mission to Dig Deeper."/>
    <x v="11"/>
    <n v="8014"/>
    <x v="0"/>
    <x v="0"/>
    <s v="USD"/>
    <n v="1481184000"/>
    <n v="1479708680"/>
    <b v="0"/>
    <n v="127"/>
    <b v="1"/>
    <x v="13"/>
    <n v="267"/>
    <n v="63.1"/>
    <x v="0"/>
    <x v="13"/>
  </r>
  <r>
    <n v="844"/>
    <s v="FROSTBURN - Lords of the Trident's new album!"/>
    <s v="The NEW ALBUM from the MOST METAL BAND ON EARTH is here! (WARNING: May cause melted faces and headbanging-related spinal trauma!)"/>
    <x v="11"/>
    <n v="5824"/>
    <x v="0"/>
    <x v="0"/>
    <s v="USD"/>
    <n v="1414817940"/>
    <n v="1411489552"/>
    <b v="1"/>
    <n v="159"/>
    <b v="1"/>
    <x v="13"/>
    <n v="194"/>
    <n v="36.630000000000003"/>
    <x v="0"/>
    <x v="13"/>
  </r>
  <r>
    <n v="845"/>
    <s v="Shadow and Steel: The new album from Master Sword"/>
    <s v="Help Legend of Zelda tribute band Master Sword complete their latest heavy metal album: Shadow and Steel!"/>
    <x v="12"/>
    <n v="6019.01"/>
    <x v="0"/>
    <x v="0"/>
    <s v="USD"/>
    <n v="1473047940"/>
    <n v="1469595396"/>
    <b v="0"/>
    <n v="177"/>
    <b v="1"/>
    <x v="13"/>
    <n v="120"/>
    <n v="34.01"/>
    <x v="0"/>
    <x v="13"/>
  </r>
  <r>
    <n v="846"/>
    <s v="CURVE: The debut album from Miroist needs awesome merch"/>
    <s v="Pre-order and help me fund new merchandise so we can make the album release something amazing."/>
    <x v="186"/>
    <n v="1342.01"/>
    <x v="0"/>
    <x v="1"/>
    <s v="GBP"/>
    <n v="1394460000"/>
    <n v="1393233855"/>
    <b v="0"/>
    <n v="47"/>
    <b v="1"/>
    <x v="13"/>
    <n v="122"/>
    <n v="28.55"/>
    <x v="0"/>
    <x v="13"/>
  </r>
  <r>
    <n v="847"/>
    <s v="CENTROPYMUSIC"/>
    <s v="MUSIC WITH MEANING!  MUSIC THAT MATTERS!!!"/>
    <x v="0"/>
    <n v="10"/>
    <x v="0"/>
    <x v="0"/>
    <s v="USD"/>
    <n v="1436555376"/>
    <n v="1433963376"/>
    <b v="0"/>
    <n v="1"/>
    <b v="1"/>
    <x v="13"/>
    <n v="100"/>
    <n v="10"/>
    <x v="0"/>
    <x v="13"/>
  </r>
  <r>
    <n v="848"/>
    <s v="God Am"/>
    <s v="God Am, a Grunge/Doom metal band, who have been trying to fund the production of our EP to bring you a unique aural assault."/>
    <x v="45"/>
    <n v="300"/>
    <x v="0"/>
    <x v="0"/>
    <s v="USD"/>
    <n v="1429038033"/>
    <n v="1426446033"/>
    <b v="0"/>
    <n v="16"/>
    <b v="1"/>
    <x v="13"/>
    <n v="100"/>
    <n v="18.75"/>
    <x v="0"/>
    <x v="13"/>
  </r>
  <r>
    <n v="849"/>
    <s v="The Nightingale: A Gothic Fairytale"/>
    <s v="&quot;Guard your passion as if your life depended on it, for well it might!&quot;_x000a_Join Nightingale in her journey through the Poison Garden."/>
    <x v="25"/>
    <n v="4796"/>
    <x v="0"/>
    <x v="0"/>
    <s v="USD"/>
    <n v="1426473264"/>
    <n v="1424057664"/>
    <b v="0"/>
    <n v="115"/>
    <b v="1"/>
    <x v="13"/>
    <n v="120"/>
    <n v="41.7"/>
    <x v="0"/>
    <x v="13"/>
  </r>
  <r>
    <n v="850"/>
    <s v="Yet Further: Sioum's Second Full-Length Album"/>
    <s v="Help Chicago-based instrumental group Sioum complete the production of their 2nd full-length album."/>
    <x v="25"/>
    <n v="6207"/>
    <x v="0"/>
    <x v="0"/>
    <s v="USD"/>
    <n v="1461560340"/>
    <n v="1458762717"/>
    <b v="0"/>
    <n v="133"/>
    <b v="1"/>
    <x v="13"/>
    <n v="155"/>
    <n v="46.67"/>
    <x v="0"/>
    <x v="13"/>
  </r>
  <r>
    <n v="851"/>
    <s v="M.F.Crew, 1er Album &quot;First Ride&quot;"/>
    <s v="Salut, nous c'est M.F.Crew, on a besoin de vous pour produire notre premier album &quot;First Ride&quot; ! :)"/>
    <x v="15"/>
    <n v="2609"/>
    <x v="0"/>
    <x v="6"/>
    <s v="EUR"/>
    <n v="1469994300"/>
    <n v="1464815253"/>
    <b v="0"/>
    <n v="70"/>
    <b v="1"/>
    <x v="13"/>
    <n v="130"/>
    <n v="37.270000000000003"/>
    <x v="0"/>
    <x v="13"/>
  </r>
  <r>
    <n v="852"/>
    <s v="Covers Album - Limited Vinyl Pressing"/>
    <s v="Limited edition 2x12&quot; vinyl pressing of our latest album &quot;Who Do You Think We Are?&quot;"/>
    <x v="10"/>
    <n v="3674"/>
    <x v="0"/>
    <x v="0"/>
    <s v="USD"/>
    <n v="1477342800"/>
    <n v="1476386395"/>
    <b v="0"/>
    <n v="62"/>
    <b v="1"/>
    <x v="13"/>
    <n v="105"/>
    <n v="59.26"/>
    <x v="0"/>
    <x v="13"/>
  </r>
  <r>
    <n v="853"/>
    <s v="sloggoth"/>
    <s v="Help release a CD of sloggoth's first album &quot;sloggoth&quot;.  All contributors of $5 or more get a CD when the goal is met!"/>
    <x v="45"/>
    <n v="300"/>
    <x v="0"/>
    <x v="0"/>
    <s v="USD"/>
    <n v="1424116709"/>
    <n v="1421524709"/>
    <b v="0"/>
    <n v="10"/>
    <b v="1"/>
    <x v="13"/>
    <n v="100"/>
    <n v="30"/>
    <x v="0"/>
    <x v="13"/>
  </r>
  <r>
    <n v="854"/>
    <s v="Westfield Massacre - Sophomore Album &amp; Tour"/>
    <s v="Writing and Recording Sophomore record, and funding Tour to support Spring 2017 album release."/>
    <x v="187"/>
    <n v="32865.300000000003"/>
    <x v="0"/>
    <x v="0"/>
    <s v="USD"/>
    <n v="1482901546"/>
    <n v="1480309546"/>
    <b v="0"/>
    <n v="499"/>
    <b v="1"/>
    <x v="13"/>
    <n v="118"/>
    <n v="65.86"/>
    <x v="0"/>
    <x v="13"/>
  </r>
  <r>
    <n v="855"/>
    <s v="AtteroTerra's Sophomore Album - Pray for Apocalypse"/>
    <s v="AtteroTerra's &quot;Pray for Apocalypse&quot; is fully completed, and only being held up by funding."/>
    <x v="188"/>
    <n v="1500"/>
    <x v="0"/>
    <x v="0"/>
    <s v="USD"/>
    <n v="1469329217"/>
    <n v="1466737217"/>
    <b v="0"/>
    <n v="47"/>
    <b v="1"/>
    <x v="13"/>
    <n v="103"/>
    <n v="31.91"/>
    <x v="0"/>
    <x v="13"/>
  </r>
  <r>
    <n v="856"/>
    <s v="POWERHEAD - Wir wollen ins Studio!!!"/>
    <s v="Wir, die Heavy/Thrash Band &quot;Powerhead&quot; wollen ins Studio und eine Promo CD aufnehmen. Songs haben wir, Geld nicht ;-) ... und los!! :-)"/>
    <x v="51"/>
    <n v="545"/>
    <x v="0"/>
    <x v="12"/>
    <s v="EUR"/>
    <n v="1477422000"/>
    <n v="1472282956"/>
    <b v="0"/>
    <n v="28"/>
    <b v="1"/>
    <x v="13"/>
    <n v="218"/>
    <n v="19.46"/>
    <x v="0"/>
    <x v="13"/>
  </r>
  <r>
    <n v="857"/>
    <s v="A Reason To Breathe - DEBUT ALBUM"/>
    <s v="Modern Post-Hardcore/Electro music (Hardstyle, EDM, Trap, Dubstep, Dembow, House)."/>
    <x v="40"/>
    <n v="1200"/>
    <x v="0"/>
    <x v="3"/>
    <s v="EUR"/>
    <n v="1448463431"/>
    <n v="1444831031"/>
    <b v="0"/>
    <n v="24"/>
    <b v="1"/>
    <x v="13"/>
    <n v="100"/>
    <n v="50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x v="40"/>
    <n v="1728.07"/>
    <x v="0"/>
    <x v="1"/>
    <s v="GBP"/>
    <n v="1429138740"/>
    <n v="1426528418"/>
    <b v="0"/>
    <n v="76"/>
    <b v="1"/>
    <x v="13"/>
    <n v="144"/>
    <n v="22.74"/>
    <x v="0"/>
    <x v="13"/>
  </r>
  <r>
    <n v="859"/>
    <s v="Rise With Us Campaign"/>
    <s v="We are heading to the studio to create our second album and we want you to be right there with us!"/>
    <x v="25"/>
    <n v="4187"/>
    <x v="0"/>
    <x v="0"/>
    <s v="USD"/>
    <n v="1433376000"/>
    <n v="1430768468"/>
    <b v="0"/>
    <n v="98"/>
    <b v="1"/>
    <x v="13"/>
    <n v="105"/>
    <n v="42.72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x v="34"/>
    <n v="2540"/>
    <x v="2"/>
    <x v="0"/>
    <s v="USD"/>
    <n v="1385123713"/>
    <n v="1382528113"/>
    <b v="0"/>
    <n v="48"/>
    <b v="0"/>
    <x v="14"/>
    <n v="18"/>
    <n v="52.92"/>
    <x v="0"/>
    <x v="14"/>
  </r>
  <r>
    <n v="861"/>
    <s v="&quot;In My Own EYE &quot; a cabaret not to be missed"/>
    <s v="&quot;In My Own Eye&quot; a cabaret not to be missed  Building a Business Preserving the Art of Cabaret Theatre 4 the Next Generation"/>
    <x v="39"/>
    <n v="101"/>
    <x v="2"/>
    <x v="0"/>
    <s v="USD"/>
    <n v="1474067404"/>
    <n v="1471475404"/>
    <b v="0"/>
    <n v="2"/>
    <b v="0"/>
    <x v="14"/>
    <n v="2"/>
    <n v="50.5"/>
    <x v="0"/>
    <x v="14"/>
  </r>
  <r>
    <n v="862"/>
    <s v="The London Jazz Machine  - Jazz greats musical project"/>
    <s v="I want to work with the great John Goodsall and Percy Jones from Brand X to create the ultimate new jazz album."/>
    <x v="65"/>
    <n v="170"/>
    <x v="2"/>
    <x v="1"/>
    <s v="GBP"/>
    <n v="1384179548"/>
    <n v="1381583948"/>
    <b v="0"/>
    <n v="4"/>
    <b v="0"/>
    <x v="14"/>
    <n v="0"/>
    <n v="42.5"/>
    <x v="0"/>
    <x v="14"/>
  </r>
  <r>
    <n v="863"/>
    <s v="Help Fund Jason's Debut Jazz CD &quot;Exodus&quot;"/>
    <s v="I'm making the move from a side man in local groups to the leader with this debut jazz CD project."/>
    <x v="15"/>
    <n v="90"/>
    <x v="2"/>
    <x v="0"/>
    <s v="USD"/>
    <n v="1329014966"/>
    <n v="1326422966"/>
    <b v="0"/>
    <n v="5"/>
    <b v="0"/>
    <x v="14"/>
    <n v="5"/>
    <n v="18"/>
    <x v="0"/>
    <x v="14"/>
  </r>
  <r>
    <n v="864"/>
    <s v="Help fund an album of LDS songs arranged for jazz piano trio"/>
    <s v="Help to make an album that will stand out in the pantheon of LDS music, an album of the highest musical and artistic standards."/>
    <x v="117"/>
    <n v="2700"/>
    <x v="2"/>
    <x v="0"/>
    <s v="USD"/>
    <n v="1381917540"/>
    <n v="1379990038"/>
    <b v="0"/>
    <n v="79"/>
    <b v="0"/>
    <x v="14"/>
    <n v="42"/>
    <n v="34.18"/>
    <x v="0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3"/>
    <n v="45"/>
    <x v="2"/>
    <x v="0"/>
    <s v="USD"/>
    <n v="1358361197"/>
    <n v="1353177197"/>
    <b v="0"/>
    <n v="2"/>
    <b v="0"/>
    <x v="14"/>
    <n v="2"/>
    <n v="22.5"/>
    <x v="0"/>
    <x v="14"/>
  </r>
  <r>
    <n v="866"/>
    <s v="California Dreamin' Tour 2015"/>
    <s v="Drivetime heads to Cali for summer tour supported by @Smoothjazz.com &amp; @JJZPhilly  #Spaghettini #The Roxy"/>
    <x v="10"/>
    <n v="640"/>
    <x v="2"/>
    <x v="0"/>
    <s v="USD"/>
    <n v="1425136200"/>
    <n v="1421853518"/>
    <b v="0"/>
    <n v="11"/>
    <b v="0"/>
    <x v="14"/>
    <n v="18"/>
    <n v="58.18"/>
    <x v="0"/>
    <x v="14"/>
  </r>
  <r>
    <n v="867"/>
    <s v="Miche Fambro - &quot;Forever Friday&quot; Jazz CD"/>
    <s v="MichÃ© Fambro records the long-awaited Jazz Crooner album.  Favorite standards, and soon-to-be classic originals in one memorable album."/>
    <x v="12"/>
    <n v="1201"/>
    <x v="2"/>
    <x v="0"/>
    <s v="USD"/>
    <n v="1259643540"/>
    <n v="1254450706"/>
    <b v="0"/>
    <n v="11"/>
    <b v="0"/>
    <x v="14"/>
    <n v="24"/>
    <n v="109.18"/>
    <x v="0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3"/>
    <n v="50"/>
    <x v="2"/>
    <x v="0"/>
    <s v="USD"/>
    <n v="1389055198"/>
    <n v="1386463198"/>
    <b v="0"/>
    <n v="1"/>
    <b v="0"/>
    <x v="14"/>
    <n v="0"/>
    <n v="50"/>
    <x v="0"/>
    <x v="14"/>
  </r>
  <r>
    <n v="869"/>
    <s v="Live DVD Concert by Twice As Good"/>
    <s v="The band Twice As Good wants to create and distribute a DVD of their live concert performance. This amazing band needs to be seen!"/>
    <x v="189"/>
    <n v="1040"/>
    <x v="2"/>
    <x v="0"/>
    <s v="USD"/>
    <n v="1365448657"/>
    <n v="1362860257"/>
    <b v="0"/>
    <n v="3"/>
    <b v="0"/>
    <x v="14"/>
    <n v="12"/>
    <n v="346.67"/>
    <x v="0"/>
    <x v="14"/>
  </r>
  <r>
    <n v="870"/>
    <s v="The NELSON RIDDLE SONGBOOK - Nelson Riddle Tribute Orchestra"/>
    <s v="The Orchestra and it's boy/girl singers perform a plethora of hit songs arranged by Nelson Riddle, for the world's greatest singers."/>
    <x v="24"/>
    <n v="62"/>
    <x v="2"/>
    <x v="1"/>
    <s v="GBP"/>
    <n v="1377995523"/>
    <n v="1375403523"/>
    <b v="0"/>
    <n v="5"/>
    <b v="0"/>
    <x v="14"/>
    <n v="0"/>
    <n v="12.4"/>
    <x v="0"/>
    <x v="14"/>
  </r>
  <r>
    <n v="871"/>
    <s v="fo/mo/deep heads back into the studio to record their 3rd CD"/>
    <s v="fo/mo/deep heads back into the studio in January 2014 to record their 3rd CD. Seeking to continue experimenting with all things groove:"/>
    <x v="14"/>
    <n v="325"/>
    <x v="2"/>
    <x v="0"/>
    <s v="USD"/>
    <n v="1385735295"/>
    <n v="1383139695"/>
    <b v="0"/>
    <n v="12"/>
    <b v="0"/>
    <x v="14"/>
    <n v="5"/>
    <n v="27.08"/>
    <x v="0"/>
    <x v="14"/>
  </r>
  <r>
    <n v="872"/>
    <s v="Songs of Africa Ensemble Goodwill Africa Tour"/>
    <s v="The Songs of Africa Ensemble embarks on their first Goodwill Africa Tour, to taste African music &amp; culture firsthand."/>
    <x v="8"/>
    <n v="65"/>
    <x v="2"/>
    <x v="0"/>
    <s v="USD"/>
    <n v="1299786527"/>
    <n v="1295898527"/>
    <b v="0"/>
    <n v="2"/>
    <b v="0"/>
    <x v="14"/>
    <n v="1"/>
    <n v="32.5"/>
    <x v="0"/>
    <x v="14"/>
  </r>
  <r>
    <n v="873"/>
    <s v="The Dreamer-An Original Jazz CD"/>
    <s v="Fall in love with &quot;The Dreamer&quot;, new original music from trumpeter Freddie Dunn!"/>
    <x v="10"/>
    <n v="45"/>
    <x v="2"/>
    <x v="0"/>
    <s v="USD"/>
    <n v="1352610040"/>
    <n v="1349150440"/>
    <b v="0"/>
    <n v="5"/>
    <b v="0"/>
    <x v="14"/>
    <n v="1"/>
    <n v="9"/>
    <x v="0"/>
    <x v="14"/>
  </r>
  <r>
    <n v="874"/>
    <s v="New Jerry Tachoir Group Recording"/>
    <s v="Tachoir music has been described as &quot;Highly original compositions with dazzling improvisations by virtuoso musicians&quot; - The Times"/>
    <x v="11"/>
    <n v="730"/>
    <x v="2"/>
    <x v="0"/>
    <s v="USD"/>
    <n v="1367676034"/>
    <n v="1365084034"/>
    <b v="0"/>
    <n v="21"/>
    <b v="0"/>
    <x v="14"/>
    <n v="24"/>
    <n v="34.76"/>
    <x v="0"/>
    <x v="14"/>
  </r>
  <r>
    <n v="875"/>
    <s v="Italian Jazz Days 2015, an annual NYS jazzseries since 2009."/>
    <s v="IJD coincides with the Columbus Day. The musicians are Italian-American and they'll showcase music from the Italian American songbook."/>
    <x v="12"/>
    <n v="0"/>
    <x v="2"/>
    <x v="0"/>
    <s v="USD"/>
    <n v="1442856131"/>
    <n v="1441128131"/>
    <b v="0"/>
    <n v="0"/>
    <b v="0"/>
    <x v="14"/>
    <n v="0"/>
    <s v="N/A"/>
    <x v="0"/>
    <x v="14"/>
  </r>
  <r>
    <n v="876"/>
    <s v="Sound Of Dobells"/>
    <s v="What was the greatest record shop ever?  DOBELLS!"/>
    <x v="190"/>
    <n v="1286"/>
    <x v="2"/>
    <x v="1"/>
    <s v="GBP"/>
    <n v="1359978927"/>
    <n v="1357127727"/>
    <b v="0"/>
    <n v="45"/>
    <b v="0"/>
    <x v="14"/>
    <n v="41"/>
    <n v="28.58"/>
    <x v="0"/>
    <x v="14"/>
  </r>
  <r>
    <n v="877"/>
    <s v="A Saxidentals Music Video!!!"/>
    <s v="The Saxidentals are a Laie, HI based saxophone quartet. We have been playing gigs all around Laie and would love to make a music video!"/>
    <x v="15"/>
    <n v="1351"/>
    <x v="2"/>
    <x v="0"/>
    <s v="USD"/>
    <n v="1387479360"/>
    <n v="1384887360"/>
    <b v="0"/>
    <n v="29"/>
    <b v="0"/>
    <x v="14"/>
    <n v="68"/>
    <n v="46.59"/>
    <x v="0"/>
    <x v="14"/>
  </r>
  <r>
    <n v="878"/>
    <s v="Justin Cron's Sax Debut Album"/>
    <s v="Join in and help me make my first jazz album. I would really like to make a Christmas album and a smooth jazz CD. Want a FREE CD?"/>
    <x v="12"/>
    <n v="65"/>
    <x v="2"/>
    <x v="0"/>
    <s v="USD"/>
    <n v="1293082524"/>
    <n v="1290490524"/>
    <b v="0"/>
    <n v="2"/>
    <b v="0"/>
    <x v="14"/>
    <n v="1"/>
    <n v="32.5"/>
    <x v="0"/>
    <x v="14"/>
  </r>
  <r>
    <n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x v="0"/>
    <s v="USD"/>
    <n v="1338321305"/>
    <n v="1336506905"/>
    <b v="0"/>
    <n v="30"/>
    <b v="0"/>
    <x v="14"/>
    <n v="31"/>
    <n v="21.47"/>
    <x v="0"/>
    <x v="14"/>
  </r>
  <r>
    <n v="880"/>
    <s v="Lifelike Figures Vinyl Pressing!"/>
    <s v="A record representing an era in East Bay local music that sustained art &amp; community that deserves to be preserved on 180 gram vinyl."/>
    <x v="192"/>
    <n v="113"/>
    <x v="2"/>
    <x v="0"/>
    <s v="USD"/>
    <n v="1351582938"/>
    <n v="1348731738"/>
    <b v="0"/>
    <n v="8"/>
    <b v="0"/>
    <x v="15"/>
    <n v="3"/>
    <n v="14.13"/>
    <x v="0"/>
    <x v="15"/>
  </r>
  <r>
    <n v="881"/>
    <s v="Funding the new album by Chris Reed and the Anime Raiders"/>
    <s v="To raise funds to finish the latest album by Chris Reed and the Anime Raiders, called &quot;Deep City Diving&quot;"/>
    <x v="193"/>
    <n v="30"/>
    <x v="2"/>
    <x v="0"/>
    <s v="USD"/>
    <n v="1326520886"/>
    <n v="1322632886"/>
    <b v="0"/>
    <n v="1"/>
    <b v="0"/>
    <x v="15"/>
    <n v="1"/>
    <n v="30"/>
    <x v="0"/>
    <x v="15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2"/>
    <x v="0"/>
    <s v="USD"/>
    <n v="1315341550"/>
    <n v="1312490350"/>
    <b v="0"/>
    <n v="14"/>
    <b v="0"/>
    <x v="15"/>
    <n v="20"/>
    <n v="21.57"/>
    <x v="0"/>
    <x v="15"/>
  </r>
  <r>
    <n v="883"/>
    <s v="Dana Lawrence Music NEW EP"/>
    <s v="Seeking supporters to help me break the 15 year streak since my last record.  Dana Lawrence Music is ready to go back into the studio!"/>
    <x v="12"/>
    <n v="2001"/>
    <x v="2"/>
    <x v="0"/>
    <s v="USD"/>
    <n v="1456957635"/>
    <n v="1451773635"/>
    <b v="0"/>
    <n v="24"/>
    <b v="0"/>
    <x v="15"/>
    <n v="40"/>
    <n v="83.38"/>
    <x v="0"/>
    <x v="15"/>
  </r>
  <r>
    <n v="884"/>
    <s v="Angwish &quot;I Wanna Be Your Monkey&quot; Music Video"/>
    <s v="We need to hire an animal trainer to have a chimpanzee actor perform in our music video with us!"/>
    <x v="15"/>
    <n v="20"/>
    <x v="2"/>
    <x v="0"/>
    <s v="USD"/>
    <n v="1336789860"/>
    <n v="1331666146"/>
    <b v="0"/>
    <n v="2"/>
    <b v="0"/>
    <x v="15"/>
    <n v="1"/>
    <n v="10"/>
    <x v="0"/>
    <x v="15"/>
  </r>
  <r>
    <n v="885"/>
    <s v="Origin - Cobrette Bardole's Sophomore Album!"/>
    <s v="Cobrette Bardole's widely anticipated sophomore release is ready for tracking and he needs your help to make it a reality!"/>
    <x v="30"/>
    <n v="750"/>
    <x v="2"/>
    <x v="0"/>
    <s v="USD"/>
    <n v="1483137311"/>
    <n v="1481322911"/>
    <b v="0"/>
    <n v="21"/>
    <b v="0"/>
    <x v="15"/>
    <n v="75"/>
    <n v="35.71"/>
    <x v="0"/>
    <x v="15"/>
  </r>
  <r>
    <n v="886"/>
    <s v="Sap Laughter : Merch Fundraiser!"/>
    <s v="The time has finally come... Sap Laughter is in the process of updating our merchandise setup, and we need your help making it happen!"/>
    <x v="4"/>
    <n v="205"/>
    <x v="2"/>
    <x v="0"/>
    <s v="USD"/>
    <n v="1473972813"/>
    <n v="1471812813"/>
    <b v="0"/>
    <n v="7"/>
    <b v="0"/>
    <x v="15"/>
    <n v="41"/>
    <n v="29.29"/>
    <x v="0"/>
    <x v="15"/>
  </r>
  <r>
    <n v="887"/>
    <s v="Mortimer Nova new album title Terrible The Fish Has Drowned!"/>
    <s v="Mortimer Nova is attempting to raise enough money to record their new album, Terrible the Fish has Drowned, to release it to the public"/>
    <x v="30"/>
    <n v="0"/>
    <x v="2"/>
    <x v="0"/>
    <s v="USD"/>
    <n v="1338159655"/>
    <n v="1335567655"/>
    <b v="0"/>
    <n v="0"/>
    <b v="0"/>
    <x v="15"/>
    <n v="0"/>
    <s v="N/A"/>
    <x v="0"/>
    <x v="15"/>
  </r>
  <r>
    <n v="888"/>
    <s v="Ginger Binge's first album"/>
    <s v="Support Ginger Binge sounds. We're an independent 'cosmic Americana' band. We love to play music for you. We are grateful for your help"/>
    <x v="30"/>
    <n v="72"/>
    <x v="2"/>
    <x v="0"/>
    <s v="USD"/>
    <n v="1314856800"/>
    <n v="1311789885"/>
    <b v="0"/>
    <n v="4"/>
    <b v="0"/>
    <x v="15"/>
    <n v="7"/>
    <n v="18"/>
    <x v="0"/>
    <x v="15"/>
  </r>
  <r>
    <n v="889"/>
    <s v="Ryan Harner's Full Length Album - The Wonder of the Sea"/>
    <s v="I have finally decided to follow my dream. I want to be a professional musician. This is the project that with get me there."/>
    <x v="33"/>
    <n v="2360.3200000000002"/>
    <x v="2"/>
    <x v="0"/>
    <s v="USD"/>
    <n v="1412534943"/>
    <n v="1409942943"/>
    <b v="0"/>
    <n v="32"/>
    <b v="0"/>
    <x v="15"/>
    <n v="9"/>
    <n v="73.760000000000005"/>
    <x v="0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x v="11"/>
    <n v="125"/>
    <x v="2"/>
    <x v="0"/>
    <s v="USD"/>
    <n v="1385055979"/>
    <n v="1382460379"/>
    <b v="0"/>
    <n v="4"/>
    <b v="0"/>
    <x v="15"/>
    <n v="4"/>
    <n v="31.25"/>
    <x v="0"/>
    <x v="15"/>
  </r>
  <r>
    <n v="891"/>
    <s v="Den-Mate: New EP and Tour"/>
    <s v="Along with a new EP production and release, it's time to bring Den-Mate, LIVE, to a location near you - East Coast and Beyond!"/>
    <x v="8"/>
    <n v="260"/>
    <x v="2"/>
    <x v="0"/>
    <s v="USD"/>
    <n v="1408581930"/>
    <n v="1405989930"/>
    <b v="0"/>
    <n v="9"/>
    <b v="0"/>
    <x v="15"/>
    <n v="3"/>
    <n v="28.89"/>
    <x v="0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x v="14"/>
    <n v="2445"/>
    <x v="2"/>
    <x v="0"/>
    <s v="USD"/>
    <n v="1280635200"/>
    <n v="1273121283"/>
    <b v="0"/>
    <n v="17"/>
    <b v="0"/>
    <x v="15"/>
    <n v="41"/>
    <n v="143.82"/>
    <x v="0"/>
    <x v="15"/>
  </r>
  <r>
    <n v="893"/>
    <s v="The Big Band Theory Music Festival"/>
    <s v="The Philly music scene is full of amazing talent. This annual music festival is to celebrate those gems within that scene!"/>
    <x v="15"/>
    <n v="200"/>
    <x v="2"/>
    <x v="0"/>
    <s v="USD"/>
    <n v="1427920363"/>
    <n v="1425331963"/>
    <b v="0"/>
    <n v="5"/>
    <b v="0"/>
    <x v="15"/>
    <n v="10"/>
    <n v="40"/>
    <x v="0"/>
    <x v="15"/>
  </r>
  <r>
    <n v="894"/>
    <s v="Saint Sebastian's Debut Album &amp; Short Film"/>
    <s v="Help Saint Sebastian finish their debut album, Melancholy Breakdown, accompanied by a short documentary film about fibromyalgia."/>
    <x v="24"/>
    <n v="7834"/>
    <x v="2"/>
    <x v="0"/>
    <s v="USD"/>
    <n v="1465169610"/>
    <n v="1462577610"/>
    <b v="0"/>
    <n v="53"/>
    <b v="0"/>
    <x v="15"/>
    <n v="39"/>
    <n v="147.81"/>
    <x v="0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x v="8"/>
    <n v="195"/>
    <x v="2"/>
    <x v="0"/>
    <s v="USD"/>
    <n v="1287975829"/>
    <n v="1284087829"/>
    <b v="0"/>
    <n v="7"/>
    <b v="0"/>
    <x v="15"/>
    <n v="2"/>
    <n v="27.86"/>
    <x v="0"/>
    <x v="15"/>
  </r>
  <r>
    <n v="896"/>
    <s v="Hardsoul Poets New Album!"/>
    <s v="The people have spoken...the stars have aligned...Hardsoul Poets are making a new record and we want our fans on the front lines."/>
    <x v="8"/>
    <n v="3200"/>
    <x v="2"/>
    <x v="0"/>
    <s v="USD"/>
    <n v="1440734400"/>
    <n v="1438549026"/>
    <b v="0"/>
    <n v="72"/>
    <b v="0"/>
    <x v="15"/>
    <n v="40"/>
    <n v="44.44"/>
    <x v="0"/>
    <x v="15"/>
  </r>
  <r>
    <n v="897"/>
    <s v="Park XXVII Album Release"/>
    <s v="Park XXVII is putting together an album of up and coming Georgia bands. We need money to fund the recording/production costs of this cd"/>
    <x v="11"/>
    <n v="0"/>
    <x v="2"/>
    <x v="0"/>
    <s v="USD"/>
    <n v="1354123908"/>
    <n v="1351528308"/>
    <b v="0"/>
    <n v="0"/>
    <b v="0"/>
    <x v="15"/>
    <n v="0"/>
    <s v="N/A"/>
    <x v="0"/>
    <x v="15"/>
  </r>
  <r>
    <n v="898"/>
    <s v="Foundations: 12 Songs in 2012"/>
    <s v="For each month in 2012, Sonnet will be releasing a Jesus-celebrating, grave-shattering, ear-tickling, mind-provoking song!"/>
    <x v="32"/>
    <n v="70"/>
    <x v="2"/>
    <x v="0"/>
    <s v="USD"/>
    <n v="1326651110"/>
    <n v="1322763110"/>
    <b v="0"/>
    <n v="2"/>
    <b v="0"/>
    <x v="15"/>
    <n v="3"/>
    <n v="35"/>
    <x v="0"/>
    <x v="15"/>
  </r>
  <r>
    <n v="899"/>
    <s v="Lets get 48/14 pressed!!!"/>
    <s v="Lets get 48/14 pressed and in your cd players,ipods,blogs, and facebook status'. Lets get it everywhere!"/>
    <x v="49"/>
    <n v="280"/>
    <x v="2"/>
    <x v="0"/>
    <s v="USD"/>
    <n v="1306549362"/>
    <n v="1302661362"/>
    <b v="0"/>
    <n v="8"/>
    <b v="0"/>
    <x v="15"/>
    <n v="37"/>
    <n v="35"/>
    <x v="0"/>
    <x v="15"/>
  </r>
  <r>
    <n v="900"/>
    <s v="Project Revive: Protecting the Creative Impulse"/>
    <s v="With Project Revive, I aim to protect and nurture the creative impulse through music."/>
    <x v="12"/>
    <n v="21"/>
    <x v="2"/>
    <x v="0"/>
    <s v="USD"/>
    <n v="1459365802"/>
    <n v="1456777402"/>
    <b v="0"/>
    <n v="2"/>
    <b v="0"/>
    <x v="14"/>
    <n v="0"/>
    <n v="10.5"/>
    <x v="0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7"/>
    <n v="0"/>
    <x v="2"/>
    <x v="0"/>
    <s v="USD"/>
    <n v="1276024260"/>
    <n v="1272050914"/>
    <b v="0"/>
    <n v="0"/>
    <b v="0"/>
    <x v="14"/>
    <n v="0"/>
    <s v="N/A"/>
    <x v="0"/>
    <x v="14"/>
  </r>
  <r>
    <n v="902"/>
    <s v="MISTER BROWN"/>
    <s v="I'VE STARTED A BRAND NEW ALBUM THAT WILL FEATURE ACID JAZZ, FUNK, ROCK, AND DANCE WITH THE PROMISE OF TOURING NEXT YEAR IN THE USA"/>
    <x v="13"/>
    <n v="90"/>
    <x v="2"/>
    <x v="0"/>
    <s v="USD"/>
    <n v="1409412600"/>
    <n v="1404947422"/>
    <b v="0"/>
    <n v="3"/>
    <b v="0"/>
    <x v="14"/>
    <n v="0"/>
    <n v="30"/>
    <x v="0"/>
    <x v="14"/>
  </r>
  <r>
    <n v="903"/>
    <s v="U City Jazz Festival, St. Louis, MO"/>
    <s v="The U City Jazz Festival is offered for free to the community and features the best jazz talent from the midwest."/>
    <x v="12"/>
    <n v="160"/>
    <x v="2"/>
    <x v="0"/>
    <s v="USD"/>
    <n v="1348367100"/>
    <n v="1346180780"/>
    <b v="0"/>
    <n v="4"/>
    <b v="0"/>
    <x v="14"/>
    <n v="3"/>
    <n v="40"/>
    <x v="0"/>
    <x v="14"/>
  </r>
  <r>
    <n v="904"/>
    <s v="The Woodlands Jazz Fest"/>
    <s v="Support the preservation of Jazz and help us become a national Jazz Festival with the best music, food, and fun for all ages!"/>
    <x v="65"/>
    <n v="151"/>
    <x v="2"/>
    <x v="0"/>
    <s v="USD"/>
    <n v="1451786137"/>
    <n v="1449194137"/>
    <b v="0"/>
    <n v="3"/>
    <b v="0"/>
    <x v="14"/>
    <n v="0"/>
    <n v="50.33"/>
    <x v="0"/>
    <x v="14"/>
  </r>
  <r>
    <n v="905"/>
    <s v="Jazz For Everyone!"/>
    <s v="Working hard to get into the studio to record, produce, and edit my break out CD. I hope to realize my vision!"/>
    <x v="117"/>
    <n v="196"/>
    <x v="2"/>
    <x v="0"/>
    <s v="USD"/>
    <n v="1295847926"/>
    <n v="1290663926"/>
    <b v="0"/>
    <n v="6"/>
    <b v="0"/>
    <x v="14"/>
    <n v="3"/>
    <n v="32.67"/>
    <x v="0"/>
    <x v="14"/>
  </r>
  <r>
    <n v="906"/>
    <s v="24th Music Presents Channeling Motown (Live)"/>
    <s v="The DMV's most respected saxophonist pay tribute to Motown."/>
    <x v="38"/>
    <n v="0"/>
    <x v="2"/>
    <x v="0"/>
    <s v="USD"/>
    <n v="1394681590"/>
    <n v="1392093190"/>
    <b v="0"/>
    <n v="0"/>
    <b v="0"/>
    <x v="14"/>
    <n v="0"/>
    <s v="N/A"/>
    <x v="0"/>
    <x v="14"/>
  </r>
  <r>
    <n v="907"/>
    <s v="Greg Chambers Saxophone CD"/>
    <s v="Greg Chambers' self-titled CD needs support for post production, replication, and promotion."/>
    <x v="194"/>
    <n v="0"/>
    <x v="2"/>
    <x v="0"/>
    <s v="USD"/>
    <n v="1315715823"/>
    <n v="1313123823"/>
    <b v="0"/>
    <n v="0"/>
    <b v="0"/>
    <x v="14"/>
    <n v="0"/>
    <s v="N/A"/>
    <x v="0"/>
    <x v="14"/>
  </r>
  <r>
    <n v="908"/>
    <s v="Help Tony Copeland and get free cd's and mp3's"/>
    <s v="This project is designed to help protect the environment by using Eco-friendly product packaging."/>
    <x v="32"/>
    <n v="0"/>
    <x v="2"/>
    <x v="0"/>
    <s v="USD"/>
    <n v="1280206740"/>
    <n v="1276283655"/>
    <b v="0"/>
    <n v="0"/>
    <b v="0"/>
    <x v="14"/>
    <n v="0"/>
    <s v="N/A"/>
    <x v="0"/>
    <x v="14"/>
  </r>
  <r>
    <n v="909"/>
    <s v="Philly Jazz Fest - &quot;Remembering Grover&quot;"/>
    <s v="Woody Woodland and Carol Stone, are back on the scene presenting Philly Jazz Fest â€œRemembering Groverâ€ September 22, 2012."/>
    <x v="195"/>
    <n v="520"/>
    <x v="2"/>
    <x v="0"/>
    <s v="USD"/>
    <n v="1343016000"/>
    <n v="1340296440"/>
    <b v="0"/>
    <n v="8"/>
    <b v="0"/>
    <x v="14"/>
    <n v="3"/>
    <n v="65"/>
    <x v="0"/>
    <x v="14"/>
  </r>
  <r>
    <n v="910"/>
    <s v="Hattie Bee's Second Album"/>
    <s v="After the success of my first album &quot;A Very Hattie Christmas&quot; I'm coming back with my second album &quot;The Way We Used To Bee&quot;."/>
    <x v="133"/>
    <n v="123"/>
    <x v="2"/>
    <x v="1"/>
    <s v="GBP"/>
    <n v="1488546319"/>
    <n v="1483362319"/>
    <b v="0"/>
    <n v="5"/>
    <b v="0"/>
    <x v="14"/>
    <n v="22"/>
    <n v="24.6"/>
    <x v="0"/>
    <x v="14"/>
  </r>
  <r>
    <n v="911"/>
    <s v="Hot Jazz and Latin Luxury in Lima"/>
    <s v="Promoting an &quot;over the top&quot; all inclusive jazz experience featuring top notch performers in a luxurious Latin setting in Lima, Peru."/>
    <x v="59"/>
    <n v="0"/>
    <x v="2"/>
    <x v="0"/>
    <s v="USD"/>
    <n v="1390522045"/>
    <n v="1388707645"/>
    <b v="0"/>
    <n v="0"/>
    <b v="0"/>
    <x v="14"/>
    <n v="0"/>
    <s v="N/A"/>
    <x v="0"/>
    <x v="14"/>
  </r>
  <r>
    <n v="912"/>
    <s v="Triad a new album by James Murrell"/>
    <s v="My new album will be called Triad, an album of original music performed by me &amp; guest musical artists."/>
    <x v="10"/>
    <n v="30"/>
    <x v="2"/>
    <x v="0"/>
    <s v="USD"/>
    <n v="1355197047"/>
    <n v="1350009447"/>
    <b v="0"/>
    <n v="2"/>
    <b v="0"/>
    <x v="14"/>
    <n v="1"/>
    <n v="15"/>
    <x v="0"/>
    <x v="14"/>
  </r>
  <r>
    <n v="913"/>
    <s v="100% Faith Jazz Gospel CD Recording Project 2012"/>
    <s v="Faith Monah is an unique Gospel-Jazz singer who scats and swings the Word of God. She is ready to record her FIRST jazzy Gospel album."/>
    <x v="13"/>
    <n v="1982"/>
    <x v="2"/>
    <x v="0"/>
    <s v="USD"/>
    <n v="1336188019"/>
    <n v="1333596019"/>
    <b v="0"/>
    <n v="24"/>
    <b v="0"/>
    <x v="14"/>
    <n v="7"/>
    <n v="82.58"/>
    <x v="0"/>
    <x v="14"/>
  </r>
  <r>
    <n v="914"/>
    <s v="Soul Of Man Video Project"/>
    <s v="This project is for the making of a music video. All funds will go towards production costs for this event only."/>
    <x v="17"/>
    <n v="0"/>
    <x v="2"/>
    <x v="0"/>
    <s v="USD"/>
    <n v="1345918747"/>
    <n v="1343326747"/>
    <b v="0"/>
    <n v="0"/>
    <b v="0"/>
    <x v="14"/>
    <n v="0"/>
    <s v="N/A"/>
    <x v="0"/>
    <x v="14"/>
  </r>
  <r>
    <n v="915"/>
    <s v="Russ Spiegel's Uncommon Knowledge: The Deep Brooklyn Suite"/>
    <s v="â€œThe Deep Brooklyn Suiteâ€ is a series of musical impressions about living and surviving in Brooklyn."/>
    <x v="117"/>
    <n v="375"/>
    <x v="2"/>
    <x v="0"/>
    <s v="USD"/>
    <n v="1330577940"/>
    <n v="1327853914"/>
    <b v="0"/>
    <n v="9"/>
    <b v="0"/>
    <x v="14"/>
    <n v="6"/>
    <n v="41.67"/>
    <x v="0"/>
    <x v="14"/>
  </r>
  <r>
    <n v="916"/>
    <s v="JMood Records &quot;New&quot; Roberto Magris Sextet New Recording Project 2010 "/>
    <s v="Our next audio recording projects are scheduled for November 1 to 3, 2010 here in Kansas City, Missouri! "/>
    <x v="128"/>
    <n v="0"/>
    <x v="2"/>
    <x v="0"/>
    <s v="USD"/>
    <n v="1287723600"/>
    <n v="1284409734"/>
    <b v="0"/>
    <n v="0"/>
    <b v="0"/>
    <x v="14"/>
    <n v="0"/>
    <s v="N/A"/>
    <x v="0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x v="12"/>
    <n v="30"/>
    <x v="2"/>
    <x v="0"/>
    <s v="USD"/>
    <n v="1405305000"/>
    <n v="1402612730"/>
    <b v="0"/>
    <n v="1"/>
    <b v="0"/>
    <x v="14"/>
    <n v="1"/>
    <n v="30"/>
    <x v="0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x v="1"/>
    <s v="GBP"/>
    <n v="1417474761"/>
    <n v="1414879161"/>
    <b v="0"/>
    <n v="10"/>
    <b v="0"/>
    <x v="14"/>
    <n v="5"/>
    <n v="19.600000000000001"/>
    <x v="0"/>
    <x v="14"/>
  </r>
  <r>
    <n v="919"/>
    <s v="Jazz CD:  Out of The Blue"/>
    <s v="Cool jazz with a New Orleans flavor."/>
    <x v="24"/>
    <n v="100"/>
    <x v="2"/>
    <x v="0"/>
    <s v="USD"/>
    <n v="1355930645"/>
    <n v="1352906645"/>
    <b v="0"/>
    <n v="1"/>
    <b v="0"/>
    <x v="14"/>
    <n v="1"/>
    <n v="100"/>
    <x v="0"/>
    <x v="14"/>
  </r>
  <r>
    <n v="920"/>
    <s v="MIAMI JAZZ PROJECT: TEST OF TIME RECORDING"/>
    <s v="Miami club band records powerhouse fusion album. You don't have to be a musician to understand the sound of jazz."/>
    <x v="64"/>
    <n v="0"/>
    <x v="2"/>
    <x v="0"/>
    <s v="USD"/>
    <n v="1384448822"/>
    <n v="1381853222"/>
    <b v="0"/>
    <n v="0"/>
    <b v="0"/>
    <x v="14"/>
    <n v="0"/>
    <s v="N/A"/>
    <x v="0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2"/>
    <x v="0"/>
    <s v="USD"/>
    <n v="1323666376"/>
    <n v="1320033976"/>
    <b v="0"/>
    <n v="20"/>
    <b v="0"/>
    <x v="14"/>
    <n v="31"/>
    <n v="231.75"/>
    <x v="0"/>
    <x v="14"/>
  </r>
  <r>
    <n v="922"/>
    <s v="THE JOEY MORANT PROJECT:   JAZZIFIED R'nB"/>
    <s v="Our goal is to help educate the world about jazz and its components; how it relates to love, romance, and success."/>
    <x v="102"/>
    <n v="5680"/>
    <x v="2"/>
    <x v="0"/>
    <s v="USD"/>
    <n v="1412167393"/>
    <n v="1409143393"/>
    <b v="0"/>
    <n v="30"/>
    <b v="0"/>
    <x v="14"/>
    <n v="21"/>
    <n v="189.33"/>
    <x v="0"/>
    <x v="14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2"/>
    <x v="0"/>
    <s v="USD"/>
    <n v="1416614523"/>
    <n v="1414018923"/>
    <b v="0"/>
    <n v="6"/>
    <b v="0"/>
    <x v="14"/>
    <n v="2"/>
    <n v="55"/>
    <x v="0"/>
    <x v="14"/>
  </r>
  <r>
    <n v="924"/>
    <s v="Africa Brass Master Class for youth"/>
    <s v="Cultural and jazz instructional classes for youth at Preservation Hall. Preserving traditional New Orleans jazz and it's African roots."/>
    <x v="11"/>
    <n v="327"/>
    <x v="2"/>
    <x v="0"/>
    <s v="USD"/>
    <n v="1360795069"/>
    <n v="1358203069"/>
    <b v="0"/>
    <n v="15"/>
    <b v="0"/>
    <x v="14"/>
    <n v="11"/>
    <n v="21.8"/>
    <x v="0"/>
    <x v="14"/>
  </r>
  <r>
    <n v="925"/>
    <s v="&quot;Never Let Me Go&quot; CD Recording Project"/>
    <s v="This project is a mix of original &amp; standard song selections.  This phase covers recording and package design expenses."/>
    <x v="14"/>
    <n v="160"/>
    <x v="2"/>
    <x v="0"/>
    <s v="USD"/>
    <n v="1385590111"/>
    <n v="1382994511"/>
    <b v="0"/>
    <n v="5"/>
    <b v="0"/>
    <x v="14"/>
    <n v="3"/>
    <n v="32"/>
    <x v="0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1"/>
    <n v="0"/>
    <x v="2"/>
    <x v="0"/>
    <s v="USD"/>
    <n v="1278628800"/>
    <n v="1276043330"/>
    <b v="0"/>
    <n v="0"/>
    <b v="0"/>
    <x v="14"/>
    <n v="0"/>
    <s v="N/A"/>
    <x v="0"/>
    <x v="14"/>
  </r>
  <r>
    <n v="927"/>
    <s v="JETRO DA SILVA FUNK PROJECT"/>
    <s v="Studio CD/DVD Solo project of Pianist &amp; Keyboardist Jetro da Silva"/>
    <x v="24"/>
    <n v="0"/>
    <x v="2"/>
    <x v="0"/>
    <s v="USD"/>
    <n v="1337024695"/>
    <n v="1334432695"/>
    <b v="0"/>
    <n v="0"/>
    <b v="0"/>
    <x v="14"/>
    <n v="0"/>
    <s v="N/A"/>
    <x v="0"/>
    <x v="14"/>
  </r>
  <r>
    <n v="928"/>
    <s v="In a Jazzy Motown"/>
    <s v="A real Motown Backup singer on 22 gold and platinum albums headlines her own Jazz CD of Motown songs."/>
    <x v="109"/>
    <n v="1575"/>
    <x v="2"/>
    <x v="0"/>
    <s v="USD"/>
    <n v="1353196800"/>
    <n v="1348864913"/>
    <b v="0"/>
    <n v="28"/>
    <b v="0"/>
    <x v="14"/>
    <n v="11"/>
    <n v="56.25"/>
    <x v="0"/>
    <x v="14"/>
  </r>
  <r>
    <n v="929"/>
    <s v="EXPERIMENTAL JAZZ STUDIO RECORDING"/>
    <s v="I am searching for monetary funding to go into a good recording studio and record experimental intuitive improv jazz."/>
    <x v="4"/>
    <n v="0"/>
    <x v="2"/>
    <x v="0"/>
    <s v="USD"/>
    <n v="1333946569"/>
    <n v="1331358169"/>
    <b v="0"/>
    <n v="0"/>
    <b v="0"/>
    <x v="14"/>
    <n v="0"/>
    <s v="N/A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4"/>
    <n v="345"/>
    <x v="2"/>
    <x v="0"/>
    <s v="USD"/>
    <n v="1277501520"/>
    <n v="1273874306"/>
    <b v="0"/>
    <n v="5"/>
    <b v="0"/>
    <x v="14"/>
    <n v="38"/>
    <n v="69"/>
    <x v="0"/>
    <x v="14"/>
  </r>
  <r>
    <n v="931"/>
    <s v="First jazz album for Multidirectional, Now printing time!"/>
    <s v="A contemporary jazz project crossing music lines, from jazz to rock walking through some free elements and full of melody!"/>
    <x v="15"/>
    <n v="131"/>
    <x v="2"/>
    <x v="1"/>
    <s v="GBP"/>
    <n v="1395007200"/>
    <n v="1392021502"/>
    <b v="0"/>
    <n v="7"/>
    <b v="0"/>
    <x v="14"/>
    <n v="7"/>
    <n v="18.71"/>
    <x v="0"/>
    <x v="14"/>
  </r>
  <r>
    <n v="932"/>
    <s v="Mandy Harvey Christmas Album"/>
    <s v="Help me to create my 3rd album, a Christmas CD with 16 Holiday/Original favorites!"/>
    <x v="197"/>
    <n v="1381"/>
    <x v="2"/>
    <x v="0"/>
    <s v="USD"/>
    <n v="1363990545"/>
    <n v="1360106145"/>
    <b v="0"/>
    <n v="30"/>
    <b v="0"/>
    <x v="14"/>
    <n v="15"/>
    <n v="46.03"/>
    <x v="0"/>
    <x v="14"/>
  </r>
  <r>
    <n v="933"/>
    <s v="An album of 10 &quot;jazz art songs&quot; by Matthew John Mortimer"/>
    <s v="I've only been able to release 7/10 songs for this album. I'd like to get into a professional studio and record them all properly."/>
    <x v="15"/>
    <n v="120"/>
    <x v="2"/>
    <x v="0"/>
    <s v="USD"/>
    <n v="1399867409"/>
    <n v="1394683409"/>
    <b v="0"/>
    <n v="2"/>
    <b v="0"/>
    <x v="14"/>
    <n v="6"/>
    <n v="60"/>
    <x v="0"/>
    <x v="14"/>
  </r>
  <r>
    <n v="934"/>
    <s v="Kyle Krysa debut EP Ground Effect"/>
    <s v="Ground Effect is my first solo EP project intended to help promote Fusion and creative music music in Saskatchewan and Canada."/>
    <x v="12"/>
    <n v="1520"/>
    <x v="2"/>
    <x v="5"/>
    <s v="CAD"/>
    <n v="1399183200"/>
    <n v="1396633284"/>
    <b v="0"/>
    <n v="30"/>
    <b v="0"/>
    <x v="14"/>
    <n v="30"/>
    <n v="50.67"/>
    <x v="0"/>
    <x v="14"/>
  </r>
  <r>
    <n v="935"/>
    <s v="The Art of You Too"/>
    <s v="This vocal music and spoken word project uses the  gift of life,love,hope &amp; peace to enable people to see themselves as a masterpiece!"/>
    <x v="10"/>
    <n v="50"/>
    <x v="2"/>
    <x v="0"/>
    <s v="USD"/>
    <n v="1454054429"/>
    <n v="1451462429"/>
    <b v="0"/>
    <n v="2"/>
    <b v="0"/>
    <x v="14"/>
    <n v="1"/>
    <n v="25"/>
    <x v="0"/>
    <x v="14"/>
  </r>
  <r>
    <n v="936"/>
    <s v="Jazz Singer, Marti Mendenhall Live Concert Recording"/>
    <s v="A CD of a live Jazz concert featuring Marti Mendenhall, George Mitchell, Scott Steed and Todd Strait."/>
    <x v="125"/>
    <n v="0"/>
    <x v="2"/>
    <x v="0"/>
    <s v="USD"/>
    <n v="1326916800"/>
    <n v="1323131689"/>
    <b v="0"/>
    <n v="0"/>
    <b v="0"/>
    <x v="14"/>
    <n v="0"/>
    <s v="N/A"/>
    <x v="0"/>
    <x v="14"/>
  </r>
  <r>
    <n v="937"/>
    <s v="&quot;Antoine Roney Trio&quot; at Cuba's Havana Jazz Festival 2013"/>
    <s v="We've been invited to perform at Jazz Festival 2013. We must request funding to successfully manage this special invitation"/>
    <x v="10"/>
    <n v="40"/>
    <x v="2"/>
    <x v="0"/>
    <s v="USD"/>
    <n v="1383509357"/>
    <n v="1380913757"/>
    <b v="0"/>
    <n v="2"/>
    <b v="0"/>
    <x v="14"/>
    <n v="1"/>
    <n v="20"/>
    <x v="0"/>
    <x v="14"/>
  </r>
  <r>
    <n v="938"/>
    <s v="Celebrating American Jazz &amp; Soul Music"/>
    <s v="Creating new avenues of exposure for young Jazz &amp; Soul artists_x000a_to express their Art of Music."/>
    <x v="41"/>
    <n v="25"/>
    <x v="2"/>
    <x v="0"/>
    <s v="USD"/>
    <n v="1346585448"/>
    <n v="1343993448"/>
    <b v="0"/>
    <n v="1"/>
    <b v="0"/>
    <x v="14"/>
    <n v="0"/>
    <n v="25"/>
    <x v="0"/>
    <x v="14"/>
  </r>
  <r>
    <n v="939"/>
    <s v="Takeshi Asai French Trio - a lingua franca to break barriers"/>
    <s v="Jazz to jazz, New York to France, a piano trio of cutting-edge French jazzmen and a NY-based Japanese jazz pianist. Superbly different!"/>
    <x v="183"/>
    <n v="40"/>
    <x v="2"/>
    <x v="0"/>
    <s v="USD"/>
    <n v="1372622280"/>
    <n v="1369246738"/>
    <b v="0"/>
    <n v="2"/>
    <b v="0"/>
    <x v="14"/>
    <n v="1"/>
    <n v="20"/>
    <x v="0"/>
    <x v="14"/>
  </r>
  <r>
    <n v="940"/>
    <s v="The LUMIC Band by Cope4Golf creates a scientific golf swing."/>
    <s v="The 1st club in your bag should be between your ears!  Light up Your Brain Power. Play Smarter. Swing the LUMIC Band.."/>
    <x v="9"/>
    <n v="1544"/>
    <x v="2"/>
    <x v="0"/>
    <s v="USD"/>
    <n v="1439251926"/>
    <n v="1435363926"/>
    <b v="0"/>
    <n v="14"/>
    <b v="0"/>
    <x v="10"/>
    <n v="17"/>
    <n v="110.29"/>
    <x v="4"/>
    <x v="10"/>
  </r>
  <r>
    <n v="941"/>
    <s v="Snoremedy - The answer to a more restful night's sleep"/>
    <s v="Snoring shouldn't ruin your or your partner's sleep and you don't need expensive, uncomfortable or ugly devices to help the problem"/>
    <x v="65"/>
    <n v="1161"/>
    <x v="2"/>
    <x v="0"/>
    <s v="USD"/>
    <n v="1486693145"/>
    <n v="1484101145"/>
    <b v="0"/>
    <n v="31"/>
    <b v="0"/>
    <x v="10"/>
    <n v="2"/>
    <n v="37.450000000000003"/>
    <x v="4"/>
    <x v="10"/>
  </r>
  <r>
    <n v="942"/>
    <s v="Head Mounted Display Adapter for the dscvr VR Viewer"/>
    <s v="A Hands Free head mounted display adapter that supports the I AM Cardboard dscvr VR viewer for comfortable extended 3-D/VR viewing."/>
    <x v="53"/>
    <n v="668"/>
    <x v="2"/>
    <x v="0"/>
    <s v="USD"/>
    <n v="1455826460"/>
    <n v="1452716060"/>
    <b v="0"/>
    <n v="16"/>
    <b v="0"/>
    <x v="10"/>
    <n v="9"/>
    <n v="41.75"/>
    <x v="4"/>
    <x v="10"/>
  </r>
  <r>
    <n v="943"/>
    <s v="SleepMode"/>
    <s v="A mask for home or travel that will give you the best, undisturbed sleep of your life."/>
    <x v="11"/>
    <n v="289"/>
    <x v="2"/>
    <x v="0"/>
    <s v="USD"/>
    <n v="1480438905"/>
    <n v="1477843305"/>
    <b v="0"/>
    <n v="12"/>
    <b v="0"/>
    <x v="10"/>
    <n v="10"/>
    <n v="24.08"/>
    <x v="4"/>
    <x v="10"/>
  </r>
  <r>
    <n v="944"/>
    <s v="RoamingTails, The Connected Pet Tag"/>
    <s v="Find your pet when it's missing, digitally store pet-related information, and locate pet friend establishments and services."/>
    <x v="65"/>
    <n v="6663"/>
    <x v="2"/>
    <x v="0"/>
    <s v="USD"/>
    <n v="1460988000"/>
    <n v="1458050450"/>
    <b v="0"/>
    <n v="96"/>
    <b v="0"/>
    <x v="10"/>
    <n v="13"/>
    <n v="69.41"/>
    <x v="4"/>
    <x v="10"/>
  </r>
  <r>
    <n v="945"/>
    <s v="CT BAND"/>
    <s v="Make your watch Smart ! CT Band is an ultra-thin, high-tech smart watch-strap awarded twice at CES 2017 las vegas"/>
    <x v="59"/>
    <n v="2484"/>
    <x v="2"/>
    <x v="6"/>
    <s v="EUR"/>
    <n v="1487462340"/>
    <n v="1482958626"/>
    <b v="0"/>
    <n v="16"/>
    <b v="0"/>
    <x v="10"/>
    <n v="2"/>
    <n v="155.25"/>
    <x v="4"/>
    <x v="10"/>
  </r>
  <r>
    <n v="946"/>
    <s v="OmniTrade Apron"/>
    <s v="Soft edged-Hard working. The perfect wearable organization for the home and professional shop."/>
    <x v="38"/>
    <n v="286"/>
    <x v="2"/>
    <x v="0"/>
    <s v="USD"/>
    <n v="1473444048"/>
    <n v="1470852048"/>
    <b v="0"/>
    <n v="5"/>
    <b v="0"/>
    <x v="10"/>
    <n v="2"/>
    <n v="57.2"/>
    <x v="4"/>
    <x v="10"/>
  </r>
  <r>
    <n v="947"/>
    <s v="PAKPOWER, The CCP Pack"/>
    <s v="The CCP Pack is a bag that charges your smartphones and tablets on the go! Also holds small important items. &quot;Never Without Power&quot;."/>
    <x v="18"/>
    <n v="0"/>
    <x v="2"/>
    <x v="0"/>
    <s v="USD"/>
    <n v="1467312306"/>
    <n v="1462128306"/>
    <b v="0"/>
    <n v="0"/>
    <b v="0"/>
    <x v="10"/>
    <n v="0"/>
    <s v="N/A"/>
    <x v="4"/>
    <x v="10"/>
  </r>
  <r>
    <n v="948"/>
    <s v="Led Shirt - WiFi Controlled"/>
    <s v="T-Shirt with Led panel controlled by Android app over WiFi. _x000a_Multiple shirts, games, text, video effects support,"/>
    <x v="25"/>
    <n v="480"/>
    <x v="2"/>
    <x v="9"/>
    <s v="EUR"/>
    <n v="1457812364"/>
    <n v="1455220364"/>
    <b v="0"/>
    <n v="8"/>
    <b v="0"/>
    <x v="10"/>
    <n v="12"/>
    <n v="60"/>
    <x v="4"/>
    <x v="10"/>
  </r>
  <r>
    <n v="949"/>
    <s v="INBED"/>
    <s v="Der INBED ist ein innovatives Multisensor-Wearable fÃ¼r die SturzprÃ¤vention motorisch eingeschrÃ¤nkter Personen."/>
    <x v="24"/>
    <n v="273"/>
    <x v="2"/>
    <x v="12"/>
    <s v="EUR"/>
    <n v="1456016576"/>
    <n v="1450832576"/>
    <b v="0"/>
    <n v="7"/>
    <b v="0"/>
    <x v="10"/>
    <n v="1"/>
    <n v="39"/>
    <x v="4"/>
    <x v="10"/>
  </r>
  <r>
    <n v="950"/>
    <s v="EZC Smartlight"/>
    <s v="Rider worn tail light brake light. Adheres to virtually any coat, jacket or vest. Stays on even when you get off."/>
    <x v="12"/>
    <n v="1402"/>
    <x v="2"/>
    <x v="5"/>
    <s v="CAD"/>
    <n v="1453053661"/>
    <n v="1450461661"/>
    <b v="0"/>
    <n v="24"/>
    <b v="0"/>
    <x v="10"/>
    <n v="28"/>
    <n v="58.42"/>
    <x v="4"/>
    <x v="10"/>
  </r>
  <r>
    <n v="951"/>
    <s v="Smart Harness"/>
    <s v="Revolutionizing the way we walk our dogs!"/>
    <x v="65"/>
    <n v="19195"/>
    <x v="2"/>
    <x v="0"/>
    <s v="USD"/>
    <n v="1465054872"/>
    <n v="1461166872"/>
    <b v="0"/>
    <n v="121"/>
    <b v="0"/>
    <x v="10"/>
    <n v="38"/>
    <n v="158.63999999999999"/>
    <x v="4"/>
    <x v="10"/>
  </r>
  <r>
    <n v="952"/>
    <s v="Audionoggin - Join the Earvolution"/>
    <s v="Audionoggin: Wireless personal surround sound for the athlete in everyone."/>
    <x v="198"/>
    <n v="19572"/>
    <x v="2"/>
    <x v="0"/>
    <s v="USD"/>
    <n v="1479483812"/>
    <n v="1476888212"/>
    <b v="0"/>
    <n v="196"/>
    <b v="0"/>
    <x v="10"/>
    <n v="40"/>
    <n v="99.86"/>
    <x v="4"/>
    <x v="10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2"/>
    <x v="0"/>
    <s v="USD"/>
    <n v="1422158199"/>
    <n v="1419566199"/>
    <b v="0"/>
    <n v="5"/>
    <b v="0"/>
    <x v="10"/>
    <n v="1"/>
    <n v="25.2"/>
    <x v="4"/>
    <x v="10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2"/>
    <x v="0"/>
    <s v="USD"/>
    <n v="1440100839"/>
    <n v="1436472039"/>
    <b v="0"/>
    <n v="73"/>
    <b v="0"/>
    <x v="10"/>
    <n v="43"/>
    <n v="89.19"/>
    <x v="4"/>
    <x v="10"/>
  </r>
  <r>
    <n v="955"/>
    <s v="PAXIEâ„¢: The most advanced GPS enabled child safety wearable"/>
    <s v="PAXIEâ„¢ is a GPS enabled safety wearable for kids that promotes discovery and play while offering parents peace of mind."/>
    <x v="84"/>
    <n v="16984"/>
    <x v="2"/>
    <x v="0"/>
    <s v="USD"/>
    <n v="1473750300"/>
    <n v="1470294300"/>
    <b v="0"/>
    <n v="93"/>
    <b v="0"/>
    <x v="10"/>
    <n v="6"/>
    <n v="182.62"/>
    <x v="4"/>
    <x v="10"/>
  </r>
  <r>
    <n v="956"/>
    <s v="SemiYours"/>
    <s v="You can rent out your Car with Uber. _x000a_You can rent out your Home with Airbnb. _x000a_Now you can rent out your CLOSET with SemiYOURS!"/>
    <x v="65"/>
    <n v="861"/>
    <x v="2"/>
    <x v="0"/>
    <s v="USD"/>
    <n v="1430081759"/>
    <n v="1424901359"/>
    <b v="0"/>
    <n v="17"/>
    <b v="0"/>
    <x v="10"/>
    <n v="2"/>
    <n v="50.65"/>
    <x v="4"/>
    <x v="10"/>
  </r>
  <r>
    <n v="957"/>
    <s v="DUALBAND, the Leather NFC Smart Watch Band"/>
    <s v="A Leather Smart watch Band, that NEVER needs to be charged for only $37!"/>
    <x v="16"/>
    <n v="233"/>
    <x v="2"/>
    <x v="0"/>
    <s v="USD"/>
    <n v="1479392133"/>
    <n v="1476710133"/>
    <b v="0"/>
    <n v="7"/>
    <b v="0"/>
    <x v="10"/>
    <n v="2"/>
    <n v="33.29"/>
    <x v="4"/>
    <x v="10"/>
  </r>
  <r>
    <n v="958"/>
    <s v="BigBands XL for Apple Watch: Big Long Bands for Large Wrists"/>
    <s v="Brown Leather and Black Nylon extra-long Apple Watch bands for large wrists connects to 42mm. Go measure! Design fits 190-250mm wrists."/>
    <x v="199"/>
    <n v="881"/>
    <x v="2"/>
    <x v="0"/>
    <s v="USD"/>
    <n v="1428641940"/>
    <n v="1426792563"/>
    <b v="0"/>
    <n v="17"/>
    <b v="0"/>
    <x v="10"/>
    <n v="11"/>
    <n v="51.82"/>
    <x v="4"/>
    <x v="10"/>
  </r>
  <r>
    <n v="959"/>
    <s v="The Pi Watch - A Programmable, Open Source Smartwatch!"/>
    <s v="The Pi (Arduino-Compatible) is a new kind of wearable. It's a diy smartwatch with a round display, touch ring, and a powerful CPU!"/>
    <x v="65"/>
    <n v="19430"/>
    <x v="2"/>
    <x v="0"/>
    <s v="USD"/>
    <n v="1421640665"/>
    <n v="1419048665"/>
    <b v="0"/>
    <n v="171"/>
    <b v="0"/>
    <x v="10"/>
    <n v="39"/>
    <n v="113.63"/>
    <x v="4"/>
    <x v="10"/>
  </r>
  <r>
    <n v="960"/>
    <s v="Kai - Turn any pair of Glasses into Smart Glasses!"/>
    <s v="Kai sits right behind your ear and lets you access a smart voice interface 24/7. Call, text, search, and even call an Uber."/>
    <x v="200"/>
    <n v="25655"/>
    <x v="2"/>
    <x v="0"/>
    <s v="USD"/>
    <n v="1489500155"/>
    <n v="1485874955"/>
    <b v="0"/>
    <n v="188"/>
    <b v="0"/>
    <x v="10"/>
    <n v="46"/>
    <n v="136.46"/>
    <x v="4"/>
    <x v="10"/>
  </r>
  <r>
    <n v="961"/>
    <s v="The first personal trainer and diet coach for your dog!"/>
    <s v="Active, happy &amp; healthy together! _x000a_Thatâ€™s our mission for all dogs and their parents."/>
    <x v="77"/>
    <n v="40079"/>
    <x v="2"/>
    <x v="0"/>
    <s v="USD"/>
    <n v="1487617200"/>
    <n v="1483634335"/>
    <b v="0"/>
    <n v="110"/>
    <b v="0"/>
    <x v="10"/>
    <n v="42"/>
    <n v="364.35"/>
    <x v="4"/>
    <x v="10"/>
  </r>
  <r>
    <n v="962"/>
    <s v="i-Davit: Hands Free System for iPad/Tablets/Devices"/>
    <s v="Introducing the iDavit, a revolutionary crane-like system thatâ€™ll allow you to work anywhere. Hands free to be totally hands on."/>
    <x v="32"/>
    <n v="712"/>
    <x v="2"/>
    <x v="0"/>
    <s v="USD"/>
    <n v="1455210353"/>
    <n v="1451927153"/>
    <b v="0"/>
    <n v="37"/>
    <b v="0"/>
    <x v="10"/>
    <n v="28"/>
    <n v="19.239999999999998"/>
    <x v="4"/>
    <x v="10"/>
  </r>
  <r>
    <n v="963"/>
    <s v="The Ultimate Learning Center"/>
    <s v="WE are molding an educated, motivated, non violent GENERATION!"/>
    <x v="21"/>
    <n v="377"/>
    <x v="2"/>
    <x v="0"/>
    <s v="USD"/>
    <n v="1476717319"/>
    <n v="1473693319"/>
    <b v="0"/>
    <n v="9"/>
    <b v="0"/>
    <x v="10"/>
    <n v="1"/>
    <n v="41.89"/>
    <x v="4"/>
    <x v="10"/>
  </r>
  <r>
    <n v="964"/>
    <s v="GoMote: a remote control for your smartphone"/>
    <s v="Tired of fumbling around for the audio controls on your phone?  Easily control your music with the GoMote and a click of your thumb."/>
    <x v="76"/>
    <n v="879"/>
    <x v="2"/>
    <x v="5"/>
    <s v="CAD"/>
    <n v="1441119919"/>
    <n v="1437663919"/>
    <b v="0"/>
    <n v="29"/>
    <b v="0"/>
    <x v="10"/>
    <n v="1"/>
    <n v="30.31"/>
    <x v="4"/>
    <x v="10"/>
  </r>
  <r>
    <n v="965"/>
    <s v="Palms Free Cell Phone Harness Holds Iphone Galaxy S Go Pro"/>
    <s v="Palms Free RetractableCell Phone Harness fits all Cell phones Iphone 4 5 6 7 Galaxy S Go Pro Ipad Mini and Tablets Keep your hands free"/>
    <x v="33"/>
    <n v="298"/>
    <x v="2"/>
    <x v="0"/>
    <s v="USD"/>
    <n v="1477454340"/>
    <n v="1474676646"/>
    <b v="0"/>
    <n v="6"/>
    <b v="0"/>
    <x v="10"/>
    <n v="1"/>
    <n v="49.67"/>
    <x v="4"/>
    <x v="10"/>
  </r>
  <r>
    <n v="966"/>
    <s v="ICE SHIRT; Running, Multi-Sport, Cycling, Athletic Wear"/>
    <s v="ICE SHIRT; running, multi-sport, cycling, &amp; athletic wear shirts that hold melting ice to cool you on hot days."/>
    <x v="16"/>
    <n v="1776"/>
    <x v="2"/>
    <x v="0"/>
    <s v="USD"/>
    <n v="1475766932"/>
    <n v="1473174932"/>
    <b v="0"/>
    <n v="30"/>
    <b v="0"/>
    <x v="10"/>
    <n v="15"/>
    <n v="59.2"/>
    <x v="4"/>
    <x v="10"/>
  </r>
  <r>
    <n v="967"/>
    <s v="Better Beanie"/>
    <s v="Better Beanie is the new therapeutic wearable designed to assist you while keeping your hands free."/>
    <x v="24"/>
    <n v="3562"/>
    <x v="2"/>
    <x v="0"/>
    <s v="USD"/>
    <n v="1461301574"/>
    <n v="1456121174"/>
    <b v="0"/>
    <n v="81"/>
    <b v="0"/>
    <x v="10"/>
    <n v="18"/>
    <n v="43.98"/>
    <x v="4"/>
    <x v="10"/>
  </r>
  <r>
    <n v="968"/>
    <s v="Master Le Cosplay's: Avengers 2 Hulk Buster V2.0 Build"/>
    <s v="Anyone who want to support of this will be credited. This will be my ultimate build. Full animatronics, from arms, legs, H.U.D, etc"/>
    <x v="8"/>
    <n v="106"/>
    <x v="2"/>
    <x v="0"/>
    <s v="USD"/>
    <n v="1408134034"/>
    <n v="1405542034"/>
    <b v="0"/>
    <n v="4"/>
    <b v="0"/>
    <x v="10"/>
    <n v="1"/>
    <n v="26.5"/>
    <x v="4"/>
    <x v="10"/>
  </r>
  <r>
    <n v="969"/>
    <s v="Make 100 | Geek &amp; Chic: Smart Safety Jewelry."/>
    <s v="Geek &amp; Chic Smart Jewelry Collection, Wearables Meet Style!"/>
    <x v="13"/>
    <n v="14000"/>
    <x v="2"/>
    <x v="14"/>
    <s v="MXN"/>
    <n v="1486624607"/>
    <n v="1483773407"/>
    <b v="0"/>
    <n v="11"/>
    <b v="0"/>
    <x v="10"/>
    <n v="47"/>
    <n v="1272.73"/>
    <x v="4"/>
    <x v="10"/>
  </r>
  <r>
    <n v="970"/>
    <s v="The World's Smartest Modular WiFi + Bluetooth Wearable Ring"/>
    <s v="Stainless Steel Modular Ring with screw on bezels for WiFi + Bluetooth + NFC Wireless modules with open source IOS and Android Apps"/>
    <x v="12"/>
    <n v="2296"/>
    <x v="2"/>
    <x v="5"/>
    <s v="CAD"/>
    <n v="1485147540"/>
    <n v="1481951853"/>
    <b v="0"/>
    <n v="14"/>
    <b v="0"/>
    <x v="10"/>
    <n v="46"/>
    <n v="164"/>
    <x v="4"/>
    <x v="10"/>
  </r>
  <r>
    <n v="971"/>
    <s v="The Worlds First Smart Laser Collar for Cats. Lazer Kitty"/>
    <s v="Our amazing product is simple and sleek. Our laser system is USB rechargeable for hours of fun. Android / Apple App Controlled."/>
    <x v="59"/>
    <n v="226"/>
    <x v="2"/>
    <x v="0"/>
    <s v="USD"/>
    <n v="1433178060"/>
    <n v="1429290060"/>
    <b v="0"/>
    <n v="5"/>
    <b v="0"/>
    <x v="10"/>
    <n v="0"/>
    <n v="45.2"/>
    <x v="4"/>
    <x v="10"/>
  </r>
  <r>
    <n v="972"/>
    <s v="Android &amp; iPhone Magnetic Headphone and Earbud Cables!"/>
    <s v="Slackers Patent-Pending Magnetic Clip and Cable System, Amazing Sound, Durability and Value Can't Be Beat...AT ANY PRICE!!"/>
    <x v="24"/>
    <n v="6925"/>
    <x v="2"/>
    <x v="0"/>
    <s v="USD"/>
    <n v="1409813940"/>
    <n v="1407271598"/>
    <b v="0"/>
    <n v="45"/>
    <b v="0"/>
    <x v="10"/>
    <n v="35"/>
    <n v="153.88999999999999"/>
    <x v="4"/>
    <x v="10"/>
  </r>
  <r>
    <n v="973"/>
    <s v="The Worlds First Fitness Shirt with Resistance the RS-1."/>
    <s v="The RS-1 is one of the most innovative workout tools to hit the market ever.  A must have for anyone that enjoys new ways to get fit."/>
    <x v="24"/>
    <n v="411"/>
    <x v="2"/>
    <x v="0"/>
    <s v="USD"/>
    <n v="1447032093"/>
    <n v="1441844493"/>
    <b v="0"/>
    <n v="8"/>
    <b v="0"/>
    <x v="10"/>
    <n v="2"/>
    <n v="51.38"/>
    <x v="4"/>
    <x v="10"/>
  </r>
  <r>
    <n v="974"/>
    <s v="KneeJack"/>
    <s v="The device that allows those with artificial knees or arthritic knees to kneel down without putting pressure on their knees."/>
    <x v="65"/>
    <n v="280"/>
    <x v="2"/>
    <x v="0"/>
    <s v="USD"/>
    <n v="1458925156"/>
    <n v="1456336756"/>
    <b v="0"/>
    <n v="3"/>
    <b v="0"/>
    <x v="10"/>
    <n v="1"/>
    <n v="93.33"/>
    <x v="4"/>
    <x v="10"/>
  </r>
  <r>
    <n v="975"/>
    <s v="Garstin Luxury Stainless Steel Case for the Apple Watch"/>
    <s v="Horologic5 creates a case for the Apple Watch that reflects true luxury &amp; style. Check out the Garstin Luxury Case in 38mm/42mm"/>
    <x v="59"/>
    <n v="2607"/>
    <x v="2"/>
    <x v="0"/>
    <s v="USD"/>
    <n v="1467132185"/>
    <n v="1461948185"/>
    <b v="0"/>
    <n v="24"/>
    <b v="0"/>
    <x v="10"/>
    <n v="3"/>
    <n v="108.63"/>
    <x v="4"/>
    <x v="10"/>
  </r>
  <r>
    <n v="976"/>
    <s v="Cinnamon II The Ultimate Retro Smartwatch"/>
    <s v="The Cinnamon II is an AppleÂ® ][ compatible wrist watch. Featuring 32k of memory and a 1 Mhz cpu. It's the ultimate in geek fashion."/>
    <x v="62"/>
    <n v="2889"/>
    <x v="2"/>
    <x v="2"/>
    <s v="AUD"/>
    <n v="1439515497"/>
    <n v="1435627497"/>
    <b v="0"/>
    <n v="18"/>
    <b v="0"/>
    <x v="10"/>
    <n v="2"/>
    <n v="160.5"/>
    <x v="4"/>
    <x v="10"/>
  </r>
  <r>
    <n v="977"/>
    <s v="S2SA - Sport to Strap Adapter for Samsung Gear S2 Sport (3G)"/>
    <s v="The unique adapter to apply standard watch straps at your Samsung Gear S2 Sport and Sport 3G! Small, functional and handsome."/>
    <x v="201"/>
    <n v="909"/>
    <x v="2"/>
    <x v="15"/>
    <s v="EUR"/>
    <n v="1456094197"/>
    <n v="1453502197"/>
    <b v="0"/>
    <n v="12"/>
    <b v="0"/>
    <x v="10"/>
    <n v="34"/>
    <n v="75.75"/>
    <x v="4"/>
    <x v="10"/>
  </r>
  <r>
    <n v="978"/>
    <s v="hidn tempo - a wearable stress coach"/>
    <s v="hidn tempo is an intelligent watch band that allows you to monitor your stress and manage it anywhere, anytime."/>
    <x v="202"/>
    <n v="97273"/>
    <x v="2"/>
    <x v="11"/>
    <s v="SEK"/>
    <n v="1456385101"/>
    <n v="1453793101"/>
    <b v="0"/>
    <n v="123"/>
    <b v="0"/>
    <x v="10"/>
    <n v="56"/>
    <n v="790.84"/>
    <x v="4"/>
    <x v="10"/>
  </r>
  <r>
    <n v="979"/>
    <s v="Trequant - First Wearable for Tremors"/>
    <s v="Trequant is specifically designed for people with tremors. It helps them to track and analyse their tremors for better understanding."/>
    <x v="21"/>
    <n v="28986.16"/>
    <x v="2"/>
    <x v="0"/>
    <s v="USD"/>
    <n v="1466449140"/>
    <n v="1463392828"/>
    <b v="0"/>
    <n v="96"/>
    <b v="0"/>
    <x v="10"/>
    <n v="83"/>
    <n v="301.94"/>
    <x v="4"/>
    <x v="10"/>
  </r>
  <r>
    <n v="980"/>
    <s v="Jayster Wallet - Find your stuff using Bluetooth Technology."/>
    <s v="Jayster devices and Jayster app both use Bluetooth Smart technology to provide the most user-friendly system for finding lost valuables"/>
    <x v="5"/>
    <n v="1486"/>
    <x v="2"/>
    <x v="0"/>
    <s v="USD"/>
    <n v="1417387322"/>
    <n v="1413495722"/>
    <b v="0"/>
    <n v="31"/>
    <b v="0"/>
    <x v="10"/>
    <n v="15"/>
    <n v="47.94"/>
    <x v="4"/>
    <x v="10"/>
  </r>
  <r>
    <n v="981"/>
    <s v="Tabla AEIOU One Handed Two Handed Keyboard Development Kit"/>
    <s v="Tabla Alpha-Num AEIOU Universal Remote &amp; Keyboard + Control. Multi platform wireless use anywhere wearable invisibles development kit."/>
    <x v="152"/>
    <n v="11"/>
    <x v="2"/>
    <x v="0"/>
    <s v="USD"/>
    <n v="1407624222"/>
    <n v="1405032222"/>
    <b v="0"/>
    <n v="4"/>
    <b v="0"/>
    <x v="10"/>
    <n v="0"/>
    <n v="2.75"/>
    <x v="4"/>
    <x v="10"/>
  </r>
  <r>
    <n v="982"/>
    <s v="Smart 2-in-1 I-PHONE HANDLE/WALLETtm"/>
    <s v="revolutonary ultra-slim 2-in-1 Smart  2-in-1 I-PHONE handle/WALLETtm with 360 rotatiion"/>
    <x v="180"/>
    <n v="3"/>
    <x v="2"/>
    <x v="0"/>
    <s v="USD"/>
    <n v="1475431486"/>
    <n v="1472839486"/>
    <b v="0"/>
    <n v="3"/>
    <b v="0"/>
    <x v="10"/>
    <n v="0"/>
    <n v="1"/>
    <x v="4"/>
    <x v="10"/>
  </r>
  <r>
    <n v="983"/>
    <s v="Wendu: Control your Climate, Wear the Future"/>
    <s v="Our t-shirt maintains steady temperatures through hot and cold focal points capable of reaching a 36ÂºF/20ÂºC range in under 2 minutes!"/>
    <x v="203"/>
    <n v="30751"/>
    <x v="2"/>
    <x v="3"/>
    <s v="EUR"/>
    <n v="1471985640"/>
    <n v="1469289685"/>
    <b v="0"/>
    <n v="179"/>
    <b v="0"/>
    <x v="10"/>
    <n v="30"/>
    <n v="171.79"/>
    <x v="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x v="5"/>
    <n v="106"/>
    <x v="2"/>
    <x v="0"/>
    <s v="USD"/>
    <n v="1427507208"/>
    <n v="1424918808"/>
    <b v="0"/>
    <n v="3"/>
    <b v="0"/>
    <x v="10"/>
    <n v="1"/>
    <n v="35.33"/>
    <x v="4"/>
    <x v="10"/>
  </r>
  <r>
    <n v="985"/>
    <s v="Cardiglow : Fitness Tracker and Biofeedback Device"/>
    <s v="Make your heart shine and watch it work! Cardiglow tracks improvements, times intervals and translates heart rate into color."/>
    <x v="13"/>
    <n v="1888"/>
    <x v="2"/>
    <x v="12"/>
    <s v="EUR"/>
    <n v="1451602800"/>
    <n v="1449011610"/>
    <b v="0"/>
    <n v="23"/>
    <b v="0"/>
    <x v="10"/>
    <n v="6"/>
    <n v="82.09"/>
    <x v="4"/>
    <x v="10"/>
  </r>
  <r>
    <n v="986"/>
    <s v="EMBER wear Ski and Snow Sport Heated Gloves and Mittens"/>
    <s v="Amazing heated snow sport gloves; synonymous with quality, fusing innovative heat technology, style, functionality &amp; unique design."/>
    <x v="24"/>
    <n v="2550"/>
    <x v="2"/>
    <x v="1"/>
    <s v="GBP"/>
    <n v="1452384000"/>
    <n v="1447698300"/>
    <b v="0"/>
    <n v="23"/>
    <b v="0"/>
    <x v="10"/>
    <n v="13"/>
    <n v="110.87"/>
    <x v="4"/>
    <x v="10"/>
  </r>
  <r>
    <n v="987"/>
    <s v="Kidswatcher"/>
    <s v="Always know where your precious children are. Let them explore the world freely and in a secure way by using the Kidswatcher."/>
    <x v="65"/>
    <n v="6610"/>
    <x v="2"/>
    <x v="9"/>
    <s v="EUR"/>
    <n v="1403507050"/>
    <n v="1400051050"/>
    <b v="0"/>
    <n v="41"/>
    <b v="0"/>
    <x v="10"/>
    <n v="13"/>
    <n v="161.22"/>
    <x v="4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x v="12"/>
    <n v="0"/>
    <x v="2"/>
    <x v="13"/>
    <s v="EUR"/>
    <n v="1475310825"/>
    <n v="1472718825"/>
    <b v="0"/>
    <n v="0"/>
    <b v="0"/>
    <x v="10"/>
    <n v="0"/>
    <s v="N/A"/>
    <x v="4"/>
    <x v="10"/>
  </r>
  <r>
    <n v="989"/>
    <s v="Power Rope"/>
    <s v="The most useful phone charger you will ever buy"/>
    <x v="5"/>
    <n v="1677"/>
    <x v="2"/>
    <x v="0"/>
    <s v="USD"/>
    <n v="1475101495"/>
    <n v="1472509495"/>
    <b v="0"/>
    <n v="32"/>
    <b v="0"/>
    <x v="10"/>
    <n v="17"/>
    <n v="52.41"/>
    <x v="4"/>
    <x v="10"/>
  </r>
  <r>
    <n v="990"/>
    <s v="The HotSeat child safety carseat with temperature alarm"/>
    <s v="The revolutionized carseat, where no child will be left alone in a hot vehicle ever again. This alarm will save multiple babie's lives."/>
    <x v="33"/>
    <n v="26"/>
    <x v="2"/>
    <x v="0"/>
    <s v="USD"/>
    <n v="1409770164"/>
    <n v="1407178164"/>
    <b v="0"/>
    <n v="2"/>
    <b v="0"/>
    <x v="10"/>
    <n v="0"/>
    <n v="13"/>
    <x v="4"/>
    <x v="10"/>
  </r>
  <r>
    <n v="991"/>
    <s v="Russell &amp; Sons Watches"/>
    <s v="Russell &amp; Sons Watches_x000a__x000a_RS Watches is a business that provides quality watches at an affordable price. RS Watches was created with th"/>
    <x v="12"/>
    <n v="212"/>
    <x v="2"/>
    <x v="1"/>
    <s v="GBP"/>
    <n v="1468349460"/>
    <n v="1466186988"/>
    <b v="0"/>
    <n v="7"/>
    <b v="0"/>
    <x v="10"/>
    <n v="4"/>
    <n v="30.29"/>
    <x v="4"/>
    <x v="10"/>
  </r>
  <r>
    <n v="992"/>
    <s v="WairConditioning"/>
    <s v="The HOTTEST and COOLEST thing yet! WairConditioning... an entirely new level of comfortability!"/>
    <x v="59"/>
    <n v="467"/>
    <x v="2"/>
    <x v="0"/>
    <s v="USD"/>
    <n v="1462655519"/>
    <n v="1457475119"/>
    <b v="0"/>
    <n v="4"/>
    <b v="0"/>
    <x v="10"/>
    <n v="0"/>
    <n v="116.75"/>
    <x v="4"/>
    <x v="10"/>
  </r>
  <r>
    <n v="993"/>
    <s v="iLumaware Shield TL - Radar technology for bicycle"/>
    <s v="Shield TL is a tail light for a bicycle w/ radar technology. It makes you more visible to cars and drivers at a greater distance."/>
    <x v="56"/>
    <n v="17561"/>
    <x v="2"/>
    <x v="0"/>
    <s v="USD"/>
    <n v="1478926800"/>
    <n v="1476054568"/>
    <b v="0"/>
    <n v="196"/>
    <b v="0"/>
    <x v="10"/>
    <n v="25"/>
    <n v="89.6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3"/>
    <n v="4669"/>
    <x v="2"/>
    <x v="0"/>
    <s v="USD"/>
    <n v="1417388340"/>
    <n v="1412835530"/>
    <b v="0"/>
    <n v="11"/>
    <b v="0"/>
    <x v="10"/>
    <n v="2"/>
    <n v="424.45"/>
    <x v="4"/>
    <x v="10"/>
  </r>
  <r>
    <n v="995"/>
    <s v="DAZLN: NFC Nails that Light Up Holiday Parties!"/>
    <s v="DAZLN nails light up near NFC devices like your mobile phone. If you're tired of receiving or gifting the same old thing look here!"/>
    <x v="5"/>
    <n v="726"/>
    <x v="2"/>
    <x v="0"/>
    <s v="USD"/>
    <n v="1417276800"/>
    <n v="1415140480"/>
    <b v="0"/>
    <n v="9"/>
    <b v="0"/>
    <x v="10"/>
    <n v="7"/>
    <n v="80.67"/>
    <x v="4"/>
    <x v="10"/>
  </r>
  <r>
    <n v="996"/>
    <s v="Social behavior in technical communities"/>
    <s v="Study the behaviour of technical communities by tracking their movement  through wearables"/>
    <x v="25"/>
    <n v="65"/>
    <x v="2"/>
    <x v="0"/>
    <s v="USD"/>
    <n v="1406474820"/>
    <n v="1403902060"/>
    <b v="0"/>
    <n v="5"/>
    <b v="0"/>
    <x v="10"/>
    <n v="2"/>
    <n v="13"/>
    <x v="4"/>
    <x v="10"/>
  </r>
  <r>
    <n v="997"/>
    <s v="iPhanny"/>
    <s v="The iPhanny keeps your iPhone 6 safe from bending in those dangerous pants pockets."/>
    <x v="12"/>
    <n v="65"/>
    <x v="2"/>
    <x v="0"/>
    <s v="USD"/>
    <n v="1417145297"/>
    <n v="1414549697"/>
    <b v="0"/>
    <n v="8"/>
    <b v="0"/>
    <x v="10"/>
    <n v="1"/>
    <n v="8.1300000000000008"/>
    <x v="4"/>
    <x v="10"/>
  </r>
  <r>
    <n v="998"/>
    <s v="Ollinfit: The Wearable Personal Trainer"/>
    <s v="Ollinfit is the first wearable fitness trainer with 3 sensors for superior accuracy, feedback and results."/>
    <x v="129"/>
    <n v="35135"/>
    <x v="2"/>
    <x v="5"/>
    <s v="CAD"/>
    <n v="1447909401"/>
    <n v="1444017801"/>
    <b v="0"/>
    <n v="229"/>
    <b v="0"/>
    <x v="10"/>
    <n v="59"/>
    <n v="153.43"/>
    <x v="4"/>
    <x v="10"/>
  </r>
  <r>
    <n v="999"/>
    <s v="Avid Watch: Multi-Sport Smart Watch with Activity Tracking"/>
    <s v="Built in running, cycling, pedometer, and golf features for the edge you need to perform at your very best!"/>
    <x v="62"/>
    <n v="11683"/>
    <x v="2"/>
    <x v="5"/>
    <s v="CAD"/>
    <n v="1415865720"/>
    <n v="1413270690"/>
    <b v="0"/>
    <n v="40"/>
    <b v="0"/>
    <x v="10"/>
    <n v="8"/>
    <n v="292.08"/>
    <x v="4"/>
    <x v="10"/>
  </r>
  <r>
    <n v="1000"/>
    <s v="Ristola Plongeur/UTC 300 Meter COSC/ISO Diver (Canceled)"/>
    <s v="Ristola watches made in La Chaux de-Fonds, Switzerland. A new brand of COSC and ISO Certified Professional watches."/>
    <x v="204"/>
    <n v="19824"/>
    <x v="1"/>
    <x v="0"/>
    <s v="USD"/>
    <n v="1489537560"/>
    <n v="1484357160"/>
    <b v="0"/>
    <n v="6"/>
    <b v="0"/>
    <x v="10"/>
    <n v="2"/>
    <n v="3304"/>
    <x v="4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2"/>
    <n v="5200"/>
    <x v="1"/>
    <x v="1"/>
    <s v="GBP"/>
    <n v="1485796613"/>
    <n v="1481908613"/>
    <b v="0"/>
    <n v="4"/>
    <b v="0"/>
    <x v="10"/>
    <n v="104"/>
    <n v="1300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1"/>
    <x v="0"/>
    <s v="USD"/>
    <n v="1450331940"/>
    <n v="1447777514"/>
    <b v="0"/>
    <n v="22"/>
    <b v="0"/>
    <x v="10"/>
    <n v="30"/>
    <n v="134.55000000000001"/>
    <x v="4"/>
    <x v="10"/>
  </r>
  <r>
    <n v="1003"/>
    <s v="Fashion loves Technology: Lamour, the connected heating shoe (Canceled)"/>
    <s v="Connected, heating, premium quality and comfortable leather sneakers - hand-crafted in France."/>
    <x v="24"/>
    <n v="3211"/>
    <x v="1"/>
    <x v="6"/>
    <s v="EUR"/>
    <n v="1489680061"/>
    <n v="1487091661"/>
    <b v="0"/>
    <n v="15"/>
    <b v="0"/>
    <x v="10"/>
    <n v="16"/>
    <n v="214.07"/>
    <x v="4"/>
    <x v="10"/>
  </r>
  <r>
    <n v="1004"/>
    <s v="AllerGuarder: Bluetooth wristband helps food-allergy kids"/>
    <s v="Harnessing wearable technology as a powerful defense for food-allergy children."/>
    <x v="33"/>
    <n v="20552"/>
    <x v="1"/>
    <x v="0"/>
    <s v="USD"/>
    <n v="1455814827"/>
    <n v="1453222827"/>
    <b v="0"/>
    <n v="95"/>
    <b v="0"/>
    <x v="10"/>
    <n v="82"/>
    <n v="216.34"/>
    <x v="4"/>
    <x v="10"/>
  </r>
  <r>
    <n v="1005"/>
    <s v="Forcite Alpine - World's First smart helmet for snow sports"/>
    <s v="The Forcite Alpine helmet records 4K footage and keeps you connected all in one sleek design."/>
    <x v="63"/>
    <n v="150102"/>
    <x v="1"/>
    <x v="0"/>
    <s v="USD"/>
    <n v="1446217183"/>
    <n v="1443538783"/>
    <b v="0"/>
    <n v="161"/>
    <b v="0"/>
    <x v="10"/>
    <n v="75"/>
    <n v="932.31"/>
    <x v="4"/>
    <x v="10"/>
  </r>
  <r>
    <n v="1006"/>
    <s v="SnuG Watchbands for Moto360 smartwatch (Canceled)"/>
    <s v="Sweat resistant, colorful, durable, CUSTOMIZABLE, watch bands &amp; protector bands that fit the Moto360 smartwatch."/>
    <x v="25"/>
    <n v="234"/>
    <x v="1"/>
    <x v="0"/>
    <s v="USD"/>
    <n v="1418368260"/>
    <n v="1417654672"/>
    <b v="0"/>
    <n v="8"/>
    <b v="0"/>
    <x v="10"/>
    <n v="6"/>
    <n v="29.25"/>
    <x v="4"/>
    <x v="10"/>
  </r>
  <r>
    <n v="1007"/>
    <s v="SMART Knee Sleeve that Recommends Rest (Canceled)"/>
    <s v="Our knee sleeve monitors your muscles and recommends rest time (on a mobile app) when it detects overexertion!"/>
    <x v="13"/>
    <n v="13296"/>
    <x v="1"/>
    <x v="0"/>
    <s v="USD"/>
    <n v="1481727623"/>
    <n v="1478095223"/>
    <b v="0"/>
    <n v="76"/>
    <b v="0"/>
    <x v="10"/>
    <n v="44"/>
    <n v="174.9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x v="206"/>
    <n v="250"/>
    <x v="1"/>
    <x v="14"/>
    <s v="MXN"/>
    <n v="1482953115"/>
    <n v="1480361115"/>
    <b v="0"/>
    <n v="1"/>
    <b v="0"/>
    <x v="10"/>
    <n v="0"/>
    <n v="250"/>
    <x v="4"/>
    <x v="10"/>
  </r>
  <r>
    <n v="1009"/>
    <s v="R-CON: Run Faster, Run Longer (Canceled)"/>
    <s v="R-CON is a wearable that measures running form. Instantly know when your form is breaking down and when you are running your strongest."/>
    <x v="65"/>
    <n v="6565"/>
    <x v="1"/>
    <x v="0"/>
    <s v="USD"/>
    <n v="1466346646"/>
    <n v="1463754646"/>
    <b v="0"/>
    <n v="101"/>
    <b v="0"/>
    <x v="10"/>
    <n v="13"/>
    <n v="65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x v="207"/>
    <n v="220"/>
    <x v="1"/>
    <x v="0"/>
    <s v="USD"/>
    <n v="1473044340"/>
    <n v="1468180462"/>
    <b v="0"/>
    <n v="4"/>
    <b v="0"/>
    <x v="10"/>
    <n v="0"/>
    <n v="55"/>
    <x v="4"/>
    <x v="10"/>
  </r>
  <r>
    <n v="1011"/>
    <s v="StreetskatePRO's  Knee, Shin, &amp; Ankle pad compression sleeve"/>
    <s v="The first action sports training sleeve/leg protector of its kind to offer an unduplicated level of targeted protection!"/>
    <x v="24"/>
    <n v="75"/>
    <x v="1"/>
    <x v="0"/>
    <s v="USD"/>
    <n v="1418938395"/>
    <n v="1415050395"/>
    <b v="0"/>
    <n v="1"/>
    <b v="0"/>
    <x v="10"/>
    <n v="0"/>
    <n v="75"/>
    <x v="4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x v="12"/>
    <n v="1076751.05"/>
    <x v="1"/>
    <x v="0"/>
    <s v="USD"/>
    <n v="1485254052"/>
    <n v="1481366052"/>
    <b v="0"/>
    <n v="775"/>
    <b v="0"/>
    <x v="10"/>
    <n v="21535"/>
    <n v="1389.36"/>
    <x v="4"/>
    <x v="10"/>
  </r>
  <r>
    <n v="1013"/>
    <s v="Versa Prima: The First Portable And Wearable LED Strip"/>
    <s v="Versa Prima: The first portable and wearable LED strip that's controlled via Bluetooth. Designed to be versatile for your creativity."/>
    <x v="33"/>
    <n v="8632"/>
    <x v="1"/>
    <x v="0"/>
    <s v="USD"/>
    <n v="1451419200"/>
    <n v="1449000056"/>
    <b v="0"/>
    <n v="90"/>
    <b v="0"/>
    <x v="10"/>
    <n v="35"/>
    <n v="95.91"/>
    <x v="4"/>
    <x v="10"/>
  </r>
  <r>
    <n v="1014"/>
    <s v="CHEMION: The World's First Smart Glasses (Canceled)"/>
    <s v="CHEMION is an eyewear device that lets you show your creativity to the world."/>
    <x v="5"/>
    <n v="3060"/>
    <x v="1"/>
    <x v="0"/>
    <s v="USD"/>
    <n v="1420070615"/>
    <n v="1415750615"/>
    <b v="0"/>
    <n v="16"/>
    <b v="0"/>
    <x v="10"/>
    <n v="31"/>
    <n v="191.25"/>
    <x v="4"/>
    <x v="10"/>
  </r>
  <r>
    <n v="1015"/>
    <s v="SKIN - Wearable music remote control for your mobile phone"/>
    <s v="SKIN - The wearable music remote control which makes your fitness lifestyle a bit easier"/>
    <x v="9"/>
    <n v="240"/>
    <x v="1"/>
    <x v="16"/>
    <s v="CHF"/>
    <n v="1448489095"/>
    <n v="1445893495"/>
    <b v="0"/>
    <n v="6"/>
    <b v="0"/>
    <x v="10"/>
    <n v="3"/>
    <n v="40"/>
    <x v="4"/>
    <x v="10"/>
  </r>
  <r>
    <n v="1016"/>
    <s v="YEPZONâ„¢ FREEDOM: A Personal Safety Alarm w/Global Locator"/>
    <s v="Send an alert for help and find missing people, pets, and valuables with the touch of a button. Get yours today!"/>
    <x v="59"/>
    <n v="2842"/>
    <x v="1"/>
    <x v="0"/>
    <s v="USD"/>
    <n v="1459992856"/>
    <n v="1456108456"/>
    <b v="0"/>
    <n v="38"/>
    <b v="0"/>
    <x v="10"/>
    <n v="3"/>
    <n v="74.790000000000006"/>
    <x v="4"/>
    <x v="10"/>
  </r>
  <r>
    <n v="1017"/>
    <s v="Elbee: Wireless in-ear headphones with smart features"/>
    <s v="Enjoy high-quality sound and the possibility to control your smartphone and apps using custom voice commands and head movements."/>
    <x v="67"/>
    <n v="57197"/>
    <x v="1"/>
    <x v="0"/>
    <s v="USD"/>
    <n v="1448125935"/>
    <n v="1444666335"/>
    <b v="0"/>
    <n v="355"/>
    <b v="0"/>
    <x v="10"/>
    <n v="23"/>
    <n v="161.12"/>
    <x v="4"/>
    <x v="10"/>
  </r>
  <r>
    <n v="1018"/>
    <s v="Owl (Canceled)"/>
    <s v="Owl is a fitness tracker along with an accompanying iOS app, that is both fun and interactive for children."/>
    <x v="24"/>
    <n v="621"/>
    <x v="1"/>
    <x v="0"/>
    <s v="USD"/>
    <n v="1468496933"/>
    <n v="1465904933"/>
    <b v="0"/>
    <n v="7"/>
    <b v="0"/>
    <x v="10"/>
    <n v="3"/>
    <n v="88.71"/>
    <x v="4"/>
    <x v="10"/>
  </r>
  <r>
    <n v="1019"/>
    <s v="Tempi - The Smart Way to Monitor Temperature and Humidity"/>
    <s v="Tempi Is a Wearable Bluetooth Device That Gives Accurate Temperature and Humidity Readings."/>
    <x v="103"/>
    <n v="21300"/>
    <x v="1"/>
    <x v="0"/>
    <s v="USD"/>
    <n v="1423092149"/>
    <n v="1420500149"/>
    <b v="0"/>
    <n v="400"/>
    <b v="0"/>
    <x v="10"/>
    <n v="47"/>
    <n v="53.25"/>
    <x v="4"/>
    <x v="10"/>
  </r>
  <r>
    <n v="1020"/>
    <s v="Sleepwreck - Disasterpiece EP (Jump Drives!)"/>
    <s v="I've got an awesome new batch of tracks that I think you're going to Love. CDs? So 1990! I present to you... SLEEPWRECK JUMP DRIVES!"/>
    <x v="208"/>
    <n v="3186"/>
    <x v="0"/>
    <x v="5"/>
    <s v="CAD"/>
    <n v="1433206020"/>
    <n v="1430617209"/>
    <b v="0"/>
    <n v="30"/>
    <b v="1"/>
    <x v="16"/>
    <n v="206"/>
    <n v="106.2"/>
    <x v="0"/>
    <x v="16"/>
  </r>
  <r>
    <n v="1021"/>
    <s v="Rick and Morty Album &amp; Music Video"/>
    <s v="Rick and Morty concept album written by Allie Goertz + music video directed by Paul B. Cummings!"/>
    <x v="11"/>
    <n v="10554.11"/>
    <x v="0"/>
    <x v="0"/>
    <s v="USD"/>
    <n v="1445054400"/>
    <n v="1443074571"/>
    <b v="1"/>
    <n v="478"/>
    <b v="1"/>
    <x v="16"/>
    <n v="352"/>
    <n v="22.08"/>
    <x v="0"/>
    <x v="16"/>
  </r>
  <r>
    <n v="1022"/>
    <s v="Sammy Bananas - Bootlegs Vol. 2!!"/>
    <s v="Help get four new bootlegs onto vinyl in the second installment of my series!"/>
    <x v="15"/>
    <n v="2298"/>
    <x v="0"/>
    <x v="0"/>
    <s v="USD"/>
    <n v="1431876677"/>
    <n v="1429284677"/>
    <b v="1"/>
    <n v="74"/>
    <b v="1"/>
    <x v="16"/>
    <n v="115"/>
    <n v="31.05"/>
    <x v="0"/>
    <x v="16"/>
  </r>
  <r>
    <n v="1023"/>
    <s v="'Pathfinder' - a High Five Spaceship album"/>
    <s v="A collaborative, electronic journey helmed by producer Christopher Bingham and guitarist Carlos Montero."/>
    <x v="15"/>
    <n v="4743"/>
    <x v="0"/>
    <x v="1"/>
    <s v="GBP"/>
    <n v="1434837861"/>
    <n v="1432245861"/>
    <b v="0"/>
    <n v="131"/>
    <b v="1"/>
    <x v="16"/>
    <n v="237"/>
    <n v="36.21"/>
    <x v="0"/>
    <x v="16"/>
  </r>
  <r>
    <n v="1024"/>
    <s v="The Last Art Fact Album Ever"/>
    <s v="Art Fact is a legendary Swedish synth pop act from the 80's. This album will contain updated remakes of their greatest songs."/>
    <x v="24"/>
    <n v="23727.55"/>
    <x v="0"/>
    <x v="11"/>
    <s v="SEK"/>
    <n v="1454248563"/>
    <n v="1451656563"/>
    <b v="1"/>
    <n v="61"/>
    <b v="1"/>
    <x v="16"/>
    <n v="119"/>
    <n v="388.98"/>
    <x v="0"/>
    <x v="16"/>
  </r>
  <r>
    <n v="1025"/>
    <s v="[NUREN] The New Renaissance"/>
    <s v="Jake Kaufman and Jessie Seely present THE WORLD'S FIRST VIRTUAL REALITY ROCK OPERA."/>
    <x v="56"/>
    <n v="76949.820000000007"/>
    <x v="0"/>
    <x v="0"/>
    <s v="USD"/>
    <n v="1426532437"/>
    <n v="1423944037"/>
    <b v="1"/>
    <n v="1071"/>
    <b v="1"/>
    <x v="16"/>
    <n v="110"/>
    <n v="71.849999999999994"/>
    <x v="0"/>
    <x v="16"/>
  </r>
  <r>
    <n v="1026"/>
    <s v="Changing Stations; London Underground Album Project"/>
    <s v="Changing Stations is an 11-track classical-contemporary album by Daniel Liam Glyn, based on the 11 main lines of the London Underground"/>
    <x v="41"/>
    <n v="7000.58"/>
    <x v="0"/>
    <x v="1"/>
    <s v="GBP"/>
    <n v="1459414016"/>
    <n v="1456480016"/>
    <b v="1"/>
    <n v="122"/>
    <b v="1"/>
    <x v="16"/>
    <n v="100"/>
    <n v="57.38"/>
    <x v="0"/>
    <x v="16"/>
  </r>
  <r>
    <n v="1027"/>
    <s v="The Seshen - Let's Take This Show on the Road!"/>
    <s v="We just toured the PNW to Vancouver, BC and back, we're ready for next level growth - a van, quality studio recordings &amp; stage visuals!"/>
    <x v="209"/>
    <n v="7733"/>
    <x v="0"/>
    <x v="0"/>
    <s v="USD"/>
    <n v="1414025347"/>
    <n v="1411433347"/>
    <b v="1"/>
    <n v="111"/>
    <b v="1"/>
    <x v="16"/>
    <n v="103"/>
    <n v="69.67"/>
    <x v="0"/>
    <x v="16"/>
  </r>
  <r>
    <n v="1028"/>
    <s v="BRAND NEW GUYVER ALBUM &quot;Alien on Earth&quot; + Extras"/>
    <s v="This will be the first album I have made in 9 years. It will be going back to my roots from 2002, and I aim to blow your socks off!"/>
    <x v="5"/>
    <n v="11727"/>
    <x v="0"/>
    <x v="1"/>
    <s v="GBP"/>
    <n v="1488830400"/>
    <n v="1484924605"/>
    <b v="1"/>
    <n v="255"/>
    <b v="1"/>
    <x v="16"/>
    <n v="117"/>
    <n v="45.99"/>
    <x v="0"/>
    <x v="16"/>
  </r>
  <r>
    <n v="1029"/>
    <s v="StrobeHouse presents Valborg 2015"/>
    <s v="We want to recreate last years massive Valborgparty in Lund but this time even bigger!"/>
    <x v="5"/>
    <n v="11176"/>
    <x v="0"/>
    <x v="11"/>
    <s v="SEK"/>
    <n v="1428184740"/>
    <n v="1423501507"/>
    <b v="0"/>
    <n v="141"/>
    <b v="1"/>
    <x v="16"/>
    <n v="112"/>
    <n v="79.260000000000005"/>
    <x v="0"/>
    <x v="16"/>
  </r>
  <r>
    <n v="1030"/>
    <s v="The Gothsicles - I FEEL SICLE"/>
    <s v="Help fund the latest Gothsicles mega-album, I FEEL SICLE!"/>
    <x v="15"/>
    <n v="6842"/>
    <x v="0"/>
    <x v="0"/>
    <s v="USD"/>
    <n v="1473680149"/>
    <n v="1472470549"/>
    <b v="0"/>
    <n v="159"/>
    <b v="1"/>
    <x v="16"/>
    <n v="342"/>
    <n v="43.03"/>
    <x v="0"/>
    <x v="16"/>
  </r>
  <r>
    <n v="1031"/>
    <s v="Liquid Diet's Double Life"/>
    <s v="Liquid Diet needs your support to release our new full-length album! Help us create electrifying music videos to showcase our singles!"/>
    <x v="5"/>
    <n v="10740"/>
    <x v="0"/>
    <x v="0"/>
    <s v="USD"/>
    <n v="1450290010"/>
    <n v="1447698010"/>
    <b v="0"/>
    <n v="99"/>
    <b v="1"/>
    <x v="16"/>
    <n v="107"/>
    <n v="108.48"/>
    <x v="0"/>
    <x v="16"/>
  </r>
  <r>
    <n v="1032"/>
    <s v="Phantom Ship / Coastal (Album Preorder)"/>
    <s v="Ideal for living rooms and open spaces."/>
    <x v="107"/>
    <n v="5858.84"/>
    <x v="0"/>
    <x v="0"/>
    <s v="USD"/>
    <n v="1466697625"/>
    <n v="1464105625"/>
    <b v="0"/>
    <n v="96"/>
    <b v="1"/>
    <x v="16"/>
    <n v="108"/>
    <n v="61.03"/>
    <x v="0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x v="210"/>
    <n v="1366"/>
    <x v="0"/>
    <x v="1"/>
    <s v="GBP"/>
    <n v="1481564080"/>
    <n v="1479144880"/>
    <b v="0"/>
    <n v="27"/>
    <b v="1"/>
    <x v="16"/>
    <n v="103"/>
    <n v="50.59"/>
    <x v="0"/>
    <x v="16"/>
  </r>
  <r>
    <n v="1034"/>
    <s v="American Pixels - a Game Music Tribute Album by Mazedude"/>
    <s v="Mazedude presents an arranged album of game music, honoring American composers and featuring several guest performers"/>
    <x v="12"/>
    <n v="6500.09"/>
    <x v="0"/>
    <x v="0"/>
    <s v="USD"/>
    <n v="1470369540"/>
    <n v="1467604804"/>
    <b v="0"/>
    <n v="166"/>
    <b v="1"/>
    <x v="16"/>
    <n v="130"/>
    <n v="39.159999999999997"/>
    <x v="0"/>
    <x v="16"/>
  </r>
  <r>
    <n v="1035"/>
    <s v="Sharaz &quot;Project Nintendo&quot; Collector Edition 2x12&quot; Vinyl"/>
    <s v="Project Nintendo. A big honkin' game cartridge sleeve and two awesome 12&quot; breakbeat vinyl records and a POSTER inside!"/>
    <x v="211"/>
    <n v="4952"/>
    <x v="0"/>
    <x v="0"/>
    <s v="USD"/>
    <n v="1423668220"/>
    <n v="1421076220"/>
    <b v="0"/>
    <n v="76"/>
    <b v="1"/>
    <x v="16"/>
    <n v="108"/>
    <n v="65.16"/>
    <x v="0"/>
    <x v="16"/>
  </r>
  <r>
    <n v="1036"/>
    <s v="Bring Kyrstyn's Album to Life!"/>
    <s v="Help this Soulful &amp; Cinematic Glitch-Pop Songwriter Bring her Music to the World!  (And your Ears:)"/>
    <x v="39"/>
    <n v="5056.22"/>
    <x v="0"/>
    <x v="0"/>
    <s v="USD"/>
    <n v="1357545600"/>
    <n v="1354790790"/>
    <b v="0"/>
    <n v="211"/>
    <b v="1"/>
    <x v="16"/>
    <n v="112"/>
    <n v="23.96"/>
    <x v="0"/>
    <x v="16"/>
  </r>
  <r>
    <n v="1037"/>
    <s v="Lemonymous 10th Anniversary Album Re-Release"/>
    <s v="A Special 10th Anniversary Re-Release of Ender Bowen's third album, LEMONYMOUS, with a companion CD of alternate takes and remixes."/>
    <x v="30"/>
    <n v="1021"/>
    <x v="0"/>
    <x v="0"/>
    <s v="USD"/>
    <n v="1431925200"/>
    <n v="1429991062"/>
    <b v="0"/>
    <n v="21"/>
    <b v="1"/>
    <x v="16"/>
    <n v="102"/>
    <n v="48.62"/>
    <x v="0"/>
    <x v="16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0"/>
    <x v="0"/>
    <s v="USD"/>
    <n v="1458362023"/>
    <n v="1455773623"/>
    <b v="0"/>
    <n v="61"/>
    <b v="1"/>
    <x v="16"/>
    <n v="145"/>
    <n v="35.74"/>
    <x v="0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x v="4"/>
    <n v="641"/>
    <x v="0"/>
    <x v="0"/>
    <s v="USD"/>
    <n v="1481615940"/>
    <n v="1479436646"/>
    <b v="0"/>
    <n v="30"/>
    <b v="1"/>
    <x v="16"/>
    <n v="128"/>
    <n v="21.37"/>
    <x v="0"/>
    <x v="16"/>
  </r>
  <r>
    <n v="1040"/>
    <s v="Broadcasts to Promote Human Freedom in South Florida"/>
    <s v="We produce radio broadcasts and live streams that promote the value of human freedom, reason, individual rights &amp; free markets."/>
    <x v="96"/>
    <n v="250"/>
    <x v="1"/>
    <x v="0"/>
    <s v="USD"/>
    <n v="1472317209"/>
    <n v="1469725209"/>
    <b v="0"/>
    <n v="1"/>
    <b v="0"/>
    <x v="17"/>
    <n v="0"/>
    <n v="250"/>
    <x v="6"/>
    <x v="17"/>
  </r>
  <r>
    <n v="1041"/>
    <s v="Industry Success Project (Canceled)"/>
    <s v="I am trying to document what it is like to plunge head first into the music/audio industry as an intern."/>
    <x v="47"/>
    <n v="0"/>
    <x v="1"/>
    <x v="0"/>
    <s v="USD"/>
    <n v="1406769992"/>
    <n v="1405041992"/>
    <b v="0"/>
    <n v="0"/>
    <b v="0"/>
    <x v="17"/>
    <n v="0"/>
    <s v="N/A"/>
    <x v="6"/>
    <x v="17"/>
  </r>
  <r>
    <n v="1042"/>
    <s v="Ben's Top 5 podcast (Canceled)"/>
    <s v="Hello! I'm Ben and I have been wanting to start a podcast for a while. I am looking to kickstart the process and get into the game!"/>
    <x v="83"/>
    <n v="10"/>
    <x v="1"/>
    <x v="0"/>
    <s v="USD"/>
    <n v="1410516000"/>
    <n v="1406824948"/>
    <b v="0"/>
    <n v="1"/>
    <b v="0"/>
    <x v="17"/>
    <n v="2"/>
    <n v="10"/>
    <x v="6"/>
    <x v="17"/>
  </r>
  <r>
    <n v="1043"/>
    <s v="Printing TONE Audio 10th Anniversary Edition! (Canceled)"/>
    <s v="We're seeking funding for a special 10th Anniversary PRINT EDITION! Receive your own copy for only $8"/>
    <x v="59"/>
    <n v="8537"/>
    <x v="1"/>
    <x v="0"/>
    <s v="USD"/>
    <n v="1432101855"/>
    <n v="1429509855"/>
    <b v="0"/>
    <n v="292"/>
    <b v="0"/>
    <x v="17"/>
    <n v="9"/>
    <n v="29.24"/>
    <x v="6"/>
    <x v="17"/>
  </r>
  <r>
    <n v="1044"/>
    <s v="Podcast for fun! (Canceled)"/>
    <s v="Hi. I'm looking to raise some funds to get some microphones, some interfaces to hook XLR to my iPad/iPhone/iMac. Plus some other stuff."/>
    <x v="41"/>
    <n v="6"/>
    <x v="1"/>
    <x v="0"/>
    <s v="USD"/>
    <n v="1425587220"/>
    <n v="1420668801"/>
    <b v="0"/>
    <n v="2"/>
    <b v="0"/>
    <x v="17"/>
    <n v="0"/>
    <n v="3"/>
    <x v="6"/>
    <x v="17"/>
  </r>
  <r>
    <n v="1045"/>
    <s v="In Case Of Emergency (Canceled)"/>
    <s v="In Case Of Emergency is a radio talk show for preppers, beginning preppers, and with preparedness in mind."/>
    <x v="5"/>
    <n v="266"/>
    <x v="1"/>
    <x v="0"/>
    <s v="USD"/>
    <n v="1408827550"/>
    <n v="1406235550"/>
    <b v="0"/>
    <n v="8"/>
    <b v="0"/>
    <x v="17"/>
    <n v="3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x v="11"/>
    <n v="0"/>
    <x v="1"/>
    <x v="12"/>
    <s v="EUR"/>
    <n v="1451161560"/>
    <n v="1447273560"/>
    <b v="0"/>
    <n v="0"/>
    <b v="0"/>
    <x v="17"/>
    <n v="0"/>
    <s v="N/A"/>
    <x v="6"/>
    <x v="17"/>
  </r>
  <r>
    <n v="1047"/>
    <s v="Start a New Podcast (Canceled)"/>
    <s v="I wish to start a new podcast called Voices of Texas, and I want to interview interesting people of Texas each week."/>
    <x v="15"/>
    <n v="1"/>
    <x v="1"/>
    <x v="0"/>
    <s v="USD"/>
    <n v="1415219915"/>
    <n v="1412624315"/>
    <b v="0"/>
    <n v="1"/>
    <b v="0"/>
    <x v="17"/>
    <n v="0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x v="17"/>
    <n v="1"/>
    <n v="53"/>
    <x v="6"/>
    <x v="17"/>
  </r>
  <r>
    <n v="1049"/>
    <s v="J1 (Canceled)"/>
    <s v="------"/>
    <x v="16"/>
    <n v="0"/>
    <x v="1"/>
    <x v="0"/>
    <s v="USD"/>
    <n v="1455272445"/>
    <n v="1452680445"/>
    <b v="0"/>
    <n v="0"/>
    <b v="0"/>
    <x v="17"/>
    <n v="0"/>
    <s v="N/A"/>
    <x v="6"/>
    <x v="17"/>
  </r>
  <r>
    <n v="1050"/>
    <s v="The (Secular) Barbershop Podcast (Canceled)"/>
    <s v="Secularism is on the rise and I hear you.Talk to me."/>
    <x v="32"/>
    <n v="0"/>
    <x v="1"/>
    <x v="0"/>
    <s v="USD"/>
    <n v="1442257677"/>
    <n v="1439665677"/>
    <b v="0"/>
    <n v="0"/>
    <b v="0"/>
    <x v="17"/>
    <n v="0"/>
    <s v="N/A"/>
    <x v="6"/>
    <x v="17"/>
  </r>
  <r>
    <n v="1051"/>
    <s v="Now You Know Podcast (Canceled)"/>
    <s v="Inspired by some great podcasters as well as my desire to learn from many people about many topics, plus just to inform people."/>
    <x v="4"/>
    <n v="0"/>
    <x v="1"/>
    <x v="0"/>
    <s v="USD"/>
    <n v="1409098825"/>
    <n v="1406679625"/>
    <b v="0"/>
    <n v="0"/>
    <b v="0"/>
    <x v="17"/>
    <n v="0"/>
    <s v="N/A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x v="212"/>
    <n v="0"/>
    <x v="1"/>
    <x v="0"/>
    <s v="USD"/>
    <n v="1465243740"/>
    <n v="1461438495"/>
    <b v="0"/>
    <n v="0"/>
    <b v="0"/>
    <x v="17"/>
    <n v="0"/>
    <s v="N/A"/>
    <x v="6"/>
    <x v="17"/>
  </r>
  <r>
    <n v="1053"/>
    <s v="A day in the life of...(podcast) (Canceled)"/>
    <s v="How well do you know the stranger walking past you or the neighbor up the street? Extraordinary stories told by everyday people."/>
    <x v="17"/>
    <n v="15"/>
    <x v="1"/>
    <x v="0"/>
    <s v="USD"/>
    <n v="1488773332"/>
    <n v="1486613332"/>
    <b v="0"/>
    <n v="1"/>
    <b v="0"/>
    <x v="17"/>
    <n v="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"/>
    <n v="0"/>
    <x v="1"/>
    <x v="0"/>
    <s v="USD"/>
    <n v="1407708000"/>
    <n v="1405110399"/>
    <b v="0"/>
    <n v="0"/>
    <b v="0"/>
    <x v="17"/>
    <n v="0"/>
    <s v="N/A"/>
    <x v="6"/>
    <x v="17"/>
  </r>
  <r>
    <n v="1055"/>
    <s v="The Smile High Podcast Club Season 3 (Canceled)"/>
    <s v="This project is to fund Season 3 of the SHPC.  Our plan is to produce 24 more spectacular episodes to share with the world."/>
    <x v="10"/>
    <n v="0"/>
    <x v="1"/>
    <x v="0"/>
    <s v="USD"/>
    <n v="1457394545"/>
    <n v="1454802545"/>
    <b v="0"/>
    <n v="0"/>
    <b v="0"/>
    <x v="17"/>
    <n v="0"/>
    <s v="N/A"/>
    <x v="6"/>
    <x v="17"/>
  </r>
  <r>
    <n v="1056"/>
    <s v="Suburban Disorder Podcast (Canceled)"/>
    <s v="a podcast about everyday life, friends talking about music, movies, tv, relationships. conversations we have all had and can relate to"/>
    <x v="5"/>
    <n v="0"/>
    <x v="1"/>
    <x v="0"/>
    <s v="USD"/>
    <n v="1429892177"/>
    <n v="1424711777"/>
    <b v="0"/>
    <n v="0"/>
    <b v="0"/>
    <x v="17"/>
    <n v="0"/>
    <s v="N/A"/>
    <x v="6"/>
    <x v="17"/>
  </r>
  <r>
    <n v="1057"/>
    <s v="Support Independent Media (Canceled)"/>
    <s v="Sayin it Plain is a Independent Radio Show created to inform the public and empower the community."/>
    <x v="5"/>
    <n v="0"/>
    <x v="1"/>
    <x v="0"/>
    <s v="USD"/>
    <n v="1480888483"/>
    <n v="1478292883"/>
    <b v="0"/>
    <n v="0"/>
    <b v="0"/>
    <x v="17"/>
    <n v="0"/>
    <s v="N/A"/>
    <x v="6"/>
    <x v="17"/>
  </r>
  <r>
    <n v="1058"/>
    <s v="The Body Politic Radio (Canceled)"/>
    <s v="An investigative series on 790 KABC Radio on the ravages of addiction and what options millions of people have for hopeful recovery."/>
    <x v="81"/>
    <n v="0"/>
    <x v="1"/>
    <x v="0"/>
    <s v="USD"/>
    <n v="1427328000"/>
    <n v="1423777043"/>
    <b v="0"/>
    <n v="0"/>
    <b v="0"/>
    <x v="17"/>
    <n v="0"/>
    <s v="N/A"/>
    <x v="6"/>
    <x v="17"/>
  </r>
  <r>
    <n v="1059"/>
    <s v="Voice Over Artist (Canceled)"/>
    <s v="Turning myself into a vocal artist."/>
    <x v="186"/>
    <n v="0"/>
    <x v="1"/>
    <x v="0"/>
    <s v="USD"/>
    <n v="1426269456"/>
    <n v="1423681056"/>
    <b v="0"/>
    <n v="0"/>
    <b v="0"/>
    <x v="17"/>
    <n v="0"/>
    <s v="N/A"/>
    <x v="6"/>
    <x v="17"/>
  </r>
  <r>
    <n v="1060"/>
    <s v="Reality  Check (Canceled)"/>
    <s v="Reality Check is a weekly Internet Radio Show. Along with my co-host and engineer we discuss the issues of the day relevant to you!."/>
    <x v="12"/>
    <n v="50"/>
    <x v="1"/>
    <x v="0"/>
    <s v="USD"/>
    <n v="1429134893"/>
    <n v="1426542893"/>
    <b v="0"/>
    <n v="1"/>
    <b v="0"/>
    <x v="17"/>
    <n v="1"/>
    <n v="50"/>
    <x v="6"/>
    <x v="17"/>
  </r>
  <r>
    <n v="1061"/>
    <s v="Chat Box 23 (Canceled)"/>
    <s v="T.O., Adi &amp; Mercedes discuss their point of views, women's issues &amp; Hollywood Hotties."/>
    <x v="25"/>
    <n v="0"/>
    <x v="1"/>
    <x v="0"/>
    <s v="USD"/>
    <n v="1462150800"/>
    <n v="1456987108"/>
    <b v="0"/>
    <n v="0"/>
    <b v="0"/>
    <x v="17"/>
    <n v="0"/>
    <s v="N/A"/>
    <x v="6"/>
    <x v="17"/>
  </r>
  <r>
    <n v="1062"/>
    <s v="RETURNING AT A LATER DATE"/>
    <s v="SEE US ON PATREON www.badgirlartwork.com"/>
    <x v="213"/>
    <n v="190"/>
    <x v="1"/>
    <x v="0"/>
    <s v="USD"/>
    <n v="1468351341"/>
    <n v="1467746541"/>
    <b v="0"/>
    <n v="4"/>
    <b v="0"/>
    <x v="17"/>
    <n v="95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x v="30"/>
    <n v="0"/>
    <x v="1"/>
    <x v="0"/>
    <s v="USD"/>
    <n v="1472604262"/>
    <n v="1470012262"/>
    <b v="0"/>
    <n v="0"/>
    <b v="0"/>
    <x v="17"/>
    <n v="0"/>
    <s v="N/A"/>
    <x v="6"/>
    <x v="17"/>
  </r>
  <r>
    <n v="1064"/>
    <s v="Vineyard Valley - A Social Winemaking Game!"/>
    <s v="Make wine from seed to bottle; build, socialize, sell, and relax in Vineyard Valley - a social, sandbox, free to play business sim!"/>
    <x v="163"/>
    <n v="8077"/>
    <x v="2"/>
    <x v="0"/>
    <s v="USD"/>
    <n v="1373174903"/>
    <n v="1369286903"/>
    <b v="0"/>
    <n v="123"/>
    <b v="0"/>
    <x v="18"/>
    <n v="9"/>
    <n v="6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x v="11"/>
    <n v="81"/>
    <x v="2"/>
    <x v="2"/>
    <s v="AUD"/>
    <n v="1392800922"/>
    <n v="1390381722"/>
    <b v="0"/>
    <n v="5"/>
    <b v="0"/>
    <x v="18"/>
    <n v="3"/>
    <n v="16.2"/>
    <x v="1"/>
    <x v="18"/>
  </r>
  <r>
    <n v="1066"/>
    <s v="So I'm A Dark Lord"/>
    <s v="A parody of old school RPGs where you are a new Dark Lord on a quest to amass monsters and allies on your side."/>
    <x v="62"/>
    <n v="5051"/>
    <x v="2"/>
    <x v="0"/>
    <s v="USD"/>
    <n v="1375657582"/>
    <n v="1371769582"/>
    <b v="0"/>
    <n v="148"/>
    <b v="0"/>
    <x v="18"/>
    <n v="3"/>
    <n v="34.130000000000003"/>
    <x v="1"/>
    <x v="18"/>
  </r>
  <r>
    <n v="1067"/>
    <s v="Fate Fighters - The Ultimate Decision Maker"/>
    <s v="Canâ€™t make up your mind about something? Simply type in your two options and let the fighters of fate decide for you!"/>
    <x v="4"/>
    <n v="130"/>
    <x v="2"/>
    <x v="0"/>
    <s v="USD"/>
    <n v="1387657931"/>
    <n v="1385065931"/>
    <b v="0"/>
    <n v="10"/>
    <b v="0"/>
    <x v="18"/>
    <n v="26"/>
    <n v="13"/>
    <x v="1"/>
    <x v="18"/>
  </r>
  <r>
    <n v="1068"/>
    <s v="The Quest To Save Hip Hop"/>
    <s v="THE QUEST TO SAVE HIP HOP is an old school beat em up st game that has a focus on old school hip hop and new age hip hop coming to pc."/>
    <x v="13"/>
    <n v="45"/>
    <x v="2"/>
    <x v="0"/>
    <s v="USD"/>
    <n v="1460274864"/>
    <n v="1457686464"/>
    <b v="0"/>
    <n v="4"/>
    <b v="0"/>
    <x v="18"/>
    <n v="0"/>
    <n v="11.25"/>
    <x v="1"/>
    <x v="18"/>
  </r>
  <r>
    <n v="1069"/>
    <s v="Until The End (PC, Mac, and Linux)"/>
    <s v="A run-n-gun zombie survival game where you scavenge for items to make the night a little less scary."/>
    <x v="43"/>
    <n v="850"/>
    <x v="2"/>
    <x v="0"/>
    <s v="USD"/>
    <n v="1385447459"/>
    <n v="1382679059"/>
    <b v="0"/>
    <n v="21"/>
    <b v="0"/>
    <x v="18"/>
    <n v="39"/>
    <n v="40.479999999999997"/>
    <x v="1"/>
    <x v="18"/>
  </r>
  <r>
    <n v="1070"/>
    <s v="Prez Games: Do You Have What it Takes to Win the Presidency?"/>
    <s v="A deck building game where you build your campaign plans, raise cash and gain power in a drive to win the White House."/>
    <x v="5"/>
    <n v="70"/>
    <x v="2"/>
    <x v="0"/>
    <s v="USD"/>
    <n v="1349050622"/>
    <n v="1347322622"/>
    <b v="0"/>
    <n v="2"/>
    <b v="0"/>
    <x v="18"/>
    <n v="1"/>
    <n v="35"/>
    <x v="1"/>
    <x v="18"/>
  </r>
  <r>
    <n v="1071"/>
    <s v="DJ's Bane"/>
    <s v="I'm making a game where you choose how you want to kill the DJ, so you yourself can decide what music will be played at the party."/>
    <x v="214"/>
    <n v="0"/>
    <x v="2"/>
    <x v="10"/>
    <s v="NOK"/>
    <n v="1447787093"/>
    <n v="1445191493"/>
    <b v="0"/>
    <n v="0"/>
    <b v="0"/>
    <x v="18"/>
    <n v="0"/>
    <s v="N/A"/>
    <x v="1"/>
    <x v="18"/>
  </r>
  <r>
    <n v="1072"/>
    <s v="World Defense : Tower Defense"/>
    <s v="A tower defense game that is played anywhere on the earth's surface!  This project is to expand it to be multiplayer and mod support."/>
    <x v="98"/>
    <n v="51"/>
    <x v="2"/>
    <x v="0"/>
    <s v="USD"/>
    <n v="1391630297"/>
    <n v="1389038297"/>
    <b v="0"/>
    <n v="4"/>
    <b v="0"/>
    <x v="18"/>
    <n v="0"/>
    <n v="12.75"/>
    <x v="1"/>
    <x v="18"/>
  </r>
  <r>
    <n v="1073"/>
    <s v="Rainbow Ball to the Iphone"/>
    <s v="We want to bring our Game Rainbow Ball to the iphone and to do that we need a little help"/>
    <x v="49"/>
    <n v="10"/>
    <x v="2"/>
    <x v="0"/>
    <s v="USD"/>
    <n v="1318806541"/>
    <n v="1316214541"/>
    <b v="0"/>
    <n v="1"/>
    <b v="0"/>
    <x v="18"/>
    <n v="1"/>
    <n v="10"/>
    <x v="1"/>
    <x v="18"/>
  </r>
  <r>
    <n v="1074"/>
    <s v="Kingdom Espionage"/>
    <s v="An ambitious multiplayer game set in fantastical medieval world where you must defend your castle while attacking others to gain ranks!"/>
    <x v="215"/>
    <n v="3407"/>
    <x v="2"/>
    <x v="0"/>
    <s v="USD"/>
    <n v="1388808545"/>
    <n v="1386216545"/>
    <b v="0"/>
    <n v="30"/>
    <b v="0"/>
    <x v="18"/>
    <n v="6"/>
    <n v="113.57"/>
    <x v="1"/>
    <x v="18"/>
  </r>
  <r>
    <n v="1075"/>
    <s v="Towers Of The Apocalypse"/>
    <s v="Fully 3D, post Apocalyptic themed tower defense video game. New take on the genre."/>
    <x v="30"/>
    <n v="45"/>
    <x v="2"/>
    <x v="0"/>
    <s v="USD"/>
    <n v="1336340516"/>
    <n v="1333748516"/>
    <b v="0"/>
    <n v="3"/>
    <b v="0"/>
    <x v="18"/>
    <n v="5"/>
    <n v="15"/>
    <x v="1"/>
    <x v="18"/>
  </r>
  <r>
    <n v="1076"/>
    <s v="Kaptain Brawe 2: A Space Travesty"/>
    <s v="A comical point and click adventure by veteran team of Broken Sword and Monkey Island fame - Steve Ince and Bill Tiller"/>
    <x v="98"/>
    <n v="47074"/>
    <x v="2"/>
    <x v="0"/>
    <s v="USD"/>
    <n v="1410426250"/>
    <n v="1405674250"/>
    <b v="0"/>
    <n v="975"/>
    <b v="0"/>
    <x v="18"/>
    <n v="63"/>
    <n v="48.28"/>
    <x v="1"/>
    <x v="18"/>
  </r>
  <r>
    <n v="1077"/>
    <s v="Legends of Callasia [Demo Available NOW!]"/>
    <s v="An epic strategy game of world conquest with simultaneous turn-based multiplayer gameplay and no hotseat waiting"/>
    <x v="33"/>
    <n v="7344"/>
    <x v="2"/>
    <x v="0"/>
    <s v="USD"/>
    <n v="1452744011"/>
    <n v="1450152011"/>
    <b v="0"/>
    <n v="167"/>
    <b v="0"/>
    <x v="18"/>
    <n v="29"/>
    <n v="43.98"/>
    <x v="1"/>
    <x v="18"/>
  </r>
  <r>
    <n v="1078"/>
    <s v="New iPad/iPhone game development software needed"/>
    <s v="I am looking to create more games for the iPad/iPhone and want to add leaderboards, which requires new game development software"/>
    <x v="22"/>
    <n v="45"/>
    <x v="2"/>
    <x v="0"/>
    <s v="USD"/>
    <n v="1311309721"/>
    <n v="1307421721"/>
    <b v="0"/>
    <n v="5"/>
    <b v="0"/>
    <x v="18"/>
    <n v="8"/>
    <n v="9"/>
    <x v="1"/>
    <x v="18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12"/>
    <s v="EUR"/>
    <n v="1463232936"/>
    <n v="1461072936"/>
    <b v="0"/>
    <n v="18"/>
    <b v="0"/>
    <x v="18"/>
    <n v="3"/>
    <n v="37.67"/>
    <x v="1"/>
    <x v="18"/>
  </r>
  <r>
    <n v="1080"/>
    <s v="Skullforge: The Hunt"/>
    <s v="A fantasy action RPG which follows an elven ex-slave on a journey of magic, revenge, intrigue, and deceit."/>
    <x v="24"/>
    <n v="1821"/>
    <x v="2"/>
    <x v="0"/>
    <s v="USD"/>
    <n v="1399778333"/>
    <n v="1397186333"/>
    <b v="0"/>
    <n v="98"/>
    <b v="0"/>
    <x v="18"/>
    <n v="9"/>
    <n v="18.579999999999998"/>
    <x v="1"/>
    <x v="18"/>
  </r>
  <r>
    <n v="1081"/>
    <s v="The Creature"/>
    <s v="Finishing your last job before you retire until a disaster strikes the cargo ship can you survive The Creature?"/>
    <x v="120"/>
    <n v="12"/>
    <x v="2"/>
    <x v="0"/>
    <s v="USD"/>
    <n v="1422483292"/>
    <n v="1419891292"/>
    <b v="0"/>
    <n v="4"/>
    <b v="0"/>
    <x v="18"/>
    <n v="0"/>
    <n v="3"/>
    <x v="1"/>
    <x v="18"/>
  </r>
  <r>
    <n v="1082"/>
    <s v="T-Fighter: Code Name M - Mobile Edition"/>
    <s v="Challenge your trivia skills in this action oriented game against several opponents across time."/>
    <x v="5"/>
    <n v="56"/>
    <x v="2"/>
    <x v="0"/>
    <s v="USD"/>
    <n v="1344635088"/>
    <n v="1342043088"/>
    <b v="0"/>
    <n v="3"/>
    <b v="0"/>
    <x v="18"/>
    <n v="1"/>
    <n v="18.670000000000002"/>
    <x v="1"/>
    <x v="18"/>
  </r>
  <r>
    <n v="1083"/>
    <s v="Video Game Store That Can Beat Out Any Other"/>
    <s v="We want to take everything video game related people have seen since 1978 to now and turn it into the top gamer lounge in canada !"/>
    <x v="65"/>
    <n v="410"/>
    <x v="2"/>
    <x v="5"/>
    <s v="CAD"/>
    <n v="1406994583"/>
    <n v="1401810583"/>
    <b v="0"/>
    <n v="1"/>
    <b v="0"/>
    <x v="18"/>
    <n v="1"/>
    <n v="410"/>
    <x v="1"/>
    <x v="18"/>
  </r>
  <r>
    <n v="1084"/>
    <s v="My own channel"/>
    <s v="I want to start my own channel for gaming"/>
    <x v="133"/>
    <n v="0"/>
    <x v="2"/>
    <x v="0"/>
    <s v="USD"/>
    <n v="1407534804"/>
    <n v="1404942804"/>
    <b v="0"/>
    <n v="0"/>
    <b v="0"/>
    <x v="18"/>
    <n v="0"/>
    <s v="N/A"/>
    <x v="1"/>
    <x v="18"/>
  </r>
  <r>
    <n v="1085"/>
    <s v="Sun Dryd Studios"/>
    <s v="The new kid on the block. Re-imagining old games and creating new ones. Ship, Lazer, Rock is first."/>
    <x v="13"/>
    <n v="1026"/>
    <x v="2"/>
    <x v="5"/>
    <s v="CAD"/>
    <n v="1457967975"/>
    <n v="1455379575"/>
    <b v="0"/>
    <n v="9"/>
    <b v="0"/>
    <x v="18"/>
    <n v="3"/>
    <n v="114"/>
    <x v="1"/>
    <x v="18"/>
  </r>
  <r>
    <n v="1086"/>
    <s v="Cyber Universe Online"/>
    <s v="Humanity's future in the Galaxy"/>
    <x v="104"/>
    <n v="15"/>
    <x v="2"/>
    <x v="0"/>
    <s v="USD"/>
    <n v="1408913291"/>
    <n v="1406321291"/>
    <b v="0"/>
    <n v="2"/>
    <b v="0"/>
    <x v="18"/>
    <n v="0"/>
    <n v="7.5"/>
    <x v="1"/>
    <x v="18"/>
  </r>
  <r>
    <n v="1087"/>
    <s v="Idle Gamers"/>
    <s v="Idle gamers are the group of gamers worth watching play video games. We have a back log of video ideas and want to entertain you."/>
    <x v="186"/>
    <n v="0"/>
    <x v="2"/>
    <x v="0"/>
    <s v="USD"/>
    <n v="1402852087"/>
    <n v="1400260087"/>
    <b v="0"/>
    <n v="0"/>
    <b v="0"/>
    <x v="18"/>
    <n v="0"/>
    <s v="N/A"/>
    <x v="1"/>
    <x v="18"/>
  </r>
  <r>
    <n v="1088"/>
    <s v="Still Alive"/>
    <s v="A fresh twist on survival games. Intense, high-stakes 30 minute rounds for up to 10 players."/>
    <x v="103"/>
    <n v="6382.34"/>
    <x v="2"/>
    <x v="0"/>
    <s v="USD"/>
    <n v="1398366667"/>
    <n v="1395774667"/>
    <b v="0"/>
    <n v="147"/>
    <b v="0"/>
    <x v="18"/>
    <n v="14"/>
    <n v="43.42"/>
    <x v="1"/>
    <x v="18"/>
  </r>
  <r>
    <n v="1089"/>
    <s v="Farabel"/>
    <s v="Farabel is a single player turn-based fantasy strategy game for Mac/PC/Linux"/>
    <x v="38"/>
    <n v="1174"/>
    <x v="2"/>
    <x v="6"/>
    <s v="EUR"/>
    <n v="1435293175"/>
    <n v="1432701175"/>
    <b v="0"/>
    <n v="49"/>
    <b v="0"/>
    <x v="18"/>
    <n v="8"/>
    <n v="23.96"/>
    <x v="1"/>
    <x v="18"/>
  </r>
  <r>
    <n v="1090"/>
    <s v="Help Jumpy Punch Prosper!!"/>
    <s v="A sci-fi platformer game inspired by a certain blue hedgehog and Italian plumber. Jump, fight, dodge and sprint your way to victory."/>
    <x v="216"/>
    <n v="5"/>
    <x v="2"/>
    <x v="2"/>
    <s v="AUD"/>
    <n v="1432873653"/>
    <n v="1430281653"/>
    <b v="0"/>
    <n v="1"/>
    <b v="0"/>
    <x v="18"/>
    <n v="0"/>
    <n v="5"/>
    <x v="1"/>
    <x v="18"/>
  </r>
  <r>
    <n v="1091"/>
    <s v="London Revolution - Open World RPG Minecraft Server"/>
    <s v="London Revolution is a Minecraft server in development. This is an open world RPG FPS server with questing and ruthless gangs."/>
    <x v="50"/>
    <n v="25"/>
    <x v="2"/>
    <x v="1"/>
    <s v="GBP"/>
    <n v="1460313672"/>
    <n v="1457725272"/>
    <b v="0"/>
    <n v="2"/>
    <b v="0"/>
    <x v="18"/>
    <n v="13"/>
    <n v="12.5"/>
    <x v="1"/>
    <x v="18"/>
  </r>
  <r>
    <n v="1092"/>
    <s v="toggleme. - the next phenom in mobile gaming"/>
    <s v="toggleme. is the next breakout mobile game.Addictive gameplay, phenomenal design, real life rewards for achievements, and a great story"/>
    <x v="15"/>
    <n v="21"/>
    <x v="2"/>
    <x v="0"/>
    <s v="USD"/>
    <n v="1357432638"/>
    <n v="1354840638"/>
    <b v="0"/>
    <n v="7"/>
    <b v="0"/>
    <x v="18"/>
    <n v="1"/>
    <n v="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x v="45"/>
    <n v="42.25"/>
    <x v="2"/>
    <x v="5"/>
    <s v="CAD"/>
    <n v="1455232937"/>
    <n v="1453936937"/>
    <b v="0"/>
    <n v="4"/>
    <b v="0"/>
    <x v="18"/>
    <n v="14"/>
    <n v="10.56"/>
    <x v="1"/>
    <x v="18"/>
  </r>
  <r>
    <n v="1094"/>
    <s v="Sprocket Junkie"/>
    <s v="An action racing game for iOS. Set in a steampunk world, players battle their way to the finish line on customizable rocket engines!"/>
    <x v="104"/>
    <n v="3294.01"/>
    <x v="2"/>
    <x v="0"/>
    <s v="USD"/>
    <n v="1318180033"/>
    <n v="1315588033"/>
    <b v="0"/>
    <n v="27"/>
    <b v="0"/>
    <x v="18"/>
    <n v="18"/>
    <n v="122"/>
    <x v="1"/>
    <x v="18"/>
  </r>
  <r>
    <n v="1095"/>
    <s v="Project Snowstorm"/>
    <s v="MMORPG with Real-Time Pet Battles, Expansive 3D World and Ranked Individual &amp; Guild PvP arenas all on your mobile device!"/>
    <x v="71"/>
    <n v="25174"/>
    <x v="2"/>
    <x v="0"/>
    <s v="USD"/>
    <n v="1377867220"/>
    <n v="1375275220"/>
    <b v="0"/>
    <n v="94"/>
    <b v="0"/>
    <x v="18"/>
    <n v="5"/>
    <n v="267.81"/>
    <x v="1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x v="16"/>
    <n v="2152"/>
    <x v="2"/>
    <x v="0"/>
    <s v="USD"/>
    <n v="1412393400"/>
    <n v="1409747154"/>
    <b v="0"/>
    <n v="29"/>
    <b v="0"/>
    <x v="18"/>
    <n v="18"/>
    <n v="74.209999999999994"/>
    <x v="1"/>
    <x v="18"/>
  </r>
  <r>
    <n v="1097"/>
    <s v="Rabbly"/>
    <s v="Rabbly is action-adventure game. Is about a scientist going on an adventure, to find rare materials in another galaxy."/>
    <x v="59"/>
    <n v="47"/>
    <x v="2"/>
    <x v="0"/>
    <s v="USD"/>
    <n v="1393786877"/>
    <n v="1390330877"/>
    <b v="0"/>
    <n v="7"/>
    <b v="0"/>
    <x v="18"/>
    <n v="0"/>
    <n v="6.71"/>
    <x v="1"/>
    <x v="18"/>
  </r>
  <r>
    <n v="1098"/>
    <s v="Kick, Punch... Fireball"/>
    <s v="Kick, Punch... Fireball is an FPS type arena game set inside the fantasy world."/>
    <x v="33"/>
    <n v="1803"/>
    <x v="2"/>
    <x v="0"/>
    <s v="USD"/>
    <n v="1397413095"/>
    <n v="1394821095"/>
    <b v="0"/>
    <n v="22"/>
    <b v="0"/>
    <x v="18"/>
    <n v="7"/>
    <n v="81.95"/>
    <x v="1"/>
    <x v="18"/>
  </r>
  <r>
    <n v="1099"/>
    <s v="Xeno - A Sci-Fi FPS"/>
    <s v="Xeno is an FPS which combines all the best elements of old school and modern games to create a fresh and unique gameplay experience."/>
    <x v="12"/>
    <n v="25"/>
    <x v="2"/>
    <x v="1"/>
    <s v="GBP"/>
    <n v="1431547468"/>
    <n v="1428955468"/>
    <b v="0"/>
    <n v="1"/>
    <b v="0"/>
    <x v="18"/>
    <n v="1"/>
    <n v="25"/>
    <x v="1"/>
    <x v="18"/>
  </r>
  <r>
    <n v="1100"/>
    <s v="Aeldengald Saga Book I"/>
    <s v="A retro style puzzle rpg with a dark story. Your decisions will influence the world and decide the outcome of the story."/>
    <x v="25"/>
    <n v="100"/>
    <x v="2"/>
    <x v="12"/>
    <s v="EUR"/>
    <n v="1455417571"/>
    <n v="1452825571"/>
    <b v="0"/>
    <n v="10"/>
    <b v="0"/>
    <x v="18"/>
    <n v="3"/>
    <n v="10"/>
    <x v="1"/>
    <x v="18"/>
  </r>
  <r>
    <n v="1101"/>
    <s v="Strain Wars"/>
    <s v="Different strains of marijuana leafs battling to the death to see which one is the top strain."/>
    <x v="59"/>
    <n v="41"/>
    <x v="2"/>
    <x v="0"/>
    <s v="USD"/>
    <n v="1468519920"/>
    <n v="1466188338"/>
    <b v="0"/>
    <n v="6"/>
    <b v="0"/>
    <x v="18"/>
    <n v="0"/>
    <n v="6.83"/>
    <x v="1"/>
    <x v="18"/>
  </r>
  <r>
    <n v="1102"/>
    <s v="Runers"/>
    <s v="Runers is a top-down rogue-like shooter where as you advance you create more powerful spells and fight fierce monsters and bosses."/>
    <x v="8"/>
    <n v="425"/>
    <x v="2"/>
    <x v="0"/>
    <s v="USD"/>
    <n v="1386568740"/>
    <n v="1383095125"/>
    <b v="0"/>
    <n v="24"/>
    <b v="0"/>
    <x v="18"/>
    <n v="5"/>
    <n v="17.71"/>
    <x v="1"/>
    <x v="18"/>
  </r>
  <r>
    <n v="1103"/>
    <s v="The Morgue"/>
    <s v="&quot;I go to work... I classify the bodies and store them accordingly... Sometimes I here noises... Other times is see her..."/>
    <x v="38"/>
    <n v="243"/>
    <x v="2"/>
    <x v="0"/>
    <s v="USD"/>
    <n v="1466227190"/>
    <n v="1461043190"/>
    <b v="0"/>
    <n v="15"/>
    <b v="0"/>
    <x v="18"/>
    <n v="2"/>
    <n v="16.2"/>
    <x v="1"/>
    <x v="18"/>
  </r>
  <r>
    <n v="1104"/>
    <s v="Street Heroes - A Facebook Beat 'em Up"/>
    <s v="Street Heroes is a retro 2D side-scrolling multiplayer beat 'em up for Facebook that brings classic arcade fun to a social platform"/>
    <x v="129"/>
    <n v="2971"/>
    <x v="2"/>
    <x v="1"/>
    <s v="GBP"/>
    <n v="1402480221"/>
    <n v="1399888221"/>
    <b v="0"/>
    <n v="37"/>
    <b v="0"/>
    <x v="18"/>
    <n v="5"/>
    <n v="80.3"/>
    <x v="1"/>
    <x v="18"/>
  </r>
  <r>
    <n v="1105"/>
    <s v="Nightmare Zombies"/>
    <s v="Nightmare Zombies is the first Oculus Rift Only immersive zombie simulator in the Post-Apocalypse urban environment of New York City."/>
    <x v="217"/>
    <n v="1431"/>
    <x v="2"/>
    <x v="0"/>
    <s v="USD"/>
    <n v="1395627327"/>
    <n v="1393038927"/>
    <b v="0"/>
    <n v="20"/>
    <b v="0"/>
    <x v="18"/>
    <n v="0"/>
    <n v="71.55"/>
    <x v="1"/>
    <x v="18"/>
  </r>
  <r>
    <n v="1106"/>
    <s v="Backyard Zombies"/>
    <s v="Collect coins and save civilians while you blast your way through tons of zombies! Unlock new characters and levels!"/>
    <x v="46"/>
    <n v="165"/>
    <x v="2"/>
    <x v="0"/>
    <s v="USD"/>
    <n v="1333557975"/>
    <n v="1330969575"/>
    <b v="0"/>
    <n v="7"/>
    <b v="0"/>
    <x v="18"/>
    <n v="41"/>
    <n v="23.57"/>
    <x v="1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5"/>
    <n v="0"/>
    <x v="2"/>
    <x v="0"/>
    <s v="USD"/>
    <n v="1406148024"/>
    <n v="1403556024"/>
    <b v="0"/>
    <n v="0"/>
    <b v="0"/>
    <x v="18"/>
    <n v="0"/>
    <s v="N/A"/>
    <x v="1"/>
    <x v="18"/>
  </r>
  <r>
    <n v="1108"/>
    <s v="Urbania: Create the future"/>
    <s v="Environmental awareness using social games where players are challenged to pursue sustainable development in the city of the future."/>
    <x v="33"/>
    <n v="732.5"/>
    <x v="2"/>
    <x v="0"/>
    <s v="USD"/>
    <n v="1334326635"/>
    <n v="1329146235"/>
    <b v="0"/>
    <n v="21"/>
    <b v="0"/>
    <x v="18"/>
    <n v="3"/>
    <n v="34.880000000000003"/>
    <x v="1"/>
    <x v="18"/>
  </r>
  <r>
    <n v="1109"/>
    <s v="1985 Video Game Museum/Arcade/Game Lounge/Event Center"/>
    <s v="Our goal is to open a video game museum, art gallery, free play arcade, game lounge, cosplay and event center here in Flint Michigan!"/>
    <x v="5"/>
    <n v="45"/>
    <x v="2"/>
    <x v="0"/>
    <s v="USD"/>
    <n v="1479495790"/>
    <n v="1476900190"/>
    <b v="0"/>
    <n v="3"/>
    <b v="0"/>
    <x v="18"/>
    <n v="0"/>
    <n v="15"/>
    <x v="1"/>
    <x v="18"/>
  </r>
  <r>
    <n v="1110"/>
    <s v="PSI - Role Playing Game"/>
    <s v="PSI is a game about a group of people dealing with the effects of Nightmares becoming reality, life will never be the same."/>
    <x v="65"/>
    <n v="255"/>
    <x v="2"/>
    <x v="0"/>
    <s v="USD"/>
    <n v="1354919022"/>
    <n v="1352327022"/>
    <b v="0"/>
    <n v="11"/>
    <b v="0"/>
    <x v="18"/>
    <n v="1"/>
    <n v="23.18"/>
    <x v="1"/>
    <x v="18"/>
  </r>
  <r>
    <n v="1111"/>
    <s v="Funding HyperLight Studios"/>
    <s v="We are bringing a new gaming experience to the field. One that will connect a community of people and servers from around the world."/>
    <x v="32"/>
    <n v="1"/>
    <x v="2"/>
    <x v="0"/>
    <s v="USD"/>
    <n v="1452228790"/>
    <n v="1449636790"/>
    <b v="0"/>
    <n v="1"/>
    <b v="0"/>
    <x v="18"/>
    <n v="0"/>
    <n v="1"/>
    <x v="1"/>
    <x v="18"/>
  </r>
  <r>
    <n v="1112"/>
    <s v="Johnny Rocketfingers: Violent Point &amp; Click Adventure!"/>
    <s v="Tarantino-esque Adventure Game on Steroids Inspired by LucasArts, Gritty Action Movies and 1940's Animation"/>
    <x v="218"/>
    <n v="31272.92"/>
    <x v="2"/>
    <x v="0"/>
    <s v="USD"/>
    <n v="1421656200"/>
    <n v="1416507211"/>
    <b v="0"/>
    <n v="312"/>
    <b v="0"/>
    <x v="18"/>
    <n v="36"/>
    <n v="100.23"/>
    <x v="1"/>
    <x v="18"/>
  </r>
  <r>
    <n v="1113"/>
    <s v="A YouTube Gaming Channel"/>
    <s v="A start up YouTube PC Gaming channel named ''Jeansie''. Comprised of witty banter and slightly above average  gaming skills :)"/>
    <x v="30"/>
    <n v="5"/>
    <x v="2"/>
    <x v="1"/>
    <s v="GBP"/>
    <n v="1408058820"/>
    <n v="1405466820"/>
    <b v="0"/>
    <n v="1"/>
    <b v="0"/>
    <x v="18"/>
    <n v="1"/>
    <n v="5"/>
    <x v="1"/>
    <x v="18"/>
  </r>
  <r>
    <n v="1114"/>
    <s v="TeleRide"/>
    <s v="SciFi racing game for Android &amp; iOS platforms. Player gets a unique weapon which introduces an additional dimension to the competition."/>
    <x v="14"/>
    <n v="10"/>
    <x v="2"/>
    <x v="1"/>
    <s v="GBP"/>
    <n v="1381306687"/>
    <n v="1378714687"/>
    <b v="0"/>
    <n v="3"/>
    <b v="0"/>
    <x v="18"/>
    <n v="0"/>
    <n v="3.33"/>
    <x v="1"/>
    <x v="18"/>
  </r>
  <r>
    <n v="1115"/>
    <s v="Before You Sleep - A Survival Social Video Game"/>
    <s v="Explore the protagonist's mind. Remember. Understand. Plan ahead. Stay ahead of threats. Nurture relations. Earn the fate you choose."/>
    <x v="81"/>
    <n v="53"/>
    <x v="2"/>
    <x v="0"/>
    <s v="USD"/>
    <n v="1459352495"/>
    <n v="1456764095"/>
    <b v="0"/>
    <n v="4"/>
    <b v="0"/>
    <x v="18"/>
    <n v="0"/>
    <n v="13.25"/>
    <x v="1"/>
    <x v="18"/>
  </r>
  <r>
    <n v="1116"/>
    <s v="Quest Remnants of Chaos"/>
    <s v="A medieval, post apocolyptic, Online, MMORPG. Class morphing, character customization game."/>
    <x v="71"/>
    <n v="178.52"/>
    <x v="2"/>
    <x v="0"/>
    <s v="USD"/>
    <n v="1339273208"/>
    <n v="1334089208"/>
    <b v="0"/>
    <n v="10"/>
    <b v="0"/>
    <x v="18"/>
    <n v="0"/>
    <n v="17.850000000000001"/>
    <x v="1"/>
    <x v="18"/>
  </r>
  <r>
    <n v="1117"/>
    <s v="Medieval Village"/>
    <s v="Experience the Medieval in your own village. Increase your village into a city and walk through the streets."/>
    <x v="30"/>
    <n v="83"/>
    <x v="2"/>
    <x v="12"/>
    <s v="EUR"/>
    <n v="1451053313"/>
    <n v="1448461313"/>
    <b v="0"/>
    <n v="8"/>
    <b v="0"/>
    <x v="18"/>
    <n v="8"/>
    <n v="10.38"/>
    <x v="1"/>
    <x v="18"/>
  </r>
  <r>
    <n v="1118"/>
    <s v="Battle-Buddy â€“ Bringing gamers together"/>
    <s v="Ideal for social players as well as a tool for esports teams, Battle Buddy will help organise and coordinate, pugs, scrims, wars &amp; you!"/>
    <x v="39"/>
    <n v="109"/>
    <x v="2"/>
    <x v="2"/>
    <s v="AUD"/>
    <n v="1396666779"/>
    <n v="1394078379"/>
    <b v="0"/>
    <n v="3"/>
    <b v="0"/>
    <x v="18"/>
    <n v="2"/>
    <n v="36.33"/>
    <x v="1"/>
    <x v="18"/>
  </r>
  <r>
    <n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x v="0"/>
    <s v="USD"/>
    <n v="1396810864"/>
    <n v="1395687664"/>
    <b v="0"/>
    <n v="1"/>
    <b v="0"/>
    <x v="18"/>
    <n v="0"/>
    <n v="5"/>
    <x v="1"/>
    <x v="18"/>
  </r>
  <r>
    <n v="1120"/>
    <s v="PlanEt Ninjahwah"/>
    <s v="Planet Ninjahwah is a highly anticipated futuristic action adventure game that will blow your mind!!"/>
    <x v="33"/>
    <n v="0"/>
    <x v="2"/>
    <x v="0"/>
    <s v="USD"/>
    <n v="1319835400"/>
    <n v="1315947400"/>
    <b v="0"/>
    <n v="0"/>
    <b v="0"/>
    <x v="18"/>
    <n v="0"/>
    <s v="N/A"/>
    <x v="1"/>
    <x v="18"/>
  </r>
  <r>
    <n v="1121"/>
    <s v="Pwincess"/>
    <s v="An action packed, side scrolling, platform jumping, laser shooting ADVENTURE that will be fun for everyone."/>
    <x v="67"/>
    <n v="29"/>
    <x v="2"/>
    <x v="0"/>
    <s v="USD"/>
    <n v="1457904316"/>
    <n v="1455315916"/>
    <b v="0"/>
    <n v="5"/>
    <b v="0"/>
    <x v="18"/>
    <n v="0"/>
    <n v="5.8"/>
    <x v="1"/>
    <x v="18"/>
  </r>
  <r>
    <n v="1122"/>
    <s v="Funny Monsters (Mobile Game)"/>
    <s v="Mobile game featuring lots of funny little monsters on the run from their mad creator. Lots of gameplay elements will keep user bussy."/>
    <x v="52"/>
    <n v="0"/>
    <x v="2"/>
    <x v="1"/>
    <s v="GBP"/>
    <n v="1369932825"/>
    <n v="1368723225"/>
    <b v="0"/>
    <n v="0"/>
    <b v="0"/>
    <x v="18"/>
    <n v="0"/>
    <s v="N/A"/>
    <x v="1"/>
    <x v="18"/>
  </r>
  <r>
    <n v="1123"/>
    <s v="Droplets"/>
    <s v="Fast paced mobile game where you control a rain drop by tilting your screen. Absorb other rain drops to go faster, but avoid clouds."/>
    <x v="12"/>
    <n v="11"/>
    <x v="2"/>
    <x v="0"/>
    <s v="USD"/>
    <n v="1397910848"/>
    <n v="1395318848"/>
    <b v="0"/>
    <n v="3"/>
    <b v="0"/>
    <x v="18"/>
    <n v="0"/>
    <n v="3.67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163"/>
    <n v="425"/>
    <x v="2"/>
    <x v="0"/>
    <s v="USD"/>
    <n v="1430409651"/>
    <n v="1427817651"/>
    <b v="0"/>
    <n v="7"/>
    <b v="0"/>
    <x v="19"/>
    <n v="0"/>
    <n v="60.71"/>
    <x v="1"/>
    <x v="19"/>
  </r>
  <r>
    <n v="1125"/>
    <s v="Ultimate Supremacy"/>
    <s v="Ultimate Supremacy will be the ultimate in mobile gaming, if you love fighting and strategy games, you will love Ultimate Supremacy."/>
    <x v="11"/>
    <n v="0"/>
    <x v="2"/>
    <x v="1"/>
    <s v="GBP"/>
    <n v="1443193130"/>
    <n v="1438009130"/>
    <b v="0"/>
    <n v="0"/>
    <b v="0"/>
    <x v="19"/>
    <n v="0"/>
    <s v="N/A"/>
    <x v="1"/>
    <x v="19"/>
  </r>
  <r>
    <n v="1126"/>
    <s v="GAMING TO LEARN"/>
    <s v="Imagine a science class where the teacher walks in a says &quot;Take out your cell phone and play a game.&quot;"/>
    <x v="15"/>
    <n v="10"/>
    <x v="2"/>
    <x v="0"/>
    <s v="USD"/>
    <n v="1468482694"/>
    <n v="1465890694"/>
    <b v="0"/>
    <n v="2"/>
    <b v="0"/>
    <x v="19"/>
    <n v="1"/>
    <n v="5"/>
    <x v="1"/>
    <x v="19"/>
  </r>
  <r>
    <n v="1127"/>
    <s v="ABRAcaPOCUS!!"/>
    <s v="A fast-paced, creepy/cute mobile puzzle game where you draw series of magic symbols to summon &amp; collect demons, monsters, gods, &amp; myths"/>
    <x v="21"/>
    <n v="585"/>
    <x v="2"/>
    <x v="0"/>
    <s v="USD"/>
    <n v="1416000600"/>
    <n v="1413318600"/>
    <b v="0"/>
    <n v="23"/>
    <b v="0"/>
    <x v="19"/>
    <n v="2"/>
    <n v="25.43"/>
    <x v="1"/>
    <x v="19"/>
  </r>
  <r>
    <n v="1128"/>
    <s v="Flying Turds"/>
    <s v="#havingfunFTW"/>
    <x v="30"/>
    <n v="1"/>
    <x v="2"/>
    <x v="1"/>
    <s v="GBP"/>
    <n v="1407425717"/>
    <n v="1404833717"/>
    <b v="0"/>
    <n v="1"/>
    <b v="0"/>
    <x v="19"/>
    <n v="0"/>
    <n v="1"/>
    <x v="1"/>
    <x v="19"/>
  </r>
  <r>
    <n v="1129"/>
    <s v="Angry words with Friends"/>
    <s v="This app will provide you with the ability to use your most favorite profanities while playing a game with your friends."/>
    <x v="24"/>
    <n v="21"/>
    <x v="2"/>
    <x v="0"/>
    <s v="USD"/>
    <n v="1465107693"/>
    <n v="1462515693"/>
    <b v="0"/>
    <n v="2"/>
    <b v="0"/>
    <x v="19"/>
    <n v="0"/>
    <n v="10.5"/>
    <x v="1"/>
    <x v="19"/>
  </r>
  <r>
    <n v="1130"/>
    <s v="Terror Interceptor Mobile Video Game"/>
    <s v="A modernized version of the classic aerial combat arcade game 1942.  Use real fighter jets to take down terrorists on a global scale."/>
    <x v="12"/>
    <n v="11"/>
    <x v="2"/>
    <x v="0"/>
    <s v="USD"/>
    <n v="1416963300"/>
    <n v="1411775700"/>
    <b v="0"/>
    <n v="3"/>
    <b v="0"/>
    <x v="19"/>
    <n v="0"/>
    <n v="3.67"/>
    <x v="1"/>
    <x v="19"/>
  </r>
  <r>
    <n v="1131"/>
    <s v="Hot Potato - The App"/>
    <s v="Don't drop it like it's hot..Hot Potato is a battle between friends. Compete to keep Mr Potato off the ground. Who will drop him first?"/>
    <x v="81"/>
    <n v="0"/>
    <x v="2"/>
    <x v="2"/>
    <s v="AUD"/>
    <n v="1450993668"/>
    <n v="1448401668"/>
    <b v="0"/>
    <n v="0"/>
    <b v="0"/>
    <x v="19"/>
    <n v="0"/>
    <s v="N/A"/>
    <x v="1"/>
    <x v="19"/>
  </r>
  <r>
    <n v="1132"/>
    <s v="One"/>
    <s v="One is a simple mobile game about exploring the connections between all living things. Featuring hand-painted art."/>
    <x v="5"/>
    <n v="1438"/>
    <x v="2"/>
    <x v="5"/>
    <s v="CAD"/>
    <n v="1483238771"/>
    <n v="1480646771"/>
    <b v="0"/>
    <n v="13"/>
    <b v="0"/>
    <x v="19"/>
    <n v="14"/>
    <n v="110.62"/>
    <x v="1"/>
    <x v="19"/>
  </r>
  <r>
    <n v="1133"/>
    <s v="Ping"/>
    <s v="Ping is a simple game currently in the design process, where the player lives off of the power of their connection to the internet."/>
    <x v="11"/>
    <n v="20"/>
    <x v="2"/>
    <x v="1"/>
    <s v="GBP"/>
    <n v="1406799981"/>
    <n v="1404207981"/>
    <b v="0"/>
    <n v="1"/>
    <b v="0"/>
    <x v="19"/>
    <n v="1"/>
    <n v="20"/>
    <x v="1"/>
    <x v="19"/>
  </r>
  <r>
    <n v="1134"/>
    <s v="New Mario Bro's style game!"/>
    <s v="We are creating a new Mario Bro's style game called KFK:Original. It's challenging, fun and totally awesome!!!"/>
    <x v="33"/>
    <n v="1"/>
    <x v="2"/>
    <x v="2"/>
    <s v="AUD"/>
    <n v="1417235580"/>
    <n v="1416034228"/>
    <b v="0"/>
    <n v="1"/>
    <b v="0"/>
    <x v="19"/>
    <n v="0"/>
    <n v="1"/>
    <x v="1"/>
    <x v="19"/>
  </r>
  <r>
    <n v="1135"/>
    <s v="Trumperama"/>
    <s v="&quot;Trumperama&quot; ist ein Jump 'n' Run Spiel im 8-Bit Stil fÃ¼r Android._x000a_Donald Trump gewinnt die Wahlen und muss gestoppt werden!"/>
    <x v="30"/>
    <n v="50"/>
    <x v="2"/>
    <x v="12"/>
    <s v="EUR"/>
    <n v="1470527094"/>
    <n v="1467935094"/>
    <b v="0"/>
    <n v="1"/>
    <b v="0"/>
    <x v="19"/>
    <n v="5"/>
    <n v="50"/>
    <x v="1"/>
    <x v="19"/>
  </r>
  <r>
    <n v="1136"/>
    <s v="OneLifeMen - Jeu d' Aventure smartphone en Voxel Art"/>
    <s v="Arpenter pas moins de 50 stages ne sera pas facile avec une seule vie... peut Ãªtre que les potions vous aiderons Ã  survivre ?"/>
    <x v="219"/>
    <n v="270"/>
    <x v="2"/>
    <x v="6"/>
    <s v="EUR"/>
    <n v="1450541229"/>
    <n v="1447949229"/>
    <b v="0"/>
    <n v="6"/>
    <b v="0"/>
    <x v="19"/>
    <n v="6"/>
    <n v="45"/>
    <x v="1"/>
    <x v="19"/>
  </r>
  <r>
    <n v="1137"/>
    <s v="Nodiatis RPG: Steam, Android, &amp; iOS Clients"/>
    <s v="This classic online RPG is being overhauled to run on more devices with an interface better suited for both mobile and widescreen."/>
    <x v="33"/>
    <n v="9875"/>
    <x v="2"/>
    <x v="0"/>
    <s v="USD"/>
    <n v="1461440421"/>
    <n v="1458848421"/>
    <b v="0"/>
    <n v="39"/>
    <b v="0"/>
    <x v="19"/>
    <n v="40"/>
    <n v="253.21"/>
    <x v="1"/>
    <x v="19"/>
  </r>
  <r>
    <n v="1138"/>
    <s v="Slayers of The Dead AR- build your ultimate Zombie Fort"/>
    <s v="Have you ever wanted to build your own, ultimate zombie fort in real life? Enjoy a Zombie Apocalypse without the Apocalypse."/>
    <x v="21"/>
    <n v="125"/>
    <x v="2"/>
    <x v="0"/>
    <s v="USD"/>
    <n v="1485035131"/>
    <n v="1483307131"/>
    <b v="0"/>
    <n v="4"/>
    <b v="0"/>
    <x v="19"/>
    <n v="0"/>
    <n v="31.25"/>
    <x v="1"/>
    <x v="19"/>
  </r>
  <r>
    <n v="1139"/>
    <s v="Soulwalker"/>
    <s v="Take control of the Void and bend it to your will as you perfect your strategy and amass your deck. The light gathers, your power grows"/>
    <x v="8"/>
    <n v="5"/>
    <x v="2"/>
    <x v="0"/>
    <s v="USD"/>
    <n v="1420100426"/>
    <n v="1417508426"/>
    <b v="0"/>
    <n v="1"/>
    <b v="0"/>
    <x v="19"/>
    <n v="0"/>
    <n v="5"/>
    <x v="1"/>
    <x v="19"/>
  </r>
  <r>
    <n v="1140"/>
    <s v="Medieval Empire by Bear Games"/>
    <s v="We are creating the next epic Massive Multiplayer Online-Real Time Strategy game and we want you to be a part of it!"/>
    <x v="12"/>
    <n v="0"/>
    <x v="2"/>
    <x v="1"/>
    <s v="GBP"/>
    <n v="1438859121"/>
    <n v="1436267121"/>
    <b v="0"/>
    <n v="0"/>
    <b v="0"/>
    <x v="19"/>
    <n v="0"/>
    <s v="N/A"/>
    <x v="1"/>
    <x v="19"/>
  </r>
  <r>
    <n v="1141"/>
    <s v="Arena Z - Zombie Survival"/>
    <s v="I think this will be a great game!"/>
    <x v="4"/>
    <n v="0"/>
    <x v="2"/>
    <x v="12"/>
    <s v="EUR"/>
    <n v="1436460450"/>
    <n v="1433868450"/>
    <b v="0"/>
    <n v="0"/>
    <b v="0"/>
    <x v="19"/>
    <n v="0"/>
    <s v="N/A"/>
    <x v="1"/>
    <x v="19"/>
  </r>
  <r>
    <n v="1142"/>
    <s v="3E Community, a company driven by YOU!"/>
    <s v="If only you could help choose and/or create the Top Chart apps with your ideas..._x000a_Want that to come true? Well here we are."/>
    <x v="25"/>
    <n v="0"/>
    <x v="2"/>
    <x v="0"/>
    <s v="USD"/>
    <n v="1424131727"/>
    <n v="1421539727"/>
    <b v="0"/>
    <n v="0"/>
    <b v="0"/>
    <x v="19"/>
    <n v="0"/>
    <s v="N/A"/>
    <x v="1"/>
    <x v="19"/>
  </r>
  <r>
    <n v="1143"/>
    <s v="Convergence: Rift Wars"/>
    <s v="Convergence: RiftWars is a easy to approach competitive turn-based strategy game, featuring quick game play and military tactics."/>
    <x v="103"/>
    <n v="186"/>
    <x v="2"/>
    <x v="0"/>
    <s v="USD"/>
    <n v="1450327126"/>
    <n v="1447735126"/>
    <b v="0"/>
    <n v="8"/>
    <b v="0"/>
    <x v="19"/>
    <n v="0"/>
    <n v="23.25"/>
    <x v="1"/>
    <x v="19"/>
  </r>
  <r>
    <n v="1144"/>
    <s v="We Need Your Help to Finish Our BBQ Food Truck"/>
    <s v="We need your help to finish our food truck. We are building a BBQ Food Truck to serve competition style BBQ."/>
    <x v="220"/>
    <n v="0"/>
    <x v="2"/>
    <x v="0"/>
    <s v="USD"/>
    <n v="1430281320"/>
    <n v="1427689320"/>
    <b v="0"/>
    <n v="0"/>
    <b v="0"/>
    <x v="20"/>
    <n v="0"/>
    <s v="N/A"/>
    <x v="7"/>
    <x v="20"/>
  </r>
  <r>
    <n v="1145"/>
    <s v="A FORK IN THE ROAD food truck"/>
    <s v="Emphasizing locally and responsibly raised ingredients, serving delicious food! I need your help."/>
    <x v="6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x v="14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x v="33"/>
    <n v="0"/>
    <x v="2"/>
    <x v="5"/>
    <s v="CAD"/>
    <n v="1413760783"/>
    <n v="1408576783"/>
    <b v="0"/>
    <n v="0"/>
    <b v="0"/>
    <x v="20"/>
    <n v="0"/>
    <s v="N/A"/>
    <x v="7"/>
    <x v="20"/>
  </r>
  <r>
    <n v="1148"/>
    <s v="Warren's / Adilyn's Rollin' Bistro"/>
    <s v="New local (Louisville, KY.) food truck with a refreshing spin on rolling kitchens."/>
    <x v="38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x v="65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x v="32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x v="33"/>
    <n v="0"/>
    <x v="2"/>
    <x v="0"/>
    <s v="USD"/>
    <n v="1441592863"/>
    <n v="1439000863"/>
    <b v="0"/>
    <n v="0"/>
    <b v="0"/>
    <x v="20"/>
    <n v="0"/>
    <s v="N/A"/>
    <x v="7"/>
    <x v="20"/>
  </r>
  <r>
    <n v="1152"/>
    <s v="Peruvian King Food Truck"/>
    <s v="Peruvian food truck with an LA twist."/>
    <x v="195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x v="8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x v="12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x v="33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x v="117"/>
    <n v="0"/>
    <x v="2"/>
    <x v="0"/>
    <s v="USD"/>
    <n v="1424742162"/>
    <n v="1422150162"/>
    <b v="0"/>
    <n v="0"/>
    <b v="0"/>
    <x v="20"/>
    <n v="0"/>
    <s v="N/A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x v="5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x v="53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x v="221"/>
    <n v="0"/>
    <x v="2"/>
    <x v="0"/>
    <s v="USD"/>
    <n v="1435679100"/>
    <n v="1433006765"/>
    <b v="0"/>
    <n v="0"/>
    <b v="0"/>
    <x v="20"/>
    <n v="0"/>
    <s v="N/A"/>
    <x v="7"/>
    <x v="20"/>
  </r>
  <r>
    <n v="1160"/>
    <s v="Harvest Grub Eatery...Mobile Eatery...Fresh Seasonal Grub!"/>
    <s v="Food is a lifestyle...the art, the challenge, and the happiness is the wealth I seek....join me on my journey to success."/>
    <x v="13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x v="104"/>
    <n v="0"/>
    <x v="2"/>
    <x v="0"/>
    <s v="USD"/>
    <n v="1432047989"/>
    <n v="1430233589"/>
    <b v="0"/>
    <n v="0"/>
    <b v="0"/>
    <x v="20"/>
    <n v="0"/>
    <s v="N/A"/>
    <x v="7"/>
    <x v="20"/>
  </r>
  <r>
    <n v="1162"/>
    <s v="Super Natural Kooking"/>
    <s v="Solar Powered, Recycled Fryer Oil for Truck Fuel, Locally Grown Organic &amp; Hormone Free Foods, Pop-up Bands, Private Party and Functions"/>
    <x v="129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x v="222"/>
    <n v="0"/>
    <x v="2"/>
    <x v="0"/>
    <s v="USD"/>
    <n v="1407604920"/>
    <n v="1405012920"/>
    <b v="0"/>
    <n v="0"/>
    <b v="0"/>
    <x v="20"/>
    <n v="0"/>
    <s v="N/A"/>
    <x v="7"/>
    <x v="20"/>
  </r>
  <r>
    <n v="1164"/>
    <s v="Bayou Classic BBQ"/>
    <s v="Bayou Classic BBQ will be  Mansura,LA _x000a_newest and best mobile food truck_x000a_serving delicious BBQ Georgia style slow_x000a_smoke BBQ!"/>
    <x v="5"/>
    <n v="0"/>
    <x v="2"/>
    <x v="0"/>
    <s v="USD"/>
    <n v="1466270582"/>
    <n v="1463678582"/>
    <b v="0"/>
    <n v="0"/>
    <b v="0"/>
    <x v="20"/>
    <n v="0"/>
    <s v="N/A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x v="5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x v="129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x v="104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x v="5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x v="33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x v="33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x v="9"/>
    <n v="0"/>
    <x v="2"/>
    <x v="0"/>
    <s v="USD"/>
    <n v="1408551752"/>
    <n v="1405959752"/>
    <b v="0"/>
    <n v="0"/>
    <b v="0"/>
    <x v="20"/>
    <n v="0"/>
    <s v="N/A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x v="154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x v="38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x v="24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x v="166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x v="14"/>
    <n v="0"/>
    <x v="2"/>
    <x v="1"/>
    <s v="GBP"/>
    <n v="1413388296"/>
    <n v="1410796296"/>
    <b v="0"/>
    <n v="0"/>
    <b v="0"/>
    <x v="20"/>
    <n v="0"/>
    <s v="N/A"/>
    <x v="7"/>
    <x v="20"/>
  </r>
  <r>
    <n v="1178"/>
    <s v="Thella's, food, tacos, burritos, health"/>
    <s v="Hi, Thella's is an idea of a local inexpensive burrito truck, where we want take the delicious burritos and tacos to whole new level"/>
    <x v="98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x v="129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x v="65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x v="65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x v="3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x v="32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x v="31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x v="8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x v="53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x v="223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x v="15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x v="9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x v="4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x v="201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x v="214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4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x v="80"/>
    <n v="40280"/>
    <x v="0"/>
    <x v="17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x v="5"/>
    <n v="13500"/>
    <x v="0"/>
    <x v="13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x v="109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x v="1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x v="225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x v="226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x v="14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x v="33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x v="227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x v="95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x v="95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x v="44"/>
    <n v="1035"/>
    <x v="0"/>
    <x v="15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x v="228"/>
    <n v="17396"/>
    <x v="0"/>
    <x v="13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x v="5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x v="14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x v="24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x v="3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x v="32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x v="117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x v="15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x v="12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x v="34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x v="229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x v="9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x v="23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x v="38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x v="43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x v="25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x v="231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x v="22"/>
    <n v="7"/>
    <n v="58.89"/>
    <x v="0"/>
    <x v="22"/>
  </r>
  <r>
    <n v="1225"/>
    <s v="Cesar Chavez's First Music Album (Canceled)"/>
    <s v="My first music album is a collection of 9 songs honoring Mexico's prolific composer, Jose Alfredo Jimenez with my artistic vision."/>
    <x v="11"/>
    <n v="132"/>
    <x v="1"/>
    <x v="0"/>
    <s v="USD"/>
    <n v="1382478278"/>
    <n v="1377294278"/>
    <b v="0"/>
    <n v="3"/>
    <b v="0"/>
    <x v="22"/>
    <n v="4"/>
    <n v="44"/>
    <x v="0"/>
    <x v="22"/>
  </r>
  <r>
    <n v="1226"/>
    <s v="Pavlo is Filming  a PBS Concert Special (Canceled)"/>
    <s v="Pavlo will be independently filming his second full length PBS Special and DVD in May with director George Veras"/>
    <x v="65"/>
    <n v="1937"/>
    <x v="1"/>
    <x v="0"/>
    <s v="USD"/>
    <n v="1398042000"/>
    <n v="1395089981"/>
    <b v="0"/>
    <n v="40"/>
    <b v="0"/>
    <x v="22"/>
    <n v="4"/>
    <n v="48.43"/>
    <x v="0"/>
    <x v="22"/>
  </r>
  <r>
    <n v="1227"/>
    <s v="Beast of the Beats VIII Webster Hall, NY (Nov 6-9 2014)"/>
    <s v="After winning the iStandard Phoenix Producer Showcase (6/25/14)  I have been invited to Beast of the Beats VIII in New York Nov. 6-9"/>
    <x v="15"/>
    <n v="0"/>
    <x v="1"/>
    <x v="0"/>
    <s v="USD"/>
    <n v="1407394800"/>
    <n v="1404770616"/>
    <b v="0"/>
    <n v="0"/>
    <b v="0"/>
    <x v="22"/>
    <n v="0"/>
    <s v="N/A"/>
    <x v="0"/>
    <x v="22"/>
  </r>
  <r>
    <n v="1228"/>
    <s v="World artist Kat Maguire's debut CD entitled &quot;Gypsy&quot;"/>
    <s v="Kat is partnering with Kickstarter to raise the funds to complete her first solo World music CD &quot;Gypsy&quot;!"/>
    <x v="12"/>
    <n v="1465"/>
    <x v="1"/>
    <x v="0"/>
    <s v="USD"/>
    <n v="1317231008"/>
    <n v="1312047008"/>
    <b v="0"/>
    <n v="24"/>
    <b v="0"/>
    <x v="22"/>
    <n v="29"/>
    <n v="61.04"/>
    <x v="0"/>
    <x v="22"/>
  </r>
  <r>
    <n v="1229"/>
    <s v="Agni Varsha - opera by Vanraj Bhatia - world premiere"/>
    <s v="Bollywood composer Vanraj Bhatia, age 86, has written an opera based on a myth from the epic Mahabhatata. Presented in Queens May 11&amp;12"/>
    <x v="183"/>
    <n v="25"/>
    <x v="1"/>
    <x v="0"/>
    <s v="USD"/>
    <n v="1334592000"/>
    <n v="1331982127"/>
    <b v="0"/>
    <n v="1"/>
    <b v="0"/>
    <x v="22"/>
    <n v="1"/>
    <n v="25"/>
    <x v="0"/>
    <x v="22"/>
  </r>
  <r>
    <n v="1230"/>
    <s v="A Tribute to DC Talk:  Live Concert &amp; DVD (Canceled)"/>
    <s v="It has been close to a decade since DC Talk began their &quot;Intermission&quot;.  It is time for A Live Concert Tribute &amp; DVD Movie!"/>
    <x v="71"/>
    <n v="0"/>
    <x v="1"/>
    <x v="0"/>
    <s v="USD"/>
    <n v="1298589630"/>
    <n v="1295997630"/>
    <b v="0"/>
    <n v="0"/>
    <b v="0"/>
    <x v="22"/>
    <n v="0"/>
    <s v="N/A"/>
    <x v="0"/>
    <x v="22"/>
  </r>
  <r>
    <n v="1231"/>
    <s v="Villapalooza - Little Village Music Festival (Canceled)"/>
    <s v="a non-profit, free, all-day, all-ages music &amp; arts festival dedicated to promoting non-violent spaces for community engagement"/>
    <x v="12"/>
    <n v="0"/>
    <x v="1"/>
    <x v="0"/>
    <s v="USD"/>
    <n v="1440723600"/>
    <n v="1436394968"/>
    <b v="0"/>
    <n v="0"/>
    <b v="0"/>
    <x v="22"/>
    <n v="0"/>
    <s v="N/A"/>
    <x v="0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x v="12"/>
    <n v="40"/>
    <x v="1"/>
    <x v="0"/>
    <s v="USD"/>
    <n v="1381090870"/>
    <n v="1377030070"/>
    <b v="0"/>
    <n v="1"/>
    <b v="0"/>
    <x v="22"/>
    <n v="1"/>
    <n v="40"/>
    <x v="0"/>
    <x v="22"/>
  </r>
  <r>
    <n v="1233"/>
    <s v="Shakulute (Shakuhachi mouthpiece for Alto Flute) (Canceled)"/>
    <s v="A Shakulute mouthpiece will allow me to play my silver alto flute vertically  like my Japanese shakuhachis but with Western fingerings."/>
    <x v="30"/>
    <n v="116"/>
    <x v="1"/>
    <x v="0"/>
    <s v="USD"/>
    <n v="1329864374"/>
    <n v="1328049974"/>
    <b v="0"/>
    <n v="6"/>
    <b v="0"/>
    <x v="22"/>
    <n v="12"/>
    <n v="19.329999999999998"/>
    <x v="0"/>
    <x v="22"/>
  </r>
  <r>
    <n v="1234"/>
    <s v="Lionstar International Tour 2015 (Canceled)"/>
    <s v="We have been offered shows all over the world, to reach places and people with our music, for the experience of just doing it!"/>
    <x v="65"/>
    <n v="0"/>
    <x v="1"/>
    <x v="1"/>
    <s v="GBP"/>
    <n v="1422903342"/>
    <n v="1420311342"/>
    <b v="0"/>
    <n v="0"/>
    <b v="0"/>
    <x v="22"/>
    <n v="0"/>
    <s v="N/A"/>
    <x v="0"/>
    <x v="22"/>
  </r>
  <r>
    <n v="1235"/>
    <s v="Afternoon of Shakuhachi and Koto Music - CD Project"/>
    <s v="We plan to make studio recordings for a CD that highlights six new works composed for our Shakuhachi and Koto Music concert series."/>
    <x v="232"/>
    <n v="210"/>
    <x v="1"/>
    <x v="0"/>
    <s v="USD"/>
    <n v="1387077299"/>
    <n v="1383621299"/>
    <b v="0"/>
    <n v="6"/>
    <b v="0"/>
    <x v="22"/>
    <n v="3"/>
    <n v="35"/>
    <x v="0"/>
    <x v="22"/>
  </r>
  <r>
    <n v="1236"/>
    <s v="&quot;Volando&quot; CD Release (Canceled)"/>
    <s v="Raising money to give the musicians their due."/>
    <x v="32"/>
    <n v="0"/>
    <x v="1"/>
    <x v="0"/>
    <s v="USD"/>
    <n v="1343491200"/>
    <n v="1342801164"/>
    <b v="0"/>
    <n v="0"/>
    <b v="0"/>
    <x v="22"/>
    <n v="0"/>
    <s v="N/A"/>
    <x v="0"/>
    <x v="22"/>
  </r>
  <r>
    <n v="1237"/>
    <s v="John Grover touches the world (Canceled)"/>
    <s v="We have the songs, concept, need to add songs and mix/package for shows in Hawaii, book dates outside of Maui and advance his message"/>
    <x v="33"/>
    <n v="0"/>
    <x v="1"/>
    <x v="0"/>
    <s v="USD"/>
    <n v="1345790865"/>
    <n v="1344062865"/>
    <b v="0"/>
    <n v="0"/>
    <b v="0"/>
    <x v="22"/>
    <n v="0"/>
    <s v="N/A"/>
    <x v="0"/>
    <x v="22"/>
  </r>
  <r>
    <n v="1238"/>
    <s v="Life Music-Healing through Song (Canceled)"/>
    <s v="The purpose of the album is to pull from many differenet genres but to express life circumstances to reach everyday people through song"/>
    <x v="30"/>
    <n v="178"/>
    <x v="1"/>
    <x v="0"/>
    <s v="USD"/>
    <n v="1312641536"/>
    <n v="1310049536"/>
    <b v="0"/>
    <n v="3"/>
    <b v="0"/>
    <x v="22"/>
    <n v="18"/>
    <n v="59.33"/>
    <x v="0"/>
    <x v="22"/>
  </r>
  <r>
    <n v="1239"/>
    <s v="Help Calmenco! finance new CD and Tour (Canceled)"/>
    <s v="Please consider helping us with our new CD and Riverdance Tour"/>
    <x v="32"/>
    <n v="0"/>
    <x v="1"/>
    <x v="0"/>
    <s v="USD"/>
    <n v="1325804767"/>
    <n v="1323212767"/>
    <b v="0"/>
    <n v="0"/>
    <b v="0"/>
    <x v="22"/>
    <n v="0"/>
    <s v="N/A"/>
    <x v="0"/>
    <x v="22"/>
  </r>
  <r>
    <n v="1240"/>
    <s v="Message of Peace, Love &amp; Unity (Canceled)"/>
    <s v="Sharing positive vibes of Peace, Love &amp; Unity with the World through conscious Reggae Music!"/>
    <x v="8"/>
    <n v="241"/>
    <x v="1"/>
    <x v="0"/>
    <s v="USD"/>
    <n v="1373665860"/>
    <n v="1368579457"/>
    <b v="0"/>
    <n v="8"/>
    <b v="0"/>
    <x v="22"/>
    <n v="3"/>
    <n v="30.13"/>
    <x v="0"/>
    <x v="22"/>
  </r>
  <r>
    <n v="1241"/>
    <s v="Create The World's Music Shack for students! (education!)"/>
    <s v="We are non-profit founders creating a forest retreat for the inner city students to record\learn music in an inspirational sanctuary."/>
    <x v="12"/>
    <n v="2537"/>
    <x v="1"/>
    <x v="0"/>
    <s v="USD"/>
    <n v="1414994340"/>
    <n v="1413057980"/>
    <b v="0"/>
    <n v="34"/>
    <b v="0"/>
    <x v="22"/>
    <n v="51"/>
    <n v="74.62"/>
    <x v="0"/>
    <x v="22"/>
  </r>
  <r>
    <n v="1242"/>
    <s v="Add your voice to Cellphonia 9/11 (Canceled)"/>
    <s v="Cellphonia 9/11 (http://cellphonia.org/911/) is one of the performance pieces in the Music After marathon concert on 9.11.11"/>
    <x v="233"/>
    <n v="5"/>
    <x v="1"/>
    <x v="0"/>
    <s v="USD"/>
    <n v="1315747080"/>
    <n v="1314417502"/>
    <b v="0"/>
    <n v="1"/>
    <b v="0"/>
    <x v="22"/>
    <n v="1"/>
    <n v="5"/>
    <x v="0"/>
    <x v="22"/>
  </r>
  <r>
    <n v="1243"/>
    <s v="Letâ€™s Keep the San Jose Mexican Heritage Festival Alive!"/>
    <s v="California's premier Latino cultural festival - music, theatre, film, workshops, visual arts, cuisine and more!"/>
    <x v="16"/>
    <n v="1691"/>
    <x v="1"/>
    <x v="0"/>
    <s v="USD"/>
    <n v="1310158800"/>
    <n v="1304888771"/>
    <b v="0"/>
    <n v="38"/>
    <b v="0"/>
    <x v="22"/>
    <n v="14"/>
    <n v="44.5"/>
    <x v="0"/>
    <x v="22"/>
  </r>
  <r>
    <n v="1244"/>
    <s v="Theatrum Mundi releasing debut album &quot;Eyes of the Realm.&quot;"/>
    <s v="THEATRUM MUNDI releases DEBUT ALBUM! Pre-order &quot;The Eyes of the Realm&quot; and help make it happen!"/>
    <x v="15"/>
    <n v="2076"/>
    <x v="0"/>
    <x v="0"/>
    <s v="USD"/>
    <n v="1366664400"/>
    <n v="1363981723"/>
    <b v="1"/>
    <n v="45"/>
    <b v="1"/>
    <x v="0"/>
    <n v="104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x v="15"/>
    <n v="2405"/>
    <x v="0"/>
    <x v="0"/>
    <s v="USD"/>
    <n v="1402755834"/>
    <n v="1400163834"/>
    <b v="1"/>
    <n v="17"/>
    <b v="1"/>
    <x v="0"/>
    <n v="120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x v="15"/>
    <n v="2340"/>
    <x v="0"/>
    <x v="0"/>
    <s v="USD"/>
    <n v="1323136949"/>
    <n v="1319245349"/>
    <b v="1"/>
    <n v="31"/>
    <b v="1"/>
    <x v="0"/>
    <n v="117"/>
    <n v="75.48"/>
    <x v="0"/>
    <x v="0"/>
  </r>
  <r>
    <n v="1247"/>
    <s v="BRAIN DEAD to record debut EP with SLAYER producer!"/>
    <s v="BRAIN DEAD is going to record their debut EP and they need your help, Bozos!"/>
    <x v="10"/>
    <n v="4275"/>
    <x v="0"/>
    <x v="0"/>
    <s v="USD"/>
    <n v="1367823655"/>
    <n v="1365231655"/>
    <b v="1"/>
    <n v="50"/>
    <b v="1"/>
    <x v="0"/>
    <n v="122"/>
    <n v="85.5"/>
    <x v="0"/>
    <x v="0"/>
  </r>
  <r>
    <n v="1248"/>
    <s v="The Vandies // Full length album!"/>
    <s v="The Vandies make pop rock in glorious Portland, Oregon. Help us fund our first full length album!"/>
    <x v="32"/>
    <n v="3791"/>
    <x v="0"/>
    <x v="0"/>
    <s v="USD"/>
    <n v="1402642740"/>
    <n v="1399563953"/>
    <b v="1"/>
    <n v="59"/>
    <b v="1"/>
    <x v="0"/>
    <n v="152"/>
    <n v="64.25"/>
    <x v="0"/>
    <x v="0"/>
  </r>
  <r>
    <n v="1249"/>
    <s v="Matt Stansberry &amp; The Romance - Debut EP"/>
    <s v="&quot;Let's Brighten It Up&quot; will be a seven song EP of originals heavily inspired by music from the 50s and 60s"/>
    <x v="12"/>
    <n v="5222"/>
    <x v="0"/>
    <x v="0"/>
    <s v="USD"/>
    <n v="1341683211"/>
    <n v="1339091211"/>
    <b v="1"/>
    <n v="81"/>
    <b v="1"/>
    <x v="0"/>
    <n v="104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x v="13"/>
    <n v="60046"/>
    <x v="0"/>
    <x v="0"/>
    <s v="USD"/>
    <n v="1410017131"/>
    <n v="1406129131"/>
    <b v="1"/>
    <n v="508"/>
    <b v="1"/>
    <x v="0"/>
    <n v="200"/>
    <n v="118.2"/>
    <x v="0"/>
    <x v="0"/>
  </r>
  <r>
    <n v="1251"/>
    <s v="Jack Oblivian Harlan t Bobo Limes european tour"/>
    <s v="A tour of europe with 3 memphis artist, Jack Oblivian, Harlan T Bobo and Shawn Cripps."/>
    <x v="14"/>
    <n v="6108"/>
    <x v="0"/>
    <x v="0"/>
    <s v="USD"/>
    <n v="1316979167"/>
    <n v="1311795167"/>
    <b v="1"/>
    <n v="74"/>
    <b v="1"/>
    <x v="0"/>
    <n v="102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0"/>
    <n v="4818"/>
    <x v="0"/>
    <x v="0"/>
    <s v="USD"/>
    <n v="1382658169"/>
    <n v="1380238969"/>
    <b v="1"/>
    <n v="141"/>
    <b v="1"/>
    <x v="0"/>
    <n v="138"/>
    <n v="34.17"/>
    <x v="0"/>
    <x v="0"/>
  </r>
  <r>
    <n v="1254"/>
    <s v="Album4"/>
    <s v="Fresh off the heels of, &quot;Let the Waves Come in Threes,&quot; (#6 National Folk Chart) we're making a new record. Huge thanks for your help!"/>
    <x v="234"/>
    <n v="13323"/>
    <x v="0"/>
    <x v="0"/>
    <s v="USD"/>
    <n v="1293857940"/>
    <n v="1288968886"/>
    <b v="1"/>
    <n v="141"/>
    <b v="1"/>
    <x v="0"/>
    <n v="199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x v="11"/>
    <n v="6071"/>
    <x v="0"/>
    <x v="0"/>
    <s v="USD"/>
    <n v="1385932652"/>
    <n v="1383337052"/>
    <b v="1"/>
    <n v="109"/>
    <b v="1"/>
    <x v="0"/>
    <n v="202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3"/>
    <n v="35389.129999999997"/>
    <x v="0"/>
    <x v="0"/>
    <s v="USD"/>
    <n v="1329084231"/>
    <n v="1326492231"/>
    <b v="1"/>
    <n v="361"/>
    <b v="1"/>
    <x v="0"/>
    <n v="118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4"/>
    <n v="16210"/>
    <x v="0"/>
    <x v="0"/>
    <s v="USD"/>
    <n v="1301792590"/>
    <n v="1297562590"/>
    <b v="1"/>
    <n v="176"/>
    <b v="1"/>
    <x v="0"/>
    <n v="295"/>
    <n v="92.1"/>
    <x v="0"/>
    <x v="0"/>
  </r>
  <r>
    <n v="1258"/>
    <s v="Mustard Plug New Record!"/>
    <s v="Mustard Plug needs help funding their new record.  Please help the Grand Rapids, MI band put out their 7th record!"/>
    <x v="16"/>
    <n v="25577.56"/>
    <x v="0"/>
    <x v="0"/>
    <s v="USD"/>
    <n v="1377960012"/>
    <n v="1375368012"/>
    <b v="1"/>
    <n v="670"/>
    <b v="1"/>
    <x v="0"/>
    <n v="213"/>
    <n v="38.18"/>
    <x v="0"/>
    <x v="0"/>
  </r>
  <r>
    <n v="1259"/>
    <s v="Help Falling From One complete their CD!!!"/>
    <s v="Falling From One is currently in the studio recording their first CD and they need your help!"/>
    <x v="32"/>
    <n v="2606"/>
    <x v="0"/>
    <x v="0"/>
    <s v="USD"/>
    <n v="1402286340"/>
    <n v="1399504664"/>
    <b v="1"/>
    <n v="96"/>
    <b v="1"/>
    <x v="0"/>
    <n v="104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8"/>
    <n v="3751"/>
    <x v="0"/>
    <x v="0"/>
    <s v="USD"/>
    <n v="1393445620"/>
    <n v="1390853620"/>
    <b v="1"/>
    <n v="74"/>
    <b v="1"/>
    <x v="0"/>
    <n v="114"/>
    <n v="50.69"/>
    <x v="0"/>
    <x v="0"/>
  </r>
  <r>
    <n v="1261"/>
    <s v="The Puget EP's Vinyl Release"/>
    <s v="We just recorded a stellar EP and we're trying to put it out on vinyl.  Can you help these punx out?"/>
    <x v="15"/>
    <n v="2025"/>
    <x v="0"/>
    <x v="0"/>
    <s v="USD"/>
    <n v="1390983227"/>
    <n v="1388391227"/>
    <b v="1"/>
    <n v="52"/>
    <b v="1"/>
    <x v="0"/>
    <n v="101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7"/>
    <n v="8152"/>
    <x v="0"/>
    <x v="5"/>
    <s v="CAD"/>
    <n v="1392574692"/>
    <n v="1389982692"/>
    <b v="1"/>
    <n v="105"/>
    <b v="1"/>
    <x v="0"/>
    <n v="125"/>
    <n v="77.64"/>
    <x v="0"/>
    <x v="0"/>
  </r>
  <r>
    <n v="1263"/>
    <s v="New Tropic Bombs EP ~ &quot;Return to Bomber Bay&quot;"/>
    <s v="A fresh batch of chaos from Toledo, Ohio's reggae-rockers, Tropic Bombs!"/>
    <x v="17"/>
    <n v="1785"/>
    <x v="0"/>
    <x v="0"/>
    <s v="USD"/>
    <n v="1396054800"/>
    <n v="1393034470"/>
    <b v="1"/>
    <n v="41"/>
    <b v="1"/>
    <x v="0"/>
    <n v="119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x v="83"/>
    <n v="1082"/>
    <x v="0"/>
    <x v="0"/>
    <s v="USD"/>
    <n v="1383062083"/>
    <n v="1380556483"/>
    <b v="1"/>
    <n v="34"/>
    <b v="1"/>
    <x v="0"/>
    <n v="166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10"/>
    <n v="4170.17"/>
    <x v="0"/>
    <x v="0"/>
    <s v="USD"/>
    <n v="1291131815"/>
    <n v="1287071015"/>
    <b v="1"/>
    <n v="66"/>
    <b v="1"/>
    <x v="0"/>
    <n v="119"/>
    <n v="63.18"/>
    <x v="0"/>
    <x v="0"/>
  </r>
  <r>
    <n v="1266"/>
    <s v="Sensory Station's First EP"/>
    <s v="We are looking to record our first EP produced by Aaron Harris (ISIS/Palms) at Studio West."/>
    <x v="197"/>
    <n v="9545"/>
    <x v="0"/>
    <x v="0"/>
    <s v="USD"/>
    <n v="1389474145"/>
    <n v="1386882145"/>
    <b v="1"/>
    <n v="50"/>
    <b v="1"/>
    <x v="0"/>
    <n v="100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x v="31"/>
    <n v="22396"/>
    <x v="0"/>
    <x v="0"/>
    <s v="USD"/>
    <n v="1374674558"/>
    <n v="1372082558"/>
    <b v="1"/>
    <n v="159"/>
    <b v="1"/>
    <x v="0"/>
    <n v="102"/>
    <n v="140.86000000000001"/>
    <x v="0"/>
    <x v="0"/>
  </r>
  <r>
    <n v="1268"/>
    <s v="Full Devil Jacket 2nd Album Release"/>
    <s v="Full Devil Jacket Is releasing their first record in over 12 yrs and we want you to be a part of it!"/>
    <x v="16"/>
    <n v="14000"/>
    <x v="0"/>
    <x v="0"/>
    <s v="USD"/>
    <n v="1379708247"/>
    <n v="1377116247"/>
    <b v="1"/>
    <n v="182"/>
    <b v="1"/>
    <x v="0"/>
    <n v="117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5"/>
    <n v="20426"/>
    <x v="0"/>
    <x v="0"/>
    <s v="USD"/>
    <n v="1460764800"/>
    <n v="1458157512"/>
    <b v="1"/>
    <n v="206"/>
    <b v="1"/>
    <x v="0"/>
    <n v="109"/>
    <n v="99.16"/>
    <x v="0"/>
    <x v="0"/>
  </r>
  <r>
    <n v="1270"/>
    <s v="Resolution15 records their next album, Svaha"/>
    <s v="We make awake metal using violins in place of guitars and want to record a full length album."/>
    <x v="5"/>
    <n v="11472"/>
    <x v="0"/>
    <x v="0"/>
    <s v="USD"/>
    <n v="1332704042"/>
    <n v="1327523642"/>
    <b v="1"/>
    <n v="169"/>
    <b v="1"/>
    <x v="0"/>
    <n v="115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x v="53"/>
    <n v="7635"/>
    <x v="0"/>
    <x v="0"/>
    <s v="USD"/>
    <n v="1384363459"/>
    <n v="1381767859"/>
    <b v="1"/>
    <n v="31"/>
    <b v="1"/>
    <x v="0"/>
    <n v="102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x v="12"/>
    <n v="5300"/>
    <x v="0"/>
    <x v="0"/>
    <s v="USD"/>
    <n v="1276574400"/>
    <n v="1270576379"/>
    <b v="1"/>
    <n v="28"/>
    <b v="1"/>
    <x v="0"/>
    <n v="106"/>
    <n v="189.29"/>
    <x v="0"/>
    <x v="0"/>
  </r>
  <r>
    <n v="1273"/>
    <s v="Run Coyote &quot;Youth Haunts&quot; - Vinyl LP and CD"/>
    <s v="Run Coyote is raising funds to produce their debut album - &quot;Youth Haunts&quot; - on vinyl LP and CD"/>
    <x v="25"/>
    <n v="4140"/>
    <x v="0"/>
    <x v="5"/>
    <s v="CAD"/>
    <n v="1409506291"/>
    <n v="1406914291"/>
    <b v="1"/>
    <n v="54"/>
    <b v="1"/>
    <x v="0"/>
    <n v="104"/>
    <n v="76.67"/>
    <x v="0"/>
    <x v="0"/>
  </r>
  <r>
    <n v="1274"/>
    <s v="Assembly of Dust - &quot;Sun Shot&quot;"/>
    <s v="Sun Shot is the working title of Assembly of Dust's new studio release.  It features 9 brand new songs and 4 never recorded"/>
    <x v="33"/>
    <n v="38743.839999999997"/>
    <x v="0"/>
    <x v="0"/>
    <s v="USD"/>
    <n v="1346344425"/>
    <n v="1343320425"/>
    <b v="1"/>
    <n v="467"/>
    <b v="1"/>
    <x v="0"/>
    <n v="155"/>
    <n v="82.96"/>
    <x v="0"/>
    <x v="0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x v="0"/>
    <n v="162"/>
    <n v="62.52"/>
    <x v="0"/>
    <x v="0"/>
  </r>
  <r>
    <n v="1276"/>
    <s v="MR. DREAM GOES TO JAIL"/>
    <s v="Sponsor this Brooklyn punk band's debut seven-inch, MR. DREAM GOES TO JAIL."/>
    <x v="11"/>
    <n v="3132.63"/>
    <x v="0"/>
    <x v="0"/>
    <s v="USD"/>
    <n v="1251777600"/>
    <n v="1247504047"/>
    <b v="1"/>
    <n v="68"/>
    <b v="1"/>
    <x v="0"/>
    <n v="104"/>
    <n v="46.07"/>
    <x v="0"/>
    <x v="0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x v="0"/>
    <n v="10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x v="117"/>
    <n v="10071"/>
    <x v="0"/>
    <x v="0"/>
    <s v="USD"/>
    <n v="1403661600"/>
    <n v="1401196766"/>
    <b v="1"/>
    <n v="190"/>
    <b v="1"/>
    <x v="0"/>
    <n v="155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x v="236"/>
    <n v="13864.17"/>
    <x v="0"/>
    <x v="0"/>
    <s v="USD"/>
    <n v="1395624170"/>
    <n v="1392171770"/>
    <b v="1"/>
    <n v="189"/>
    <b v="1"/>
    <x v="0"/>
    <n v="111"/>
    <n v="73.36"/>
    <x v="0"/>
    <x v="0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x v="0"/>
    <n v="111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x v="41"/>
    <n v="7750"/>
    <x v="0"/>
    <x v="0"/>
    <s v="USD"/>
    <n v="1375033836"/>
    <n v="1373305836"/>
    <b v="1"/>
    <n v="74"/>
    <b v="1"/>
    <x v="0"/>
    <n v="111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x v="0"/>
    <n v="124"/>
    <n v="67.67"/>
    <x v="0"/>
    <x v="0"/>
  </r>
  <r>
    <n v="1283"/>
    <s v="Sketching In Stereo 3rd Album!"/>
    <s v="Our 3rd album is halfway complete, but we need your help to record, mix and master the final product!"/>
    <x v="30"/>
    <n v="2110.5"/>
    <x v="0"/>
    <x v="0"/>
    <s v="USD"/>
    <n v="1362974400"/>
    <n v="1360948389"/>
    <b v="1"/>
    <n v="22"/>
    <b v="1"/>
    <x v="0"/>
    <n v="211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x v="15"/>
    <n v="2020"/>
    <x v="0"/>
    <x v="0"/>
    <s v="USD"/>
    <n v="1483203540"/>
    <n v="1481175482"/>
    <b v="0"/>
    <n v="31"/>
    <b v="1"/>
    <x v="8"/>
    <n v="101"/>
    <n v="65.16"/>
    <x v="3"/>
    <x v="8"/>
  </r>
  <r>
    <n v="1285"/>
    <s v="We just keep going"/>
    <s v="The world premiere of hysterically funny and heartbreaking story about family, unconditional love and facing the unfaceable"/>
    <x v="15"/>
    <n v="2033"/>
    <x v="0"/>
    <x v="1"/>
    <s v="GBP"/>
    <n v="1434808775"/>
    <n v="1433512775"/>
    <b v="0"/>
    <n v="63"/>
    <b v="1"/>
    <x v="8"/>
    <n v="102"/>
    <n v="32.270000000000003"/>
    <x v="3"/>
    <x v="8"/>
  </r>
  <r>
    <n v="1286"/>
    <s v="The Diary of a Nobody"/>
    <s v="A touring production of FRED's modern adaptation of the classic Victorian comic novel, reaching out to new audiences."/>
    <x v="17"/>
    <n v="1625"/>
    <x v="0"/>
    <x v="1"/>
    <s v="GBP"/>
    <n v="1424181600"/>
    <n v="1423041227"/>
    <b v="0"/>
    <n v="20"/>
    <b v="1"/>
    <x v="8"/>
    <n v="108"/>
    <n v="81.25"/>
    <x v="3"/>
    <x v="8"/>
  </r>
  <r>
    <n v="1287"/>
    <s v="Sweeney Todd: The Panto at the Edinburgh Fringe!"/>
    <s v="PantoSoc are taking Sweeney Todd to the Fringe!_x000a__x000a_We will be performing in Edinburgh for two weeks, and we need your help to get there!"/>
    <x v="51"/>
    <n v="605"/>
    <x v="0"/>
    <x v="1"/>
    <s v="GBP"/>
    <n v="1434120856"/>
    <n v="1428936856"/>
    <b v="0"/>
    <n v="25"/>
    <b v="1"/>
    <x v="8"/>
    <n v="242"/>
    <n v="24.2"/>
    <x v="3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x v="25"/>
    <n v="4018"/>
    <x v="0"/>
    <x v="0"/>
    <s v="USD"/>
    <n v="1470801600"/>
    <n v="1468122163"/>
    <b v="0"/>
    <n v="61"/>
    <b v="1"/>
    <x v="8"/>
    <n v="100"/>
    <n v="65.87"/>
    <x v="3"/>
    <x v="8"/>
  </r>
  <r>
    <n v="1289"/>
    <s v="No Brains for Dinner"/>
    <s v="A chilling original Edwardian Comedy of errors and foolishness made for the Patrick Henry College stage."/>
    <x v="17"/>
    <n v="1876"/>
    <x v="0"/>
    <x v="0"/>
    <s v="USD"/>
    <n v="1483499645"/>
    <n v="1480907645"/>
    <b v="0"/>
    <n v="52"/>
    <b v="1"/>
    <x v="8"/>
    <n v="125"/>
    <n v="36.08"/>
    <x v="3"/>
    <x v="8"/>
  </r>
  <r>
    <n v="1290"/>
    <s v="I Died... I Came Back, ... Whatever"/>
    <s v="Sometimes your Heart has to STOP for your Life to START."/>
    <x v="10"/>
    <n v="3800"/>
    <x v="0"/>
    <x v="0"/>
    <s v="USD"/>
    <n v="1429772340"/>
    <n v="1427121931"/>
    <b v="0"/>
    <n v="86"/>
    <b v="1"/>
    <x v="8"/>
    <n v="109"/>
    <n v="44.19"/>
    <x v="3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x v="11"/>
    <n v="4371"/>
    <x v="0"/>
    <x v="0"/>
    <s v="USD"/>
    <n v="1428390000"/>
    <n v="1425224391"/>
    <b v="0"/>
    <n v="42"/>
    <b v="1"/>
    <x v="8"/>
    <n v="146"/>
    <n v="104.07"/>
    <x v="3"/>
    <x v="8"/>
  </r>
  <r>
    <n v="1292"/>
    <s v="Season Scandinavia"/>
    <s v="Empty Deck presents the most exciting unknown contemporary Scandinavian plays in co-production with The Other Room Theatre, Cardiff."/>
    <x v="182"/>
    <n v="1870"/>
    <x v="0"/>
    <x v="1"/>
    <s v="GBP"/>
    <n v="1444172340"/>
    <n v="1441822828"/>
    <b v="0"/>
    <n v="52"/>
    <b v="1"/>
    <x v="8"/>
    <n v="110"/>
    <n v="35.96"/>
    <x v="3"/>
    <x v="8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x v="8"/>
    <n v="102"/>
    <n v="127.79"/>
    <x v="3"/>
    <x v="8"/>
  </r>
  <r>
    <n v="1294"/>
    <s v="HELMER'S LOO"/>
    <s v="We have an award-winning Danish play, now we just need a bathroom set to perform it in. Spend a penny to help us build the set!"/>
    <x v="4"/>
    <n v="610"/>
    <x v="0"/>
    <x v="1"/>
    <s v="GBP"/>
    <n v="1445252400"/>
    <n v="1443696797"/>
    <b v="0"/>
    <n v="22"/>
    <b v="1"/>
    <x v="8"/>
    <n v="122"/>
    <n v="27.73"/>
    <x v="3"/>
    <x v="8"/>
  </r>
  <r>
    <n v="1295"/>
    <s v="Misfits of London: The Gin Chronicles"/>
    <s v="We had everything sorted for the Fringe, but now our accommodation and Edinburgh angel have fallen through. We're needing vital help."/>
    <x v="32"/>
    <n v="2549"/>
    <x v="0"/>
    <x v="1"/>
    <s v="GBP"/>
    <n v="1438189200"/>
    <n v="1435585497"/>
    <b v="0"/>
    <n v="64"/>
    <b v="1"/>
    <x v="8"/>
    <n v="102"/>
    <n v="39.83"/>
    <x v="3"/>
    <x v="8"/>
  </r>
  <r>
    <n v="1296"/>
    <s v="Quirky Bird Theatre's Young Actors on Tour"/>
    <s v="Creating outstanding performance experiences with young actors from all economic backgrounds. Making great theatre accessible to all!"/>
    <x v="18"/>
    <n v="1200"/>
    <x v="0"/>
    <x v="1"/>
    <s v="GBP"/>
    <n v="1457914373"/>
    <n v="1456189973"/>
    <b v="0"/>
    <n v="23"/>
    <b v="1"/>
    <x v="8"/>
    <n v="141"/>
    <n v="52.17"/>
    <x v="3"/>
    <x v="8"/>
  </r>
  <r>
    <n v="1297"/>
    <s v="The One Man Traveling Tennessee Williams Festival"/>
    <s v="We will bring you the world of Tennessee Williams right to the front door of your home, school, church, theatre and community."/>
    <x v="24"/>
    <n v="21905"/>
    <x v="0"/>
    <x v="0"/>
    <s v="USD"/>
    <n v="1462125358"/>
    <n v="1459533358"/>
    <b v="0"/>
    <n v="238"/>
    <b v="1"/>
    <x v="8"/>
    <n v="110"/>
    <n v="92.04"/>
    <x v="3"/>
    <x v="8"/>
  </r>
  <r>
    <n v="1298"/>
    <s v="Dinosaur Dreams"/>
    <s v="A play that raises awareness for mental health and explores the psychological effects childhood abuse can have on an adult."/>
    <x v="15"/>
    <n v="2093"/>
    <x v="0"/>
    <x v="1"/>
    <s v="GBP"/>
    <n v="1461860432"/>
    <n v="1459268432"/>
    <b v="0"/>
    <n v="33"/>
    <b v="1"/>
    <x v="8"/>
    <n v="105"/>
    <n v="63.42"/>
    <x v="3"/>
    <x v="8"/>
  </r>
  <r>
    <n v="1299"/>
    <s v="The (out)Siders Project"/>
    <s v="A new work inspired by the classic novel and created by Dallas teens under the direction of professional artists."/>
    <x v="10"/>
    <n v="4340"/>
    <x v="0"/>
    <x v="0"/>
    <s v="USD"/>
    <n v="1436902359"/>
    <n v="1434310359"/>
    <b v="0"/>
    <n v="32"/>
    <b v="1"/>
    <x v="8"/>
    <n v="124"/>
    <n v="135.63"/>
    <x v="3"/>
    <x v="8"/>
  </r>
  <r>
    <n v="1300"/>
    <s v="Before The Lights Go Up"/>
    <s v="What would you do with the time ticking and the pressure building to make a choice?! Find out what happens in this hilarious new play!!"/>
    <x v="11"/>
    <n v="4050"/>
    <x v="0"/>
    <x v="0"/>
    <s v="USD"/>
    <n v="1464807420"/>
    <n v="1461427938"/>
    <b v="0"/>
    <n v="24"/>
    <b v="1"/>
    <x v="8"/>
    <n v="135"/>
    <n v="168.75"/>
    <x v="3"/>
    <x v="8"/>
  </r>
  <r>
    <n v="1301"/>
    <s v="the dreamer examines his pillow"/>
    <s v="The Attic Theater Company presents John Patrick Shanley's THE DREAMER EXAMINES HIS PILLOW, the first official revival since 1986"/>
    <x v="15"/>
    <n v="2055"/>
    <x v="0"/>
    <x v="0"/>
    <s v="USD"/>
    <n v="1437447600"/>
    <n v="1436551178"/>
    <b v="0"/>
    <n v="29"/>
    <b v="1"/>
    <x v="8"/>
    <n v="103"/>
    <n v="70.86"/>
    <x v="3"/>
    <x v="8"/>
  </r>
  <r>
    <n v="1302"/>
    <s v="Help bring Boys of a Certain Age back to NYC!"/>
    <s v="Boys of a Certain Age is a unique and special show that we're trying to remount in New York City in 2017."/>
    <x v="32"/>
    <n v="2500"/>
    <x v="0"/>
    <x v="0"/>
    <s v="USD"/>
    <n v="1480559011"/>
    <n v="1477963411"/>
    <b v="0"/>
    <n v="50"/>
    <b v="1"/>
    <x v="8"/>
    <n v="100"/>
    <n v="50"/>
    <x v="3"/>
    <x v="8"/>
  </r>
  <r>
    <n v="1303"/>
    <s v="Forward Arena Theatre Company: Summer Season"/>
    <s v="Groundbreaking queer theatre."/>
    <x v="10"/>
    <n v="4559.13"/>
    <x v="0"/>
    <x v="1"/>
    <s v="GBP"/>
    <n v="1469962800"/>
    <n v="1468578920"/>
    <b v="0"/>
    <n v="108"/>
    <b v="1"/>
    <x v="8"/>
    <n v="130"/>
    <n v="42.21"/>
    <x v="3"/>
    <x v="8"/>
  </r>
  <r>
    <n v="1304"/>
    <s v="HEAT-O â€“ Wearable Modular Heating System (Canceled)"/>
    <s v="Deal with the cold like a boss with battery-powered heating device that will heat you up in the most extreme environment."/>
    <x v="81"/>
    <n v="15851"/>
    <x v="1"/>
    <x v="1"/>
    <s v="GBP"/>
    <n v="1489376405"/>
    <n v="1484196005"/>
    <b v="0"/>
    <n v="104"/>
    <b v="0"/>
    <x v="10"/>
    <n v="40"/>
    <n v="152.41"/>
    <x v="4"/>
    <x v="10"/>
  </r>
  <r>
    <n v="1305"/>
    <s v="Instantly Call for Help with Wearable SOS Ring - Mangos Ring"/>
    <s v="Instantly alert and show friends and family where you are during an assault or an emergency with a ring that fits on your finger"/>
    <x v="13"/>
    <n v="7793"/>
    <x v="1"/>
    <x v="0"/>
    <s v="USD"/>
    <n v="1469122200"/>
    <n v="1466611108"/>
    <b v="0"/>
    <n v="86"/>
    <b v="0"/>
    <x v="10"/>
    <n v="26"/>
    <n v="90.6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6"/>
    <n v="71771"/>
    <x v="1"/>
    <x v="0"/>
    <s v="USD"/>
    <n v="1417690734"/>
    <n v="1415098734"/>
    <b v="0"/>
    <n v="356"/>
    <b v="0"/>
    <x v="10"/>
    <n v="65"/>
    <n v="201.6"/>
    <x v="4"/>
    <x v="10"/>
  </r>
  <r>
    <n v="1307"/>
    <s v="VR Card - Customized Virtual Reality Viewer (Canceled)"/>
    <s v="Get VR to Everyone with Mailable, Ready to Use Viewers"/>
    <x v="65"/>
    <n v="5757"/>
    <x v="1"/>
    <x v="0"/>
    <s v="USD"/>
    <n v="1455710679"/>
    <n v="1453118679"/>
    <b v="0"/>
    <n v="45"/>
    <b v="0"/>
    <x v="10"/>
    <n v="12"/>
    <n v="127.93"/>
    <x v="4"/>
    <x v="10"/>
  </r>
  <r>
    <n v="1308"/>
    <s v="Boost Band: Wristband Phone Charger (Canceled)"/>
    <s v="Boost Band, a wristband that charges any device"/>
    <x v="5"/>
    <n v="1136"/>
    <x v="1"/>
    <x v="0"/>
    <s v="USD"/>
    <n v="1475937812"/>
    <n v="1472481812"/>
    <b v="0"/>
    <n v="38"/>
    <b v="0"/>
    <x v="10"/>
    <n v="11"/>
    <n v="29.89"/>
    <x v="4"/>
    <x v="10"/>
  </r>
  <r>
    <n v="1309"/>
    <s v="CORE : Roam (Canceled)"/>
    <s v="Wicked fun and built for excitement, CORE is the safest and most versatile speaker you've ever worn."/>
    <x v="237"/>
    <n v="12879"/>
    <x v="1"/>
    <x v="0"/>
    <s v="USD"/>
    <n v="1444943468"/>
    <n v="1441919468"/>
    <b v="0"/>
    <n v="35"/>
    <b v="0"/>
    <x v="10"/>
    <n v="112"/>
    <n v="367.97"/>
    <x v="4"/>
    <x v="10"/>
  </r>
  <r>
    <n v="1310"/>
    <s v="k5-jkt.by kiger (Canceled)"/>
    <s v="An essential hoodie that holds all sized smart phones and keep your headphone wires tangle free."/>
    <x v="24"/>
    <n v="3100"/>
    <x v="1"/>
    <x v="0"/>
    <s v="USD"/>
    <n v="1471622450"/>
    <n v="1467734450"/>
    <b v="0"/>
    <n v="24"/>
    <b v="0"/>
    <x v="10"/>
    <n v="16"/>
    <n v="129.16999999999999"/>
    <x v="4"/>
    <x v="10"/>
  </r>
  <r>
    <n v="1311"/>
    <s v="Aladdin Lucid Dreaming Stimulator (Canceled)"/>
    <s v="Control Dreams: Design Adventures, Improve Waking Performance, Explore Spirituality, Recall Dreams and Awaken Refreshed with Aladdin."/>
    <x v="67"/>
    <n v="80070"/>
    <x v="1"/>
    <x v="0"/>
    <s v="USD"/>
    <n v="1480536919"/>
    <n v="1477509319"/>
    <b v="0"/>
    <n v="100"/>
    <b v="0"/>
    <x v="10"/>
    <n v="32"/>
    <n v="800.7"/>
    <x v="4"/>
    <x v="10"/>
  </r>
  <r>
    <n v="1312"/>
    <s v="GoSolo Hat for GoPro (Canceled)"/>
    <s v="People loved the original Black and Gray GoSolo hats and asked for more. So we received sample for 3 more colors!"/>
    <x v="211"/>
    <n v="28"/>
    <x v="1"/>
    <x v="0"/>
    <s v="USD"/>
    <n v="1429375922"/>
    <n v="1426783922"/>
    <b v="0"/>
    <n v="1"/>
    <b v="0"/>
    <x v="10"/>
    <n v="1"/>
    <n v="28"/>
    <x v="4"/>
    <x v="10"/>
  </r>
  <r>
    <n v="1313"/>
    <s v="Serenity: The World's First Intelligent Bag Guardian."/>
    <s v="Clip on owner recognition for any bag with 100db+ deterrence of others from opening or moving it. Plus forget-me-not notifications."/>
    <x v="81"/>
    <n v="12446"/>
    <x v="1"/>
    <x v="0"/>
    <s v="USD"/>
    <n v="1457024514"/>
    <n v="1454432514"/>
    <b v="0"/>
    <n v="122"/>
    <b v="0"/>
    <x v="10"/>
    <n v="31"/>
    <n v="102.02"/>
    <x v="4"/>
    <x v="10"/>
  </r>
  <r>
    <n v="1314"/>
    <s v="CulBox - Open Source Smart Watch for Arduino (Canceled)"/>
    <s v="CulBox is an Open Source wrist watch for Arduino with built in Bluetooth and bunch of Hi-Tech sensors and tons of features for Makers"/>
    <x v="238"/>
    <n v="2028"/>
    <x v="1"/>
    <x v="0"/>
    <s v="USD"/>
    <n v="1477065860"/>
    <n v="1471881860"/>
    <b v="0"/>
    <n v="11"/>
    <b v="0"/>
    <x v="10"/>
    <n v="1"/>
    <n v="184.36"/>
    <x v="4"/>
    <x v="10"/>
  </r>
  <r>
    <n v="1315"/>
    <s v="World's First Amphibious Heart Rate &amp; Fitness Wearable"/>
    <s v="Zoom will happen - THANK YOU! Received outside funding due amazing early success!"/>
    <x v="59"/>
    <n v="40404"/>
    <x v="1"/>
    <x v="0"/>
    <s v="USD"/>
    <n v="1446771600"/>
    <n v="1443700648"/>
    <b v="0"/>
    <n v="248"/>
    <b v="0"/>
    <x v="10"/>
    <n v="40"/>
    <n v="162.91999999999999"/>
    <x v="4"/>
    <x v="10"/>
  </r>
  <r>
    <n v="1316"/>
    <s v="Future Belt (Canceled)"/>
    <s v="Future Belt comes in just 3 sizes, but yet, is designed to fit waists ranging from 25-55 inches. No batteries, no gimmicks."/>
    <x v="98"/>
    <n v="1"/>
    <x v="1"/>
    <x v="0"/>
    <s v="USD"/>
    <n v="1456700709"/>
    <n v="1453676709"/>
    <b v="0"/>
    <n v="1"/>
    <b v="0"/>
    <x v="10"/>
    <n v="0"/>
    <n v="1"/>
    <x v="4"/>
    <x v="10"/>
  </r>
  <r>
    <n v="1317"/>
    <s v="Lorem ipsum dolor sit amet, consectetuer adipiscing elit. Ae"/>
    <s v="Lorem ipsum dolor sit amet, consectetuer adipiscing elit. Aenean commodo ligula eget dolor. Aenean massa. Cum sociis natoque penatibus."/>
    <x v="63"/>
    <n v="11467"/>
    <x v="1"/>
    <x v="8"/>
    <s v="DKK"/>
    <n v="1469109600"/>
    <n v="1464586746"/>
    <b v="0"/>
    <n v="19"/>
    <b v="0"/>
    <x v="10"/>
    <n v="6"/>
    <n v="603.53"/>
    <x v="4"/>
    <x v="10"/>
  </r>
  <r>
    <n v="1318"/>
    <s v="Lucky Tag: A Smart Dog Wearable That Cares (Canceled)"/>
    <s v="Your Dog's Best Friend._x000a_Revolutionize the way you care about your pups and brings you peace of mind."/>
    <x v="81"/>
    <n v="6130"/>
    <x v="1"/>
    <x v="0"/>
    <s v="USD"/>
    <n v="1420938172"/>
    <n v="1418346172"/>
    <b v="0"/>
    <n v="135"/>
    <b v="0"/>
    <x v="10"/>
    <n v="15"/>
    <n v="45.41"/>
    <x v="4"/>
    <x v="10"/>
  </r>
  <r>
    <n v="1319"/>
    <s v="Pixel Shades by R A V E Z (Canceled)"/>
    <s v="Stand out at festivals, get people talking and support our latest campaign to augment your style with the latest LED technology."/>
    <x v="239"/>
    <n v="876"/>
    <x v="1"/>
    <x v="1"/>
    <s v="GBP"/>
    <n v="1405094400"/>
    <n v="1403810965"/>
    <b v="0"/>
    <n v="9"/>
    <b v="0"/>
    <x v="10"/>
    <n v="15"/>
    <n v="97.33"/>
    <x v="4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x v="59"/>
    <n v="503"/>
    <x v="1"/>
    <x v="9"/>
    <s v="EUR"/>
    <n v="1483138800"/>
    <n v="1480610046"/>
    <b v="0"/>
    <n v="3"/>
    <b v="0"/>
    <x v="10"/>
    <n v="1"/>
    <n v="167.67"/>
    <x v="4"/>
    <x v="10"/>
  </r>
  <r>
    <n v="1321"/>
    <s v="Fashion Forward Headphones &amp; Membership Platform (Canceled)"/>
    <s v="Experience true sound quality and a membership platform that puts you in control of future headphones, features, design and prices."/>
    <x v="240"/>
    <n v="6019"/>
    <x v="1"/>
    <x v="11"/>
    <s v="SEK"/>
    <n v="1482515937"/>
    <n v="1479923937"/>
    <b v="0"/>
    <n v="7"/>
    <b v="0"/>
    <x v="10"/>
    <n v="1"/>
    <n v="859.86"/>
    <x v="4"/>
    <x v="10"/>
  </r>
  <r>
    <n v="1322"/>
    <s v="Invisible Reins - Let your children roam free (Canceled)"/>
    <s v="Invisible Reins - A Bluetooth innovation that links your child to your smart phone via an app. A safe zone can be set from 1-30 metres."/>
    <x v="21"/>
    <n v="106"/>
    <x v="1"/>
    <x v="1"/>
    <s v="GBP"/>
    <n v="1432223125"/>
    <n v="1429631125"/>
    <b v="0"/>
    <n v="4"/>
    <b v="0"/>
    <x v="10"/>
    <n v="0"/>
    <n v="26.5"/>
    <x v="4"/>
    <x v="10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x v="10"/>
    <n v="9"/>
    <n v="30.27"/>
    <x v="4"/>
    <x v="10"/>
  </r>
  <r>
    <n v="1324"/>
    <s v="Sunclipse Shadow â€¢ It's your skin, protect it (Canceled)"/>
    <s v="Monitor your actual UV exposure in real time and get notified when it's time to get out of the sun or when to reapply your sunscreen"/>
    <x v="65"/>
    <n v="4920"/>
    <x v="1"/>
    <x v="0"/>
    <s v="USD"/>
    <n v="1476371552"/>
    <n v="1473779552"/>
    <b v="0"/>
    <n v="90"/>
    <b v="0"/>
    <x v="10"/>
    <n v="10"/>
    <n v="54.67"/>
    <x v="4"/>
    <x v="10"/>
  </r>
  <r>
    <n v="1325"/>
    <s v="Solar PowerCap USB Cell Phone Charging Hats (Canceled)"/>
    <s v="The PowerCap is a device able to charge most mobile devices, and contains a battery for situations when the sun just isn't enough."/>
    <x v="24"/>
    <n v="486"/>
    <x v="1"/>
    <x v="0"/>
    <s v="USD"/>
    <n v="1483063435"/>
    <n v="1480471435"/>
    <b v="0"/>
    <n v="8"/>
    <b v="0"/>
    <x v="10"/>
    <n v="2"/>
    <n v="60.75"/>
    <x v="4"/>
    <x v="10"/>
  </r>
  <r>
    <n v="1326"/>
    <s v="Fitness, Boxing and Sports Wearable Sensor Technology"/>
    <s v="StrikeTec will revolutionize both the boxing scene and fitness industry by allowing you to track the progress of hand speed and force."/>
    <x v="59"/>
    <n v="1130"/>
    <x v="1"/>
    <x v="0"/>
    <s v="USD"/>
    <n v="1421348428"/>
    <n v="1417460428"/>
    <b v="0"/>
    <n v="11"/>
    <b v="0"/>
    <x v="10"/>
    <n v="1"/>
    <n v="102.73"/>
    <x v="4"/>
    <x v="10"/>
  </r>
  <r>
    <n v="1327"/>
    <s v="CyClip - The Handlebar Adapter for Apple Watch (Canceled)"/>
    <s v="CyClip is a way to mount the Apple Watch to your handlebars; ideal for navigation, notifications, and music control on the fly."/>
    <x v="241"/>
    <n v="1705"/>
    <x v="1"/>
    <x v="0"/>
    <s v="USD"/>
    <n v="1432916235"/>
    <n v="1430324235"/>
    <b v="0"/>
    <n v="41"/>
    <b v="0"/>
    <x v="10"/>
    <n v="4"/>
    <n v="41.59"/>
    <x v="4"/>
    <x v="10"/>
  </r>
  <r>
    <n v="1328"/>
    <s v="Hydrate Edge | Hydration Monitoring Wearable (Canceled)"/>
    <s v="Hydrate Edge is the first wearable that provides real-time, continuous hydration feedback. This is the new hydration gold standard."/>
    <x v="98"/>
    <n v="1748"/>
    <x v="1"/>
    <x v="0"/>
    <s v="USD"/>
    <n v="1476458734"/>
    <n v="1472570734"/>
    <b v="0"/>
    <n v="15"/>
    <b v="0"/>
    <x v="10"/>
    <n v="2"/>
    <n v="116.53"/>
    <x v="4"/>
    <x v="10"/>
  </r>
  <r>
    <n v="1329"/>
    <s v="Xtnd: Use your cell phone, tablet, or camera hands free"/>
    <s v="Xtnd is a hands free multifunctional device for your tablet, cell phone, &amp; camera. It's also a convenient backpack for storage."/>
    <x v="65"/>
    <n v="408"/>
    <x v="1"/>
    <x v="0"/>
    <s v="USD"/>
    <n v="1417501145"/>
    <n v="1414041545"/>
    <b v="0"/>
    <n v="9"/>
    <b v="0"/>
    <x v="10"/>
    <n v="1"/>
    <n v="45.33"/>
    <x v="4"/>
    <x v="10"/>
  </r>
  <r>
    <n v="1330"/>
    <s v="The 3G Smartwatch for Kids that Encourages Outdoor Play"/>
    <s v="Outdoor play is essential. Wanderwatch helps to make it fun and safe! Fun for kids, great for parents. Time to Play!"/>
    <x v="21"/>
    <n v="7873"/>
    <x v="1"/>
    <x v="0"/>
    <s v="USD"/>
    <n v="1467432000"/>
    <n v="1464763109"/>
    <b v="0"/>
    <n v="50"/>
    <b v="0"/>
    <x v="10"/>
    <n v="22"/>
    <n v="157.46"/>
    <x v="4"/>
    <x v="10"/>
  </r>
  <r>
    <n v="1331"/>
    <s v="WORLD'S BEST BATTERY BACKUP: EXO WEARABLE POWER! (Canceled)"/>
    <s v="The World's First Wearable Battery Backup - wireless, modular, flexible, and ultra-lightweight! Click, charge, go!!!"/>
    <x v="67"/>
    <n v="3417"/>
    <x v="1"/>
    <x v="0"/>
    <s v="USD"/>
    <n v="1471435554"/>
    <n v="1468843554"/>
    <b v="0"/>
    <n v="34"/>
    <b v="0"/>
    <x v="10"/>
    <n v="1"/>
    <n v="100.5"/>
    <x v="4"/>
    <x v="10"/>
  </r>
  <r>
    <n v="1332"/>
    <s v="Belt with Legs Invention (Canceled)"/>
    <s v="Long bus queue and no seats around? This light weight seating device can be worn anywhere and at anytime! Belt that converts into seat."/>
    <x v="242"/>
    <n v="0"/>
    <x v="1"/>
    <x v="16"/>
    <s v="CHF"/>
    <n v="1485480408"/>
    <n v="1482888408"/>
    <b v="0"/>
    <n v="0"/>
    <b v="0"/>
    <x v="10"/>
    <n v="0"/>
    <s v="N/A"/>
    <x v="4"/>
    <x v="10"/>
  </r>
  <r>
    <n v="1333"/>
    <s v="Bio Hazard Suit for Everyman (Canceled)"/>
    <s v="Im in the process of creating a biohazard suit that can be worn like an extra layer, unlike these bulky units that are currently in use"/>
    <x v="32"/>
    <n v="0"/>
    <x v="1"/>
    <x v="2"/>
    <s v="AUD"/>
    <n v="1405478025"/>
    <n v="1402886025"/>
    <b v="0"/>
    <n v="0"/>
    <b v="0"/>
    <x v="10"/>
    <n v="0"/>
    <s v="N/A"/>
    <x v="4"/>
    <x v="10"/>
  </r>
  <r>
    <n v="1334"/>
    <s v="My TUSK â„¢ (Telephone Utility Support Kit!) (Canceled)"/>
    <s v="A wearable device that allows you to dock and operate your phone hands-free anywhere and everywhere!"/>
    <x v="243"/>
    <n v="14303"/>
    <x v="1"/>
    <x v="0"/>
    <s v="USD"/>
    <n v="1457721287"/>
    <n v="1455129287"/>
    <b v="0"/>
    <n v="276"/>
    <b v="0"/>
    <x v="10"/>
    <n v="11"/>
    <n v="51.82"/>
    <x v="4"/>
    <x v="10"/>
  </r>
  <r>
    <n v="1335"/>
    <s v="UB Fit (Canceled)"/>
    <s v="Dial up your performance with UB Fit: 1st wearable resistance technology that allows you to tone muscles while doing a cardio workout"/>
    <x v="33"/>
    <n v="4940"/>
    <x v="1"/>
    <x v="0"/>
    <s v="USD"/>
    <n v="1449354502"/>
    <n v="1446762502"/>
    <b v="0"/>
    <n v="16"/>
    <b v="0"/>
    <x v="10"/>
    <n v="20"/>
    <n v="308.75"/>
    <x v="4"/>
    <x v="10"/>
  </r>
  <r>
    <n v="1336"/>
    <s v="Jumpy, The World First Edutainment Smartwatch For Kids"/>
    <s v="JUMPY, a cool smart watch with open platform SDK brings limitless edutainment to kids' wrist and encourages parent-child interaction."/>
    <x v="59"/>
    <n v="84947"/>
    <x v="1"/>
    <x v="0"/>
    <s v="USD"/>
    <n v="1418849028"/>
    <n v="1415825028"/>
    <b v="0"/>
    <n v="224"/>
    <b v="0"/>
    <x v="10"/>
    <n v="85"/>
    <n v="379.23"/>
    <x v="4"/>
    <x v="10"/>
  </r>
  <r>
    <n v="1337"/>
    <s v="Ripple: World's Most Dependable Safety Device (Canceled)"/>
    <s v="Discreet safety device connects you to a dedicated 24/7 monitoring team, keeping you safe anywhere in the United States"/>
    <x v="65"/>
    <n v="24691"/>
    <x v="1"/>
    <x v="0"/>
    <s v="USD"/>
    <n v="1488549079"/>
    <n v="1485957079"/>
    <b v="0"/>
    <n v="140"/>
    <b v="0"/>
    <x v="10"/>
    <n v="49"/>
    <n v="176.36"/>
    <x v="4"/>
    <x v="10"/>
  </r>
  <r>
    <n v="1338"/>
    <s v="A New Case In Town | HAND Liberation | HANDL (Canceled)"/>
    <s v="HandL makes your phone feel like an organic extension of your hand. Elastic and brace system supports your device with just two fingers"/>
    <x v="13"/>
    <n v="991"/>
    <x v="1"/>
    <x v="0"/>
    <s v="USD"/>
    <n v="1438543033"/>
    <n v="1435951033"/>
    <b v="0"/>
    <n v="15"/>
    <b v="0"/>
    <x v="10"/>
    <n v="3"/>
    <n v="66.069999999999993"/>
    <x v="4"/>
    <x v="10"/>
  </r>
  <r>
    <n v="1339"/>
    <s v="Linkoo (Canceled)"/>
    <s v="World's Smallest customizable Phone &amp; GPS Watch for kids !"/>
    <x v="65"/>
    <n v="3317"/>
    <x v="1"/>
    <x v="0"/>
    <s v="USD"/>
    <n v="1418056315"/>
    <n v="1414164715"/>
    <b v="0"/>
    <n v="37"/>
    <b v="0"/>
    <x v="10"/>
    <n v="7"/>
    <n v="89.65"/>
    <x v="4"/>
    <x v="10"/>
  </r>
  <r>
    <n v="1340"/>
    <s v="Glass Designs (Canceled)"/>
    <s v="I would like to make nicer, more stylish looking frames for the Google Glass using 3D printing technology."/>
    <x v="244"/>
    <n v="0"/>
    <x v="1"/>
    <x v="0"/>
    <s v="USD"/>
    <n v="1408112253"/>
    <n v="1405520253"/>
    <b v="0"/>
    <n v="0"/>
    <b v="0"/>
    <x v="10"/>
    <n v="0"/>
    <s v="N/A"/>
    <x v="4"/>
    <x v="10"/>
  </r>
  <r>
    <n v="1341"/>
    <s v="BRILLAR: World's First Kids' Smart Wearable Companion."/>
    <s v="BRILLAR: Your Kids Ultimate Wearable Companion. Educates, Rewards, Entertains, Calls, Motivates, Messages + Tracks Location &amp; Steps."/>
    <x v="33"/>
    <n v="17590"/>
    <x v="1"/>
    <x v="1"/>
    <s v="GBP"/>
    <n v="1475333917"/>
    <n v="1472569117"/>
    <b v="0"/>
    <n v="46"/>
    <b v="0"/>
    <x v="10"/>
    <n v="70"/>
    <n v="382.39"/>
    <x v="4"/>
    <x v="10"/>
  </r>
  <r>
    <n v="1342"/>
    <s v="Vuzion: An Actual Overlaid Heads Up Display Wearable"/>
    <s v="Method50 aims to prototype a revolutionary true heads up display to create a new way of living in, playing in, and viewing the world."/>
    <x v="65"/>
    <n v="100"/>
    <x v="1"/>
    <x v="0"/>
    <s v="USD"/>
    <n v="1437161739"/>
    <n v="1434569739"/>
    <b v="0"/>
    <n v="1"/>
    <b v="0"/>
    <x v="10"/>
    <n v="0"/>
    <n v="100"/>
    <x v="4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x v="65"/>
    <n v="51149"/>
    <x v="1"/>
    <x v="0"/>
    <s v="USD"/>
    <n v="1471579140"/>
    <n v="1466512683"/>
    <b v="0"/>
    <n v="323"/>
    <b v="0"/>
    <x v="10"/>
    <n v="102"/>
    <n v="158.36000000000001"/>
    <x v="4"/>
    <x v="10"/>
  </r>
  <r>
    <n v="1344"/>
    <s v="A Masters Guide to The Way of the Warrior"/>
    <s v="The is the ultimate guide to applied Eastern philosophy, martial arts, and the path of the warrior from a scientific perspective."/>
    <x v="17"/>
    <n v="5666"/>
    <x v="0"/>
    <x v="5"/>
    <s v="CAD"/>
    <n v="1467313039"/>
    <n v="1464807439"/>
    <b v="0"/>
    <n v="139"/>
    <b v="1"/>
    <x v="11"/>
    <n v="378"/>
    <n v="40.76"/>
    <x v="5"/>
    <x v="11"/>
  </r>
  <r>
    <n v="1345"/>
    <s v="Tell the World - My journey from Islam to Christianity"/>
    <s v="Peacefully taking you through my journey of being raised as a Muslim then becoming Christian, and sharing the truths I unveiled."/>
    <x v="45"/>
    <n v="375"/>
    <x v="0"/>
    <x v="0"/>
    <s v="USD"/>
    <n v="1405366359"/>
    <n v="1402342359"/>
    <b v="0"/>
    <n v="7"/>
    <b v="1"/>
    <x v="11"/>
    <n v="125"/>
    <n v="53.57"/>
    <x v="5"/>
    <x v="11"/>
  </r>
  <r>
    <n v="1346"/>
    <s v="Anthology of Stories from LGBT Nepal"/>
    <s v="An anthology of nonfiction stories written by Nepal's Lesbian, Gay, Bisexual, and Transgender (LGBT) community."/>
    <x v="245"/>
    <n v="7219"/>
    <x v="0"/>
    <x v="0"/>
    <s v="USD"/>
    <n v="1372297751"/>
    <n v="1369705751"/>
    <b v="0"/>
    <n v="149"/>
    <b v="1"/>
    <x v="11"/>
    <n v="147"/>
    <n v="48.45"/>
    <x v="5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"/>
    <n v="2555"/>
    <x v="0"/>
    <x v="0"/>
    <s v="USD"/>
    <n v="1425741525"/>
    <n v="1423149525"/>
    <b v="0"/>
    <n v="31"/>
    <b v="1"/>
    <x v="11"/>
    <n v="102"/>
    <n v="82.42"/>
    <x v="5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246"/>
    <n v="5985"/>
    <x v="0"/>
    <x v="0"/>
    <s v="USD"/>
    <n v="1418904533"/>
    <n v="1416485333"/>
    <b v="0"/>
    <n v="26"/>
    <b v="1"/>
    <x v="11"/>
    <n v="102"/>
    <n v="230.19"/>
    <x v="5"/>
    <x v="11"/>
  </r>
  <r>
    <n v="1349"/>
    <s v="Northern Exposure A Jasper Rock Climbing Guidebook"/>
    <s v="The first modern Jasper guidebook including over five hundred rock routes from alpine to bouldering, sport to trad multipitch and more."/>
    <x v="12"/>
    <n v="10210"/>
    <x v="0"/>
    <x v="5"/>
    <s v="CAD"/>
    <n v="1450249140"/>
    <n v="1447055935"/>
    <b v="0"/>
    <n v="172"/>
    <b v="1"/>
    <x v="11"/>
    <n v="204"/>
    <n v="59.36"/>
    <x v="5"/>
    <x v="11"/>
  </r>
  <r>
    <n v="1350"/>
    <s v="House of Dunbar-The Rise and Fall of a Scottish Noble Family"/>
    <s v="Illustrated historical book of impregnable Dunbar Castle and rise and fall of its powerful Scottish Earls of Dunbar from 1072-1435AD"/>
    <x v="12"/>
    <n v="5202.5"/>
    <x v="0"/>
    <x v="0"/>
    <s v="USD"/>
    <n v="1451089134"/>
    <n v="1448497134"/>
    <b v="0"/>
    <n v="78"/>
    <b v="1"/>
    <x v="11"/>
    <n v="104"/>
    <n v="66.7"/>
    <x v="5"/>
    <x v="11"/>
  </r>
  <r>
    <n v="1351"/>
    <s v="Purpose: Your Journey To Find Meaning"/>
    <s v="Discover your purpose, live a more fulfilling life, leave a positive footprint on society."/>
    <x v="24"/>
    <n v="20253"/>
    <x v="0"/>
    <x v="0"/>
    <s v="USD"/>
    <n v="1455299144"/>
    <n v="1452707144"/>
    <b v="0"/>
    <n v="120"/>
    <b v="1"/>
    <x v="11"/>
    <n v="101"/>
    <n v="168.78"/>
    <x v="5"/>
    <x v="11"/>
  </r>
  <r>
    <n v="1352"/>
    <s v="Will's SmileBook Project"/>
    <s v="An important book, based on research, to make you and your learners smile again. Better smile sheets, better feedback, better learning!"/>
    <x v="5"/>
    <n v="13614"/>
    <x v="0"/>
    <x v="0"/>
    <s v="USD"/>
    <n v="1441425540"/>
    <n v="1436968366"/>
    <b v="0"/>
    <n v="227"/>
    <b v="1"/>
    <x v="11"/>
    <n v="136"/>
    <n v="59.97"/>
    <x v="5"/>
    <x v="11"/>
  </r>
  <r>
    <n v="1353"/>
    <s v="Finish The Script! - A College Writing Course in Book Form"/>
    <s v="A book that teaches aspiring writers how to get from a basic idea to a fully rewritten screenplay."/>
    <x v="30"/>
    <n v="1336"/>
    <x v="0"/>
    <x v="0"/>
    <s v="USD"/>
    <n v="1362960000"/>
    <n v="1359946188"/>
    <b v="0"/>
    <n v="42"/>
    <b v="1"/>
    <x v="11"/>
    <n v="134"/>
    <n v="31.81"/>
    <x v="5"/>
    <x v="11"/>
  </r>
  <r>
    <n v="1354"/>
    <s v="We Beat Leukaemia: my family's journey with childhood cancer"/>
    <s v="Raising awareness of childhood cancer by publishing my diary of Andrew's diagnosis and his journey to remission 1235 days later."/>
    <x v="40"/>
    <n v="1563"/>
    <x v="0"/>
    <x v="1"/>
    <s v="GBP"/>
    <n v="1465672979"/>
    <n v="1463080979"/>
    <b v="0"/>
    <n v="64"/>
    <b v="1"/>
    <x v="11"/>
    <n v="130"/>
    <n v="24.42"/>
    <x v="5"/>
    <x v="11"/>
  </r>
  <r>
    <n v="1355"/>
    <s v="Internationalisation of Sherlock's Home: The Empty House"/>
    <s v="Sherlock's Home was the most important Sherlock Holmes book of 2012 - about Undershaw - this project is to release language versions."/>
    <x v="32"/>
    <n v="3067"/>
    <x v="0"/>
    <x v="1"/>
    <s v="GBP"/>
    <n v="1354269600"/>
    <n v="1351663605"/>
    <b v="0"/>
    <n v="121"/>
    <b v="1"/>
    <x v="11"/>
    <n v="123"/>
    <n v="25.35"/>
    <x v="5"/>
    <x v="11"/>
  </r>
  <r>
    <n v="1356"/>
    <s v="Kick-in-the-A** Starter: Between the Lines, the Book"/>
    <s v="At age 30, my husband Dan died from cancer. Left to recreate my life, I drew a line in my heart; became a nomad. This is a love story."/>
    <x v="106"/>
    <n v="6215.56"/>
    <x v="0"/>
    <x v="0"/>
    <s v="USD"/>
    <n v="1372985760"/>
    <n v="1370393760"/>
    <b v="0"/>
    <n v="87"/>
    <b v="1"/>
    <x v="11"/>
    <n v="183"/>
    <n v="71.44"/>
    <x v="5"/>
    <x v="11"/>
  </r>
  <r>
    <n v="1357"/>
    <s v="Becoming Alicia"/>
    <s v="The search for identity leads one young woman to Mexico, where she follows her grandfather's journey back to America."/>
    <x v="15"/>
    <n v="2506"/>
    <x v="0"/>
    <x v="0"/>
    <s v="USD"/>
    <n v="1362117540"/>
    <n v="1359587137"/>
    <b v="0"/>
    <n v="65"/>
    <b v="1"/>
    <x v="11"/>
    <n v="125"/>
    <n v="38.549999999999997"/>
    <x v="5"/>
    <x v="11"/>
  </r>
  <r>
    <n v="1358"/>
    <s v="The Masada Story Project"/>
    <s v="I am working on a book about what people do when they visit Masada, an ancient fortress in the Judean desert."/>
    <x v="11"/>
    <n v="3350"/>
    <x v="0"/>
    <x v="0"/>
    <s v="USD"/>
    <n v="1309009323"/>
    <n v="1306417323"/>
    <b v="0"/>
    <n v="49"/>
    <b v="1"/>
    <x v="11"/>
    <n v="112"/>
    <n v="68.37"/>
    <x v="5"/>
    <x v="11"/>
  </r>
  <r>
    <n v="1359"/>
    <s v="UnConventional - Worldcon 2011 Research"/>
    <s v="Funding for a 2011 trip to Worldcon for research for &quot;UnConventional,&quot; a book on the history of the American fan convention."/>
    <x v="247"/>
    <n v="764"/>
    <x v="0"/>
    <x v="0"/>
    <s v="USD"/>
    <n v="1309980790"/>
    <n v="1304623990"/>
    <b v="0"/>
    <n v="19"/>
    <b v="1"/>
    <x v="11"/>
    <n v="116"/>
    <n v="40.21"/>
    <x v="5"/>
    <x v="11"/>
  </r>
  <r>
    <n v="1360"/>
    <s v="So Bad, It's Good! - A Book of Bad Movies"/>
    <s v="So Bad, It's Good! is a guide to finding the best films for your bad movie night."/>
    <x v="17"/>
    <n v="2598"/>
    <x v="0"/>
    <x v="0"/>
    <s v="USD"/>
    <n v="1343943420"/>
    <n v="1341524220"/>
    <b v="0"/>
    <n v="81"/>
    <b v="1"/>
    <x v="11"/>
    <n v="173"/>
    <n v="32.07"/>
    <x v="5"/>
    <x v="11"/>
  </r>
  <r>
    <n v="1361"/>
    <s v="Me, Myself &amp; I - the dark art of big wall soloing"/>
    <s v="The forbidden dark art of roped soloing, for climbers who need to know in order to make the ultimate climb come true!"/>
    <x v="14"/>
    <n v="7559"/>
    <x v="0"/>
    <x v="1"/>
    <s v="GBP"/>
    <n v="1403370772"/>
    <n v="1400778772"/>
    <b v="0"/>
    <n v="264"/>
    <b v="1"/>
    <x v="11"/>
    <n v="126"/>
    <n v="28.63"/>
    <x v="5"/>
    <x v="11"/>
  </r>
  <r>
    <n v="1362"/>
    <s v="A Fantastic Affair: Karl Barth in America 1962â€“Research"/>
    <s v="The never-before-told story of Karl Barth's (first and only) journey to the United States in 1962."/>
    <x v="30"/>
    <n v="1091"/>
    <x v="0"/>
    <x v="0"/>
    <s v="USD"/>
    <n v="1378592731"/>
    <n v="1373408731"/>
    <b v="0"/>
    <n v="25"/>
    <b v="1"/>
    <x v="11"/>
    <n v="109"/>
    <n v="43.64"/>
    <x v="5"/>
    <x v="11"/>
  </r>
  <r>
    <n v="1363"/>
    <s v="A Book about Hidden Disease Causing Products we use Everyday"/>
    <s v="Identifying cancer and disease products we use everyday and are totally unaware of. Then substituting them with healthy alternatives"/>
    <x v="50"/>
    <n v="200"/>
    <x v="0"/>
    <x v="0"/>
    <s v="USD"/>
    <n v="1455523140"/>
    <n v="1453925727"/>
    <b v="0"/>
    <n v="5"/>
    <b v="1"/>
    <x v="11"/>
    <n v="100"/>
    <n v="40"/>
    <x v="5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8"/>
    <n v="49830"/>
    <x v="0"/>
    <x v="8"/>
    <s v="DKK"/>
    <n v="1420648906"/>
    <n v="1415464906"/>
    <b v="0"/>
    <n v="144"/>
    <b v="1"/>
    <x v="0"/>
    <n v="119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3"/>
    <n v="7520"/>
    <x v="0"/>
    <x v="0"/>
    <s v="USD"/>
    <n v="1426523752"/>
    <n v="1423935352"/>
    <b v="0"/>
    <n v="92"/>
    <b v="1"/>
    <x v="0"/>
    <n v="100"/>
    <n v="81.739999999999995"/>
    <x v="0"/>
    <x v="0"/>
  </r>
  <r>
    <n v="1366"/>
    <s v="Kick It! A Tribute to the A.K.s"/>
    <s v="A musical memorial for Alexi Petersen."/>
    <x v="53"/>
    <n v="9486.69"/>
    <x v="0"/>
    <x v="0"/>
    <s v="USD"/>
    <n v="1417049663"/>
    <n v="1413158063"/>
    <b v="0"/>
    <n v="147"/>
    <b v="1"/>
    <x v="0"/>
    <n v="126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x v="12"/>
    <n v="5713"/>
    <x v="0"/>
    <x v="0"/>
    <s v="USD"/>
    <n v="1447463050"/>
    <n v="1444867450"/>
    <b v="0"/>
    <n v="90"/>
    <b v="1"/>
    <x v="0"/>
    <n v="114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x v="12"/>
    <n v="5535"/>
    <x v="0"/>
    <x v="0"/>
    <s v="USD"/>
    <n v="1434342894"/>
    <n v="1432269294"/>
    <b v="0"/>
    <n v="87"/>
    <b v="1"/>
    <x v="0"/>
    <n v="111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x v="249"/>
    <n v="34090.629999999997"/>
    <x v="0"/>
    <x v="0"/>
    <s v="USD"/>
    <n v="1397225746"/>
    <n v="1394633746"/>
    <b v="0"/>
    <n v="406"/>
    <b v="1"/>
    <x v="0"/>
    <n v="105"/>
    <n v="83.97"/>
    <x v="0"/>
    <x v="0"/>
  </r>
  <r>
    <n v="1370"/>
    <s v="Food On You presents Baby's First Parental Advisory"/>
    <s v="Songs about the first year of parenthood, often inappropriate for children"/>
    <x v="17"/>
    <n v="1555"/>
    <x v="0"/>
    <x v="0"/>
    <s v="USD"/>
    <n v="1381881890"/>
    <n v="1380585890"/>
    <b v="0"/>
    <n v="20"/>
    <b v="1"/>
    <x v="0"/>
    <n v="104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x v="250"/>
    <n v="7495"/>
    <x v="0"/>
    <x v="0"/>
    <s v="USD"/>
    <n v="1431022342"/>
    <n v="1428430342"/>
    <b v="0"/>
    <n v="70"/>
    <b v="1"/>
    <x v="0"/>
    <n v="107"/>
    <n v="107.07"/>
    <x v="0"/>
    <x v="0"/>
  </r>
  <r>
    <n v="1372"/>
    <s v="Ted Lukas &amp; the Misled new CD - &quot;FEED&quot;"/>
    <s v="Please help us raise funds to press our new CD!"/>
    <x v="4"/>
    <n v="620"/>
    <x v="0"/>
    <x v="0"/>
    <s v="USD"/>
    <n v="1342115132"/>
    <n v="1339523132"/>
    <b v="0"/>
    <n v="16"/>
    <b v="1"/>
    <x v="0"/>
    <n v="124"/>
    <n v="38.75"/>
    <x v="0"/>
    <x v="0"/>
  </r>
  <r>
    <n v="1373"/>
    <s v="Broccoli Samurai: Tour Van or Bust!"/>
    <s v="Help Broccoli Samurai raise money to get a new van and continue bringing you the jams!"/>
    <x v="5"/>
    <n v="10501"/>
    <x v="0"/>
    <x v="0"/>
    <s v="USD"/>
    <n v="1483138233"/>
    <n v="1480546233"/>
    <b v="0"/>
    <n v="52"/>
    <b v="1"/>
    <x v="0"/>
    <n v="105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0"/>
    <x v="0"/>
    <s v="USD"/>
    <n v="1458874388"/>
    <n v="1456285988"/>
    <b v="0"/>
    <n v="66"/>
    <b v="1"/>
    <x v="0"/>
    <n v="189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5"/>
    <n v="6853"/>
    <x v="0"/>
    <x v="6"/>
    <s v="EUR"/>
    <n v="1484444119"/>
    <n v="1481852119"/>
    <b v="0"/>
    <n v="109"/>
    <b v="1"/>
    <x v="0"/>
    <n v="171"/>
    <n v="62.87"/>
    <x v="0"/>
    <x v="0"/>
  </r>
  <r>
    <n v="1376"/>
    <s v="Dead Pirates / HIGHMARE LP 2nd pressing"/>
    <s v="Dead Pirates are planning a second pressing of HIGHMARE LP, who wants one ?"/>
    <x v="251"/>
    <n v="9342"/>
    <x v="0"/>
    <x v="1"/>
    <s v="GBP"/>
    <n v="1480784606"/>
    <n v="1478189006"/>
    <b v="0"/>
    <n v="168"/>
    <b v="1"/>
    <x v="0"/>
    <n v="252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x v="48"/>
    <n v="1510"/>
    <x v="0"/>
    <x v="0"/>
    <s v="USD"/>
    <n v="1486095060"/>
    <n v="1484198170"/>
    <b v="0"/>
    <n v="31"/>
    <b v="1"/>
    <x v="0"/>
    <n v="116"/>
    <n v="48.71"/>
    <x v="0"/>
    <x v="0"/>
  </r>
  <r>
    <n v="1378"/>
    <s v="SIX BY SEVEN"/>
    <s v="A psychedelic post rock masterpiece!"/>
    <x v="15"/>
    <n v="4067"/>
    <x v="0"/>
    <x v="1"/>
    <s v="GBP"/>
    <n v="1470075210"/>
    <n v="1468779210"/>
    <b v="0"/>
    <n v="133"/>
    <b v="1"/>
    <x v="0"/>
    <n v="203"/>
    <n v="30.58"/>
    <x v="0"/>
    <x v="0"/>
  </r>
  <r>
    <n v="1379"/>
    <s v="J. Walter Makes a Record"/>
    <s v="---------The long-awaited debut full-length from Justin Ruddy--------"/>
    <x v="5"/>
    <n v="11160"/>
    <x v="0"/>
    <x v="0"/>
    <s v="USD"/>
    <n v="1433504876"/>
    <n v="1430912876"/>
    <b v="0"/>
    <n v="151"/>
    <b v="1"/>
    <x v="0"/>
    <n v="112"/>
    <n v="73.91"/>
    <x v="0"/>
    <x v="0"/>
  </r>
  <r>
    <n v="1380"/>
    <s v="BARNFEST 2015"/>
    <s v="A DIY MUSIC FESTIVAL FROM ST. LOUIS MO! Bands make their own festival, help make it legit!"/>
    <x v="252"/>
    <n v="106"/>
    <x v="0"/>
    <x v="0"/>
    <s v="USD"/>
    <n v="1433815200"/>
    <n v="1431886706"/>
    <b v="0"/>
    <n v="5"/>
    <b v="1"/>
    <x v="0"/>
    <n v="4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2"/>
    <n v="5355"/>
    <x v="0"/>
    <x v="0"/>
    <s v="USD"/>
    <n v="1482988125"/>
    <n v="1480396125"/>
    <b v="0"/>
    <n v="73"/>
    <b v="1"/>
    <x v="0"/>
    <n v="107"/>
    <n v="73.36"/>
    <x v="0"/>
    <x v="0"/>
  </r>
  <r>
    <n v="1382"/>
    <s v="The Floorwalkers New Album!"/>
    <s v="We're making a new record -- independently! We've got some great new songs we're really excited to bring to you!"/>
    <x v="8"/>
    <n v="8349"/>
    <x v="0"/>
    <x v="0"/>
    <s v="USD"/>
    <n v="1367867536"/>
    <n v="1365275536"/>
    <b v="0"/>
    <n v="148"/>
    <b v="1"/>
    <x v="0"/>
    <n v="104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3"/>
    <n v="4673"/>
    <x v="0"/>
    <x v="5"/>
    <s v="CAD"/>
    <n v="1482457678"/>
    <n v="1480729678"/>
    <b v="0"/>
    <n v="93"/>
    <b v="1"/>
    <x v="0"/>
    <n v="212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x v="10"/>
    <n v="4343"/>
    <x v="0"/>
    <x v="0"/>
    <s v="USD"/>
    <n v="1436117922"/>
    <n v="1433525922"/>
    <b v="0"/>
    <n v="63"/>
    <b v="1"/>
    <x v="0"/>
    <n v="124"/>
    <n v="68.94"/>
    <x v="0"/>
    <x v="0"/>
  </r>
  <r>
    <n v="1385"/>
    <s v="Chi Might Project"/>
    <s v="Musicians, singers &amp; songwriters from all over the world collaborate via YouTube in order to create an amazing album!"/>
    <x v="8"/>
    <n v="8832.49"/>
    <x v="0"/>
    <x v="12"/>
    <s v="EUR"/>
    <n v="1461931860"/>
    <n v="1457109121"/>
    <b v="0"/>
    <n v="134"/>
    <b v="1"/>
    <x v="0"/>
    <n v="110"/>
    <n v="65.91"/>
    <x v="0"/>
    <x v="0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x v="0"/>
    <n v="219"/>
    <n v="62.5"/>
    <x v="0"/>
    <x v="0"/>
  </r>
  <r>
    <n v="1387"/>
    <s v="FAMILY BUSINESS KICKSTARTER"/>
    <s v="Less than one week to PLEDGE YOUR SUPPORT for THE FAMILY BUSINESS as the band raises funds for the next full length rock album."/>
    <x v="25"/>
    <n v="5465"/>
    <x v="0"/>
    <x v="0"/>
    <s v="USD"/>
    <n v="1433305800"/>
    <n v="1430604395"/>
    <b v="0"/>
    <n v="78"/>
    <b v="1"/>
    <x v="0"/>
    <n v="137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x v="12"/>
    <n v="6740.37"/>
    <x v="0"/>
    <x v="0"/>
    <s v="USD"/>
    <n v="1476720840"/>
    <n v="1474469117"/>
    <b v="0"/>
    <n v="112"/>
    <b v="1"/>
    <x v="0"/>
    <n v="135"/>
    <n v="60.18"/>
    <x v="0"/>
    <x v="0"/>
  </r>
  <r>
    <n v="1389"/>
    <s v="Pre-order DANCEHALL's first record!!!"/>
    <s v="Help fund the pressing of DANCEHALL's first record by pre-ordering it in advance!!!"/>
    <x v="4"/>
    <n v="727"/>
    <x v="0"/>
    <x v="1"/>
    <s v="GBP"/>
    <n v="1471087957"/>
    <n v="1468495957"/>
    <b v="0"/>
    <n v="34"/>
    <b v="1"/>
    <x v="0"/>
    <n v="145"/>
    <n v="21.38"/>
    <x v="0"/>
    <x v="0"/>
  </r>
  <r>
    <n v="1390"/>
    <s v="New Music Video/Artist Development"/>
    <s v="Breakout Artist Management will be working with us on a brand new music video and we need your help!"/>
    <x v="72"/>
    <n v="3055"/>
    <x v="0"/>
    <x v="0"/>
    <s v="USD"/>
    <n v="1430154720"/>
    <n v="1427224606"/>
    <b v="0"/>
    <n v="19"/>
    <b v="1"/>
    <x v="0"/>
    <n v="109"/>
    <n v="160.79"/>
    <x v="0"/>
    <x v="0"/>
  </r>
  <r>
    <n v="1391"/>
    <s v="Rules and Regulations"/>
    <s v="With the money donated through this project we intend on investing in sound equipment for live shows"/>
    <x v="4"/>
    <n v="551"/>
    <x v="0"/>
    <x v="0"/>
    <s v="USD"/>
    <n v="1440219540"/>
    <n v="1436369818"/>
    <b v="0"/>
    <n v="13"/>
    <b v="1"/>
    <x v="0"/>
    <n v="110"/>
    <n v="42.38"/>
    <x v="0"/>
    <x v="0"/>
  </r>
  <r>
    <n v="1392"/>
    <s v="Telesomniac's Debut Album"/>
    <s v="Telesomniac is a rock band from Provo, UT releasing their debut album Thirty-One Flashes in the Dark."/>
    <x v="32"/>
    <n v="2841"/>
    <x v="0"/>
    <x v="0"/>
    <s v="USD"/>
    <n v="1456976586"/>
    <n v="1454298186"/>
    <b v="0"/>
    <n v="104"/>
    <b v="1"/>
    <x v="0"/>
    <n v="114"/>
    <n v="27.32"/>
    <x v="0"/>
    <x v="0"/>
  </r>
  <r>
    <n v="1393"/>
    <s v="WolfHunt | Social Commentary Rock Project"/>
    <s v="Rock n' Roll tales of our times"/>
    <x v="5"/>
    <n v="10235"/>
    <x v="0"/>
    <x v="0"/>
    <s v="USD"/>
    <n v="1470068523"/>
    <n v="1467476523"/>
    <b v="0"/>
    <n v="52"/>
    <b v="1"/>
    <x v="0"/>
    <n v="102"/>
    <n v="196.83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9"/>
    <n v="916"/>
    <x v="0"/>
    <x v="0"/>
    <s v="USD"/>
    <n v="1488337200"/>
    <n v="1484623726"/>
    <b v="0"/>
    <n v="17"/>
    <b v="1"/>
    <x v="0"/>
    <n v="122"/>
    <n v="53.88"/>
    <x v="0"/>
    <x v="0"/>
  </r>
  <r>
    <n v="1395"/>
    <s v="Quiet Oaks Full Length Album"/>
    <s v="Help Quiet Oaks record their debut album!!!"/>
    <x v="10"/>
    <n v="3916"/>
    <x v="0"/>
    <x v="0"/>
    <s v="USD"/>
    <n v="1484430481"/>
    <n v="1481838481"/>
    <b v="0"/>
    <n v="82"/>
    <b v="1"/>
    <x v="0"/>
    <n v="112"/>
    <n v="47.76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4"/>
    <n v="6438"/>
    <x v="0"/>
    <x v="0"/>
    <s v="USD"/>
    <n v="1423871882"/>
    <n v="1421279882"/>
    <b v="0"/>
    <n v="73"/>
    <b v="1"/>
    <x v="0"/>
    <n v="107"/>
    <n v="88.19"/>
    <x v="0"/>
    <x v="0"/>
  </r>
  <r>
    <n v="1397"/>
    <s v="Halls of the Machine - All Tribal Dignitaries"/>
    <s v="HALLS OF THE MACHINE needs your support for the final production and release of their latest work titled, ALL TRIBAL DIGNITARIES."/>
    <x v="5"/>
    <n v="11385"/>
    <x v="0"/>
    <x v="0"/>
    <s v="USD"/>
    <n v="1477603140"/>
    <n v="1475013710"/>
    <b v="0"/>
    <n v="158"/>
    <b v="1"/>
    <x v="0"/>
    <n v="114"/>
    <n v="72.06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x v="87"/>
    <n v="4826"/>
    <x v="0"/>
    <x v="0"/>
    <s v="USD"/>
    <n v="1467752334"/>
    <n v="1465160334"/>
    <b v="0"/>
    <n v="65"/>
    <b v="1"/>
    <x v="0"/>
    <n v="110"/>
    <n v="74.2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x v="9"/>
    <n v="11353"/>
    <x v="0"/>
    <x v="0"/>
    <s v="USD"/>
    <n v="1412640373"/>
    <n v="1410048373"/>
    <b v="0"/>
    <n v="184"/>
    <b v="1"/>
    <x v="0"/>
    <n v="126"/>
    <n v="61.7"/>
    <x v="0"/>
    <x v="0"/>
  </r>
  <r>
    <n v="1400"/>
    <s v="Stone Kings: From Creation To Devastation"/>
    <s v="We're looking to our fans to help partially fund the new album. It's 12 tracks in length &amp; will be a musical trip like no other!"/>
    <x v="20"/>
    <n v="586"/>
    <x v="0"/>
    <x v="1"/>
    <s v="GBP"/>
    <n v="1465709400"/>
    <n v="1462695073"/>
    <b v="0"/>
    <n v="34"/>
    <b v="1"/>
    <x v="0"/>
    <n v="167"/>
    <n v="17.239999999999998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"/>
    <n v="12413"/>
    <x v="0"/>
    <x v="0"/>
    <s v="USD"/>
    <n v="1369612474"/>
    <n v="1367798074"/>
    <b v="0"/>
    <n v="240"/>
    <b v="1"/>
    <x v="0"/>
    <n v="497"/>
    <n v="51.72"/>
    <x v="0"/>
    <x v="0"/>
  </r>
  <r>
    <n v="1402"/>
    <s v="Nineteen Fifty Eight - Untitled EP"/>
    <s v="Help us fund our latest project - a 5 track EP: fast-paced, hard-hitting, female-fronted rock with catchy choruses and lyrics to match!"/>
    <x v="32"/>
    <n v="2729"/>
    <x v="0"/>
    <x v="1"/>
    <s v="GBP"/>
    <n v="1430439411"/>
    <n v="1425259011"/>
    <b v="0"/>
    <n v="113"/>
    <b v="1"/>
    <x v="0"/>
    <n v="109"/>
    <n v="24.15"/>
    <x v="0"/>
    <x v="0"/>
  </r>
  <r>
    <n v="1403"/>
    <s v="Gregorian Rock"/>
    <s v="Gregorian Rock merges Gregorian chant with modern music. It is serene, yet pummeling. It's not for everyone, but it might be for you."/>
    <x v="25"/>
    <n v="4103"/>
    <x v="0"/>
    <x v="0"/>
    <s v="USD"/>
    <n v="1374802235"/>
    <n v="1372210235"/>
    <b v="0"/>
    <n v="66"/>
    <b v="1"/>
    <x v="0"/>
    <n v="103"/>
    <n v="62.17"/>
    <x v="0"/>
    <x v="0"/>
  </r>
  <r>
    <n v="1404"/>
    <s v="3 Men and a Book"/>
    <s v="Translation &amp; publication of possibly the most famous piece of English literature - Act II Scene II of Romeo and Juliet into txt-speak."/>
    <x v="109"/>
    <n v="241"/>
    <x v="2"/>
    <x v="1"/>
    <s v="GBP"/>
    <n v="1424607285"/>
    <n v="1422447285"/>
    <b v="1"/>
    <n v="5"/>
    <b v="0"/>
    <x v="23"/>
    <n v="2"/>
    <n v="48.2"/>
    <x v="5"/>
    <x v="23"/>
  </r>
  <r>
    <n v="1405"/>
    <s v="The Bible translated into Emoticons"/>
    <s v="Will more people read the Bible if it were translated into Emoticons?"/>
    <x v="33"/>
    <n v="105"/>
    <x v="2"/>
    <x v="0"/>
    <s v="USD"/>
    <n v="1417195201"/>
    <n v="1414599601"/>
    <b v="1"/>
    <n v="17"/>
    <b v="0"/>
    <x v="23"/>
    <n v="0"/>
    <n v="6.18"/>
    <x v="5"/>
    <x v="23"/>
  </r>
  <r>
    <n v="1406"/>
    <s v="Man Down! Translation project"/>
    <s v="The White coat and the battle dress uniform"/>
    <x v="16"/>
    <n v="15"/>
    <x v="2"/>
    <x v="13"/>
    <s v="EUR"/>
    <n v="1449914400"/>
    <n v="1445336607"/>
    <b v="0"/>
    <n v="3"/>
    <b v="0"/>
    <x v="23"/>
    <n v="0"/>
    <n v="5"/>
    <x v="5"/>
    <x v="23"/>
  </r>
  <r>
    <n v="1407"/>
    <s v="My life, My travel, My past - time to share"/>
    <s v="I traveled, I took pictures, I met people, I ate. Then I wrote a travel journal that needs editing, translation, and publishing."/>
    <x v="11"/>
    <n v="15"/>
    <x v="2"/>
    <x v="0"/>
    <s v="USD"/>
    <n v="1407847978"/>
    <n v="1405687978"/>
    <b v="0"/>
    <n v="2"/>
    <b v="0"/>
    <x v="23"/>
    <n v="1"/>
    <n v="7.5"/>
    <x v="5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30"/>
    <n v="72"/>
    <x v="2"/>
    <x v="1"/>
    <s v="GBP"/>
    <n v="1447451756"/>
    <n v="1444856156"/>
    <b v="0"/>
    <n v="6"/>
    <b v="0"/>
    <x v="23"/>
    <n v="7"/>
    <n v="12"/>
    <x v="5"/>
    <x v="23"/>
  </r>
  <r>
    <n v="1409"/>
    <s v="Modern Literal Torah Translation: Genesis"/>
    <s v="Modern Literal Translation of the 1st Book of the Torah in English and Russian with sub-linear and interlinear layout."/>
    <x v="25"/>
    <n v="0"/>
    <x v="2"/>
    <x v="0"/>
    <s v="USD"/>
    <n v="1420085535"/>
    <n v="1414897935"/>
    <b v="0"/>
    <n v="0"/>
    <b v="0"/>
    <x v="23"/>
    <n v="0"/>
    <s v="N/A"/>
    <x v="5"/>
    <x v="23"/>
  </r>
  <r>
    <n v="1410"/>
    <s v="Existence Space and Office (English translation)"/>
    <s v="Let's translate this book! A fundamental guide to existential workspaces: how to recover efficiency generating environmental well-being"/>
    <x v="14"/>
    <n v="1"/>
    <x v="2"/>
    <x v="13"/>
    <s v="EUR"/>
    <n v="1464939520"/>
    <n v="1461051520"/>
    <b v="0"/>
    <n v="1"/>
    <b v="0"/>
    <x v="23"/>
    <n v="0"/>
    <n v="1"/>
    <x v="5"/>
    <x v="23"/>
  </r>
  <r>
    <n v="1411"/>
    <s v="The Divine Comedy- A New English Translation"/>
    <s v="There have been an exorbident number of translations of this most beautiful poem though none have ever been done by a nineteen year old"/>
    <x v="11"/>
    <n v="7"/>
    <x v="2"/>
    <x v="1"/>
    <s v="GBP"/>
    <n v="1423185900"/>
    <n v="1420766700"/>
    <b v="0"/>
    <n v="3"/>
    <b v="0"/>
    <x v="23"/>
    <n v="0"/>
    <n v="2.33"/>
    <x v="5"/>
    <x v="23"/>
  </r>
  <r>
    <n v="1412"/>
    <s v="For overseas shogi fans! Shogi novel translation project"/>
    <s v="â€œClimbing Silver!â€- An English translation of the Young Adult Shogi novella"/>
    <x v="41"/>
    <n v="320"/>
    <x v="2"/>
    <x v="0"/>
    <s v="USD"/>
    <n v="1417656699"/>
    <n v="1415064699"/>
    <b v="0"/>
    <n v="13"/>
    <b v="0"/>
    <x v="23"/>
    <n v="5"/>
    <n v="24.62"/>
    <x v="5"/>
    <x v="23"/>
  </r>
  <r>
    <n v="1413"/>
    <s v="LE NUVOLE DEL CIELO-CLOUDS OF THE SKY"/>
    <s v="I need funds to publish a book based on a selection of sentences from the Gospel demonstrating that Christianity is a strong religion."/>
    <x v="15"/>
    <n v="100"/>
    <x v="2"/>
    <x v="13"/>
    <s v="EUR"/>
    <n v="1455964170"/>
    <n v="1450780170"/>
    <b v="0"/>
    <n v="1"/>
    <b v="0"/>
    <x v="23"/>
    <n v="5"/>
    <n v="100"/>
    <x v="5"/>
    <x v="23"/>
  </r>
  <r>
    <n v="1414"/>
    <s v="Database of Interlinear Greek Words"/>
    <s v="Create an open source &quot;interlinear&quot; translation fo the Greek New Testament in re-publishable and open source database format."/>
    <x v="4"/>
    <n v="1"/>
    <x v="2"/>
    <x v="0"/>
    <s v="USD"/>
    <n v="1483423467"/>
    <n v="1480831467"/>
    <b v="0"/>
    <n v="1"/>
    <b v="0"/>
    <x v="23"/>
    <n v="0"/>
    <n v="1"/>
    <x v="5"/>
    <x v="23"/>
  </r>
  <r>
    <n v="1415"/>
    <s v="The Complete Homilies of Blessed Oscar Romero: Volume 2"/>
    <s v="This is a Series of 6 Books on Blessed Oscar A. Romero`s Writings. This Project will help to pay the translation costs of Volume 2."/>
    <x v="87"/>
    <n v="800"/>
    <x v="2"/>
    <x v="0"/>
    <s v="USD"/>
    <n v="1439741591"/>
    <n v="1436285591"/>
    <b v="0"/>
    <n v="9"/>
    <b v="0"/>
    <x v="23"/>
    <n v="18"/>
    <n v="88.89"/>
    <x v="5"/>
    <x v="23"/>
  </r>
  <r>
    <n v="1416"/>
    <s v="Glenn's  little book of  quotes"/>
    <s v="glenn's  book of quotes is designed to give the readers a thought for the day , lighten the mood  and put a smile  on their faces."/>
    <x v="65"/>
    <n v="0"/>
    <x v="2"/>
    <x v="0"/>
    <s v="USD"/>
    <n v="1448147619"/>
    <n v="1445552019"/>
    <b v="0"/>
    <n v="0"/>
    <b v="0"/>
    <x v="23"/>
    <n v="0"/>
    <s v="N/A"/>
    <x v="5"/>
    <x v="23"/>
  </r>
  <r>
    <n v="1417"/>
    <s v="Digitizing 8 Rare Siddha Yoga Books"/>
    <s v="Digitization of 8 rare Siddha Yoga books written by a Yogi - coming in the lineage of Sri Sri Sri Sadhasiva Brahmendra himself!"/>
    <x v="39"/>
    <n v="55"/>
    <x v="2"/>
    <x v="0"/>
    <s v="USD"/>
    <n v="1442315460"/>
    <n v="1439696174"/>
    <b v="0"/>
    <n v="2"/>
    <b v="0"/>
    <x v="23"/>
    <n v="1"/>
    <n v="27.5"/>
    <x v="5"/>
    <x v="23"/>
  </r>
  <r>
    <n v="1418"/>
    <s v="Realidades del Hombre"/>
    <s v="Â¿Y si hubiera una camino intermedio entre ciencia y religion?_x000a_Descubre la respuesta ayudando a publicar y traducir este libro."/>
    <x v="11"/>
    <n v="6"/>
    <x v="2"/>
    <x v="3"/>
    <s v="EUR"/>
    <n v="1456397834"/>
    <n v="1453805834"/>
    <b v="0"/>
    <n v="1"/>
    <b v="0"/>
    <x v="23"/>
    <n v="0"/>
    <n v="6"/>
    <x v="5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6"/>
    <n v="445"/>
    <x v="2"/>
    <x v="0"/>
    <s v="USD"/>
    <n v="1476010619"/>
    <n v="1473418619"/>
    <b v="0"/>
    <n v="10"/>
    <b v="0"/>
    <x v="23"/>
    <n v="7"/>
    <n v="44.5"/>
    <x v="5"/>
    <x v="23"/>
  </r>
  <r>
    <n v="1420"/>
    <s v="Shakespeare in the Hood - Romeo and Juliet"/>
    <s v="Help me butcher Shakespeare in a satirical fashion."/>
    <x v="253"/>
    <n v="3"/>
    <x v="2"/>
    <x v="0"/>
    <s v="USD"/>
    <n v="1467129686"/>
    <n v="1464969686"/>
    <b v="0"/>
    <n v="3"/>
    <b v="0"/>
    <x v="23"/>
    <n v="3"/>
    <n v="1"/>
    <x v="5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3"/>
    <n v="200"/>
    <x v="2"/>
    <x v="11"/>
    <s v="SEK"/>
    <n v="1423432709"/>
    <n v="1420840709"/>
    <b v="0"/>
    <n v="2"/>
    <b v="0"/>
    <x v="23"/>
    <n v="0"/>
    <n v="100"/>
    <x v="5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3"/>
    <n v="26"/>
    <x v="2"/>
    <x v="4"/>
    <s v="NZD"/>
    <n v="1474436704"/>
    <n v="1471844704"/>
    <b v="0"/>
    <n v="2"/>
    <b v="0"/>
    <x v="23"/>
    <n v="0"/>
    <n v="13"/>
    <x v="5"/>
    <x v="23"/>
  </r>
  <r>
    <n v="1423"/>
    <s v="Progressive King James Version New Testament"/>
    <s v="Help fund me to destroy the monopoly Rupert Murdoch has over the publication of modern bibles. I have a new one to rival the NKJV."/>
    <x v="13"/>
    <n v="100"/>
    <x v="2"/>
    <x v="2"/>
    <s v="AUD"/>
    <n v="1451637531"/>
    <n v="1449045531"/>
    <b v="0"/>
    <n v="1"/>
    <b v="0"/>
    <x v="23"/>
    <n v="0"/>
    <n v="100"/>
    <x v="5"/>
    <x v="23"/>
  </r>
  <r>
    <n v="1424"/>
    <s v="Subway Mantras"/>
    <s v="A short book of practical mantras that can be used every day of the week. Mantras are cogwheels of universal engines."/>
    <x v="53"/>
    <n v="1527"/>
    <x v="2"/>
    <x v="0"/>
    <s v="USD"/>
    <n v="1479233602"/>
    <n v="1478106802"/>
    <b v="0"/>
    <n v="14"/>
    <b v="0"/>
    <x v="23"/>
    <n v="20"/>
    <n v="109.07"/>
    <x v="5"/>
    <x v="23"/>
  </r>
  <r>
    <n v="1425"/>
    <s v="Hello!(Sawadee).&quot;.America&quot;   BOOK"/>
    <s v="Translation  Thai language to English and other languages of the story (written by me) about&quot; Promote Travel &amp; Business in America&quot;"/>
    <x v="95"/>
    <n v="0"/>
    <x v="2"/>
    <x v="0"/>
    <s v="USD"/>
    <n v="1430276959"/>
    <n v="1427684959"/>
    <b v="0"/>
    <n v="0"/>
    <b v="0"/>
    <x v="23"/>
    <n v="0"/>
    <s v="N/A"/>
    <x v="5"/>
    <x v="23"/>
  </r>
  <r>
    <n v="1426"/>
    <s v="Die Welt der Haie in Englisch (The World of Sharks)"/>
    <s v="The World of Sharks is an interactive eBook for the iPad and Mac. It shall be translated into english to make it available worldwide."/>
    <x v="30"/>
    <n v="0"/>
    <x v="2"/>
    <x v="12"/>
    <s v="EUR"/>
    <n v="1440408120"/>
    <n v="1435224120"/>
    <b v="0"/>
    <n v="0"/>
    <b v="0"/>
    <x v="23"/>
    <n v="0"/>
    <s v="N/A"/>
    <x v="5"/>
    <x v="23"/>
  </r>
  <r>
    <n v="1427"/>
    <s v="WHAT CAN I DO?..."/>
    <s v="The book with advices that can save many lives._x000a_You will find here many case studies, extreme situations and solutions."/>
    <x v="12"/>
    <n v="419"/>
    <x v="2"/>
    <x v="12"/>
    <s v="EUR"/>
    <n v="1474230385"/>
    <n v="1471638385"/>
    <b v="0"/>
    <n v="4"/>
    <b v="0"/>
    <x v="23"/>
    <n v="8"/>
    <n v="104.75"/>
    <x v="5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30"/>
    <n v="45"/>
    <x v="2"/>
    <x v="3"/>
    <s v="EUR"/>
    <n v="1459584417"/>
    <n v="1456996017"/>
    <b v="0"/>
    <n v="3"/>
    <b v="0"/>
    <x v="23"/>
    <n v="5"/>
    <n v="15"/>
    <x v="5"/>
    <x v="23"/>
  </r>
  <r>
    <n v="1429"/>
    <s v="10 P.M."/>
    <s v="A guy in his 30's tries to live his &quot;American Dream&quot;, but quickly it turns into a nightmare. (A Novel)"/>
    <x v="5"/>
    <n v="0"/>
    <x v="2"/>
    <x v="0"/>
    <s v="USD"/>
    <n v="1428629242"/>
    <n v="1426037242"/>
    <b v="0"/>
    <n v="0"/>
    <b v="0"/>
    <x v="23"/>
    <n v="0"/>
    <s v="N/A"/>
    <x v="5"/>
    <x v="23"/>
  </r>
  <r>
    <n v="1430"/>
    <s v="Esoteric Project Management"/>
    <s v="Profesional translation and publishing of the book on unique synthesis of project management and meditation"/>
    <x v="12"/>
    <n v="403"/>
    <x v="2"/>
    <x v="0"/>
    <s v="USD"/>
    <n v="1419017488"/>
    <n v="1416339088"/>
    <b v="0"/>
    <n v="5"/>
    <b v="0"/>
    <x v="23"/>
    <n v="8"/>
    <n v="80.599999999999994"/>
    <x v="5"/>
    <x v="23"/>
  </r>
  <r>
    <n v="1431"/>
    <s v="Publishing Persian version of IT AIN'T SO AWFUL, FALAFEL"/>
    <s v="Iran does not adhere to International Copyright Laws. Please help me publish a Persian translation before it is illegally translated."/>
    <x v="75"/>
    <n v="5431"/>
    <x v="2"/>
    <x v="0"/>
    <s v="USD"/>
    <n v="1448517816"/>
    <n v="1445922216"/>
    <b v="0"/>
    <n v="47"/>
    <b v="0"/>
    <x v="23"/>
    <n v="32"/>
    <n v="115.55"/>
    <x v="5"/>
    <x v="23"/>
  </r>
  <r>
    <n v="1432"/>
    <s v="The Holy Bib-el"/>
    <s v="THE HOLY BIB-EL Translated By Leon Cook. The Creation: CHAPTER 1.  1* In the beginning Gods created The Heavens and The Planet Earth."/>
    <x v="81"/>
    <n v="0"/>
    <x v="2"/>
    <x v="0"/>
    <s v="USD"/>
    <n v="1437417828"/>
    <n v="1434825828"/>
    <b v="0"/>
    <n v="0"/>
    <b v="0"/>
    <x v="23"/>
    <n v="0"/>
    <s v="N/A"/>
    <x v="5"/>
    <x v="23"/>
  </r>
  <r>
    <n v="1433"/>
    <s v="The Gayatri Mantra for Jhansi, India"/>
    <s v="Publish my book on the Gayatri Mantra in English for the benefit of the readers and the children at the orphanage in Jhansi, India"/>
    <x v="16"/>
    <n v="805"/>
    <x v="2"/>
    <x v="13"/>
    <s v="EUR"/>
    <n v="1481367600"/>
    <n v="1477839675"/>
    <b v="0"/>
    <n v="10"/>
    <b v="0"/>
    <x v="23"/>
    <n v="7"/>
    <n v="80.5"/>
    <x v="5"/>
    <x v="23"/>
  </r>
  <r>
    <n v="1434"/>
    <s v="Translation of 'SOCIALCAPITALISM' (2014)"/>
    <s v="Interest from abroad to publish my book SOCIALCAPITALISM. Need translation to English master. Help appreciated."/>
    <x v="254"/>
    <n v="8190"/>
    <x v="2"/>
    <x v="8"/>
    <s v="DKK"/>
    <n v="1433775600"/>
    <n v="1431973478"/>
    <b v="0"/>
    <n v="11"/>
    <b v="0"/>
    <x v="23"/>
    <n v="10"/>
    <n v="744.55"/>
    <x v="5"/>
    <x v="23"/>
  </r>
  <r>
    <n v="1435"/>
    <s v="Trilogy of Crystals, book 1, translation"/>
    <s v="English translation of the first book from a sword and sorcery Fantasy trilogy, by Paolo Parente"/>
    <x v="38"/>
    <n v="15"/>
    <x v="2"/>
    <x v="13"/>
    <s v="EUR"/>
    <n v="1444589020"/>
    <n v="1441997020"/>
    <b v="0"/>
    <n v="2"/>
    <b v="0"/>
    <x v="23"/>
    <n v="0"/>
    <n v="7.5"/>
    <x v="5"/>
    <x v="23"/>
  </r>
  <r>
    <n v="1436"/>
    <s v="Translation of an interactive eLearning-website for surgery"/>
    <s v="Help us to get www.mySurgery.de, an interactive eLearning-Website for general and visceral surgery, translated to english language."/>
    <x v="5"/>
    <n v="77"/>
    <x v="2"/>
    <x v="12"/>
    <s v="EUR"/>
    <n v="1456043057"/>
    <n v="1453451057"/>
    <b v="0"/>
    <n v="2"/>
    <b v="0"/>
    <x v="23"/>
    <n v="1"/>
    <n v="38.5"/>
    <x v="5"/>
    <x v="23"/>
  </r>
  <r>
    <n v="1437"/>
    <s v="THE BACHELOR KNOWS NO BORDERS"/>
    <s v="Introducing A True Story That Bridges Borders: Join Us As We Translate THE BACHELOR CHAPTERS: A THINKING WOMAN'S ROMANCE Into Spanish!"/>
    <x v="11"/>
    <n v="807"/>
    <x v="2"/>
    <x v="0"/>
    <s v="USD"/>
    <n v="1405227540"/>
    <n v="1402058739"/>
    <b v="0"/>
    <n v="22"/>
    <b v="0"/>
    <x v="23"/>
    <n v="27"/>
    <n v="36.68"/>
    <x v="5"/>
    <x v="23"/>
  </r>
  <r>
    <n v="1438"/>
    <s v="Felting tutorials - worldwide wool craft - translation"/>
    <s v="Feltmaking is an acient yet modern craft using wool in creative ways. Our thorough guides should be for people all over the world."/>
    <x v="24"/>
    <n v="600"/>
    <x v="2"/>
    <x v="8"/>
    <s v="DKK"/>
    <n v="1461765300"/>
    <n v="1459198499"/>
    <b v="0"/>
    <n v="8"/>
    <b v="0"/>
    <x v="23"/>
    <n v="3"/>
    <n v="75"/>
    <x v="5"/>
    <x v="23"/>
  </r>
  <r>
    <n v="1439"/>
    <s v="Watermark the truth beneath the surface - Translate"/>
    <s v="My English  novel has received excellent reviews. To address the great interest from Germany I want to translate it into German."/>
    <x v="255"/>
    <n v="180"/>
    <x v="2"/>
    <x v="5"/>
    <s v="CAD"/>
    <n v="1425758101"/>
    <n v="1423166101"/>
    <b v="0"/>
    <n v="6"/>
    <b v="0"/>
    <x v="23"/>
    <n v="7"/>
    <n v="30"/>
    <x v="5"/>
    <x v="23"/>
  </r>
  <r>
    <n v="1440"/>
    <s v="Perfume Collectibles - Vintage Bottles - History of Perfume"/>
    <s v="The Museum of Perfume in Milan has been publishing its own magazine since 1998 in Italian. We would like to translate it English."/>
    <x v="95"/>
    <n v="1"/>
    <x v="2"/>
    <x v="13"/>
    <s v="EUR"/>
    <n v="1464285463"/>
    <n v="1461693463"/>
    <b v="0"/>
    <n v="1"/>
    <b v="0"/>
    <x v="23"/>
    <n v="0"/>
    <n v="1"/>
    <x v="5"/>
    <x v="23"/>
  </r>
  <r>
    <n v="1441"/>
    <s v="Sikh Police: Guru Granth Sahib Project"/>
    <s v="Guru Granth Sahib; User Friendly. A book which captures the essence of the Guru Granth Sahib in modern English and also made digital."/>
    <x v="238"/>
    <n v="2020"/>
    <x v="2"/>
    <x v="1"/>
    <s v="GBP"/>
    <n v="1441995769"/>
    <n v="1436811769"/>
    <b v="0"/>
    <n v="3"/>
    <b v="0"/>
    <x v="23"/>
    <n v="1"/>
    <n v="673.33"/>
    <x v="5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2"/>
    <x v="0"/>
    <s v="USD"/>
    <n v="1464190158"/>
    <n v="1461598158"/>
    <b v="0"/>
    <n v="0"/>
    <b v="0"/>
    <x v="23"/>
    <n v="0"/>
    <s v="N/A"/>
    <x v="5"/>
    <x v="23"/>
  </r>
  <r>
    <n v="1443"/>
    <s v="Translate my Saga Fantasy : Icarus Ã  l'Ã©cole des dieux"/>
    <s v="Hello everyone !_x000a_I need your help for translate my saga Fantasy : Icarus at the school of the gods - Book 1&quot;."/>
    <x v="95"/>
    <n v="0"/>
    <x v="2"/>
    <x v="6"/>
    <s v="EUR"/>
    <n v="1483395209"/>
    <n v="1480803209"/>
    <b v="0"/>
    <n v="0"/>
    <b v="0"/>
    <x v="23"/>
    <n v="0"/>
    <s v="N/A"/>
    <x v="5"/>
    <x v="23"/>
  </r>
  <r>
    <n v="1444"/>
    <s v="Expand the MillionairesLetter in the US Market!"/>
    <s v="We as a successfull german stock market newsletter publisher want expand in the US market!"/>
    <x v="256"/>
    <n v="0"/>
    <x v="2"/>
    <x v="12"/>
    <s v="EUR"/>
    <n v="1442091462"/>
    <n v="1436907462"/>
    <b v="0"/>
    <n v="0"/>
    <b v="0"/>
    <x v="23"/>
    <n v="0"/>
    <s v="N/A"/>
    <x v="5"/>
    <x v="23"/>
  </r>
  <r>
    <n v="1445"/>
    <s v="Finnegans Wake von James Joyce - deutsche Ãœbersetzung"/>
    <s v="Erstellung einer deutschen Ãœbersetzung ( Lesbarmachung ) des Buches Finnegans Wake von James Joyce. Die Umsetzung erfolgt 1 zu 1."/>
    <x v="66"/>
    <n v="0"/>
    <x v="2"/>
    <x v="12"/>
    <s v="EUR"/>
    <n v="1434286855"/>
    <n v="1431694855"/>
    <b v="0"/>
    <n v="0"/>
    <b v="0"/>
    <x v="23"/>
    <n v="0"/>
    <s v="N/A"/>
    <x v="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4"/>
    <n v="0"/>
    <x v="2"/>
    <x v="13"/>
    <s v="EUR"/>
    <n v="1461235478"/>
    <n v="1459507478"/>
    <b v="0"/>
    <n v="0"/>
    <b v="0"/>
    <x v="23"/>
    <n v="0"/>
    <s v="N/A"/>
    <x v="5"/>
    <x v="23"/>
  </r>
  <r>
    <n v="1447"/>
    <s v="Indian Language Dictionary"/>
    <s v="I'm creating a dictionary of multiple Indian languages."/>
    <x v="71"/>
    <n v="75"/>
    <x v="2"/>
    <x v="0"/>
    <s v="USD"/>
    <n v="1467999134"/>
    <n v="1465407134"/>
    <b v="0"/>
    <n v="3"/>
    <b v="0"/>
    <x v="23"/>
    <n v="0"/>
    <n v="25"/>
    <x v="5"/>
    <x v="23"/>
  </r>
  <r>
    <n v="1448"/>
    <s v="Focus on changing your situation"/>
    <s v="For people in schools to the retired._x000a_Aim is to get in to schools,gyms,work places and to travel all over the world doing talks on it."/>
    <x v="63"/>
    <n v="0"/>
    <x v="2"/>
    <x v="2"/>
    <s v="AUD"/>
    <n v="1432272300"/>
    <n v="1429655318"/>
    <b v="0"/>
    <n v="0"/>
    <b v="0"/>
    <x v="23"/>
    <n v="0"/>
    <s v="N/A"/>
    <x v="5"/>
    <x v="23"/>
  </r>
  <r>
    <n v="1449"/>
    <s v="MamaCheng's International Shopping Concierge Services"/>
    <s v="Calling out Backers throughout the world. We are here to provide an intermediate channel to offer U.S. products worldwide. PLEASE READ!"/>
    <x v="131"/>
    <n v="0"/>
    <x v="2"/>
    <x v="0"/>
    <s v="USD"/>
    <n v="1431286105"/>
    <n v="1427138905"/>
    <b v="0"/>
    <n v="0"/>
    <b v="0"/>
    <x v="23"/>
    <n v="0"/>
    <s v="N/A"/>
    <x v="5"/>
    <x v="23"/>
  </r>
  <r>
    <n v="1450"/>
    <s v="The Art of the Dill"/>
    <s v="A book of pickle recipes narrated by a mama grizzly speaking in incomplete and run-on sentences and her orangutan friend. #Artofthedill"/>
    <x v="59"/>
    <n v="1"/>
    <x v="2"/>
    <x v="0"/>
    <s v="USD"/>
    <n v="1455941197"/>
    <n v="1453349197"/>
    <b v="0"/>
    <n v="1"/>
    <b v="0"/>
    <x v="23"/>
    <n v="0"/>
    <n v="1"/>
    <x v="5"/>
    <x v="23"/>
  </r>
  <r>
    <n v="1451"/>
    <s v="Modern Literal Torah Translation (Canceled)"/>
    <s v="Modern Literal Translation of the Torah in English and Russian with sub-linear and interlinear layout."/>
    <x v="257"/>
    <n v="2"/>
    <x v="1"/>
    <x v="0"/>
    <s v="USD"/>
    <n v="1416355259"/>
    <n v="1413759659"/>
    <b v="0"/>
    <n v="2"/>
    <b v="0"/>
    <x v="23"/>
    <n v="0"/>
    <n v="1"/>
    <x v="5"/>
    <x v="23"/>
  </r>
  <r>
    <n v="1452"/>
    <s v="The Judo Preservation Project (Canceled)"/>
    <s v="I am gathering rare, out-of-print Judo books for preservation, translation and sharing."/>
    <x v="34"/>
    <n v="0"/>
    <x v="1"/>
    <x v="0"/>
    <s v="USD"/>
    <n v="1406566363"/>
    <n v="1403974363"/>
    <b v="0"/>
    <n v="0"/>
    <b v="0"/>
    <x v="23"/>
    <n v="0"/>
    <s v="N/A"/>
    <x v="5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3"/>
    <n v="0"/>
    <x v="1"/>
    <x v="6"/>
    <s v="EUR"/>
    <n v="1492270947"/>
    <n v="1488386547"/>
    <b v="0"/>
    <n v="0"/>
    <b v="0"/>
    <x v="23"/>
    <n v="0"/>
    <s v="N/A"/>
    <x v="5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58"/>
    <n v="15"/>
    <x v="1"/>
    <x v="3"/>
    <s v="EUR"/>
    <n v="1461535140"/>
    <n v="1459716480"/>
    <b v="0"/>
    <n v="1"/>
    <b v="0"/>
    <x v="23"/>
    <n v="1"/>
    <n v="15"/>
    <x v="5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x v="23"/>
    <n v="11"/>
    <n v="225"/>
    <x v="5"/>
    <x v="23"/>
  </r>
  <r>
    <n v="1456"/>
    <s v="Sometimes you don't need love (Canceled)"/>
    <s v="English Version of my auto-published novel"/>
    <x v="12"/>
    <n v="145"/>
    <x v="1"/>
    <x v="13"/>
    <s v="EUR"/>
    <n v="1483459365"/>
    <n v="1480867365"/>
    <b v="0"/>
    <n v="3"/>
    <b v="0"/>
    <x v="23"/>
    <n v="3"/>
    <n v="48.33"/>
    <x v="5"/>
    <x v="23"/>
  </r>
  <r>
    <n v="1457"/>
    <s v="Hey! I&quot;m not invisable, I am Just Old (Canceled)"/>
    <s v="Age is more than just a number, I hope your younger than you feel."/>
    <x v="14"/>
    <n v="0"/>
    <x v="1"/>
    <x v="0"/>
    <s v="USD"/>
    <n v="1447281044"/>
    <n v="1444685444"/>
    <b v="0"/>
    <n v="0"/>
    <b v="0"/>
    <x v="23"/>
    <n v="0"/>
    <s v="N/A"/>
    <x v="5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2"/>
    <n v="0"/>
    <x v="1"/>
    <x v="0"/>
    <s v="USD"/>
    <n v="1407729600"/>
    <n v="1405097760"/>
    <b v="0"/>
    <n v="0"/>
    <b v="0"/>
    <x v="23"/>
    <n v="0"/>
    <s v="N/A"/>
    <x v="5"/>
    <x v="23"/>
  </r>
  <r>
    <n v="1459"/>
    <s v="Like all the others (Canceled)"/>
    <s v="What if you suddenly found out, that your life wasnÂ´t the life you thought you had? What if you were like all the others!"/>
    <x v="259"/>
    <n v="0"/>
    <x v="1"/>
    <x v="8"/>
    <s v="DKK"/>
    <n v="1449077100"/>
    <n v="1446612896"/>
    <b v="0"/>
    <n v="0"/>
    <b v="0"/>
    <x v="23"/>
    <n v="0"/>
    <s v="N/A"/>
    <x v="5"/>
    <x v="23"/>
  </r>
  <r>
    <n v="1460"/>
    <s v="KJV2015 (Canceled)"/>
    <s v="KJV2015 Easier to understand for our kids and family not leaving out one verse or changing a meaning one bit."/>
    <x v="260"/>
    <n v="0"/>
    <x v="1"/>
    <x v="0"/>
    <s v="USD"/>
    <n v="1417391100"/>
    <n v="1412371898"/>
    <b v="0"/>
    <n v="0"/>
    <b v="0"/>
    <x v="23"/>
    <n v="0"/>
    <s v="N/A"/>
    <x v="5"/>
    <x v="23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x v="24"/>
    <n v="101"/>
    <n v="44.67"/>
    <x v="5"/>
    <x v="24"/>
  </r>
  <r>
    <n v="1462"/>
    <s v="Unbound: Fiction on the Radio"/>
    <s v="A new radio show focused on short fiction produced by Louisville Public Media"/>
    <x v="25"/>
    <n v="4340.7"/>
    <x v="0"/>
    <x v="0"/>
    <s v="USD"/>
    <n v="1365609271"/>
    <n v="1363017271"/>
    <b v="1"/>
    <n v="150"/>
    <b v="1"/>
    <x v="24"/>
    <n v="109"/>
    <n v="28.94"/>
    <x v="5"/>
    <x v="24"/>
  </r>
  <r>
    <n v="1463"/>
    <s v="The River Runs Through Us, a Six-Part Public Radio Series"/>
    <s v="The River Runs Through Us is a six-part, yearlong radio series exploring the meaning and metaphor of the Connecticut River."/>
    <x v="22"/>
    <n v="886"/>
    <x v="0"/>
    <x v="0"/>
    <s v="USD"/>
    <n v="1365367938"/>
    <n v="1361483538"/>
    <b v="1"/>
    <n v="25"/>
    <b v="1"/>
    <x v="24"/>
    <n v="148"/>
    <n v="35.44"/>
    <x v="5"/>
    <x v="24"/>
  </r>
  <r>
    <n v="1464"/>
    <s v="Science Studio"/>
    <s v="The Best Science Media on the Web"/>
    <x v="12"/>
    <n v="8160"/>
    <x v="0"/>
    <x v="0"/>
    <s v="USD"/>
    <n v="1361029958"/>
    <n v="1358437958"/>
    <b v="1"/>
    <n v="234"/>
    <b v="1"/>
    <x v="24"/>
    <n v="163"/>
    <n v="34.869999999999997"/>
    <x v="5"/>
    <x v="24"/>
  </r>
  <r>
    <n v="1465"/>
    <s v="Idle Thumbs Video Game Podcast"/>
    <s v="Idle Thumbs was a podcast that ran for two years. People liked it, and we liked doing it. We want to bring it back, better than before."/>
    <x v="13"/>
    <n v="136924.35"/>
    <x v="0"/>
    <x v="0"/>
    <s v="USD"/>
    <n v="1332385200"/>
    <n v="1329759452"/>
    <b v="1"/>
    <n v="2602"/>
    <b v="1"/>
    <x v="24"/>
    <n v="456"/>
    <n v="52.62"/>
    <x v="5"/>
    <x v="24"/>
  </r>
  <r>
    <n v="1466"/>
    <s v="WAYO 104.3 FM ROCHESTER, NY"/>
    <s v="WAYO needs your financial support to operate in 2016. Help keep the creativity and ideas of the Rochester community on the radio!"/>
    <x v="195"/>
    <n v="17260.37"/>
    <x v="0"/>
    <x v="0"/>
    <s v="USD"/>
    <n v="1452574800"/>
    <n v="1449029266"/>
    <b v="1"/>
    <n v="248"/>
    <b v="1"/>
    <x v="24"/>
    <n v="108"/>
    <n v="69.599999999999994"/>
    <x v="5"/>
    <x v="24"/>
  </r>
  <r>
    <n v="1467"/>
    <s v="Radio Ambulante"/>
    <s v="We are a new Spanish language podcast telling uniquely Latin American stories."/>
    <x v="81"/>
    <n v="46032"/>
    <x v="0"/>
    <x v="0"/>
    <s v="USD"/>
    <n v="1332699285"/>
    <n v="1327518885"/>
    <b v="1"/>
    <n v="600"/>
    <b v="1"/>
    <x v="24"/>
    <n v="115"/>
    <n v="76.72"/>
    <x v="5"/>
    <x v="24"/>
  </r>
  <r>
    <n v="1468"/>
    <s v="A New Season of Destination DIY"/>
    <s v="Destination DIY is a radio show &amp; podcast showcasing all kinds of creativity. Please help us make a new season of shows for your ears!"/>
    <x v="197"/>
    <n v="9725"/>
    <x v="0"/>
    <x v="0"/>
    <s v="USD"/>
    <n v="1307838049"/>
    <n v="1302654049"/>
    <b v="1"/>
    <n v="293"/>
    <b v="1"/>
    <x v="24"/>
    <n v="102"/>
    <n v="33.19"/>
    <x v="5"/>
    <x v="24"/>
  </r>
  <r>
    <n v="1469"/>
    <s v="The Local Global Mashup Show"/>
    <s v="Get the inside edge on the stories that connect Americans to the world -- in your ear every week."/>
    <x v="261"/>
    <n v="47978"/>
    <x v="0"/>
    <x v="0"/>
    <s v="USD"/>
    <n v="1360938109"/>
    <n v="1358346109"/>
    <b v="1"/>
    <n v="321"/>
    <b v="1"/>
    <x v="24"/>
    <n v="108"/>
    <n v="149.46"/>
    <x v="5"/>
    <x v="24"/>
  </r>
  <r>
    <n v="1470"/>
    <s v="The CASAMENA Radio Hour Volume 1 CDx2"/>
    <s v="Carlos Mena presents the CASAMENA Radio Hour Vol 1, a  2-CD Mix and Compilation featuring new and unreleased Deep and Afro house."/>
    <x v="17"/>
    <n v="1877"/>
    <x v="0"/>
    <x v="0"/>
    <s v="USD"/>
    <n v="1356724263"/>
    <n v="1354909863"/>
    <b v="1"/>
    <n v="81"/>
    <b v="1"/>
    <x v="24"/>
    <n v="125"/>
    <n v="23.17"/>
    <x v="5"/>
    <x v="24"/>
  </r>
  <r>
    <n v="1471"/>
    <s v="93.5 KNCE: True Taos Radio"/>
    <s v="Help improve the equipment, signal, and reach of 93.5 KNCE True Taos Radio, a new experiment in grassroots community media."/>
    <x v="262"/>
    <n v="33229"/>
    <x v="0"/>
    <x v="0"/>
    <s v="USD"/>
    <n v="1428620334"/>
    <n v="1426028334"/>
    <b v="1"/>
    <n v="343"/>
    <b v="1"/>
    <x v="24"/>
    <n v="104"/>
    <n v="96.88"/>
    <x v="5"/>
    <x v="24"/>
  </r>
  <r>
    <n v="1472"/>
    <s v="The Longest Shortest Time: Season 2"/>
    <s v="A podcast about surprising struggles in early parenthood, created and hosted by award-winning author and radio producer Hillary Frank."/>
    <x v="33"/>
    <n v="34676"/>
    <x v="0"/>
    <x v="0"/>
    <s v="USD"/>
    <n v="1381928503"/>
    <n v="1379336503"/>
    <b v="1"/>
    <n v="336"/>
    <b v="1"/>
    <x v="24"/>
    <n v="139"/>
    <n v="103.2"/>
    <x v="5"/>
    <x v="24"/>
  </r>
  <r>
    <n v="1473"/>
    <s v="ONE LOVES ONLY FORM"/>
    <s v="Public Radio Project"/>
    <x v="17"/>
    <n v="1807.74"/>
    <x v="0"/>
    <x v="0"/>
    <s v="USD"/>
    <n v="1330644639"/>
    <n v="1328052639"/>
    <b v="1"/>
    <n v="47"/>
    <b v="1"/>
    <x v="24"/>
    <n v="121"/>
    <n v="38.46"/>
    <x v="5"/>
    <x v="24"/>
  </r>
  <r>
    <n v="1474"/>
    <s v="Bring the Seattle Geekly podcast back!"/>
    <s v="We ended the Seattle Geekly podcast back in mid 2011, We've been thinking of bringing it back but we need help monetarily."/>
    <x v="11"/>
    <n v="3368"/>
    <x v="0"/>
    <x v="0"/>
    <s v="USD"/>
    <n v="1379093292"/>
    <n v="1376501292"/>
    <b v="1"/>
    <n v="76"/>
    <b v="1"/>
    <x v="24"/>
    <n v="112"/>
    <n v="44.32"/>
    <x v="5"/>
    <x v="24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x v="24"/>
    <n v="189"/>
    <n v="64.17"/>
    <x v="5"/>
    <x v="24"/>
  </r>
  <r>
    <n v="1476"/>
    <s v="The Comedy Button Podcast"/>
    <s v="The Comedy Button is a brand new nerd pop culture podcast with weekly video sketches."/>
    <x v="14"/>
    <n v="39693.279999999999"/>
    <x v="0"/>
    <x v="0"/>
    <s v="USD"/>
    <n v="1315616422"/>
    <n v="1313024422"/>
    <b v="1"/>
    <n v="916"/>
    <b v="1"/>
    <x v="24"/>
    <n v="662"/>
    <n v="43.33"/>
    <x v="5"/>
    <x v="24"/>
  </r>
  <r>
    <n v="1477"/>
    <s v="Keep Live Music on WMSE"/>
    <s v="WMSE, a community-funded radio station in Milwaukee, WI needs to replace its in-house digital studio to keep live music on the air."/>
    <x v="13"/>
    <n v="33393"/>
    <x v="0"/>
    <x v="0"/>
    <s v="USD"/>
    <n v="1324609200"/>
    <n v="1319467604"/>
    <b v="1"/>
    <n v="369"/>
    <b v="1"/>
    <x v="24"/>
    <n v="111"/>
    <n v="90.5"/>
    <x v="5"/>
    <x v="24"/>
  </r>
  <r>
    <n v="1478"/>
    <s v="Planet Money T-shirt"/>
    <s v="We are a team of multimedia reporters covering the global economy. We are going to make a t-shirt and tell the story of its creation."/>
    <x v="65"/>
    <n v="590807.11"/>
    <x v="0"/>
    <x v="0"/>
    <s v="USD"/>
    <n v="1368564913"/>
    <n v="1367355313"/>
    <b v="1"/>
    <n v="20242"/>
    <b v="1"/>
    <x v="24"/>
    <n v="1182"/>
    <n v="29.19"/>
    <x v="5"/>
    <x v="24"/>
  </r>
  <r>
    <n v="1479"/>
    <s v="Let's Talk Calmly About Security and Privacy"/>
    <s v="A former intelligence analyst/government transparency advocate talks to his colleagues about the past year's NSA revelations."/>
    <x v="185"/>
    <n v="2198"/>
    <x v="0"/>
    <x v="0"/>
    <s v="USD"/>
    <n v="1399694340"/>
    <n v="1398448389"/>
    <b v="1"/>
    <n v="71"/>
    <b v="1"/>
    <x v="24"/>
    <n v="137"/>
    <n v="30.96"/>
    <x v="5"/>
    <x v="24"/>
  </r>
  <r>
    <n v="1480"/>
    <s v="The Stage at KDHX"/>
    <s v="The Stage at KDHX will be a beacon for artistic independence in the heart of the country, showcasing new artists and old favorites."/>
    <x v="65"/>
    <n v="58520.2"/>
    <x v="0"/>
    <x v="0"/>
    <s v="USD"/>
    <n v="1374858000"/>
    <n v="1373408699"/>
    <b v="1"/>
    <n v="635"/>
    <b v="1"/>
    <x v="24"/>
    <n v="117"/>
    <n v="92.16"/>
    <x v="5"/>
    <x v="24"/>
  </r>
  <r>
    <n v="1481"/>
    <s v="Downloads From My Mind - Science Fiction Short Stories"/>
    <s v="This will be my first collection of short stories, written from ideas and scraps of ideas that I've had since I was a young child."/>
    <x v="12"/>
    <n v="105"/>
    <x v="2"/>
    <x v="5"/>
    <s v="CAD"/>
    <n v="1383430145"/>
    <n v="1380838145"/>
    <b v="0"/>
    <n v="6"/>
    <b v="0"/>
    <x v="12"/>
    <n v="2"/>
    <n v="17.5"/>
    <x v="5"/>
    <x v="12"/>
  </r>
  <r>
    <n v="1482"/>
    <s v="Black Matter: Reality is in the eyes of the beholder"/>
    <s v="Those who believe, call them Gods._x000a_Those who don't believe, call them aliens._x000a_Either way, you can't stop the war."/>
    <x v="12"/>
    <n v="5"/>
    <x v="2"/>
    <x v="0"/>
    <s v="USD"/>
    <n v="1347004260"/>
    <n v="1345062936"/>
    <b v="0"/>
    <n v="1"/>
    <b v="0"/>
    <x v="12"/>
    <n v="0"/>
    <n v="5"/>
    <x v="5"/>
    <x v="12"/>
  </r>
  <r>
    <n v="1483"/>
    <s v="The Book Club Rebellion"/>
    <s v="When three social outcasts discover that Fictional characters are invading their world, they must form a team to stop this evil force."/>
    <x v="41"/>
    <n v="50"/>
    <x v="2"/>
    <x v="0"/>
    <s v="USD"/>
    <n v="1469162275"/>
    <n v="1467002275"/>
    <b v="0"/>
    <n v="2"/>
    <b v="0"/>
    <x v="12"/>
    <n v="1"/>
    <n v="25"/>
    <x v="5"/>
    <x v="12"/>
  </r>
  <r>
    <n v="1484"/>
    <s v="a book called filtered down thru the stars"/>
    <s v="The mussings of an old wizard"/>
    <x v="15"/>
    <n v="0"/>
    <x v="2"/>
    <x v="0"/>
    <s v="USD"/>
    <n v="1342882260"/>
    <n v="1337834963"/>
    <b v="0"/>
    <n v="0"/>
    <b v="0"/>
    <x v="12"/>
    <n v="0"/>
    <s v="N/A"/>
    <x v="5"/>
    <x v="12"/>
  </r>
  <r>
    <n v="1485"/>
    <s v="Covenant Kept - A Christian novel"/>
    <s v="Covenant Kept is a unique story that follows an ordinary woman through an extraordinary spiritual journey. Please help fund me."/>
    <x v="234"/>
    <n v="150"/>
    <x v="2"/>
    <x v="0"/>
    <s v="USD"/>
    <n v="1434827173"/>
    <n v="1430939173"/>
    <b v="0"/>
    <n v="3"/>
    <b v="0"/>
    <x v="12"/>
    <n v="2"/>
    <n v="50"/>
    <x v="5"/>
    <x v="12"/>
  </r>
  <r>
    <n v="1486"/>
    <s v="I Died. Yesterday by Pamela Norton Docken"/>
    <s v="Follow the intimate and intense journey of a young woman's last moments of her unexpected death and journey to the continuance of life."/>
    <x v="24"/>
    <n v="48"/>
    <x v="2"/>
    <x v="0"/>
    <s v="USD"/>
    <n v="1425009761"/>
    <n v="1422417761"/>
    <b v="0"/>
    <n v="3"/>
    <b v="0"/>
    <x v="12"/>
    <n v="0"/>
    <n v="16"/>
    <x v="5"/>
    <x v="12"/>
  </r>
  <r>
    <n v="1487"/>
    <s v="You Killed Me First"/>
    <s v="A lover becomes an enemy when a line has been crossed. Torn between memories and reality, his mask of sanity is slipping."/>
    <x v="5"/>
    <n v="0"/>
    <x v="2"/>
    <x v="0"/>
    <s v="USD"/>
    <n v="1470175271"/>
    <n v="1467583271"/>
    <b v="0"/>
    <n v="0"/>
    <b v="0"/>
    <x v="12"/>
    <n v="0"/>
    <s v="N/A"/>
    <x v="5"/>
    <x v="12"/>
  </r>
  <r>
    <n v="1488"/>
    <s v="Nanolution"/>
    <s v="A blockbuster sci-fi adventure. What would you do if one day your life changed to beyond the imaginable?"/>
    <x v="38"/>
    <n v="360"/>
    <x v="2"/>
    <x v="2"/>
    <s v="AUD"/>
    <n v="1388928660"/>
    <n v="1386336660"/>
    <b v="0"/>
    <n v="6"/>
    <b v="0"/>
    <x v="12"/>
    <n v="2"/>
    <n v="60"/>
    <x v="5"/>
    <x v="12"/>
  </r>
  <r>
    <n v="1489"/>
    <s v="QUIET ENJOYMENT, a novel of two gay friends, life and AIDS"/>
    <s v="My project is a novel, QUIET ENJOYMENT. It is a funny and serious story of one friend helping another deal with AIDS."/>
    <x v="12"/>
    <n v="0"/>
    <x v="2"/>
    <x v="0"/>
    <s v="USD"/>
    <n v="1352994052"/>
    <n v="1350398452"/>
    <b v="0"/>
    <n v="0"/>
    <b v="0"/>
    <x v="12"/>
    <n v="0"/>
    <s v="N/A"/>
    <x v="5"/>
    <x v="12"/>
  </r>
  <r>
    <n v="1490"/>
    <s v="Publishing Book ll of The Merlin Chronicles Trilogy"/>
    <s v="Book ll of The Merlin Chronicles is ready to publish- just need that great cover art like Book l has: Kickstarter Book Cover Project"/>
    <x v="194"/>
    <n v="895"/>
    <x v="2"/>
    <x v="0"/>
    <s v="USD"/>
    <n v="1380720474"/>
    <n v="1378214874"/>
    <b v="0"/>
    <n v="19"/>
    <b v="0"/>
    <x v="12"/>
    <n v="31"/>
    <n v="47.11"/>
    <x v="5"/>
    <x v="12"/>
  </r>
  <r>
    <n v="1491"/>
    <s v="Tales of guns, gold and a beagle in the Old West"/>
    <s v="What do you get when you take outlaws, guns, gold and and old beagle in the old west? Adventure!"/>
    <x v="40"/>
    <n v="100"/>
    <x v="2"/>
    <x v="0"/>
    <s v="USD"/>
    <n v="1424014680"/>
    <n v="1418922443"/>
    <b v="0"/>
    <n v="1"/>
    <b v="0"/>
    <x v="12"/>
    <n v="8"/>
    <n v="100"/>
    <x v="5"/>
    <x v="12"/>
  </r>
  <r>
    <n v="1492"/>
    <s v="The Grym Brothers Series"/>
    <s v="The Grym Brothers is a series about two brothers who are grim reapers, hunting down souls that canâ€™t or wonâ€™t move on the afterlife."/>
    <x v="25"/>
    <n v="30"/>
    <x v="2"/>
    <x v="0"/>
    <s v="USD"/>
    <n v="1308431646"/>
    <n v="1305839646"/>
    <b v="0"/>
    <n v="2"/>
    <b v="0"/>
    <x v="12"/>
    <n v="1"/>
    <n v="15"/>
    <x v="5"/>
    <x v="12"/>
  </r>
  <r>
    <n v="1493"/>
    <s v="The Great Grand Zeppelin Chase"/>
    <s v="Help illustrate the sequel to the bestselling _x000a_The Transylvania Flying Squad of Detectives"/>
    <x v="263"/>
    <n v="0"/>
    <x v="2"/>
    <x v="0"/>
    <s v="USD"/>
    <n v="1371415675"/>
    <n v="1368823675"/>
    <b v="0"/>
    <n v="0"/>
    <b v="0"/>
    <x v="12"/>
    <n v="0"/>
    <s v="N/A"/>
    <x v="5"/>
    <x v="12"/>
  </r>
  <r>
    <n v="1494"/>
    <s v="Six Days in September: A Civil War Novel"/>
    <s v="Help this story of the 1862 Confederate invasion of Maryland be published! It is to Sharpsburg as The Killer Angels is to Gettysburg."/>
    <x v="12"/>
    <n v="445"/>
    <x v="2"/>
    <x v="0"/>
    <s v="USD"/>
    <n v="1428075480"/>
    <n v="1425489613"/>
    <b v="0"/>
    <n v="11"/>
    <b v="0"/>
    <x v="12"/>
    <n v="9"/>
    <n v="40.450000000000003"/>
    <x v="5"/>
    <x v="12"/>
  </r>
  <r>
    <n v="1495"/>
    <s v="A Magical Bildungsroman with a Female Heroine"/>
    <s v="The Adventures of Penelope Hawthorne. Part One: The Spellbook of Dracone."/>
    <x v="15"/>
    <n v="0"/>
    <x v="2"/>
    <x v="0"/>
    <s v="USD"/>
    <n v="1314471431"/>
    <n v="1311879431"/>
    <b v="0"/>
    <n v="0"/>
    <b v="0"/>
    <x v="12"/>
    <n v="0"/>
    <s v="N/A"/>
    <x v="5"/>
    <x v="12"/>
  </r>
  <r>
    <n v="1496"/>
    <s v="Tainted Steel (Series 1 - 4)"/>
    <s v="Capturing the awe-inspiring magic of the likes of LoTR, Tainted Steel tells the story of one mans' struggle against Destiny."/>
    <x v="17"/>
    <n v="0"/>
    <x v="2"/>
    <x v="0"/>
    <s v="USD"/>
    <n v="1410866659"/>
    <n v="1405682659"/>
    <b v="0"/>
    <n v="0"/>
    <b v="0"/>
    <x v="12"/>
    <n v="0"/>
    <s v="N/A"/>
    <x v="5"/>
    <x v="12"/>
  </r>
  <r>
    <n v="1497"/>
    <s v="Daddy"/>
    <s v="After 25 years apart, a father and son's reunion is less magical and more explosive as the revelations come out and the gloves come off"/>
    <x v="38"/>
    <n v="1"/>
    <x v="2"/>
    <x v="0"/>
    <s v="USD"/>
    <n v="1375299780"/>
    <n v="1371655522"/>
    <b v="0"/>
    <n v="1"/>
    <b v="0"/>
    <x v="12"/>
    <n v="0"/>
    <n v="1"/>
    <x v="5"/>
    <x v="12"/>
  </r>
  <r>
    <n v="1498"/>
    <s v="Alexis' Aggravation: Murder in the Southwest. A Crime Novel"/>
    <s v="Is a dead body in her bar enough to make this cop return to the force? She tried to retire . . but can she? A page-turning crime novel."/>
    <x v="11"/>
    <n v="57"/>
    <x v="2"/>
    <x v="0"/>
    <s v="USD"/>
    <n v="1409787378"/>
    <n v="1405899378"/>
    <b v="0"/>
    <n v="3"/>
    <b v="0"/>
    <x v="12"/>
    <n v="2"/>
    <n v="19"/>
    <x v="5"/>
    <x v="12"/>
  </r>
  <r>
    <n v="1499"/>
    <s v="The Second Renaissance"/>
    <s v="Coming soon, a new science fiction novel about human evolution and sorcery. In the near future, you are either forced to adapt or die"/>
    <x v="15"/>
    <n v="5"/>
    <x v="2"/>
    <x v="0"/>
    <s v="USD"/>
    <n v="1470355833"/>
    <n v="1465171833"/>
    <b v="0"/>
    <n v="1"/>
    <b v="0"/>
    <x v="12"/>
    <n v="0"/>
    <n v="5"/>
    <x v="5"/>
    <x v="12"/>
  </r>
  <r>
    <n v="1500"/>
    <s v="Tarnish: A Fantasy Novel by J. D. Brink"/>
    <s v="A young hero, sword play, epic tales, swamp monsters, a gang of thieves, and romance and betrayal. Forging your own destiny ain't easy."/>
    <x v="72"/>
    <n v="701"/>
    <x v="2"/>
    <x v="0"/>
    <s v="USD"/>
    <n v="1367444557"/>
    <n v="1364852557"/>
    <b v="0"/>
    <n v="15"/>
    <b v="0"/>
    <x v="12"/>
    <n v="25"/>
    <n v="46.73"/>
    <x v="5"/>
    <x v="12"/>
  </r>
  <r>
    <n v="1501"/>
    <s v="This is Nowhere"/>
    <s v="A hardcover book of surf, outdoor and nature photos from the British Columbia coast."/>
    <x v="264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x v="31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x v="193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x v="117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x v="17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x v="4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x v="19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x v="18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x v="195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x v="34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x v="1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x v="8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x v="33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x v="84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x v="75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x v="9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x v="104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x v="265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x v="266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x v="19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x v="11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x v="29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x v="167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x v="1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x v="11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x v="267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x v="21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x v="268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x v="12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x v="103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x v="53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x v="25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x v="16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x v="16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x v="41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x v="24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x v="104"/>
    <n v="6"/>
    <x v="2"/>
    <x v="0"/>
    <s v="USD"/>
    <n v="1420045538"/>
    <n v="1417453538"/>
    <b v="0"/>
    <n v="2"/>
    <b v="0"/>
    <x v="25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x v="4"/>
    <n v="20"/>
    <x v="2"/>
    <x v="5"/>
    <s v="CAD"/>
    <n v="1435708500"/>
    <n v="1434412500"/>
    <b v="0"/>
    <n v="1"/>
    <b v="0"/>
    <x v="25"/>
    <n v="4"/>
    <n v="20"/>
    <x v="8"/>
    <x v="25"/>
  </r>
  <r>
    <n v="1543"/>
    <s v="Sunrises in the MidWest"/>
    <s v="I plan to take pictures of the sunrise in the MidWest every day in 2015 and compile them in a slide show for distribution."/>
    <x v="269"/>
    <n v="10"/>
    <x v="2"/>
    <x v="0"/>
    <s v="USD"/>
    <n v="1416662034"/>
    <n v="1414066434"/>
    <b v="0"/>
    <n v="1"/>
    <b v="0"/>
    <x v="25"/>
    <n v="0"/>
    <n v="10"/>
    <x v="8"/>
    <x v="25"/>
  </r>
  <r>
    <n v="1544"/>
    <s v="LaFee Photography"/>
    <s v="My name is Travis LaFee, I live in beautiful McCall, Idaho. I wish to display the beauty of valley county by taking pics outdoors."/>
    <x v="30"/>
    <n v="0"/>
    <x v="2"/>
    <x v="0"/>
    <s v="USD"/>
    <n v="1427847480"/>
    <n v="1424222024"/>
    <b v="0"/>
    <n v="0"/>
    <b v="0"/>
    <x v="25"/>
    <n v="0"/>
    <s v="N/A"/>
    <x v="8"/>
    <x v="25"/>
  </r>
  <r>
    <n v="1545"/>
    <s v="Nevada County Hearts"/>
    <s v="&quot;He will not be a wise man who does not study human hearts!&quot;_x000a_Hope in natural art, creation!"/>
    <x v="11"/>
    <n v="1"/>
    <x v="2"/>
    <x v="0"/>
    <s v="USD"/>
    <n v="1425330960"/>
    <n v="1422393234"/>
    <b v="0"/>
    <n v="1"/>
    <b v="0"/>
    <x v="25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30"/>
    <n v="289"/>
    <x v="2"/>
    <x v="1"/>
    <s v="GBP"/>
    <n v="1410930399"/>
    <n v="1405746399"/>
    <b v="0"/>
    <n v="11"/>
    <b v="0"/>
    <x v="25"/>
    <n v="29"/>
    <n v="26.27"/>
    <x v="8"/>
    <x v="25"/>
  </r>
  <r>
    <n v="1547"/>
    <s v="Sound Photography"/>
    <s v="I have produced a limited number (100) of five 8x10 prints of mixed photography I would like to share with you."/>
    <x v="270"/>
    <n v="0"/>
    <x v="2"/>
    <x v="0"/>
    <s v="USD"/>
    <n v="1487844882"/>
    <n v="1487240082"/>
    <b v="0"/>
    <n v="0"/>
    <b v="0"/>
    <x v="25"/>
    <n v="0"/>
    <s v="N/A"/>
    <x v="8"/>
    <x v="25"/>
  </r>
  <r>
    <n v="1548"/>
    <s v="Change the World through Color"/>
    <s v="Beauty is in the eye of the beholder and I want to inspire conservation through color."/>
    <x v="178"/>
    <n v="60"/>
    <x v="2"/>
    <x v="0"/>
    <s v="USD"/>
    <n v="1447020620"/>
    <n v="1444425020"/>
    <b v="0"/>
    <n v="1"/>
    <b v="0"/>
    <x v="25"/>
    <n v="9"/>
    <n v="60"/>
    <x v="8"/>
    <x v="25"/>
  </r>
  <r>
    <n v="1549"/>
    <s v="2016 Calendar:  Wonders of Nature"/>
    <s v="A 2016 calendar collection of landscape and wildlife photographs from award winning photographer, Steve Marler."/>
    <x v="4"/>
    <n v="170"/>
    <x v="2"/>
    <x v="0"/>
    <s v="USD"/>
    <n v="1446524159"/>
    <n v="1443928559"/>
    <b v="0"/>
    <n v="6"/>
    <b v="0"/>
    <x v="25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9"/>
    <n v="101"/>
    <x v="2"/>
    <x v="1"/>
    <s v="GBP"/>
    <n v="1463050034"/>
    <n v="1460458034"/>
    <b v="0"/>
    <n v="7"/>
    <b v="0"/>
    <x v="25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10"/>
    <n v="0"/>
    <x v="2"/>
    <x v="0"/>
    <s v="USD"/>
    <n v="1432756039"/>
    <n v="1430164039"/>
    <b v="0"/>
    <n v="0"/>
    <b v="0"/>
    <x v="25"/>
    <n v="0"/>
    <s v="N/A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1"/>
    <n v="2115"/>
    <x v="2"/>
    <x v="0"/>
    <s v="USD"/>
    <n v="1412135940"/>
    <n v="1410366708"/>
    <b v="0"/>
    <n v="16"/>
    <b v="0"/>
    <x v="25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4"/>
    <n v="0"/>
    <x v="2"/>
    <x v="0"/>
    <s v="USD"/>
    <n v="1441176447"/>
    <n v="1438584447"/>
    <b v="0"/>
    <n v="0"/>
    <b v="0"/>
    <x v="25"/>
    <n v="0"/>
    <s v="N/A"/>
    <x v="8"/>
    <x v="25"/>
  </r>
  <r>
    <n v="1554"/>
    <s v="Barbara O'Donovan Designs"/>
    <s v="I create art by photographing flowers/seeds i would love to buy my own camera/computer/Photoshop and restore my old shed into my studio"/>
    <x v="24"/>
    <n v="0"/>
    <x v="2"/>
    <x v="2"/>
    <s v="AUD"/>
    <n v="1438495390"/>
    <n v="1435903390"/>
    <b v="0"/>
    <n v="0"/>
    <b v="0"/>
    <x v="25"/>
    <n v="0"/>
    <s v="N/A"/>
    <x v="8"/>
    <x v="25"/>
  </r>
  <r>
    <n v="1555"/>
    <s v="Coffee Table Book of Maine"/>
    <s v="I am traveling the coastline of Maine and will be taking pictures of all the scenery and lighthouses in the area."/>
    <x v="49"/>
    <n v="0"/>
    <x v="2"/>
    <x v="0"/>
    <s v="USD"/>
    <n v="1442509200"/>
    <n v="1440513832"/>
    <b v="0"/>
    <n v="0"/>
    <b v="0"/>
    <x v="25"/>
    <n v="0"/>
    <s v="N/A"/>
    <x v="8"/>
    <x v="25"/>
  </r>
  <r>
    <n v="1556"/>
    <s v="West Canada - A Coffee Table Book"/>
    <s v="To gather a collection of photographs for a coffee table book that displays the beauty of Canada's west."/>
    <x v="17"/>
    <n v="677"/>
    <x v="2"/>
    <x v="5"/>
    <s v="CAD"/>
    <n v="1467603624"/>
    <n v="1465011624"/>
    <b v="0"/>
    <n v="12"/>
    <b v="0"/>
    <x v="25"/>
    <n v="45"/>
    <n v="56.42"/>
    <x v="8"/>
    <x v="25"/>
  </r>
  <r>
    <n v="1557"/>
    <s v="Reflecting Light Photo"/>
    <s v="I have always been captivated by photography, Now I am trying to set up my own company and publish my pictures."/>
    <x v="32"/>
    <n v="100"/>
    <x v="2"/>
    <x v="0"/>
    <s v="USD"/>
    <n v="1411227633"/>
    <n v="1408549233"/>
    <b v="0"/>
    <n v="1"/>
    <b v="0"/>
    <x v="25"/>
    <n v="4"/>
    <n v="100"/>
    <x v="8"/>
    <x v="25"/>
  </r>
  <r>
    <n v="1558"/>
    <s v="Lucy Wood's Calendar - English Countryside 2016"/>
    <s v="A large 2016 wall-calendar (A3 when open) featuring 12 stunning photographs by Lucy Wood."/>
    <x v="49"/>
    <n v="35"/>
    <x v="2"/>
    <x v="1"/>
    <s v="GBP"/>
    <n v="1440763920"/>
    <n v="1435656759"/>
    <b v="0"/>
    <n v="3"/>
    <b v="0"/>
    <x v="25"/>
    <n v="5"/>
    <n v="11.67"/>
    <x v="8"/>
    <x v="25"/>
  </r>
  <r>
    <n v="1559"/>
    <s v="North Cascades Bigfoot Photo Expedition"/>
    <s v="The goal of this project is to provide scientific evidence of bigfoot in the North Cascades."/>
    <x v="38"/>
    <n v="50"/>
    <x v="2"/>
    <x v="0"/>
    <s v="USD"/>
    <n v="1430270199"/>
    <n v="1428974199"/>
    <b v="0"/>
    <n v="1"/>
    <b v="0"/>
    <x v="25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x v="32"/>
    <n v="94"/>
    <x v="2"/>
    <x v="0"/>
    <s v="USD"/>
    <n v="1415842193"/>
    <n v="1414110593"/>
    <b v="0"/>
    <n v="4"/>
    <b v="0"/>
    <x v="25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5"/>
    <n v="67"/>
    <x v="1"/>
    <x v="0"/>
    <s v="USD"/>
    <n v="1383789603"/>
    <n v="1381194003"/>
    <b v="0"/>
    <n v="1"/>
    <b v="0"/>
    <x v="26"/>
    <n v="1"/>
    <n v="67"/>
    <x v="5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5"/>
    <n v="0"/>
    <x v="1"/>
    <x v="0"/>
    <s v="USD"/>
    <n v="1259715000"/>
    <n v="1253712916"/>
    <b v="0"/>
    <n v="0"/>
    <b v="0"/>
    <x v="26"/>
    <n v="0"/>
    <s v="N/A"/>
    <x v="5"/>
    <x v="26"/>
  </r>
  <r>
    <n v="1563"/>
    <s v="Expedition into the Empty Quarter - The Book (Canceled)"/>
    <s v="Unique book revealing my discoveries in the Empty Quarter of Oman. Collection of travel writing, poetry, artwork and science!"/>
    <x v="14"/>
    <n v="85"/>
    <x v="1"/>
    <x v="1"/>
    <s v="GBP"/>
    <n v="1394815751"/>
    <n v="1389635351"/>
    <b v="0"/>
    <n v="2"/>
    <b v="0"/>
    <x v="26"/>
    <n v="1"/>
    <n v="42.5"/>
    <x v="5"/>
    <x v="26"/>
  </r>
  <r>
    <n v="1564"/>
    <s v="coming apart at the stitches... (Canceled)"/>
    <s v="This is a book of art and poetry that highlights the highs and lows of a young 20 something coming to terms with her bipolar."/>
    <x v="5"/>
    <n v="10"/>
    <x v="1"/>
    <x v="0"/>
    <s v="USD"/>
    <n v="1432843500"/>
    <n v="1430124509"/>
    <b v="0"/>
    <n v="1"/>
    <b v="0"/>
    <x v="26"/>
    <n v="0"/>
    <n v="10"/>
    <x v="5"/>
    <x v="26"/>
  </r>
  <r>
    <n v="1565"/>
    <s v="The National Forests Passport Project (Canceled)"/>
    <s v="Award-winning artists compete to have their art featured in the National Forests Passport Book depicting 9 Forest Regions of the US."/>
    <x v="25"/>
    <n v="100"/>
    <x v="1"/>
    <x v="0"/>
    <s v="USD"/>
    <n v="1307554261"/>
    <n v="1304962261"/>
    <b v="0"/>
    <n v="1"/>
    <b v="0"/>
    <x v="26"/>
    <n v="3"/>
    <n v="100"/>
    <x v="5"/>
    <x v="26"/>
  </r>
  <r>
    <n v="1566"/>
    <s v="DeVito Art Skull Island Kongstarter (Canceled)"/>
    <s v="Joe DeVito's first Art Book and original King Kong novellas available in both Limited and Deluxe Editions."/>
    <x v="13"/>
    <n v="6375"/>
    <x v="1"/>
    <x v="0"/>
    <s v="USD"/>
    <n v="1469656800"/>
    <n v="1467151204"/>
    <b v="0"/>
    <n v="59"/>
    <b v="0"/>
    <x v="26"/>
    <n v="21"/>
    <n v="108.05"/>
    <x v="5"/>
    <x v="26"/>
  </r>
  <r>
    <n v="1567"/>
    <s v="Kickstart a Traveling Heart (Canceled)"/>
    <s v="Traveling to create a book of my photography! Help support my trip and buy a book! Also limited edition t-shirts and prints for sale!"/>
    <x v="2"/>
    <n v="350"/>
    <x v="1"/>
    <x v="0"/>
    <s v="USD"/>
    <n v="1392595200"/>
    <n v="1391293745"/>
    <b v="0"/>
    <n v="13"/>
    <b v="0"/>
    <x v="26"/>
    <n v="4"/>
    <n v="26.92"/>
    <x v="5"/>
    <x v="26"/>
  </r>
  <r>
    <n v="1568"/>
    <s v="Map &amp; Palette: Chronicling The Voyage of Three Young Artists"/>
    <s v="A world adventure to seek culture and inspiration through art. Putting a visual documentation of our journey into a book."/>
    <x v="33"/>
    <n v="3410"/>
    <x v="1"/>
    <x v="0"/>
    <s v="USD"/>
    <n v="1419384585"/>
    <n v="1416360585"/>
    <b v="0"/>
    <n v="22"/>
    <b v="0"/>
    <x v="26"/>
    <n v="14"/>
    <n v="155"/>
    <x v="5"/>
    <x v="26"/>
  </r>
  <r>
    <n v="1569"/>
    <s v="to be removed (Canceled)"/>
    <s v="to be removed"/>
    <x v="13"/>
    <n v="0"/>
    <x v="1"/>
    <x v="0"/>
    <s v="USD"/>
    <n v="1369498714"/>
    <n v="1366906714"/>
    <b v="0"/>
    <n v="0"/>
    <b v="0"/>
    <x v="26"/>
    <n v="0"/>
    <s v="N/A"/>
    <x v="5"/>
    <x v="26"/>
  </r>
  <r>
    <n v="1570"/>
    <s v="BEAUTIFUL DREAMERS: An Adult Coloring Book (Canceled)"/>
    <s v="A Coloring Book of Breathtaking Beauties_x000a_To Calm the Heart and Soul"/>
    <x v="14"/>
    <n v="2484"/>
    <x v="1"/>
    <x v="0"/>
    <s v="USD"/>
    <n v="1460140282"/>
    <n v="1457551882"/>
    <b v="0"/>
    <n v="52"/>
    <b v="0"/>
    <x v="26"/>
    <n v="41"/>
    <n v="47.77"/>
    <x v="5"/>
    <x v="26"/>
  </r>
  <r>
    <n v="1571"/>
    <s v="CAUCASUS - on the untrodden roads (Canceled)"/>
    <s v="An inspiring photo book about an unique Caucasus Expedition by two backpackers - Erna Gaspar (photographer) &amp; Adrian Lorincz (writer)."/>
    <x v="272"/>
    <n v="80"/>
    <x v="1"/>
    <x v="1"/>
    <s v="GBP"/>
    <n v="1434738483"/>
    <n v="1432146483"/>
    <b v="0"/>
    <n v="4"/>
    <b v="0"/>
    <x v="26"/>
    <n v="1"/>
    <n v="20"/>
    <x v="5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2"/>
    <n v="125"/>
    <x v="1"/>
    <x v="1"/>
    <s v="GBP"/>
    <n v="1456703940"/>
    <n v="1454546859"/>
    <b v="0"/>
    <n v="3"/>
    <b v="0"/>
    <x v="26"/>
    <n v="5"/>
    <n v="41.67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"/>
    <n v="223"/>
    <x v="1"/>
    <x v="5"/>
    <s v="CAD"/>
    <n v="1491019140"/>
    <n v="1487548802"/>
    <b v="0"/>
    <n v="3"/>
    <b v="0"/>
    <x v="26"/>
    <n v="2"/>
    <n v="74.33"/>
    <x v="5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5"/>
    <n v="506"/>
    <x v="1"/>
    <x v="0"/>
    <s v="USD"/>
    <n v="1424211329"/>
    <n v="1421187329"/>
    <b v="0"/>
    <n v="6"/>
    <b v="0"/>
    <x v="26"/>
    <n v="5"/>
    <n v="84.33"/>
    <x v="5"/>
    <x v="26"/>
  </r>
  <r>
    <n v="1575"/>
    <s v="Underwater Colors Of The Channel Islands (Canceled)"/>
    <s v="A stunning, limited-edition photography book displaying the colorful and exotic marine life in the waters along the Channel Islands"/>
    <x v="5"/>
    <n v="2291"/>
    <x v="1"/>
    <x v="0"/>
    <s v="USD"/>
    <n v="1404909296"/>
    <n v="1402317296"/>
    <b v="0"/>
    <n v="35"/>
    <b v="0"/>
    <x v="26"/>
    <n v="23"/>
    <n v="65.459999999999994"/>
    <x v="5"/>
    <x v="26"/>
  </r>
  <r>
    <n v="1576"/>
    <s v="The Obsessive Line Collection (Canceled)"/>
    <s v="For the publication of my first 3 books: an Art book, a graphic novel, and a coloring book"/>
    <x v="12"/>
    <n v="650"/>
    <x v="1"/>
    <x v="0"/>
    <s v="USD"/>
    <n v="1435698368"/>
    <n v="1431810368"/>
    <b v="0"/>
    <n v="10"/>
    <b v="0"/>
    <x v="26"/>
    <n v="13"/>
    <n v="65"/>
    <x v="5"/>
    <x v="26"/>
  </r>
  <r>
    <n v="1577"/>
    <s v="Abstract Image Photography Coffee Table Book (Canceled)"/>
    <s v="I've been putting together a portfolio of fine abstract photography of the highest quality, color, and design. A vision of beauty!"/>
    <x v="5"/>
    <n v="55"/>
    <x v="1"/>
    <x v="0"/>
    <s v="USD"/>
    <n v="1343161248"/>
    <n v="1337977248"/>
    <b v="0"/>
    <n v="2"/>
    <b v="0"/>
    <x v="26"/>
    <n v="1"/>
    <n v="27.5"/>
    <x v="5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3"/>
    <n v="205"/>
    <x v="1"/>
    <x v="0"/>
    <s v="USD"/>
    <n v="1283392800"/>
    <n v="1281317691"/>
    <b v="0"/>
    <n v="4"/>
    <b v="0"/>
    <x v="26"/>
    <n v="11"/>
    <n v="51.25"/>
    <x v="5"/>
    <x v="26"/>
  </r>
  <r>
    <n v="1579"/>
    <s v="psyÂ·choÂ·miÂ·metÂ·ic: The EsÂ·sence of Life (Canceled)"/>
    <s v="'Compilation of visual and literary art through fine art photography, graphic art, and poetry."/>
    <x v="274"/>
    <n v="28"/>
    <x v="1"/>
    <x v="0"/>
    <s v="USD"/>
    <n v="1377734091"/>
    <n v="1374882891"/>
    <b v="0"/>
    <n v="2"/>
    <b v="0"/>
    <x v="26"/>
    <n v="1"/>
    <n v="14"/>
    <x v="5"/>
    <x v="26"/>
  </r>
  <r>
    <n v="1580"/>
    <s v="Faces &amp; Places In Brevard County (Canceled)"/>
    <s v="Creating my 2nd book depicting the people and places in Brevard County w/current images + traveling to obtain new ones."/>
    <x v="258"/>
    <n v="0"/>
    <x v="1"/>
    <x v="0"/>
    <s v="USD"/>
    <n v="1337562726"/>
    <n v="1332378726"/>
    <b v="0"/>
    <n v="0"/>
    <b v="0"/>
    <x v="26"/>
    <n v="0"/>
    <s v="N/A"/>
    <x v="5"/>
    <x v="26"/>
  </r>
  <r>
    <n v="1581"/>
    <s v="The Sharper Image"/>
    <s v="Photographic canvas prints depicting different scenes from around the globe, including local images taken in Sussex England."/>
    <x v="30"/>
    <n v="5"/>
    <x v="2"/>
    <x v="1"/>
    <s v="GBP"/>
    <n v="1450521990"/>
    <n v="1447757190"/>
    <b v="0"/>
    <n v="1"/>
    <b v="0"/>
    <x v="27"/>
    <n v="1"/>
    <n v="5"/>
    <x v="8"/>
    <x v="27"/>
  </r>
  <r>
    <n v="1582"/>
    <s v="Scenes from New Orleans"/>
    <s v="I create canvas prints of images from in and around New Orleans"/>
    <x v="30"/>
    <n v="93"/>
    <x v="2"/>
    <x v="0"/>
    <s v="USD"/>
    <n v="1445894400"/>
    <n v="1440961053"/>
    <b v="0"/>
    <n v="3"/>
    <b v="0"/>
    <x v="27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4"/>
    <n v="15"/>
    <x v="2"/>
    <x v="1"/>
    <s v="GBP"/>
    <n v="1411681391"/>
    <n v="1409089391"/>
    <b v="0"/>
    <n v="1"/>
    <b v="0"/>
    <x v="27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x v="40"/>
    <n v="0"/>
    <x v="2"/>
    <x v="0"/>
    <s v="USD"/>
    <n v="1401464101"/>
    <n v="1400600101"/>
    <b v="0"/>
    <n v="0"/>
    <b v="0"/>
    <x v="27"/>
    <n v="0"/>
    <s v="N/A"/>
    <x v="8"/>
    <x v="27"/>
  </r>
  <r>
    <n v="1585"/>
    <s v="Live 4 The Rush: Palooza Pics"/>
    <s v="We've explored some of the most amazing places in New Zealand and can't think of a better way to share our experiences than a photo :)"/>
    <x v="15"/>
    <n v="1580"/>
    <x v="2"/>
    <x v="5"/>
    <s v="CAD"/>
    <n v="1482663600"/>
    <n v="1480800568"/>
    <b v="0"/>
    <n v="12"/>
    <b v="0"/>
    <x v="27"/>
    <n v="79"/>
    <n v="131.66999999999999"/>
    <x v="8"/>
    <x v="27"/>
  </r>
  <r>
    <n v="1586"/>
    <s v="Missouri In Pictures"/>
    <s v="Show the world the beauty that is in all of our back yards!"/>
    <x v="17"/>
    <n v="0"/>
    <x v="2"/>
    <x v="0"/>
    <s v="USD"/>
    <n v="1428197422"/>
    <n v="1425609022"/>
    <b v="0"/>
    <n v="0"/>
    <b v="0"/>
    <x v="27"/>
    <n v="0"/>
    <s v="N/A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3"/>
    <n v="1"/>
    <x v="2"/>
    <x v="0"/>
    <s v="USD"/>
    <n v="1418510965"/>
    <n v="1415918965"/>
    <b v="0"/>
    <n v="1"/>
    <b v="0"/>
    <x v="27"/>
    <n v="0"/>
    <n v="1"/>
    <x v="8"/>
    <x v="27"/>
  </r>
  <r>
    <n v="1588"/>
    <s v="The Right Side of Texas"/>
    <s v="Southeast Texas as seen through the lens of a cell phone camera"/>
    <x v="275"/>
    <n v="0"/>
    <x v="2"/>
    <x v="0"/>
    <s v="USD"/>
    <n v="1422735120"/>
    <n v="1420091999"/>
    <b v="0"/>
    <n v="0"/>
    <b v="0"/>
    <x v="27"/>
    <n v="0"/>
    <s v="N/A"/>
    <x v="8"/>
    <x v="27"/>
  </r>
  <r>
    <n v="1589"/>
    <s v="A Side Of The World In Canvas"/>
    <s v="I want to be able to have my own photography inside a canvas and have it be displayed everywhere."/>
    <x v="40"/>
    <n v="0"/>
    <x v="2"/>
    <x v="0"/>
    <s v="USD"/>
    <n v="1444433886"/>
    <n v="1441841886"/>
    <b v="0"/>
    <n v="0"/>
    <b v="0"/>
    <x v="27"/>
    <n v="0"/>
    <s v="N/A"/>
    <x v="8"/>
    <x v="27"/>
  </r>
  <r>
    <n v="1590"/>
    <s v="An Italian Adventure"/>
    <s v="Discover Italy through photography."/>
    <x v="129"/>
    <n v="1020"/>
    <x v="2"/>
    <x v="13"/>
    <s v="EUR"/>
    <n v="1443040464"/>
    <n v="1440448464"/>
    <b v="0"/>
    <n v="2"/>
    <b v="0"/>
    <x v="27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4"/>
    <n v="4092"/>
    <x v="2"/>
    <x v="1"/>
    <s v="GBP"/>
    <n v="1459700741"/>
    <n v="1457112341"/>
    <b v="0"/>
    <n v="92"/>
    <b v="0"/>
    <x v="27"/>
    <n v="29"/>
    <n v="44.48"/>
    <x v="8"/>
    <x v="27"/>
  </r>
  <r>
    <n v="1592"/>
    <s v="The Views of Pittsburgh"/>
    <s v="A portfolio collage of beautiful pictures of authentic Pittsburgh locations and scenery."/>
    <x v="252"/>
    <n v="0"/>
    <x v="2"/>
    <x v="0"/>
    <s v="USD"/>
    <n v="1427503485"/>
    <n v="1423619085"/>
    <b v="0"/>
    <n v="0"/>
    <b v="0"/>
    <x v="27"/>
    <n v="0"/>
    <s v="N/A"/>
    <x v="8"/>
    <x v="27"/>
  </r>
  <r>
    <n v="1593"/>
    <s v="Picturing Italy"/>
    <s v="A trip to fulfill a dream of capturing the wonders and history of ancient Italy in person."/>
    <x v="31"/>
    <n v="3"/>
    <x v="2"/>
    <x v="0"/>
    <s v="USD"/>
    <n v="1425154655"/>
    <n v="1422562655"/>
    <b v="0"/>
    <n v="3"/>
    <b v="0"/>
    <x v="27"/>
    <n v="0"/>
    <n v="1"/>
    <x v="8"/>
    <x v="27"/>
  </r>
  <r>
    <n v="1594"/>
    <s v="Scenes and Things from New Orleans"/>
    <s v="I photograph my love of New Orleans, create canvases and share those memories with you."/>
    <x v="30"/>
    <n v="205"/>
    <x v="2"/>
    <x v="0"/>
    <s v="USD"/>
    <n v="1463329260"/>
    <n v="1458147982"/>
    <b v="0"/>
    <n v="10"/>
    <b v="0"/>
    <x v="27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9"/>
    <n v="280"/>
    <x v="2"/>
    <x v="0"/>
    <s v="USD"/>
    <n v="1403122380"/>
    <n v="1400634728"/>
    <b v="0"/>
    <n v="7"/>
    <b v="0"/>
    <x v="27"/>
    <n v="0"/>
    <n v="40"/>
    <x v="8"/>
    <x v="27"/>
  </r>
  <r>
    <n v="1596"/>
    <s v="The Town We Live In"/>
    <s v="London is beautiful. I want to create a book of stunning images from in and around our great city"/>
    <x v="55"/>
    <n v="75"/>
    <x v="2"/>
    <x v="1"/>
    <s v="GBP"/>
    <n v="1418469569"/>
    <n v="1414577969"/>
    <b v="0"/>
    <n v="3"/>
    <b v="0"/>
    <x v="27"/>
    <n v="2"/>
    <n v="25"/>
    <x v="8"/>
    <x v="27"/>
  </r>
  <r>
    <n v="1597"/>
    <s v="Vacation Days in Big Bear"/>
    <s v="We're starting up a new an improved way to do vacation rental management, but we need some funding to kick start it!"/>
    <x v="38"/>
    <n v="0"/>
    <x v="2"/>
    <x v="0"/>
    <s v="USD"/>
    <n v="1474360197"/>
    <n v="1471768197"/>
    <b v="0"/>
    <n v="0"/>
    <b v="0"/>
    <x v="27"/>
    <n v="0"/>
    <s v="N/A"/>
    <x v="8"/>
    <x v="27"/>
  </r>
  <r>
    <n v="1598"/>
    <s v="Dream TRIP to Tornado Alley"/>
    <s v="I want to get our there and expand my photography skills and take a trip to Tornado alley to get more shots of storms and hopefully to"/>
    <x v="136"/>
    <n v="1"/>
    <x v="2"/>
    <x v="0"/>
    <s v="USD"/>
    <n v="1437926458"/>
    <n v="1432742458"/>
    <b v="0"/>
    <n v="1"/>
    <b v="0"/>
    <x v="27"/>
    <n v="0"/>
    <n v="1"/>
    <x v="8"/>
    <x v="27"/>
  </r>
  <r>
    <n v="1599"/>
    <s v="The Londoner: Prints &amp; Canvas"/>
    <s v="A London photographer trekking 5,895m up Africa's Mount Kilimanjaro to pursue and enrich a career."/>
    <x v="4"/>
    <n v="0"/>
    <x v="2"/>
    <x v="1"/>
    <s v="GBP"/>
    <n v="1460116576"/>
    <n v="1457528176"/>
    <b v="0"/>
    <n v="0"/>
    <b v="0"/>
    <x v="27"/>
    <n v="0"/>
    <s v="N/A"/>
    <x v="8"/>
    <x v="27"/>
  </r>
  <r>
    <n v="1600"/>
    <s v="Organic in India"/>
    <s v="I plan to document volunteer work on an organic farm in rural India, and photograph the people and places I encounter during the trip."/>
    <x v="12"/>
    <n v="367"/>
    <x v="2"/>
    <x v="0"/>
    <s v="USD"/>
    <n v="1405401060"/>
    <n v="1401585752"/>
    <b v="0"/>
    <n v="9"/>
    <b v="0"/>
    <x v="27"/>
    <n v="7"/>
    <n v="40.78"/>
    <x v="8"/>
    <x v="27"/>
  </r>
  <r>
    <n v="1601"/>
    <s v="Release Soundzero's Debut Album!"/>
    <s v="We're so close to releasing our long-awaited debut album! A little help will go a long way... let's do this!"/>
    <x v="32"/>
    <n v="2706.23"/>
    <x v="0"/>
    <x v="0"/>
    <s v="USD"/>
    <n v="1304561633"/>
    <n v="1301969633"/>
    <b v="0"/>
    <n v="56"/>
    <b v="1"/>
    <x v="0"/>
    <n v="108"/>
    <n v="48.33"/>
    <x v="0"/>
    <x v="0"/>
  </r>
  <r>
    <n v="1602"/>
    <s v="The Material - Let You Down music video"/>
    <s v="We need the help of fans of both music and film alike to help us create our collective vision for this song."/>
    <x v="17"/>
    <n v="1502.5"/>
    <x v="0"/>
    <x v="0"/>
    <s v="USD"/>
    <n v="1318633200"/>
    <n v="1314947317"/>
    <b v="0"/>
    <n v="32"/>
    <b v="1"/>
    <x v="0"/>
    <n v="100"/>
    <n v="46.95"/>
    <x v="0"/>
    <x v="0"/>
  </r>
  <r>
    <n v="1603"/>
    <s v="Max's First Solo Album!"/>
    <s v="An exercise in the wild and dangerous world of solo musicianship by Maxwell D Feinstein."/>
    <x v="15"/>
    <n v="2000.66"/>
    <x v="0"/>
    <x v="0"/>
    <s v="USD"/>
    <n v="1327723459"/>
    <n v="1322539459"/>
    <b v="0"/>
    <n v="30"/>
    <b v="1"/>
    <x v="0"/>
    <n v="100"/>
    <n v="66.69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2"/>
    <n v="3419"/>
    <x v="0"/>
    <x v="0"/>
    <s v="USD"/>
    <n v="1332011835"/>
    <n v="1328559435"/>
    <b v="0"/>
    <n v="70"/>
    <b v="1"/>
    <x v="0"/>
    <n v="122"/>
    <n v="48.84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x v="14"/>
    <n v="6041.6"/>
    <x v="0"/>
    <x v="0"/>
    <s v="USD"/>
    <n v="1312182000"/>
    <n v="1311380313"/>
    <b v="0"/>
    <n v="44"/>
    <b v="1"/>
    <x v="0"/>
    <n v="101"/>
    <n v="137.3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8"/>
    <n v="8080.33"/>
    <x v="0"/>
    <x v="0"/>
    <s v="USD"/>
    <n v="1300930838"/>
    <n v="1293158438"/>
    <b v="0"/>
    <n v="92"/>
    <b v="1"/>
    <x v="0"/>
    <n v="101"/>
    <n v="87.83"/>
    <x v="0"/>
    <x v="0"/>
  </r>
  <r>
    <n v="1607"/>
    <s v="New Tour Bus for The Slants"/>
    <s v="The world's only all-Asian American dance rock band, The Slants, needs a bus to tour cons, shows, and festivals."/>
    <x v="5"/>
    <n v="14511"/>
    <x v="0"/>
    <x v="0"/>
    <s v="USD"/>
    <n v="1339701851"/>
    <n v="1337887451"/>
    <b v="0"/>
    <n v="205"/>
    <b v="1"/>
    <x v="0"/>
    <n v="145"/>
    <n v="70.790000000000006"/>
    <x v="0"/>
    <x v="0"/>
  </r>
  <r>
    <n v="1608"/>
    <s v="The Devil &amp; Me Debut Album, &quot;...It's Not A Dream&quot;"/>
    <s v="The Devil &amp; Me's Debut album, &quot;...It's Not A Dream&quot;, featuring 9 original, Hard Rock songs."/>
    <x v="40"/>
    <n v="1215"/>
    <x v="0"/>
    <x v="0"/>
    <s v="USD"/>
    <n v="1388553960"/>
    <n v="1385754986"/>
    <b v="0"/>
    <n v="23"/>
    <b v="1"/>
    <x v="0"/>
    <n v="101"/>
    <n v="52.83"/>
    <x v="0"/>
    <x v="0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0"/>
    <x v="0"/>
    <s v="USD"/>
    <n v="1320220800"/>
    <n v="1315612909"/>
    <b v="0"/>
    <n v="4"/>
    <b v="1"/>
    <x v="0"/>
    <n v="118"/>
    <n v="443.75"/>
    <x v="0"/>
    <x v="0"/>
  </r>
  <r>
    <n v="1610"/>
    <s v="So The Story Goes: The New Album by &quot;Just Joe&quot; Altier"/>
    <s v="So The Story Goes is the upcoming album from &quot;Just Joe&quot; Altier."/>
    <x v="15"/>
    <n v="5437"/>
    <x v="0"/>
    <x v="0"/>
    <s v="USD"/>
    <n v="1355609510"/>
    <n v="1353017510"/>
    <b v="0"/>
    <n v="112"/>
    <b v="1"/>
    <x v="0"/>
    <n v="272"/>
    <n v="48.54"/>
    <x v="0"/>
    <x v="0"/>
  </r>
  <r>
    <n v="1611"/>
    <s v="Skelton-Luns CD/7&quot;             No Big Deal."/>
    <s v="Skelton-Luns CD/7&quot; No Big Deal."/>
    <x v="136"/>
    <n v="1001"/>
    <x v="0"/>
    <x v="0"/>
    <s v="USD"/>
    <n v="1370390432"/>
    <n v="1368576032"/>
    <b v="0"/>
    <n v="27"/>
    <b v="1"/>
    <x v="0"/>
    <n v="125"/>
    <n v="37.07"/>
    <x v="0"/>
    <x v="0"/>
  </r>
  <r>
    <n v="1612"/>
    <s v="Join AT THE WAYSIDE For The &quot;Ready...Set...Snow Tour!&quot;"/>
    <s v="Help us achieve our goal to get our van repaired, gassed up, and road-ready for our winter tour!"/>
    <x v="4"/>
    <n v="550"/>
    <x v="0"/>
    <x v="0"/>
    <s v="USD"/>
    <n v="1357160384"/>
    <n v="1354568384"/>
    <b v="0"/>
    <n v="11"/>
    <b v="1"/>
    <x v="0"/>
    <n v="110"/>
    <n v="50"/>
    <x v="0"/>
    <x v="0"/>
  </r>
  <r>
    <n v="1613"/>
    <s v="New  E.P. mastering and recording"/>
    <s v="Ghosts and Paper Hearts are getting ready to release their new EP and we want it to be sent everywhere. Help us out PLEASE!!!!!"/>
    <x v="30"/>
    <n v="1015"/>
    <x v="0"/>
    <x v="0"/>
    <s v="USD"/>
    <n v="1342921202"/>
    <n v="1340329202"/>
    <b v="0"/>
    <n v="26"/>
    <b v="1"/>
    <x v="0"/>
    <n v="102"/>
    <n v="39.0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2"/>
    <n v="5135"/>
    <x v="0"/>
    <x v="0"/>
    <s v="USD"/>
    <n v="1407085200"/>
    <n v="1401924769"/>
    <b v="0"/>
    <n v="77"/>
    <b v="1"/>
    <x v="0"/>
    <n v="103"/>
    <n v="66.69"/>
    <x v="0"/>
    <x v="0"/>
  </r>
  <r>
    <n v="1615"/>
    <s v="PRE ORDER Reno Divorce Digital CD &quot;Stuck On You&quot; $15 or more"/>
    <s v="We are Reno Divorce!! Here is a taste of our upcoming release and we invite you to be a part of it."/>
    <x v="8"/>
    <n v="9130"/>
    <x v="0"/>
    <x v="0"/>
    <s v="USD"/>
    <n v="1323742396"/>
    <n v="1319850796"/>
    <b v="0"/>
    <n v="136"/>
    <b v="1"/>
    <x v="0"/>
    <n v="114"/>
    <n v="67.13"/>
    <x v="0"/>
    <x v="0"/>
  </r>
  <r>
    <n v="1616"/>
    <s v="Aly Jados: the New EP rOckNrOLLa"/>
    <s v="HELP! We don't have much time.....Join Aly Jados in making her new EP a reality before the world ends!!!!"/>
    <x v="5"/>
    <n v="10420"/>
    <x v="0"/>
    <x v="0"/>
    <s v="USD"/>
    <n v="1353621600"/>
    <n v="1350061821"/>
    <b v="0"/>
    <n v="157"/>
    <b v="1"/>
    <x v="0"/>
    <n v="104"/>
    <n v="66.37"/>
    <x v="0"/>
    <x v="0"/>
  </r>
  <r>
    <n v="1617"/>
    <s v="The Coffis Brothers 2nd Album!"/>
    <s v="The Coffis Brothers &amp;The Mountain Men are recording a brand new full length record."/>
    <x v="41"/>
    <n v="10210"/>
    <x v="0"/>
    <x v="0"/>
    <s v="USD"/>
    <n v="1383332400"/>
    <n v="1380470188"/>
    <b v="0"/>
    <n v="158"/>
    <b v="1"/>
    <x v="0"/>
    <n v="146"/>
    <n v="64.62"/>
    <x v="0"/>
    <x v="0"/>
  </r>
  <r>
    <n v="1618"/>
    <s v="Janus Word Album"/>
    <s v="Janus Word combines hard rock with melodic acoustic music for a unique and awesome sound."/>
    <x v="17"/>
    <n v="1576"/>
    <x v="0"/>
    <x v="0"/>
    <s v="USD"/>
    <n v="1362757335"/>
    <n v="1359301335"/>
    <b v="0"/>
    <n v="27"/>
    <b v="1"/>
    <x v="0"/>
    <n v="105"/>
    <n v="58.37"/>
    <x v="0"/>
    <x v="0"/>
  </r>
  <r>
    <n v="1619"/>
    <s v="Casual Encounters: The Quest For a PA"/>
    <s v="Creating a live show experience that does justice to the musicianship and time spent rehearsing.  Help us weave this sonic tapestry!"/>
    <x v="17"/>
    <n v="2000"/>
    <x v="0"/>
    <x v="0"/>
    <s v="USD"/>
    <n v="1410755286"/>
    <n v="1408940886"/>
    <b v="0"/>
    <n v="23"/>
    <b v="1"/>
    <x v="0"/>
    <n v="133"/>
    <n v="86.96"/>
    <x v="0"/>
    <x v="0"/>
  </r>
  <r>
    <n v="1620"/>
    <s v="Kickstart my music career with 300 CDs"/>
    <s v="Kickstarting my music career with 300 hard copy CDs of my first release."/>
    <x v="30"/>
    <n v="1130"/>
    <x v="0"/>
    <x v="0"/>
    <s v="USD"/>
    <n v="1361606940"/>
    <n v="1361002140"/>
    <b v="0"/>
    <n v="17"/>
    <b v="1"/>
    <x v="0"/>
    <n v="113"/>
    <n v="66.47"/>
    <x v="0"/>
    <x v="0"/>
  </r>
  <r>
    <n v="1621"/>
    <s v="The First Full Length Fifth Freedom Album"/>
    <s v="Its long over due! Help us fund our debut album! We need all our friends and fans support on this! Lets make it happen!"/>
    <x v="12"/>
    <n v="6060"/>
    <x v="0"/>
    <x v="0"/>
    <s v="USD"/>
    <n v="1338177540"/>
    <n v="1333550015"/>
    <b v="0"/>
    <n v="37"/>
    <b v="1"/>
    <x v="0"/>
    <n v="121"/>
    <n v="163.78"/>
    <x v="0"/>
    <x v="0"/>
  </r>
  <r>
    <n v="1622"/>
    <s v="PrincessFrank's MASTERSLAVE Album, EP &amp; Tour"/>
    <s v="Join in PrincessFrank's conquest of the Rock&amp;Roll kingdom! Pledge your support and help him claim the throne of Rock!"/>
    <x v="276"/>
    <n v="7019"/>
    <x v="0"/>
    <x v="0"/>
    <s v="USD"/>
    <n v="1418803140"/>
    <n v="1415343874"/>
    <b v="0"/>
    <n v="65"/>
    <b v="1"/>
    <x v="0"/>
    <n v="102"/>
    <n v="107.98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x v="49"/>
    <n v="758"/>
    <x v="0"/>
    <x v="1"/>
    <s v="GBP"/>
    <n v="1377621089"/>
    <n v="1372437089"/>
    <b v="0"/>
    <n v="18"/>
    <b v="1"/>
    <x v="0"/>
    <n v="101"/>
    <n v="42.11"/>
    <x v="0"/>
    <x v="0"/>
  </r>
  <r>
    <n v="1624"/>
    <s v="Joey De Noble needs YOUR help!"/>
    <s v="Joey De Noble is raising money to help record his latest music, and he wants YOU to be a part of it!"/>
    <x v="30"/>
    <n v="1180"/>
    <x v="0"/>
    <x v="0"/>
    <s v="USD"/>
    <n v="1357721335"/>
    <n v="1354265335"/>
    <b v="0"/>
    <n v="25"/>
    <b v="1"/>
    <x v="0"/>
    <n v="118"/>
    <n v="47.2"/>
    <x v="0"/>
    <x v="0"/>
  </r>
  <r>
    <n v="1625"/>
    <s v="Redemption's New DVD!"/>
    <s v="Progressive metal band Redemption is preparing to film its second live DVD at the Progpower festival in Atlanta, GA in September, 2012."/>
    <x v="53"/>
    <n v="11650"/>
    <x v="0"/>
    <x v="0"/>
    <s v="USD"/>
    <n v="1347382053"/>
    <n v="1344962853"/>
    <b v="0"/>
    <n v="104"/>
    <b v="1"/>
    <x v="0"/>
    <n v="155"/>
    <n v="112.02"/>
    <x v="0"/>
    <x v="0"/>
  </r>
  <r>
    <n v="1626"/>
    <s v="The Protest's Next Album"/>
    <s v="Help Christian Rock Band &quot;The Protest&quot; fund their new album and further their mission of positively impacting lives."/>
    <x v="8"/>
    <n v="8095"/>
    <x v="0"/>
    <x v="0"/>
    <s v="USD"/>
    <n v="1385932867"/>
    <n v="1383337267"/>
    <b v="0"/>
    <n v="108"/>
    <b v="1"/>
    <x v="0"/>
    <n v="101"/>
    <n v="74.95"/>
    <x v="0"/>
    <x v="0"/>
  </r>
  <r>
    <n v="1627"/>
    <s v="River Of Thorns - First CD Release"/>
    <s v="River of Thorns is a recording duo based in southeast Michigan.  We're releasing a great sounding cd recorded in a tiny home studio!"/>
    <x v="15"/>
    <n v="2340"/>
    <x v="0"/>
    <x v="0"/>
    <s v="USD"/>
    <n v="1353905940"/>
    <n v="1351011489"/>
    <b v="0"/>
    <n v="38"/>
    <b v="1"/>
    <x v="0"/>
    <n v="117"/>
    <n v="61.58"/>
    <x v="0"/>
    <x v="0"/>
  </r>
  <r>
    <n v="1628"/>
    <s v="&quot;Songs for Tsippora&quot; Byronâ€™s DEBUT EP"/>
    <s v="Original Jewish rock music on human relationships and identity"/>
    <x v="25"/>
    <n v="4037"/>
    <x v="0"/>
    <x v="0"/>
    <s v="USD"/>
    <n v="1403026882"/>
    <n v="1400175682"/>
    <b v="0"/>
    <n v="88"/>
    <b v="1"/>
    <x v="0"/>
    <n v="101"/>
    <n v="45.88"/>
    <x v="0"/>
    <x v="0"/>
  </r>
  <r>
    <n v="1629"/>
    <s v="Off The Turnpike | A Loud New Way to Release Loud New Music"/>
    <s v="Help Off The Turnpike release new music, and set fire to everything!"/>
    <x v="14"/>
    <n v="6220"/>
    <x v="0"/>
    <x v="0"/>
    <s v="USD"/>
    <n v="1392929333"/>
    <n v="1389041333"/>
    <b v="0"/>
    <n v="82"/>
    <b v="1"/>
    <x v="0"/>
    <n v="104"/>
    <n v="75.849999999999994"/>
    <x v="0"/>
    <x v="0"/>
  </r>
  <r>
    <n v="1630"/>
    <s v="Golden Grenade Records Their Debut EP"/>
    <s v="Inspired by the legacy of Tex Tucker, Golden Grenade is setting out to record their first CD with heavy hearts and intense purpose."/>
    <x v="25"/>
    <n v="10610"/>
    <x v="0"/>
    <x v="0"/>
    <s v="USD"/>
    <n v="1330671540"/>
    <n v="1328040375"/>
    <b v="0"/>
    <n v="126"/>
    <b v="1"/>
    <x v="0"/>
    <n v="265"/>
    <n v="84.2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x v="5"/>
    <n v="15591"/>
    <x v="0"/>
    <x v="0"/>
    <s v="USD"/>
    <n v="1350074261"/>
    <n v="1347482261"/>
    <b v="0"/>
    <n v="133"/>
    <b v="1"/>
    <x v="0"/>
    <n v="156"/>
    <n v="117.23"/>
    <x v="0"/>
    <x v="0"/>
  </r>
  <r>
    <n v="1632"/>
    <s v="Culprit needs a van!"/>
    <s v="Hey everyone! If you don't already know, we're Culprit, a 4-piece rock band from Los Angeles &amp; we are in dire need of a new tour van!"/>
    <x v="25"/>
    <n v="4065"/>
    <x v="0"/>
    <x v="0"/>
    <s v="USD"/>
    <n v="1316851854"/>
    <n v="1311667854"/>
    <b v="0"/>
    <n v="47"/>
    <b v="1"/>
    <x v="0"/>
    <n v="102"/>
    <n v="86.49"/>
    <x v="0"/>
    <x v="0"/>
  </r>
  <r>
    <n v="1633"/>
    <s v="ELIZABETH REX"/>
    <s v="We are a four piece rock band that has played shows in and around NYC including Mercury Lounge.  Two of our members are now in LA."/>
    <x v="5"/>
    <n v="10000"/>
    <x v="0"/>
    <x v="0"/>
    <s v="USD"/>
    <n v="1326690000"/>
    <n v="1324329156"/>
    <b v="0"/>
    <n v="58"/>
    <b v="1"/>
    <x v="0"/>
    <n v="100"/>
    <n v="172.41"/>
    <x v="0"/>
    <x v="0"/>
  </r>
  <r>
    <n v="1634"/>
    <s v="RUBEDO: Debut Full Length Album"/>
    <s v="Recording Debut  Album w/ Producer Ikey Owens from Free Moral Agents/ The Mars Volta"/>
    <x v="15"/>
    <n v="2010"/>
    <x v="0"/>
    <x v="0"/>
    <s v="USD"/>
    <n v="1306994340"/>
    <n v="1303706001"/>
    <b v="0"/>
    <n v="32"/>
    <b v="1"/>
    <x v="0"/>
    <n v="101"/>
    <n v="62.8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5"/>
    <n v="2506"/>
    <x v="0"/>
    <x v="0"/>
    <s v="USD"/>
    <n v="1468270261"/>
    <n v="1463086261"/>
    <b v="0"/>
    <n v="37"/>
    <b v="1"/>
    <x v="0"/>
    <n v="125"/>
    <n v="67.73"/>
    <x v="0"/>
    <x v="0"/>
  </r>
  <r>
    <n v="1636"/>
    <s v="Butch County Rocks San Francisco Pride"/>
    <s v="Butch County is a hard rockin bunch of girls and boy-girls from Austin.  Help us show San Francisco  Pride how we do it in Texas!"/>
    <x v="39"/>
    <n v="4660"/>
    <x v="0"/>
    <x v="0"/>
    <s v="USD"/>
    <n v="1307851200"/>
    <n v="1304129088"/>
    <b v="0"/>
    <n v="87"/>
    <b v="1"/>
    <x v="0"/>
    <n v="104"/>
    <n v="53.56"/>
    <x v="0"/>
    <x v="0"/>
  </r>
  <r>
    <n v="1637"/>
    <s v="We Fly to Philly / Release new album / Tour west coast"/>
    <s v="We (the band Sunset) has been invited to play in Philadelphia.   Help us get there and you will receive special prizes."/>
    <x v="4"/>
    <n v="519"/>
    <x v="0"/>
    <x v="0"/>
    <s v="USD"/>
    <n v="1262302740"/>
    <n v="1257444140"/>
    <b v="0"/>
    <n v="15"/>
    <b v="1"/>
    <x v="0"/>
    <n v="104"/>
    <n v="34.6"/>
    <x v="0"/>
    <x v="0"/>
  </r>
  <r>
    <n v="1638"/>
    <s v="Avenues EP 2013"/>
    <s v="Avenues will be going in to the studio to record a new EP with Matt Allison!"/>
    <x v="30"/>
    <n v="1050"/>
    <x v="0"/>
    <x v="0"/>
    <s v="USD"/>
    <n v="1362086700"/>
    <n v="1358180968"/>
    <b v="0"/>
    <n v="27"/>
    <b v="1"/>
    <x v="0"/>
    <n v="105"/>
    <n v="38.89"/>
    <x v="0"/>
    <x v="0"/>
  </r>
  <r>
    <n v="1639"/>
    <s v="The One Two 7s Are Recording an Album!"/>
    <s v="We've written the music and now it's time to record. We're excited to work with Nic at Different Fur studios but we need your help!"/>
    <x v="42"/>
    <n v="1800"/>
    <x v="0"/>
    <x v="0"/>
    <s v="USD"/>
    <n v="1330789165"/>
    <n v="1328197165"/>
    <b v="0"/>
    <n v="19"/>
    <b v="1"/>
    <x v="0"/>
    <n v="100"/>
    <n v="94.74"/>
    <x v="0"/>
    <x v="0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x v="0"/>
    <n v="170"/>
    <n v="39.97"/>
    <x v="0"/>
    <x v="0"/>
  </r>
  <r>
    <n v="1641"/>
    <s v="Tanya Dartson- Run for Your Life music video"/>
    <s v="Music Video For Upbeat and Inspiring Song - Run For Your Life"/>
    <x v="32"/>
    <n v="2535"/>
    <x v="0"/>
    <x v="0"/>
    <s v="USD"/>
    <n v="1418998744"/>
    <n v="1416406744"/>
    <b v="0"/>
    <n v="26"/>
    <b v="1"/>
    <x v="28"/>
    <n v="101"/>
    <n v="97.5"/>
    <x v="0"/>
    <x v="28"/>
  </r>
  <r>
    <n v="1642"/>
    <s v="Pop Garden Radio Presents: Season 2 CD"/>
    <s v="Pop Garden Radio Presents: The Rock on the Road Tour Season 2 CD. 23 great Pop tracks from independent Pop artists."/>
    <x v="40"/>
    <n v="1200"/>
    <x v="0"/>
    <x v="0"/>
    <s v="USD"/>
    <n v="1308011727"/>
    <n v="1306283727"/>
    <b v="0"/>
    <n v="28"/>
    <b v="1"/>
    <x v="28"/>
    <n v="100"/>
    <n v="42.86"/>
    <x v="0"/>
    <x v="28"/>
  </r>
  <r>
    <n v="1643"/>
    <s v="This Is All Now's Brand New Album!!"/>
    <s v="This Is All Now is putting out a brand new record, and we need YOUR help to do it!"/>
    <x v="12"/>
    <n v="6235"/>
    <x v="0"/>
    <x v="0"/>
    <s v="USD"/>
    <n v="1348516012"/>
    <n v="1345924012"/>
    <b v="0"/>
    <n v="37"/>
    <b v="1"/>
    <x v="28"/>
    <n v="125"/>
    <n v="168.51"/>
    <x v="0"/>
    <x v="28"/>
  </r>
  <r>
    <n v="1644"/>
    <s v="Kevin Wood - Out Among The Wolves"/>
    <s v="Be a part of helping Singer/Songwriter Kevin Wood bring his 3rd Album &quot;Out Among The Wolves&quot; from the studio to you!"/>
    <x v="5"/>
    <n v="10950"/>
    <x v="0"/>
    <x v="0"/>
    <s v="USD"/>
    <n v="1353551160"/>
    <n v="1348363560"/>
    <b v="0"/>
    <n v="128"/>
    <b v="1"/>
    <x v="28"/>
    <n v="110"/>
    <n v="85.55"/>
    <x v="0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2"/>
    <n v="5540"/>
    <x v="0"/>
    <x v="0"/>
    <s v="USD"/>
    <n v="1379515740"/>
    <n v="1378306140"/>
    <b v="0"/>
    <n v="10"/>
    <b v="1"/>
    <x v="28"/>
    <n v="111"/>
    <n v="554"/>
    <x v="0"/>
    <x v="28"/>
  </r>
  <r>
    <n v="1646"/>
    <s v="MADAM Album"/>
    <s v="Album 3 funds.We have 13 amazing songs ready to go . a fantastic engineer to mix them, James Aparicio(Depeche Mode/Liars.We need you xx"/>
    <x v="15"/>
    <n v="2204"/>
    <x v="0"/>
    <x v="1"/>
    <s v="GBP"/>
    <n v="1408039860"/>
    <n v="1405248503"/>
    <b v="0"/>
    <n v="83"/>
    <b v="1"/>
    <x v="28"/>
    <n v="110"/>
    <n v="26.55"/>
    <x v="0"/>
    <x v="28"/>
  </r>
  <r>
    <n v="1647"/>
    <s v="JAYSIN + HOT MUSIC VIDEO = EPICNESS!! GRAMMY POP SOUL"/>
    <s v="Grammy Pop Soul Artist Jaysin is raising funds to make the most EPIC Music Video ever and he wants to PUT YOU IN IT!"/>
    <x v="12"/>
    <n v="5236"/>
    <x v="0"/>
    <x v="0"/>
    <s v="USD"/>
    <n v="1339235377"/>
    <n v="1336643377"/>
    <b v="0"/>
    <n v="46"/>
    <b v="1"/>
    <x v="28"/>
    <n v="105"/>
    <n v="113.83"/>
    <x v="0"/>
    <x v="28"/>
  </r>
  <r>
    <n v="1648"/>
    <s v="Arches - Wide Awake on Vinyl "/>
    <s v="We've finished recording our debut LP &quot;Wide Awake&quot; and would love to have it pressed on vinyl, but we need your help"/>
    <x v="100"/>
    <n v="2881"/>
    <x v="0"/>
    <x v="0"/>
    <s v="USD"/>
    <n v="1300636482"/>
    <n v="1298048082"/>
    <b v="0"/>
    <n v="90"/>
    <b v="1"/>
    <x v="28"/>
    <n v="125"/>
    <n v="32.01"/>
    <x v="0"/>
    <x v="28"/>
  </r>
  <r>
    <n v="1649"/>
    <s v="Sam Lyons New Album - 2014"/>
    <s v="This is it! The new Sam Lyons album #3. Help me make it happen by pledging today - pre-order the CD and other cool stuff right here."/>
    <x v="277"/>
    <n v="3822.33"/>
    <x v="0"/>
    <x v="0"/>
    <s v="USD"/>
    <n v="1400862355"/>
    <n v="1396974355"/>
    <b v="0"/>
    <n v="81"/>
    <b v="1"/>
    <x v="28"/>
    <n v="101"/>
    <n v="47.19"/>
    <x v="0"/>
    <x v="28"/>
  </r>
  <r>
    <n v="1650"/>
    <s v="The Psalm Praise Project, Vol. 2"/>
    <s v="Help me record a CD that uses pop styling to give a fresh sound to ancient wisdom from scripture!"/>
    <x v="15"/>
    <n v="2831"/>
    <x v="0"/>
    <x v="0"/>
    <s v="USD"/>
    <n v="1381314437"/>
    <n v="1378722437"/>
    <b v="0"/>
    <n v="32"/>
    <b v="1"/>
    <x v="28"/>
    <n v="142"/>
    <n v="88.47"/>
    <x v="0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5"/>
    <n v="2015"/>
    <x v="0"/>
    <x v="0"/>
    <s v="USD"/>
    <n v="1303801140"/>
    <n v="1300916220"/>
    <b v="0"/>
    <n v="20"/>
    <b v="1"/>
    <x v="28"/>
    <n v="101"/>
    <n v="100.75"/>
    <x v="0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9"/>
    <n v="4530"/>
    <x v="0"/>
    <x v="0"/>
    <s v="USD"/>
    <n v="1385297393"/>
    <n v="1382701793"/>
    <b v="0"/>
    <n v="70"/>
    <b v="1"/>
    <x v="28"/>
    <n v="101"/>
    <n v="64.709999999999994"/>
    <x v="0"/>
    <x v="28"/>
  </r>
  <r>
    <n v="1653"/>
    <s v="The Narrative 2011 Spring Tour with Eisley"/>
    <s v="On 4/26, The Narrative will head out on their 1st full US tour with Eisley and aim to raise $7,500 to cover tour expenses. "/>
    <x v="12"/>
    <n v="8711.52"/>
    <x v="0"/>
    <x v="0"/>
    <s v="USD"/>
    <n v="1303675296"/>
    <n v="1300996896"/>
    <b v="0"/>
    <n v="168"/>
    <b v="1"/>
    <x v="28"/>
    <n v="174"/>
    <n v="51.85"/>
    <x v="0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6"/>
    <n v="1319"/>
    <x v="0"/>
    <x v="0"/>
    <s v="USD"/>
    <n v="1334784160"/>
    <n v="1332192160"/>
    <b v="0"/>
    <n v="34"/>
    <b v="1"/>
    <x v="28"/>
    <n v="120"/>
    <n v="38.79"/>
    <x v="0"/>
    <x v="28"/>
  </r>
  <r>
    <n v="1655"/>
    <s v="Meg Porter Debut EP!"/>
    <s v="Berklee College of Music student, Meg Porter needs YOUR help to fund her very first EP!"/>
    <x v="17"/>
    <n v="2143"/>
    <x v="0"/>
    <x v="0"/>
    <s v="USD"/>
    <n v="1333648820"/>
    <n v="1331060420"/>
    <b v="0"/>
    <n v="48"/>
    <b v="1"/>
    <x v="28"/>
    <n v="143"/>
    <n v="44.65"/>
    <x v="0"/>
    <x v="28"/>
  </r>
  <r>
    <n v="1656"/>
    <s v="Jared Mitchell: The Maiden Voyage"/>
    <s v="The making of a quality, full length album journeying through a pop/folk/rock/americana sound_x000a_noisetrade.com/jaredmitchellmusic"/>
    <x v="53"/>
    <n v="7525.12"/>
    <x v="0"/>
    <x v="0"/>
    <s v="USD"/>
    <n v="1355437052"/>
    <n v="1352845052"/>
    <b v="0"/>
    <n v="48"/>
    <b v="1"/>
    <x v="28"/>
    <n v="100"/>
    <n v="156.77000000000001"/>
    <x v="0"/>
    <x v="28"/>
  </r>
  <r>
    <n v="1657"/>
    <s v="The Debut Album from Lynette!"/>
    <s v="The long anticipated debut album from singer/songwriter Lynette will be recorded this June in Nashville! You can help make it happen!"/>
    <x v="33"/>
    <n v="26233.45"/>
    <x v="0"/>
    <x v="0"/>
    <s v="USD"/>
    <n v="1337885168"/>
    <n v="1335293168"/>
    <b v="0"/>
    <n v="221"/>
    <b v="1"/>
    <x v="28"/>
    <n v="105"/>
    <n v="118.7"/>
    <x v="0"/>
    <x v="28"/>
  </r>
  <r>
    <n v="1658"/>
    <s v="New Amy Rivard album!!!"/>
    <s v="I've had numerous song ideas spinning around in my head for years now, please help me get them out- into a studio and into your homes!"/>
    <x v="14"/>
    <n v="7934"/>
    <x v="0"/>
    <x v="0"/>
    <s v="USD"/>
    <n v="1355840400"/>
    <n v="1352524767"/>
    <b v="0"/>
    <n v="107"/>
    <b v="1"/>
    <x v="28"/>
    <n v="132"/>
    <n v="74.150000000000006"/>
    <x v="0"/>
    <x v="28"/>
  </r>
  <r>
    <n v="1659"/>
    <s v="The Penny Arcade Quartet's Christmas EP"/>
    <s v="The long awaited Christmas EP is in session! We need your help to get it professionally mixed, produced and manufactured."/>
    <x v="4"/>
    <n v="564"/>
    <x v="0"/>
    <x v="1"/>
    <s v="GBP"/>
    <n v="1387281600"/>
    <n v="1384811721"/>
    <b v="0"/>
    <n v="45"/>
    <b v="1"/>
    <x v="28"/>
    <n v="113"/>
    <n v="12.53"/>
    <x v="0"/>
    <x v="28"/>
  </r>
  <r>
    <n v="1660"/>
    <s v="Risotto fragole e champagne"/>
    <s v="Vogliamo realizzare un risotto fragole e champagne e condividerlo con i nostri fan. Faremo il risotto durante un concerto casalingo."/>
    <x v="278"/>
    <n v="1003"/>
    <x v="0"/>
    <x v="13"/>
    <s v="EUR"/>
    <n v="1462053540"/>
    <n v="1459355950"/>
    <b v="0"/>
    <n v="36"/>
    <b v="1"/>
    <x v="28"/>
    <n v="1254"/>
    <n v="27.86"/>
    <x v="0"/>
    <x v="28"/>
  </r>
  <r>
    <n v="1661"/>
    <s v="Kyana"/>
    <s v="I am excited to present my debut pop project Kyana!_x000a_Piano and vocal sounds embedded in sophisticated, bold arrangements &amp; brisk beats"/>
    <x v="279"/>
    <n v="8098"/>
    <x v="0"/>
    <x v="15"/>
    <s v="EUR"/>
    <n v="1453064400"/>
    <n v="1449359831"/>
    <b v="0"/>
    <n v="101"/>
    <b v="1"/>
    <x v="28"/>
    <n v="103"/>
    <n v="80.180000000000007"/>
    <x v="0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8"/>
    <n v="8211"/>
    <x v="0"/>
    <x v="0"/>
    <s v="USD"/>
    <n v="1325310336"/>
    <n v="1320122736"/>
    <b v="0"/>
    <n v="62"/>
    <b v="1"/>
    <x v="28"/>
    <n v="103"/>
    <n v="132.44"/>
    <x v="0"/>
    <x v="28"/>
  </r>
  <r>
    <n v="1663"/>
    <s v="ghost -- a music video"/>
    <s v="music is as important to the eyes as it is to the ears. help bring ghost to life in front of your eyes."/>
    <x v="30"/>
    <n v="1080"/>
    <x v="0"/>
    <x v="0"/>
    <s v="USD"/>
    <n v="1422750707"/>
    <n v="1420158707"/>
    <b v="0"/>
    <n v="32"/>
    <b v="1"/>
    <x v="28"/>
    <n v="108"/>
    <n v="33.75"/>
    <x v="0"/>
    <x v="28"/>
  </r>
  <r>
    <n v="1664"/>
    <s v="Grace Sings Grace"/>
    <s v="Korean-American Soprano Grace's Debut Album - coming up in June 2012. Come and be part of this exciting project!"/>
    <x v="32"/>
    <n v="3060.22"/>
    <x v="0"/>
    <x v="0"/>
    <s v="USD"/>
    <n v="1331870340"/>
    <n v="1328033818"/>
    <b v="0"/>
    <n v="89"/>
    <b v="1"/>
    <x v="28"/>
    <n v="122"/>
    <n v="34.380000000000003"/>
    <x v="0"/>
    <x v="28"/>
  </r>
  <r>
    <n v="1665"/>
    <s v="Simply Put is recording an album!"/>
    <s v="Simply Put is recording our debut album and needs to raise funds for studio time, printing and possibly the start of a sound system.  "/>
    <x v="10"/>
    <n v="4181"/>
    <x v="0"/>
    <x v="0"/>
    <s v="USD"/>
    <n v="1298343600"/>
    <n v="1295624113"/>
    <b v="0"/>
    <n v="93"/>
    <b v="1"/>
    <x v="28"/>
    <n v="119"/>
    <n v="44.96"/>
    <x v="0"/>
    <x v="28"/>
  </r>
  <r>
    <n v="1666"/>
    <s v="Venus On Fire + Extraordinary Producer = Legendary New EP"/>
    <s v="Play a KEY role in Venus On Fire's success - Working with a World Class Producer to make a memorable EP."/>
    <x v="32"/>
    <n v="4022"/>
    <x v="0"/>
    <x v="0"/>
    <s v="USD"/>
    <n v="1364447073"/>
    <n v="1361858673"/>
    <b v="0"/>
    <n v="98"/>
    <b v="1"/>
    <x v="28"/>
    <n v="161"/>
    <n v="41.04"/>
    <x v="0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6"/>
    <n v="4313"/>
    <x v="0"/>
    <x v="0"/>
    <s v="USD"/>
    <n v="1394521140"/>
    <n v="1392169298"/>
    <b v="0"/>
    <n v="82"/>
    <b v="1"/>
    <x v="28"/>
    <n v="127"/>
    <n v="52.6"/>
    <x v="0"/>
    <x v="28"/>
  </r>
  <r>
    <n v="1668"/>
    <s v="Jonathan Cody White Makes His Debut EP!!!"/>
    <s v="Making my debut EP &quot;Words Left In My Mind&quot; with the help of Kickstarter and all you awesome people! Thanks for the support!!"/>
    <x v="8"/>
    <n v="8211"/>
    <x v="0"/>
    <x v="0"/>
    <s v="USD"/>
    <n v="1322454939"/>
    <n v="1319859339"/>
    <b v="0"/>
    <n v="116"/>
    <b v="1"/>
    <x v="28"/>
    <n v="103"/>
    <n v="70.78"/>
    <x v="0"/>
    <x v="28"/>
  </r>
  <r>
    <n v="1669"/>
    <s v="Summer Gill 'Stormy Weather' EP"/>
    <s v="Hi guys! I'll be recording a 6-7 song EP this summer and I need your help to make it happen! _x000a_Any support is appreciated!"/>
    <x v="15"/>
    <n v="2795"/>
    <x v="0"/>
    <x v="0"/>
    <s v="USD"/>
    <n v="1464729276"/>
    <n v="1459545276"/>
    <b v="0"/>
    <n v="52"/>
    <b v="1"/>
    <x v="28"/>
    <n v="140"/>
    <n v="53.75"/>
    <x v="0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30"/>
    <n v="1026"/>
    <x v="0"/>
    <x v="0"/>
    <s v="USD"/>
    <n v="1278302400"/>
    <n v="1273961999"/>
    <b v="0"/>
    <n v="23"/>
    <b v="1"/>
    <x v="28"/>
    <n v="103"/>
    <n v="44.61"/>
    <x v="0"/>
    <x v="28"/>
  </r>
  <r>
    <n v="1671"/>
    <s v="Luke O'Brien's Kickstarter"/>
    <s v="I am seeking funding in order to help take my music from a hobby to a career."/>
    <x v="15"/>
    <n v="2013.47"/>
    <x v="0"/>
    <x v="0"/>
    <s v="USD"/>
    <n v="1470056614"/>
    <n v="1467464614"/>
    <b v="0"/>
    <n v="77"/>
    <b v="1"/>
    <x v="28"/>
    <n v="101"/>
    <n v="26.15"/>
    <x v="0"/>
    <x v="28"/>
  </r>
  <r>
    <n v="1672"/>
    <s v="High Altotude Debut Album"/>
    <s v="Sweet, sweet harmonies from Portland Oregon's premiere high school women's a cappella group."/>
    <x v="182"/>
    <n v="1920"/>
    <x v="0"/>
    <x v="0"/>
    <s v="USD"/>
    <n v="1338824730"/>
    <n v="1336232730"/>
    <b v="0"/>
    <n v="49"/>
    <b v="1"/>
    <x v="28"/>
    <n v="113"/>
    <n v="39.18"/>
    <x v="0"/>
    <x v="28"/>
  </r>
  <r>
    <n v="1673"/>
    <s v="Mastering and Vinyl Production for The Astronomer LP"/>
    <s v="After our exciting mixing session at the Wilco loft, we're ready to master and press vinyl for The Astronomer's newest record!"/>
    <x v="191"/>
    <n v="2690"/>
    <x v="0"/>
    <x v="0"/>
    <s v="USD"/>
    <n v="1425675892"/>
    <n v="1423083892"/>
    <b v="0"/>
    <n v="59"/>
    <b v="1"/>
    <x v="28"/>
    <n v="128"/>
    <n v="45.59"/>
    <x v="0"/>
    <x v="28"/>
  </r>
  <r>
    <n v="1674"/>
    <s v="Candice Russell New EP: IGNITE"/>
    <s v="This is my biggest project YET! The songs are recorded &amp; I need your help to package &amp; promote this music. Let's finish this together!"/>
    <x v="12"/>
    <n v="10085"/>
    <x v="0"/>
    <x v="0"/>
    <s v="USD"/>
    <n v="1471503540"/>
    <n v="1468852306"/>
    <b v="0"/>
    <n v="113"/>
    <b v="1"/>
    <x v="28"/>
    <n v="202"/>
    <n v="89.25"/>
    <x v="0"/>
    <x v="28"/>
  </r>
  <r>
    <n v="1675"/>
    <s v="The Great Party's Debut Album!"/>
    <s v="The Great Party is releasing their debut album. Here's your chance to be a part of it!"/>
    <x v="30"/>
    <n v="1374.16"/>
    <x v="0"/>
    <x v="0"/>
    <s v="USD"/>
    <n v="1318802580"/>
    <n v="1316194540"/>
    <b v="0"/>
    <n v="34"/>
    <b v="1"/>
    <x v="28"/>
    <n v="137"/>
    <n v="40.42"/>
    <x v="0"/>
    <x v="28"/>
  </r>
  <r>
    <n v="1676"/>
    <s v="Bridge 19 CD Release Tour"/>
    <s v="Help fund Bridge 19's tour in support of their first duo record, to be released in May 2012."/>
    <x v="11"/>
    <n v="3460"/>
    <x v="0"/>
    <x v="0"/>
    <s v="USD"/>
    <n v="1334980740"/>
    <n v="1330968347"/>
    <b v="0"/>
    <n v="42"/>
    <b v="1"/>
    <x v="28"/>
    <n v="115"/>
    <n v="82.38"/>
    <x v="0"/>
    <x v="28"/>
  </r>
  <r>
    <n v="1677"/>
    <s v="Andrius Pojavis new album &quot;Seven&quot;"/>
    <s v="It's time to record my new album. Studio, musicians and arranger are ready, are you coming on this journey with me?"/>
    <x v="14"/>
    <n v="6700"/>
    <x v="0"/>
    <x v="3"/>
    <s v="EUR"/>
    <n v="1460786340"/>
    <n v="1455615976"/>
    <b v="0"/>
    <n v="42"/>
    <b v="1"/>
    <x v="28"/>
    <n v="112"/>
    <n v="159.52000000000001"/>
    <x v="0"/>
    <x v="28"/>
  </r>
  <r>
    <n v="1678"/>
    <s v="Cassandra Violet &quot;Beyond the Fray&quot; Music Video"/>
    <s v="Help me make an amazing music video so that I can take my music to the next level and get a manager!"/>
    <x v="17"/>
    <n v="1776"/>
    <x v="0"/>
    <x v="0"/>
    <s v="USD"/>
    <n v="1391718671"/>
    <n v="1390509071"/>
    <b v="0"/>
    <n v="49"/>
    <b v="1"/>
    <x v="28"/>
    <n v="118"/>
    <n v="36.24"/>
    <x v="0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5"/>
    <n v="3500"/>
    <x v="0"/>
    <x v="0"/>
    <s v="USD"/>
    <n v="1311298745"/>
    <n v="1309311545"/>
    <b v="0"/>
    <n v="56"/>
    <b v="1"/>
    <x v="28"/>
    <n v="175"/>
    <n v="62.5"/>
    <x v="0"/>
    <x v="28"/>
  </r>
  <r>
    <n v="1680"/>
    <s v="Kick Out a Record"/>
    <s v="Working Musician dilemma #164: how the taxman put Kick the Record 2.0 on hold"/>
    <x v="30"/>
    <n v="1175"/>
    <x v="0"/>
    <x v="0"/>
    <s v="USD"/>
    <n v="1405188667"/>
    <n v="1402596667"/>
    <b v="0"/>
    <n v="25"/>
    <b v="1"/>
    <x v="28"/>
    <n v="118"/>
    <n v="47"/>
    <x v="0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101"/>
    <n v="65924.38"/>
    <x v="3"/>
    <x v="0"/>
    <s v="USD"/>
    <n v="1490752800"/>
    <n v="1486522484"/>
    <b v="0"/>
    <n v="884"/>
    <b v="0"/>
    <x v="29"/>
    <n v="101"/>
    <n v="74.58"/>
    <x v="0"/>
    <x v="29"/>
  </r>
  <r>
    <n v="1682"/>
    <s v="Looking Up &amp; Holding On CD Project - Christian songwriter"/>
    <s v="Christian singer-wongerwriter searching for funding to record CD of original Christian music."/>
    <x v="14"/>
    <n v="0"/>
    <x v="3"/>
    <x v="0"/>
    <s v="USD"/>
    <n v="1492142860"/>
    <n v="1486962460"/>
    <b v="0"/>
    <n v="0"/>
    <b v="0"/>
    <x v="29"/>
    <n v="0"/>
    <s v="N/A"/>
    <x v="0"/>
    <x v="29"/>
  </r>
  <r>
    <n v="1683"/>
    <s v="Manman doudou tÃ©moignage d'une mÃ¨re Album"/>
    <s v="Rendre tÃ©moignage de ce que Dieu fait chaque jour pour moi et venir en  aide  aux autres, c'est  mon but."/>
    <x v="10"/>
    <n v="760"/>
    <x v="3"/>
    <x v="6"/>
    <s v="EUR"/>
    <n v="1491590738"/>
    <n v="1489517138"/>
    <b v="0"/>
    <n v="10"/>
    <b v="0"/>
    <x v="29"/>
    <n v="22"/>
    <n v="76"/>
    <x v="0"/>
    <x v="29"/>
  </r>
  <r>
    <n v="1684"/>
    <s v="Goodness &amp; Mercy EP - Marty Mikles"/>
    <s v="New Music from Marty Mikles!  A new EP all about God's Goodness &amp; Mercy."/>
    <x v="8"/>
    <n v="8730"/>
    <x v="3"/>
    <x v="0"/>
    <s v="USD"/>
    <n v="1489775641"/>
    <n v="1487360041"/>
    <b v="0"/>
    <n v="101"/>
    <b v="0"/>
    <x v="29"/>
    <n v="109"/>
    <n v="86.44"/>
    <x v="0"/>
    <x v="29"/>
  </r>
  <r>
    <n v="1685"/>
    <s v="Help Support Brad Dassey's Music"/>
    <s v="My name is Brad Dassey.  I've been composing and making music for 18 years now.  I want to get my music out there even further."/>
    <x v="20"/>
    <n v="360"/>
    <x v="3"/>
    <x v="0"/>
    <s v="USD"/>
    <n v="1490331623"/>
    <n v="1487743223"/>
    <b v="0"/>
    <n v="15"/>
    <b v="0"/>
    <x v="29"/>
    <n v="103"/>
    <n v="24"/>
    <x v="0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2"/>
    <n v="18"/>
    <x v="3"/>
    <x v="5"/>
    <s v="CAD"/>
    <n v="1493320519"/>
    <n v="1488140119"/>
    <b v="0"/>
    <n v="1"/>
    <b v="0"/>
    <x v="29"/>
    <n v="0"/>
    <n v="18"/>
    <x v="0"/>
    <x v="29"/>
  </r>
  <r>
    <n v="1687"/>
    <s v="Fike // You Say Speak We Say Move"/>
    <s v="Be a part of bringing &quot;YOU SAY SPEAK WE SAY MOVE&quot; into existence with FIKE. This is our first album since moving back to Baton Rouge!"/>
    <x v="5"/>
    <n v="3125"/>
    <x v="3"/>
    <x v="0"/>
    <s v="USD"/>
    <n v="1491855300"/>
    <n v="1488935245"/>
    <b v="0"/>
    <n v="39"/>
    <b v="0"/>
    <x v="29"/>
    <n v="31"/>
    <n v="80.13"/>
    <x v="0"/>
    <x v="29"/>
  </r>
  <r>
    <n v="1688"/>
    <s v="Christofer Scott: Dive In EP"/>
    <s v="Professionally recording a worship and contemporary Christian music album that connects to people and connects their heart to God."/>
    <x v="25"/>
    <n v="1772"/>
    <x v="3"/>
    <x v="0"/>
    <s v="USD"/>
    <n v="1491738594"/>
    <n v="1489150194"/>
    <b v="0"/>
    <n v="7"/>
    <b v="0"/>
    <x v="29"/>
    <n v="44"/>
    <n v="253.14"/>
    <x v="0"/>
    <x v="29"/>
  </r>
  <r>
    <n v="1689"/>
    <s v="Fly Away"/>
    <s v="Praising the Living God in the second half of life."/>
    <x v="263"/>
    <n v="2400"/>
    <x v="3"/>
    <x v="0"/>
    <s v="USD"/>
    <n v="1489700230"/>
    <n v="1487111830"/>
    <b v="0"/>
    <n v="14"/>
    <b v="0"/>
    <x v="29"/>
    <n v="100"/>
    <n v="171.43"/>
    <x v="0"/>
    <x v="29"/>
  </r>
  <r>
    <n v="1690"/>
    <s v="NewKings Album &quot;Rise Up&quot;"/>
    <s v="Our newest project! We are hard at it trying to bring music that uplifts the spirit, and tells a story of life-changing love."/>
    <x v="32"/>
    <n v="635"/>
    <x v="3"/>
    <x v="0"/>
    <s v="USD"/>
    <n v="1491470442"/>
    <n v="1488882042"/>
    <b v="0"/>
    <n v="11"/>
    <b v="0"/>
    <x v="29"/>
    <n v="25"/>
    <n v="57.73"/>
    <x v="0"/>
    <x v="29"/>
  </r>
  <r>
    <n v="1691"/>
    <s v="Sing Like You Were Meant To!"/>
    <s v="TUV Online is making highly effective vocal training available &amp; affordable to churches, worship leaders and singers around the world!"/>
    <x v="13"/>
    <n v="10042"/>
    <x v="3"/>
    <x v="0"/>
    <s v="USD"/>
    <n v="1491181200"/>
    <n v="1488387008"/>
    <b v="0"/>
    <n v="38"/>
    <b v="0"/>
    <x v="29"/>
    <n v="33"/>
    <n v="264.26"/>
    <x v="0"/>
    <x v="29"/>
  </r>
  <r>
    <n v="1692"/>
    <s v="Get Your Hopes Up"/>
    <s v="After 3 years.....It's time for some new music! Album #2 is in motion and I can't wait to share it with all of you!"/>
    <x v="12"/>
    <n v="2390"/>
    <x v="3"/>
    <x v="0"/>
    <s v="USD"/>
    <n v="1490572740"/>
    <n v="1487734667"/>
    <b v="0"/>
    <n v="15"/>
    <b v="0"/>
    <x v="29"/>
    <n v="48"/>
    <n v="159.33000000000001"/>
    <x v="0"/>
    <x v="29"/>
  </r>
  <r>
    <n v="1693"/>
    <s v="Debut Studio EP // Sam Hibbard"/>
    <s v="Creating and playing music is what i love. I long to produce &amp; release fresh, raw and relevant songs that come straight from the heart."/>
    <x v="11"/>
    <n v="280"/>
    <x v="3"/>
    <x v="1"/>
    <s v="GBP"/>
    <n v="1491768000"/>
    <n v="1489097112"/>
    <b v="0"/>
    <n v="8"/>
    <b v="0"/>
    <x v="29"/>
    <n v="9"/>
    <n v="35"/>
    <x v="0"/>
    <x v="29"/>
  </r>
  <r>
    <n v="1694"/>
    <s v="Thundercreek Studios"/>
    <s v="Hey all I'm building out my Christian Recording studio in a new building. I have the building but lack the funds to build it out!!!"/>
    <x v="5"/>
    <n v="5"/>
    <x v="3"/>
    <x v="0"/>
    <s v="USD"/>
    <n v="1490589360"/>
    <n v="1488038674"/>
    <b v="0"/>
    <n v="1"/>
    <b v="0"/>
    <x v="29"/>
    <n v="0"/>
    <n v="5"/>
    <x v="0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6"/>
    <n v="1405"/>
    <x v="3"/>
    <x v="0"/>
    <s v="USD"/>
    <n v="1491786000"/>
    <n v="1488847514"/>
    <b v="0"/>
    <n v="23"/>
    <b v="0"/>
    <x v="29"/>
    <n v="12"/>
    <n v="61.09"/>
    <x v="0"/>
    <x v="29"/>
  </r>
  <r>
    <n v="1696"/>
    <s v="Angel Talking truth to share with the world."/>
    <s v="I was dying. No will to live. Angel spoke to me. Changed my life. Help me to Share the message with the world. My life changing story."/>
    <x v="84"/>
    <n v="0"/>
    <x v="3"/>
    <x v="0"/>
    <s v="USD"/>
    <n v="1491007211"/>
    <n v="1488418811"/>
    <b v="0"/>
    <n v="0"/>
    <b v="0"/>
    <x v="29"/>
    <n v="0"/>
    <s v="N/A"/>
    <x v="0"/>
    <x v="29"/>
  </r>
  <r>
    <n v="1697"/>
    <s v="Undivided Heart - a worship album by John Gabriel Arends"/>
    <s v="You can help create an awesome new worship album and in return get exclusive rewards ONLY for backers of this project."/>
    <x v="80"/>
    <n v="2526"/>
    <x v="3"/>
    <x v="0"/>
    <s v="USD"/>
    <n v="1491781648"/>
    <n v="1489193248"/>
    <b v="0"/>
    <n v="22"/>
    <b v="0"/>
    <x v="29"/>
    <n v="20"/>
    <n v="114.82"/>
    <x v="0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4"/>
    <n v="0"/>
    <x v="3"/>
    <x v="0"/>
    <s v="USD"/>
    <n v="1490499180"/>
    <n v="1488430760"/>
    <b v="0"/>
    <n v="0"/>
    <b v="0"/>
    <x v="29"/>
    <n v="0"/>
    <s v="N/A"/>
    <x v="0"/>
    <x v="29"/>
  </r>
  <r>
    <n v="1699"/>
    <s v="THE WORSHIP ALBUM!"/>
    <s v="Friends! Will you help me create a new worship album??! I want this album to give God the worship he deserves and draw people to Him."/>
    <x v="280"/>
    <n v="216"/>
    <x v="3"/>
    <x v="0"/>
    <s v="USD"/>
    <n v="1491943445"/>
    <n v="1489351445"/>
    <b v="0"/>
    <n v="4"/>
    <b v="0"/>
    <x v="29"/>
    <n v="4"/>
    <n v="54"/>
    <x v="0"/>
    <x v="29"/>
  </r>
  <r>
    <n v="1700"/>
    <s v="Camp Songs: original worship songs inspired by summer camp"/>
    <s v="My debut full-length album. This album will be a new direction as we hope to capture the worship that happens when you're at camp."/>
    <x v="24"/>
    <n v="5212"/>
    <x v="3"/>
    <x v="0"/>
    <s v="USD"/>
    <n v="1491019200"/>
    <n v="1488418990"/>
    <b v="0"/>
    <n v="79"/>
    <b v="0"/>
    <x v="29"/>
    <n v="26"/>
    <n v="65.97"/>
    <x v="0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1"/>
    <n v="10"/>
    <x v="2"/>
    <x v="0"/>
    <s v="USD"/>
    <n v="1421337405"/>
    <n v="1418745405"/>
    <b v="0"/>
    <n v="2"/>
    <b v="0"/>
    <x v="29"/>
    <n v="0"/>
    <n v="5"/>
    <x v="0"/>
    <x v="29"/>
  </r>
  <r>
    <n v="1702"/>
    <s v="lyndale lewis and new vision prosper cd release"/>
    <s v="I can do all things through christ jesus"/>
    <x v="282"/>
    <n v="1"/>
    <x v="2"/>
    <x v="0"/>
    <s v="USD"/>
    <n v="1427745150"/>
    <n v="1425156750"/>
    <b v="0"/>
    <n v="1"/>
    <b v="0"/>
    <x v="29"/>
    <n v="0"/>
    <n v="1"/>
    <x v="0"/>
    <x v="29"/>
  </r>
  <r>
    <n v="1703"/>
    <s v="Joy Full Noise!"/>
    <s v="I would love for you to be a part of helping me raise money for music and video production to launch my first Worship album!"/>
    <x v="12"/>
    <n v="51"/>
    <x v="2"/>
    <x v="0"/>
    <s v="USD"/>
    <n v="1441003537"/>
    <n v="1435819537"/>
    <b v="0"/>
    <n v="2"/>
    <b v="0"/>
    <x v="29"/>
    <n v="1"/>
    <n v="25.5"/>
    <x v="0"/>
    <x v="29"/>
  </r>
  <r>
    <n v="1704"/>
    <s v="Jericho Down Worship Album"/>
    <s v="We want to record an album of popular praise &amp; worship songs with our own influence and style."/>
    <x v="15"/>
    <n v="1302"/>
    <x v="2"/>
    <x v="0"/>
    <s v="USD"/>
    <n v="1424056873"/>
    <n v="1421464873"/>
    <b v="0"/>
    <n v="11"/>
    <b v="0"/>
    <x v="29"/>
    <n v="65"/>
    <n v="118.36"/>
    <x v="0"/>
    <x v="29"/>
  </r>
  <r>
    <n v="1705"/>
    <s v="Piano Prayer Album - Russ James"/>
    <s v="An instrumental album that ranges from hymns to contemporary music. All the music is recorded by myself."/>
    <x v="15"/>
    <n v="0"/>
    <x v="2"/>
    <x v="0"/>
    <s v="USD"/>
    <n v="1441814400"/>
    <n v="1440807846"/>
    <b v="0"/>
    <n v="0"/>
    <b v="0"/>
    <x v="29"/>
    <n v="0"/>
    <s v="N/A"/>
    <x v="0"/>
    <x v="29"/>
  </r>
  <r>
    <n v="1706"/>
    <s v="Gemeinde in Bremen"/>
    <s v="Unsere &quot;Aufgabe&quot; ist es, fÃ¼r Christen da zu sein die keiner Gemeinde angehÃ¶ren. Zudem spielt Lobpreis eine Zentrale Rolle."/>
    <x v="64"/>
    <n v="0"/>
    <x v="2"/>
    <x v="12"/>
    <s v="EUR"/>
    <n v="1440314472"/>
    <n v="1435130472"/>
    <b v="0"/>
    <n v="0"/>
    <b v="0"/>
    <x v="29"/>
    <n v="0"/>
    <s v="N/A"/>
    <x v="0"/>
    <x v="29"/>
  </r>
  <r>
    <n v="1707"/>
    <s v="Hurricanes and Coastal Storms- Chapel Studio Project"/>
    <s v="We exist to proclaim the love of Christ through music! Partner with our ministry and help us spread God's love with a new studio album!"/>
    <x v="12"/>
    <n v="487"/>
    <x v="2"/>
    <x v="0"/>
    <s v="USD"/>
    <n v="1459181895"/>
    <n v="1456593495"/>
    <b v="0"/>
    <n v="9"/>
    <b v="0"/>
    <x v="29"/>
    <n v="10"/>
    <n v="54.11"/>
    <x v="0"/>
    <x v="29"/>
  </r>
  <r>
    <n v="1708"/>
    <s v="Praise: It's what we do"/>
    <s v="A debut album for the New Gate Church's praise team; making a cd filled with original songs from a team of misfits with 1 goal in mind"/>
    <x v="41"/>
    <n v="0"/>
    <x v="2"/>
    <x v="0"/>
    <s v="USD"/>
    <n v="1462135706"/>
    <n v="1458679706"/>
    <b v="0"/>
    <n v="0"/>
    <b v="0"/>
    <x v="29"/>
    <n v="0"/>
    <s v="N/A"/>
    <x v="0"/>
    <x v="29"/>
  </r>
  <r>
    <n v="1709"/>
    <s v="Psalms"/>
    <s v="A project to set psalms to music. The psalms are taken from the English Standard Version (ESV) of the Bible."/>
    <x v="258"/>
    <n v="85"/>
    <x v="2"/>
    <x v="0"/>
    <s v="USD"/>
    <n v="1409513940"/>
    <n v="1405949514"/>
    <b v="0"/>
    <n v="4"/>
    <b v="0"/>
    <x v="29"/>
    <n v="5"/>
    <n v="21.25"/>
    <x v="0"/>
    <x v="29"/>
  </r>
  <r>
    <n v="1710"/>
    <s v="Producing a live album of our upcoming Europe tour"/>
    <s v="We want to create a gospel live album which has never been produced before."/>
    <x v="12"/>
    <n v="34"/>
    <x v="2"/>
    <x v="12"/>
    <s v="EUR"/>
    <n v="1453122000"/>
    <n v="1449151888"/>
    <b v="0"/>
    <n v="1"/>
    <b v="0"/>
    <x v="29"/>
    <n v="1"/>
    <n v="34"/>
    <x v="0"/>
    <x v="29"/>
  </r>
  <r>
    <n v="1711"/>
    <s v="Redemption - Debut Multi-cultural Worship Album"/>
    <s v="&quot;Redemption&quot; is a multi-cultural worship album aimed at giving you an 'around-the-world' experience of Jesus-focused worship."/>
    <x v="5"/>
    <n v="1050"/>
    <x v="2"/>
    <x v="0"/>
    <s v="USD"/>
    <n v="1409585434"/>
    <n v="1406907034"/>
    <b v="0"/>
    <n v="2"/>
    <b v="0"/>
    <x v="29"/>
    <n v="11"/>
    <n v="525"/>
    <x v="0"/>
    <x v="29"/>
  </r>
  <r>
    <n v="1712"/>
    <s v="Midwest Cowboy Ministries"/>
    <s v="Recording/equipment for MCM - a team of musicians who will help your local musicians to hold your own Cowboy Church with Gospel Music"/>
    <x v="12"/>
    <n v="0"/>
    <x v="2"/>
    <x v="0"/>
    <s v="USD"/>
    <n v="1435701353"/>
    <n v="1430517353"/>
    <b v="0"/>
    <n v="0"/>
    <b v="0"/>
    <x v="29"/>
    <n v="0"/>
    <s v="N/A"/>
    <x v="0"/>
    <x v="29"/>
  </r>
  <r>
    <n v="1713"/>
    <s v="&quot;UNCOVERED ME&quot;"/>
    <s v="This music project is a compilation to my up-coming book UNCOVERED ME, I need your support to help me go to New York and complete it."/>
    <x v="11"/>
    <n v="50"/>
    <x v="2"/>
    <x v="0"/>
    <s v="USD"/>
    <n v="1412536412"/>
    <n v="1409944412"/>
    <b v="0"/>
    <n v="1"/>
    <b v="0"/>
    <x v="29"/>
    <n v="2"/>
    <n v="50"/>
    <x v="0"/>
    <x v="29"/>
  </r>
  <r>
    <n v="1714"/>
    <s v="Positive music. Zachary Freedoms NEW album, campaign."/>
    <s v="Change the world. Music should be more fun, positive, and compassionate. What goes into your ears is important- same for your kids."/>
    <x v="33"/>
    <n v="1967"/>
    <x v="2"/>
    <x v="0"/>
    <s v="USD"/>
    <n v="1430517761"/>
    <n v="1427925761"/>
    <b v="0"/>
    <n v="17"/>
    <b v="0"/>
    <x v="29"/>
    <n v="8"/>
    <n v="115.71"/>
    <x v="0"/>
    <x v="29"/>
  </r>
  <r>
    <n v="1715"/>
    <s v="The Heart of a P.K."/>
    <s v="Kimberly Stokes the daughter of Elder Baby Stokes Jr, of Bibleway C.O.G.I.C, is currently working on a EP. She is sharing her heart"/>
    <x v="12"/>
    <n v="11"/>
    <x v="2"/>
    <x v="0"/>
    <s v="USD"/>
    <n v="1427772120"/>
    <n v="1425186785"/>
    <b v="0"/>
    <n v="2"/>
    <b v="0"/>
    <x v="29"/>
    <n v="0"/>
    <n v="5.5"/>
    <x v="0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"/>
    <n v="150"/>
    <x v="2"/>
    <x v="0"/>
    <s v="USD"/>
    <n v="1481295099"/>
    <n v="1477835499"/>
    <b v="0"/>
    <n v="3"/>
    <b v="0"/>
    <x v="29"/>
    <n v="8"/>
    <n v="50"/>
    <x v="0"/>
    <x v="29"/>
  </r>
  <r>
    <n v="1717"/>
    <s v="Shift Records A New EP!"/>
    <s v="Our first record created to reach, inspire, and ultimately express the love of Jesus to our generation."/>
    <x v="283"/>
    <n v="1395"/>
    <x v="2"/>
    <x v="0"/>
    <s v="USD"/>
    <n v="1461211200"/>
    <n v="1459467238"/>
    <b v="0"/>
    <n v="41"/>
    <b v="0"/>
    <x v="29"/>
    <n v="43"/>
    <n v="34.020000000000003"/>
    <x v="0"/>
    <x v="29"/>
  </r>
  <r>
    <n v="1718"/>
    <s v="The Prodigal Son"/>
    <s v="A melody for the galaxy."/>
    <x v="21"/>
    <n v="75"/>
    <x v="2"/>
    <x v="0"/>
    <s v="USD"/>
    <n v="1463201940"/>
    <n v="1459435149"/>
    <b v="0"/>
    <n v="2"/>
    <b v="0"/>
    <x v="29"/>
    <n v="0"/>
    <n v="37.5"/>
    <x v="0"/>
    <x v="29"/>
  </r>
  <r>
    <n v="1719"/>
    <s v="Messiah's Call &quot;He'll Do It Today&quot; 2014"/>
    <s v="Building the foundation for a great work! Join us on our journey to bring a fresh approach to ministry through song and testimony!"/>
    <x v="25"/>
    <n v="35"/>
    <x v="2"/>
    <x v="0"/>
    <s v="USD"/>
    <n v="1410958191"/>
    <n v="1408366191"/>
    <b v="0"/>
    <n v="3"/>
    <b v="0"/>
    <x v="29"/>
    <n v="1"/>
    <n v="11.67"/>
    <x v="0"/>
    <x v="29"/>
  </r>
  <r>
    <n v="1720"/>
    <s v="Justin &amp; Elly Heckel DEBUT ALBUM!"/>
    <s v="Justin and Elly Heckel just finished recording their Debut Album and need your help to release it to the rest of the World!"/>
    <x v="25"/>
    <n v="225"/>
    <x v="2"/>
    <x v="0"/>
    <s v="USD"/>
    <n v="1415562471"/>
    <n v="1412966871"/>
    <b v="0"/>
    <n v="8"/>
    <b v="0"/>
    <x v="29"/>
    <n v="6"/>
    <n v="28.13"/>
    <x v="0"/>
    <x v="29"/>
  </r>
  <r>
    <n v="1721"/>
    <s v="&quot;HEAVEN'S CALLING&quot;"/>
    <s v="Heavens calling is an album for people all over the world in need of a healing for the soul, positive mindset and total prosperity"/>
    <x v="12"/>
    <n v="0"/>
    <x v="2"/>
    <x v="0"/>
    <s v="USD"/>
    <n v="1449831863"/>
    <n v="1447239863"/>
    <b v="0"/>
    <n v="0"/>
    <b v="0"/>
    <x v="29"/>
    <n v="0"/>
    <s v="N/A"/>
    <x v="0"/>
    <x v="29"/>
  </r>
  <r>
    <n v="1722"/>
    <s v="Preserving the DC Gospel Stars"/>
    <s v="I am raising money to leave a legacy for the DC Gospel Stars and preserve this art form for music lovers of this style."/>
    <x v="284"/>
    <n v="1"/>
    <x v="2"/>
    <x v="0"/>
    <s v="USD"/>
    <n v="1459642200"/>
    <n v="1456441429"/>
    <b v="0"/>
    <n v="1"/>
    <b v="0"/>
    <x v="29"/>
    <n v="0"/>
    <n v="1"/>
    <x v="0"/>
    <x v="29"/>
  </r>
  <r>
    <n v="1723"/>
    <s v="Straighter Road Album Fundraiser"/>
    <s v="We are a vocal group from the Northwest looking to create a gospel, jazz, a cappella ablum and would love the support of music lovers."/>
    <x v="5"/>
    <n v="650"/>
    <x v="2"/>
    <x v="0"/>
    <s v="USD"/>
    <n v="1435730400"/>
    <n v="1430855315"/>
    <b v="0"/>
    <n v="3"/>
    <b v="0"/>
    <x v="29"/>
    <n v="7"/>
    <n v="216.67"/>
    <x v="0"/>
    <x v="29"/>
  </r>
  <r>
    <n v="1724"/>
    <s v="Die Another Day 1st CD (Christian Rock)"/>
    <s v="We are just some guys who Love the Lord and want to share our personal experiences of what GOD has done for us through our music."/>
    <x v="14"/>
    <n v="35"/>
    <x v="2"/>
    <x v="0"/>
    <s v="USD"/>
    <n v="1414707762"/>
    <n v="1412115762"/>
    <b v="0"/>
    <n v="4"/>
    <b v="0"/>
    <x v="29"/>
    <n v="1"/>
    <n v="8.75"/>
    <x v="0"/>
    <x v="29"/>
  </r>
  <r>
    <n v="1725"/>
    <s v="Unveiled Debut Album"/>
    <s v="Christian band signed to VECA Records to release their debut album in Spring 2015.  This ministry is relying on faith-based donations."/>
    <x v="64"/>
    <n v="560"/>
    <x v="2"/>
    <x v="0"/>
    <s v="USD"/>
    <n v="1408922049"/>
    <n v="1406330049"/>
    <b v="0"/>
    <n v="9"/>
    <b v="0"/>
    <x v="29"/>
    <n v="10"/>
    <n v="62.22"/>
    <x v="0"/>
    <x v="29"/>
  </r>
  <r>
    <n v="1726"/>
    <s v="&quot;Every Day&quot; CD by Amanda Joy Hall"/>
    <s v="Amanda Joy Hall's sophomore album, &quot;Every Day&quot;. Release expected July 2014"/>
    <x v="117"/>
    <n v="2196"/>
    <x v="2"/>
    <x v="0"/>
    <s v="USD"/>
    <n v="1403906664"/>
    <n v="1401401064"/>
    <b v="0"/>
    <n v="16"/>
    <b v="0"/>
    <x v="29"/>
    <n v="34"/>
    <n v="137.25"/>
    <x v="0"/>
    <x v="29"/>
  </r>
  <r>
    <n v="1727"/>
    <s v="New album - Prophetic guitar soundscapes, Volume 2"/>
    <s v="Please help fund my second Prophetic Guitar album. Be a part of a pioneering and groundbreaking sound released from Heaven."/>
    <x v="11"/>
    <n v="1"/>
    <x v="2"/>
    <x v="1"/>
    <s v="GBP"/>
    <n v="1428231600"/>
    <n v="1423520177"/>
    <b v="0"/>
    <n v="1"/>
    <b v="0"/>
    <x v="29"/>
    <n v="0"/>
    <n v="1"/>
    <x v="0"/>
    <x v="29"/>
  </r>
  <r>
    <n v="1728"/>
    <s v="With His Presence"/>
    <s v="Be in God's presence through instrumental covers of hymns. Help me build a home studio to freely distribute this album."/>
    <x v="23"/>
    <n v="855"/>
    <x v="2"/>
    <x v="0"/>
    <s v="USD"/>
    <n v="1445439674"/>
    <n v="1442847674"/>
    <b v="0"/>
    <n v="7"/>
    <b v="0"/>
    <x v="29"/>
    <n v="68"/>
    <n v="122.14"/>
    <x v="0"/>
    <x v="29"/>
  </r>
  <r>
    <n v="1729"/>
    <s v="Message from Beyond - A Gospel Music Project"/>
    <s v="A few years back, I was inspired to write some songs, turned out the messages are real but a little scary, I need help to produce."/>
    <x v="5"/>
    <n v="0"/>
    <x v="2"/>
    <x v="0"/>
    <s v="USD"/>
    <n v="1465521306"/>
    <n v="1460337306"/>
    <b v="0"/>
    <n v="0"/>
    <b v="0"/>
    <x v="29"/>
    <n v="0"/>
    <s v="N/A"/>
    <x v="0"/>
    <x v="29"/>
  </r>
  <r>
    <n v="1730"/>
    <s v="Triumph Over Trials/ Hope Through the Hurt"/>
    <s v="Hello, I am raising money to fund my first solo Album.  This project is my testimony that God is truly our shelter in the storm."/>
    <x v="11"/>
    <n v="0"/>
    <x v="2"/>
    <x v="0"/>
    <s v="USD"/>
    <n v="1445738783"/>
    <n v="1443146783"/>
    <b v="0"/>
    <n v="0"/>
    <b v="0"/>
    <x v="29"/>
    <n v="0"/>
    <s v="N/A"/>
    <x v="0"/>
    <x v="29"/>
  </r>
  <r>
    <n v="1731"/>
    <s v="Sam Cox Band First Christian Tour"/>
    <s v="We are a Christin Worship band looking to midwest tour. God Bless!"/>
    <x v="30"/>
    <n v="0"/>
    <x v="2"/>
    <x v="0"/>
    <s v="USD"/>
    <n v="1434034800"/>
    <n v="1432849552"/>
    <b v="0"/>
    <n v="0"/>
    <b v="0"/>
    <x v="29"/>
    <n v="0"/>
    <s v="N/A"/>
    <x v="0"/>
    <x v="29"/>
  </r>
  <r>
    <n v="1732"/>
    <s v="Christian Lifestyle Multicultural Expo"/>
    <s v="This event will be free to the public with approximately 20 Christian vocalist and choirs from several genres. Rock,Blue Grass,Hip Hop."/>
    <x v="25"/>
    <n v="0"/>
    <x v="2"/>
    <x v="0"/>
    <s v="USD"/>
    <n v="1452920400"/>
    <n v="1447777481"/>
    <b v="0"/>
    <n v="0"/>
    <b v="0"/>
    <x v="29"/>
    <n v="0"/>
    <s v="N/A"/>
    <x v="0"/>
    <x v="29"/>
  </r>
  <r>
    <n v="1733"/>
    <s v="What Faith Is EP/Album"/>
    <s v="I am trying to share the music I am blessed to have written. https://www.johncox4.com or https://reverbnation.com/johncox4"/>
    <x v="5"/>
    <n v="0"/>
    <x v="2"/>
    <x v="0"/>
    <s v="USD"/>
    <n v="1473802200"/>
    <n v="1472746374"/>
    <b v="0"/>
    <n v="0"/>
    <b v="0"/>
    <x v="29"/>
    <n v="0"/>
    <s v="N/A"/>
    <x v="0"/>
    <x v="29"/>
  </r>
  <r>
    <n v="1734"/>
    <s v="Street Prophet Los CD and new book"/>
    <s v="This is a double venture project. I have finished a new manuscript and currently working on creating a Christian rap CD."/>
    <x v="39"/>
    <n v="1"/>
    <x v="2"/>
    <x v="0"/>
    <s v="USD"/>
    <n v="1431046356"/>
    <n v="1428454356"/>
    <b v="0"/>
    <n v="1"/>
    <b v="0"/>
    <x v="29"/>
    <n v="0"/>
    <n v="1"/>
    <x v="0"/>
    <x v="29"/>
  </r>
  <r>
    <n v="1735"/>
    <s v="Leo's RainSong Artist program"/>
    <s v="RainSong is letting my buy a discounted guitar. I will use this to offer my talents to the ministry programs I'm a part of."/>
    <x v="30"/>
    <n v="110"/>
    <x v="2"/>
    <x v="0"/>
    <s v="USD"/>
    <n v="1470598345"/>
    <n v="1468006345"/>
    <b v="0"/>
    <n v="2"/>
    <b v="0"/>
    <x v="29"/>
    <n v="11"/>
    <n v="55"/>
    <x v="0"/>
    <x v="29"/>
  </r>
  <r>
    <n v="1736"/>
    <s v="In His Presence"/>
    <s v="A unique meditative album reflecting on the life of Christ, inviting Him into your presence"/>
    <x v="11"/>
    <n v="22"/>
    <x v="2"/>
    <x v="0"/>
    <s v="USD"/>
    <n v="1447018833"/>
    <n v="1444423233"/>
    <b v="0"/>
    <n v="1"/>
    <b v="0"/>
    <x v="29"/>
    <n v="1"/>
    <n v="22"/>
    <x v="0"/>
    <x v="29"/>
  </r>
  <r>
    <n v="1737"/>
    <s v="Healing"/>
    <s v="An instrumental project in which all songs are incorporated around the healing power of our God. Used for times of prayer &amp; devotion"/>
    <x v="25"/>
    <n v="850"/>
    <x v="2"/>
    <x v="0"/>
    <s v="USD"/>
    <n v="1437432392"/>
    <n v="1434840392"/>
    <b v="0"/>
    <n v="15"/>
    <b v="0"/>
    <x v="29"/>
    <n v="21"/>
    <n v="56.67"/>
    <x v="0"/>
    <x v="29"/>
  </r>
  <r>
    <n v="1738"/>
    <s v="The Flashing Lights"/>
    <s v="Music that inspires and gives hope for overcoming and change. And it is good music."/>
    <x v="12"/>
    <n v="20"/>
    <x v="2"/>
    <x v="0"/>
    <s v="USD"/>
    <n v="1412283542"/>
    <n v="1409691542"/>
    <b v="0"/>
    <n v="1"/>
    <b v="0"/>
    <x v="29"/>
    <n v="0"/>
    <n v="20"/>
    <x v="0"/>
    <x v="29"/>
  </r>
  <r>
    <n v="1739"/>
    <s v="SWEET LOVE - a Lovely Christian WEDDING SONG Happy Marriage"/>
    <s v="HELP US RECORD -- SWEET LOVE -- Listen to this sped up ROUGH version and be sure and check out the unique REWARDS ---"/>
    <x v="30"/>
    <n v="1"/>
    <x v="2"/>
    <x v="0"/>
    <s v="USD"/>
    <n v="1462391932"/>
    <n v="1457297932"/>
    <b v="0"/>
    <n v="1"/>
    <b v="0"/>
    <x v="29"/>
    <n v="0"/>
    <n v="1"/>
    <x v="0"/>
    <x v="29"/>
  </r>
  <r>
    <n v="1740"/>
    <s v="Recording Studio Time"/>
    <s v="I recently recorded a new single. With your help I can return to the studio. Would you like to be part of my next worship project?"/>
    <x v="11"/>
    <n v="0"/>
    <x v="2"/>
    <x v="0"/>
    <s v="USD"/>
    <n v="1437075422"/>
    <n v="1434483422"/>
    <b v="0"/>
    <n v="0"/>
    <b v="0"/>
    <x v="29"/>
    <n v="0"/>
    <s v="N/A"/>
    <x v="0"/>
    <x v="29"/>
  </r>
  <r>
    <n v="1741"/>
    <s v="Caught off Guard"/>
    <s v="A photo journal documenting my experiences and travels across New Zealand"/>
    <x v="4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x v="15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x v="14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x v="64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x v="41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x v="9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x v="65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x v="285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x v="12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x v="5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x v="4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x v="2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x v="252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x v="64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x v="12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x v="3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x v="12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x v="12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x v="214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x v="214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x v="16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x v="36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x v="8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x v="17"/>
    <n v="0"/>
    <x v="2"/>
    <x v="2"/>
    <s v="AUD"/>
    <n v="1408999088"/>
    <n v="1407184688"/>
    <b v="1"/>
    <n v="0"/>
    <b v="0"/>
    <x v="21"/>
    <n v="0"/>
    <s v="N/A"/>
    <x v="8"/>
    <x v="21"/>
  </r>
  <r>
    <n v="1767"/>
    <s v="OR-GÃ“L-HO -A search for meaning during the World Cup"/>
    <s v="A photographic search for the true meaning of pride for ones country during the World Cup"/>
    <x v="12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x v="12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x v="81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x v="144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x v="286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x v="64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x v="13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x v="32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x v="287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x v="12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x v="226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x v="65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x v="36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x v="13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x v="64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x v="21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x v="81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x v="12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x v="97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x v="17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x v="5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x v="64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x v="8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x v="288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x v="11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x v="33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x v="11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x v="9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x v="91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x v="267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x v="5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x v="195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x v="25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x v="289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x v="75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x v="1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x v="18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x v="29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x v="291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x v="24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x v="12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x v="91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x v="1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x v="54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x v="215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x v="117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x v="223"/>
    <n v="0"/>
    <x v="2"/>
    <x v="1"/>
    <s v="GBP"/>
    <n v="1407532812"/>
    <n v="1404940812"/>
    <b v="0"/>
    <n v="0"/>
    <b v="0"/>
    <x v="21"/>
    <n v="0"/>
    <s v="N/A"/>
    <x v="8"/>
    <x v="21"/>
  </r>
  <r>
    <n v="1814"/>
    <s v="My Favourite Colour Was Yellow"/>
    <s v="A self published photo book documenting the overwhelming presence of the colour pink, in young girls lives here in the UK."/>
    <x v="16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x v="11"/>
    <n v="0"/>
    <x v="2"/>
    <x v="0"/>
    <s v="USD"/>
    <n v="1435787137"/>
    <n v="1434577537"/>
    <b v="0"/>
    <n v="0"/>
    <b v="0"/>
    <x v="21"/>
    <n v="0"/>
    <s v="N/A"/>
    <x v="8"/>
    <x v="21"/>
  </r>
  <r>
    <n v="1816"/>
    <s v="Moments of Passion"/>
    <s v="A unique Photographic Book Project about the Passionate Moments and Strong Emotions that lie within Karate"/>
    <x v="33"/>
    <n v="509"/>
    <x v="2"/>
    <x v="16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x v="104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x v="38"/>
    <n v="0"/>
    <x v="2"/>
    <x v="0"/>
    <s v="USD"/>
    <n v="1428035850"/>
    <n v="1425447450"/>
    <b v="0"/>
    <n v="0"/>
    <b v="0"/>
    <x v="21"/>
    <n v="0"/>
    <s v="N/A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x v="4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x v="32"/>
    <n v="3372.25"/>
    <x v="0"/>
    <x v="0"/>
    <s v="USD"/>
    <n v="1330760367"/>
    <n v="1326872367"/>
    <b v="0"/>
    <n v="57"/>
    <b v="1"/>
    <x v="0"/>
    <n v="135"/>
    <n v="59.16"/>
    <x v="0"/>
    <x v="0"/>
  </r>
  <r>
    <n v="1822"/>
    <s v="Wood Butcher's new music video- I Don't Wanna Party"/>
    <s v="Wood Butcher needs your help to make this happen. Buy a CD, support local music!"/>
    <x v="45"/>
    <n v="300"/>
    <x v="0"/>
    <x v="5"/>
    <s v="CAD"/>
    <n v="1391194860"/>
    <n v="1388084862"/>
    <b v="0"/>
    <n v="11"/>
    <b v="1"/>
    <x v="0"/>
    <n v="100"/>
    <n v="27.27"/>
    <x v="0"/>
    <x v="0"/>
  </r>
  <r>
    <n v="1823"/>
    <s v="Our Band Van Needs Serious Repairs!!!"/>
    <s v="Just as we are getting prepared to tour we find out our van has serious damage and can't run. We unfortunately don't have enough."/>
    <x v="178"/>
    <n v="811"/>
    <x v="0"/>
    <x v="0"/>
    <s v="USD"/>
    <n v="1351095976"/>
    <n v="1348503976"/>
    <b v="0"/>
    <n v="33"/>
    <b v="1"/>
    <x v="0"/>
    <n v="116"/>
    <n v="24.58"/>
    <x v="0"/>
    <x v="0"/>
  </r>
  <r>
    <n v="1824"/>
    <s v="Tin Man's Broken Wisdom Fund"/>
    <s v="cd fund raiser"/>
    <x v="11"/>
    <n v="3002"/>
    <x v="0"/>
    <x v="0"/>
    <s v="USD"/>
    <n v="1389146880"/>
    <n v="1387403967"/>
    <b v="0"/>
    <n v="40"/>
    <b v="1"/>
    <x v="0"/>
    <n v="100"/>
    <n v="75.05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x v="15"/>
    <n v="2101"/>
    <x v="0"/>
    <x v="0"/>
    <s v="USD"/>
    <n v="1373572903"/>
    <n v="1371585703"/>
    <b v="0"/>
    <n v="50"/>
    <b v="1"/>
    <x v="0"/>
    <n v="105"/>
    <n v="42.02"/>
    <x v="0"/>
    <x v="0"/>
  </r>
  <r>
    <n v="1826"/>
    <s v="BEAR GHOST! Professional Recording! Yay!"/>
    <s v="Hear your favorite Bear Ghost in eargasmic quality!"/>
    <x v="15"/>
    <n v="2020"/>
    <x v="0"/>
    <x v="0"/>
    <s v="USD"/>
    <n v="1392675017"/>
    <n v="1390083017"/>
    <b v="0"/>
    <n v="38"/>
    <b v="1"/>
    <x v="0"/>
    <n v="101"/>
    <n v="53.16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8"/>
    <n v="8053"/>
    <x v="0"/>
    <x v="0"/>
    <s v="USD"/>
    <n v="1299138561"/>
    <n v="1294818561"/>
    <b v="0"/>
    <n v="96"/>
    <b v="1"/>
    <x v="0"/>
    <n v="101"/>
    <n v="83.89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4"/>
    <n v="20032"/>
    <x v="0"/>
    <x v="0"/>
    <s v="USD"/>
    <n v="1399672800"/>
    <n v="1396906530"/>
    <b v="0"/>
    <n v="48"/>
    <b v="1"/>
    <x v="0"/>
    <n v="100"/>
    <n v="417.33"/>
    <x v="0"/>
    <x v="0"/>
  </r>
  <r>
    <n v="1829"/>
    <s v="Help JUICE (Boston) Record Their First Album"/>
    <s v="Everything is set to record are EP except for our finances. Please donate if you can! Any amount is appreciated. "/>
    <x v="17"/>
    <n v="2500.25"/>
    <x v="0"/>
    <x v="0"/>
    <s v="USD"/>
    <n v="1295647200"/>
    <n v="1291428371"/>
    <b v="0"/>
    <n v="33"/>
    <b v="1"/>
    <x v="0"/>
    <n v="167"/>
    <n v="75.77"/>
    <x v="0"/>
    <x v="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x v="0"/>
    <n v="102"/>
    <n v="67.39"/>
    <x v="0"/>
    <x v="0"/>
  </r>
  <r>
    <n v="1831"/>
    <s v="Darling Waste Trailer Bail Out!"/>
    <s v="After a 2 year Odyssey, Darling Waste's trailer is still not home! We need $3,500 to get it through U.S. Customs!"/>
    <x v="30"/>
    <n v="1030"/>
    <x v="0"/>
    <x v="0"/>
    <s v="USD"/>
    <n v="1336866863"/>
    <n v="1335570863"/>
    <b v="0"/>
    <n v="14"/>
    <b v="1"/>
    <x v="0"/>
    <n v="103"/>
    <n v="73.569999999999993"/>
    <x v="0"/>
    <x v="0"/>
  </r>
  <r>
    <n v="1832"/>
    <s v="Black Swan Theories Debut CD"/>
    <s v="Hi! We're the music duo Black Swan Theories and our project is to manufacture our debut CD of 10 already-completed songs.  "/>
    <x v="20"/>
    <n v="500"/>
    <x v="0"/>
    <x v="0"/>
    <s v="USD"/>
    <n v="1299243427"/>
    <n v="1296651427"/>
    <b v="0"/>
    <n v="20"/>
    <b v="1"/>
    <x v="0"/>
    <n v="143"/>
    <n v="25"/>
    <x v="0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x v="0"/>
    <n v="263"/>
    <n v="42"/>
    <x v="0"/>
    <x v="0"/>
  </r>
  <r>
    <n v="1834"/>
    <s v="TDJ - All Part of the Plan EP/Tour"/>
    <s v="Help us fund our first tour and promote our new EP!"/>
    <x v="5"/>
    <n v="11805"/>
    <x v="0"/>
    <x v="0"/>
    <s v="USD"/>
    <n v="1422140895"/>
    <n v="1418684895"/>
    <b v="0"/>
    <n v="90"/>
    <b v="1"/>
    <x v="0"/>
    <n v="118"/>
    <n v="131.16999999999999"/>
    <x v="0"/>
    <x v="0"/>
  </r>
  <r>
    <n v="1835"/>
    <s v="DIRTY LITTLE REBEL EP"/>
    <s v="WE ARE A HARD ROCK/PUNK BAND SEEKING FUNDS TO RECORD A NEW EP. _x000a__x000a_https://www.reverbnation.com/dirtylittlerebel"/>
    <x v="4"/>
    <n v="520"/>
    <x v="0"/>
    <x v="1"/>
    <s v="GBP"/>
    <n v="1459439471"/>
    <n v="1456851071"/>
    <b v="0"/>
    <n v="11"/>
    <b v="1"/>
    <x v="0"/>
    <n v="104"/>
    <n v="47.27"/>
    <x v="0"/>
    <x v="0"/>
  </r>
  <r>
    <n v="1836"/>
    <s v="KICKSTART OUR &lt;+3"/>
    <s v="Help fund our 2013 Sound &amp; Lighting Touring rig!"/>
    <x v="12"/>
    <n v="10017"/>
    <x v="0"/>
    <x v="0"/>
    <s v="USD"/>
    <n v="1361129129"/>
    <n v="1359660329"/>
    <b v="0"/>
    <n v="55"/>
    <b v="1"/>
    <x v="0"/>
    <n v="200"/>
    <n v="182.1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2"/>
    <n v="1841"/>
    <x v="0"/>
    <x v="0"/>
    <s v="USD"/>
    <n v="1332029335"/>
    <n v="1326848935"/>
    <b v="0"/>
    <n v="30"/>
    <b v="1"/>
    <x v="0"/>
    <n v="307"/>
    <n v="61.37"/>
    <x v="0"/>
    <x v="0"/>
  </r>
  <r>
    <n v="1838"/>
    <s v="Closure - A Paul Haasch Music Video"/>
    <s v="Paul Haasch is producing his first music video! With awesome people involved and a great vision, it is sure to be an amazing piece."/>
    <x v="30"/>
    <n v="1001.49"/>
    <x v="0"/>
    <x v="0"/>
    <s v="USD"/>
    <n v="1317438000"/>
    <n v="1314989557"/>
    <b v="0"/>
    <n v="28"/>
    <b v="1"/>
    <x v="0"/>
    <n v="100"/>
    <n v="35.770000000000003"/>
    <x v="0"/>
    <x v="0"/>
  </r>
  <r>
    <n v="1839"/>
    <s v="Help The King of Mars Record Their First EP!"/>
    <s v="The King of Mars, a Chicago rock band, needs your help funding their first EP! Visit us at thekingofmars.com for more."/>
    <x v="30"/>
    <n v="2053"/>
    <x v="0"/>
    <x v="0"/>
    <s v="USD"/>
    <n v="1475342382"/>
    <n v="1472750382"/>
    <b v="0"/>
    <n v="45"/>
    <b v="1"/>
    <x v="0"/>
    <n v="205"/>
    <n v="45.62"/>
    <x v="0"/>
    <x v="0"/>
  </r>
  <r>
    <n v="1840"/>
    <s v="City of the Weak on Tour!"/>
    <s v="St. Paul five-piece band City of the Weak hits the road May 9th, heading for Ft. Lauderdale to attend the Driven Music Conference!"/>
    <x v="44"/>
    <n v="980"/>
    <x v="0"/>
    <x v="0"/>
    <s v="USD"/>
    <n v="1367902740"/>
    <n v="1366251510"/>
    <b v="0"/>
    <n v="13"/>
    <b v="1"/>
    <x v="0"/>
    <n v="109"/>
    <n v="75.38"/>
    <x v="0"/>
    <x v="0"/>
  </r>
  <r>
    <n v="1841"/>
    <s v="Hydra Effect Debut EP"/>
    <s v="Hard Rock with a Positive Message. Help us fund, release and promote our debut EP!"/>
    <x v="15"/>
    <n v="2035"/>
    <x v="0"/>
    <x v="0"/>
    <s v="USD"/>
    <n v="1400561940"/>
    <n v="1397679445"/>
    <b v="0"/>
    <n v="40"/>
    <b v="1"/>
    <x v="0"/>
    <n v="102"/>
    <n v="50.88"/>
    <x v="0"/>
    <x v="0"/>
  </r>
  <r>
    <n v="1842"/>
    <s v="Stereo Dogs! 14-Year Old Teen Rock Band Plan CD Project!"/>
    <s v="Every time we sit down to rehearse, thoughts of recording a CD excite us! We are ready to do this!  It's time, so read on..."/>
    <x v="15"/>
    <n v="2505"/>
    <x v="0"/>
    <x v="0"/>
    <s v="USD"/>
    <n v="1425275940"/>
    <n v="1422371381"/>
    <b v="0"/>
    <n v="21"/>
    <b v="1"/>
    <x v="0"/>
    <n v="125"/>
    <n v="119.29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5"/>
    <n v="12400.61"/>
    <x v="0"/>
    <x v="0"/>
    <s v="USD"/>
    <n v="1298245954"/>
    <n v="1295653954"/>
    <b v="0"/>
    <n v="134"/>
    <b v="1"/>
    <x v="0"/>
    <n v="124"/>
    <n v="92.54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0"/>
    <x v="0"/>
    <s v="USD"/>
    <n v="1307761200"/>
    <n v="1304464914"/>
    <b v="0"/>
    <n v="20"/>
    <b v="1"/>
    <x v="0"/>
    <n v="101"/>
    <n v="76.05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30"/>
    <n v="1000"/>
    <x v="0"/>
    <x v="0"/>
    <s v="USD"/>
    <n v="1466139300"/>
    <n v="1464854398"/>
    <b v="0"/>
    <n v="19"/>
    <b v="1"/>
    <x v="0"/>
    <n v="100"/>
    <n v="52.63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x v="0"/>
    <n v="138"/>
    <n v="98.99"/>
    <x v="0"/>
    <x v="0"/>
  </r>
  <r>
    <n v="1847"/>
    <s v="Deathtrap America Spring 2015 Tour"/>
    <s v="Deathtrap America is touring the country this spring.  Your pledge will help us across the country with Faster Pussycat and QueensrÃ¿che"/>
    <x v="32"/>
    <n v="3022"/>
    <x v="0"/>
    <x v="0"/>
    <s v="USD"/>
    <n v="1429594832"/>
    <n v="1427780432"/>
    <b v="0"/>
    <n v="38"/>
    <b v="1"/>
    <x v="0"/>
    <n v="121"/>
    <n v="79.53"/>
    <x v="0"/>
    <x v="0"/>
  </r>
  <r>
    <n v="1848"/>
    <s v="Hopeless Jack First National Tour"/>
    <s v="Hopeless Jack &amp; the Handsome Devil's first American tour. Help us bring our dirty brand of &quot;Roots &amp; Roll&quot; across the country!"/>
    <x v="11"/>
    <n v="3221"/>
    <x v="0"/>
    <x v="0"/>
    <s v="USD"/>
    <n v="1312095540"/>
    <n v="1306608888"/>
    <b v="0"/>
    <n v="24"/>
    <b v="1"/>
    <x v="0"/>
    <n v="107"/>
    <n v="134.21"/>
    <x v="0"/>
    <x v="0"/>
  </r>
  <r>
    <n v="1849"/>
    <s v="Release the Skyline Album"/>
    <s v="Release the Skylines is a small, local Cleveland metal band looking to record an album."/>
    <x v="45"/>
    <n v="301"/>
    <x v="0"/>
    <x v="0"/>
    <s v="USD"/>
    <n v="1350505059"/>
    <n v="1347913059"/>
    <b v="0"/>
    <n v="8"/>
    <b v="1"/>
    <x v="0"/>
    <n v="100"/>
    <n v="37.630000000000003"/>
    <x v="0"/>
    <x v="0"/>
  </r>
  <r>
    <n v="1850"/>
    <s v="WILKES EP"/>
    <s v="WILKES is the solo venture of HighFlightSociety singer / Disciple bassist, Jason Wilkes. This project is to fund the debut 6 song EP."/>
    <x v="9"/>
    <n v="9137"/>
    <x v="0"/>
    <x v="0"/>
    <s v="USD"/>
    <n v="1405033300"/>
    <n v="1402441300"/>
    <b v="0"/>
    <n v="179"/>
    <b v="1"/>
    <x v="0"/>
    <n v="102"/>
    <n v="51.04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x v="48"/>
    <n v="1301"/>
    <x v="0"/>
    <x v="0"/>
    <s v="USD"/>
    <n v="1406509200"/>
    <n v="1404769538"/>
    <b v="0"/>
    <n v="26"/>
    <b v="1"/>
    <x v="0"/>
    <n v="100"/>
    <n v="50.04"/>
    <x v="0"/>
    <x v="0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x v="0"/>
    <n v="117"/>
    <n v="133.93"/>
    <x v="0"/>
    <x v="0"/>
  </r>
  <r>
    <n v="1853"/>
    <s v="Beyond the Victory recording their debut EP"/>
    <s v="The money will go towards our debut EP being Recorded mixed by Andrew Baylis and mastered by Drew Fulk of Think Sound Studios."/>
    <x v="136"/>
    <n v="815"/>
    <x v="0"/>
    <x v="0"/>
    <s v="USD"/>
    <n v="1352860017"/>
    <n v="1348536417"/>
    <b v="0"/>
    <n v="14"/>
    <b v="1"/>
    <x v="0"/>
    <n v="102"/>
    <n v="58.21"/>
    <x v="0"/>
    <x v="0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x v="0"/>
    <n v="102"/>
    <n v="88.04"/>
    <x v="0"/>
    <x v="0"/>
  </r>
  <r>
    <n v="1855"/>
    <s v="Motion Device Debut EP"/>
    <s v="11 year old Sara &amp; Motion Device want rock &amp; metal fans all over the world to unite and join the ROCK REVOLUTION!!!"/>
    <x v="223"/>
    <n v="13480.16"/>
    <x v="0"/>
    <x v="5"/>
    <s v="CAD"/>
    <n v="1389012940"/>
    <n v="1385124940"/>
    <b v="0"/>
    <n v="191"/>
    <b v="1"/>
    <x v="0"/>
    <n v="154"/>
    <n v="70.58"/>
    <x v="0"/>
    <x v="0"/>
  </r>
  <r>
    <n v="1856"/>
    <s v="Lazy Sunday"/>
    <s v="We are an independent band who needs your help for the production of our new album, so we can share our music with you lovely people :)"/>
    <x v="15"/>
    <n v="2025"/>
    <x v="0"/>
    <x v="0"/>
    <s v="USD"/>
    <n v="1405715472"/>
    <n v="1403901072"/>
    <b v="0"/>
    <n v="38"/>
    <b v="1"/>
    <x v="0"/>
    <n v="101"/>
    <n v="53.29"/>
    <x v="0"/>
    <x v="0"/>
  </r>
  <r>
    <n v="1857"/>
    <s v="Holy Water Moses - A Hail Dale Project"/>
    <s v="We need to get back to Nashville to record our second record, a full LP this time.  It ain't cheap and we need your help!"/>
    <x v="11"/>
    <n v="3000"/>
    <x v="0"/>
    <x v="0"/>
    <s v="USD"/>
    <n v="1410546413"/>
    <n v="1407954413"/>
    <b v="0"/>
    <n v="22"/>
    <b v="1"/>
    <x v="0"/>
    <n v="100"/>
    <n v="136.36000000000001"/>
    <x v="0"/>
    <x v="0"/>
  </r>
  <r>
    <n v="1858"/>
    <s v="Curriculum-Based Rock Music For Kids"/>
    <s v="I write songs to teach with at two Chicago schools.  The enthusiastic response from my students &amp; colleagues inspired me to do do this!"/>
    <x v="292"/>
    <n v="6041.55"/>
    <x v="0"/>
    <x v="0"/>
    <s v="USD"/>
    <n v="1324014521"/>
    <n v="1318826921"/>
    <b v="0"/>
    <n v="149"/>
    <b v="1"/>
    <x v="0"/>
    <n v="109"/>
    <n v="40.549999999999997"/>
    <x v="0"/>
    <x v="0"/>
  </r>
  <r>
    <n v="1859"/>
    <s v="Queen Kwong Tour to London and Paris"/>
    <s v="Queen Kwong is going ON TOUR to London and Paris!"/>
    <x v="11"/>
    <n v="3955"/>
    <x v="0"/>
    <x v="0"/>
    <s v="USD"/>
    <n v="1316716129"/>
    <n v="1314124129"/>
    <b v="0"/>
    <n v="56"/>
    <b v="1"/>
    <x v="0"/>
    <n v="132"/>
    <n v="70.63"/>
    <x v="0"/>
    <x v="0"/>
  </r>
  <r>
    <n v="1860"/>
    <s v="A Simple Complex's 2013 CD Release Party DVD"/>
    <s v="ASC had a one-of-a-kind CD release party in 2013, and we want to share it with the world - in DVD format!"/>
    <x v="49"/>
    <n v="1001"/>
    <x v="0"/>
    <x v="0"/>
    <s v="USD"/>
    <n v="1391706084"/>
    <n v="1389891684"/>
    <b v="0"/>
    <n v="19"/>
    <b v="1"/>
    <x v="0"/>
    <n v="133"/>
    <n v="52.68"/>
    <x v="0"/>
    <x v="0"/>
  </r>
  <r>
    <n v="1861"/>
    <s v="Galaxix - Take on the Universe!"/>
    <s v="A game for Apple &amp; Android devices that sees you get your own spacecraft, take on the competition, mine asteroids &amp; fight to survive."/>
    <x v="67"/>
    <n v="0"/>
    <x v="2"/>
    <x v="1"/>
    <s v="GBP"/>
    <n v="1422256341"/>
    <n v="1419664341"/>
    <b v="0"/>
    <n v="0"/>
    <b v="0"/>
    <x v="19"/>
    <n v="0"/>
    <s v="N/A"/>
    <x v="1"/>
    <x v="19"/>
  </r>
  <r>
    <n v="1862"/>
    <s v="Purple Fishing - Trump Supporters/Critics Find Common Ground"/>
    <s v="Purple Fishing is an online game and social media platform for Trump Supporters and Critics to have fun finding common ground."/>
    <x v="104"/>
    <n v="1455"/>
    <x v="2"/>
    <x v="0"/>
    <s v="USD"/>
    <n v="1488958200"/>
    <n v="1484912974"/>
    <b v="0"/>
    <n v="16"/>
    <b v="0"/>
    <x v="19"/>
    <n v="8"/>
    <n v="90.94"/>
    <x v="1"/>
    <x v="19"/>
  </r>
  <r>
    <n v="1863"/>
    <s v="Project: 20M813"/>
    <s v="This is an Android game where you take control of the zombies and try to eat your way to world domination!"/>
    <x v="32"/>
    <n v="10"/>
    <x v="2"/>
    <x v="0"/>
    <s v="USD"/>
    <n v="1402600085"/>
    <n v="1400008085"/>
    <b v="0"/>
    <n v="2"/>
    <b v="0"/>
    <x v="19"/>
    <n v="0"/>
    <n v="5"/>
    <x v="1"/>
    <x v="19"/>
  </r>
  <r>
    <n v="1864"/>
    <s v="Fat Cheeks the Cannonball - iPhone and Android"/>
    <s v="Cannons, Power Gloves, and PUNCHING STUFF!  Help Fat Cheeks collect Acorns for upgrades and customize his gear in this Endless Runner"/>
    <x v="117"/>
    <n v="2788"/>
    <x v="2"/>
    <x v="0"/>
    <s v="USD"/>
    <n v="1399223500"/>
    <n v="1396631500"/>
    <b v="0"/>
    <n v="48"/>
    <b v="0"/>
    <x v="19"/>
    <n v="43"/>
    <n v="58.08"/>
    <x v="1"/>
    <x v="19"/>
  </r>
  <r>
    <n v="1865"/>
    <s v="THE RUNNING GAME"/>
    <s v="This game is an alternative to the boring morning jogs This game will make you excited to workout Following elite footballer movements!"/>
    <x v="76"/>
    <n v="4"/>
    <x v="2"/>
    <x v="1"/>
    <s v="GBP"/>
    <n v="1478425747"/>
    <n v="1475398147"/>
    <b v="0"/>
    <n v="2"/>
    <b v="0"/>
    <x v="19"/>
    <n v="0"/>
    <n v="2"/>
    <x v="1"/>
    <x v="19"/>
  </r>
  <r>
    <n v="1866"/>
    <s v="MathPlus Cards (FKA Random Math)"/>
    <s v="A mobile application that will allow math learners to practice math operations and improve critical thinking. Ideal for ages 7 to 12."/>
    <x v="33"/>
    <n v="125"/>
    <x v="2"/>
    <x v="0"/>
    <s v="USD"/>
    <n v="1488340800"/>
    <n v="1483768497"/>
    <b v="0"/>
    <n v="2"/>
    <b v="0"/>
    <x v="19"/>
    <n v="1"/>
    <n v="62.5"/>
    <x v="1"/>
    <x v="19"/>
  </r>
  <r>
    <n v="1867"/>
    <s v="Meme Wars - Dank Age"/>
    <s v="A mix of PokemonGo, Game of War- Fire Age, DragonSoul, &amp; Throwdown. Join a clan, collect meme, upgrade features, fight, &amp; compete."/>
    <x v="24"/>
    <n v="10"/>
    <x v="2"/>
    <x v="0"/>
    <s v="USD"/>
    <n v="1478383912"/>
    <n v="1475791912"/>
    <b v="0"/>
    <n v="1"/>
    <b v="0"/>
    <x v="19"/>
    <n v="0"/>
    <n v="10"/>
    <x v="1"/>
    <x v="19"/>
  </r>
  <r>
    <n v="1868"/>
    <s v="Help Build PaperChase Version 3 !"/>
    <s v="PaperChase is a popular endless flying game conceived by a 15 year old and loved by millions worldwide.  Help us build version 3!"/>
    <x v="33"/>
    <n v="1217"/>
    <x v="2"/>
    <x v="0"/>
    <s v="USD"/>
    <n v="1450166340"/>
    <n v="1448044925"/>
    <b v="0"/>
    <n v="17"/>
    <b v="0"/>
    <x v="19"/>
    <n v="5"/>
    <n v="71.59"/>
    <x v="1"/>
    <x v="19"/>
  </r>
  <r>
    <n v="1869"/>
    <s v="Castle Crawler RPG"/>
    <s v="CCRPG will be a 2D Pixel Art Game based on similar elements to the SNES game &quot;Zelda: A Link to the Past&quot; with RPG elements added in."/>
    <x v="5"/>
    <n v="0"/>
    <x v="2"/>
    <x v="0"/>
    <s v="USD"/>
    <n v="1483488249"/>
    <n v="1480896249"/>
    <b v="0"/>
    <n v="0"/>
    <b v="0"/>
    <x v="19"/>
    <n v="0"/>
    <s v="N/A"/>
    <x v="1"/>
    <x v="19"/>
  </r>
  <r>
    <n v="1870"/>
    <s v="C.O.V.D.--A brand new board app game"/>
    <s v="Conflict of Van Helsing &amp; Dracula (C.O.V.D.) is a board game available as an App based on the story: Dracula. Can you survive?"/>
    <x v="10"/>
    <n v="361"/>
    <x v="2"/>
    <x v="0"/>
    <s v="USD"/>
    <n v="1454213820"/>
    <n v="1451723535"/>
    <b v="0"/>
    <n v="11"/>
    <b v="0"/>
    <x v="19"/>
    <n v="10"/>
    <n v="32.82"/>
    <x v="1"/>
    <x v="19"/>
  </r>
  <r>
    <n v="1871"/>
    <s v="The Adventures of Bible Bear"/>
    <s v="Journey with Bible Bear through each of the books of the Bible, exploring stories while learning verses, songs, and preschool concepts!"/>
    <x v="117"/>
    <n v="4666"/>
    <x v="2"/>
    <x v="0"/>
    <s v="USD"/>
    <n v="1416512901"/>
    <n v="1413053301"/>
    <b v="0"/>
    <n v="95"/>
    <b v="0"/>
    <x v="19"/>
    <n v="72"/>
    <n v="49.12"/>
    <x v="1"/>
    <x v="19"/>
  </r>
  <r>
    <n v="1872"/>
    <s v="ZombieTime!"/>
    <s v="A Top-View Action game where you play as Bob, the FIRST zombie to rise from the grave. Bring chaos to town, feast and don't die again."/>
    <x v="24"/>
    <n v="212"/>
    <x v="2"/>
    <x v="0"/>
    <s v="USD"/>
    <n v="1435633602"/>
    <n v="1433041602"/>
    <b v="0"/>
    <n v="13"/>
    <b v="0"/>
    <x v="19"/>
    <n v="1"/>
    <n v="16.309999999999999"/>
    <x v="1"/>
    <x v="19"/>
  </r>
  <r>
    <n v="1873"/>
    <s v="The Red Card Blue Card Game"/>
    <s v="It's time for The Red Card Blue Card Game to be available everywhere! Help save the sanity of ALL parent's! Help make it an App!!"/>
    <x v="8"/>
    <n v="36"/>
    <x v="2"/>
    <x v="5"/>
    <s v="CAD"/>
    <n v="1436373900"/>
    <n v="1433861210"/>
    <b v="0"/>
    <n v="2"/>
    <b v="0"/>
    <x v="19"/>
    <n v="0"/>
    <n v="18"/>
    <x v="1"/>
    <x v="19"/>
  </r>
  <r>
    <n v="1874"/>
    <s v="PATH to Reading Brain Training"/>
    <s v="PATH to Reading (PATH) is a patented break-through technology  that dramatically and permanently improves attention, reading, memory"/>
    <x v="293"/>
    <n v="26"/>
    <x v="2"/>
    <x v="0"/>
    <s v="USD"/>
    <n v="1467155733"/>
    <n v="1465427733"/>
    <b v="0"/>
    <n v="2"/>
    <b v="0"/>
    <x v="19"/>
    <n v="0"/>
    <n v="13"/>
    <x v="1"/>
    <x v="19"/>
  </r>
  <r>
    <n v="1875"/>
    <s v="Claws &amp; Fins"/>
    <s v="Sea opposition of Crab's family and angry fishes. Who is going to win, and who is going to loose ?!"/>
    <x v="5"/>
    <n v="51"/>
    <x v="2"/>
    <x v="0"/>
    <s v="USD"/>
    <n v="1470519308"/>
    <n v="1465335308"/>
    <b v="0"/>
    <n v="3"/>
    <b v="0"/>
    <x v="19"/>
    <n v="1"/>
    <n v="17"/>
    <x v="1"/>
    <x v="19"/>
  </r>
  <r>
    <n v="1876"/>
    <s v="Migration Madness (Android)"/>
    <s v="An arcade styled side scroller. Help Bob the pilot steer his plane through hordes of migrating birds strapped with explosives."/>
    <x v="294"/>
    <n v="0"/>
    <x v="2"/>
    <x v="2"/>
    <s v="AUD"/>
    <n v="1402901405"/>
    <n v="1400309405"/>
    <b v="0"/>
    <n v="0"/>
    <b v="0"/>
    <x v="19"/>
    <n v="0"/>
    <s v="N/A"/>
    <x v="1"/>
    <x v="19"/>
  </r>
  <r>
    <n v="1877"/>
    <s v="Chip Dip II: Son of Chip Dip! - A Terrible, Terrible Game"/>
    <s v="It's obvious you won't survive by your wits alone. Unfortunately that's all you've got, Chip. Run!"/>
    <x v="295"/>
    <n v="0"/>
    <x v="2"/>
    <x v="0"/>
    <s v="USD"/>
    <n v="1425170525"/>
    <n v="1422664925"/>
    <b v="0"/>
    <n v="0"/>
    <b v="0"/>
    <x v="19"/>
    <n v="0"/>
    <s v="N/A"/>
    <x v="1"/>
    <x v="19"/>
  </r>
  <r>
    <n v="1878"/>
    <s v="Aussies versus Zombies"/>
    <s v="Action game now playable on Android/iOS platforms and PC browsers. Easy gameplay even for starters yet hard to be skilled. Multi-player"/>
    <x v="8"/>
    <n v="0"/>
    <x v="2"/>
    <x v="2"/>
    <s v="AUD"/>
    <n v="1402618355"/>
    <n v="1400026355"/>
    <b v="0"/>
    <n v="0"/>
    <b v="0"/>
    <x v="19"/>
    <n v="0"/>
    <s v="N/A"/>
    <x v="1"/>
    <x v="19"/>
  </r>
  <r>
    <n v="1879"/>
    <s v="Alex and More"/>
    <s v="Juego de plataformas con 20 personajes. Cada personaje tiene cuatro habilidades distintas al resto de personajes y sus propias voces."/>
    <x v="12"/>
    <n v="6"/>
    <x v="2"/>
    <x v="3"/>
    <s v="EUR"/>
    <n v="1457966129"/>
    <n v="1455377729"/>
    <b v="0"/>
    <n v="2"/>
    <b v="0"/>
    <x v="19"/>
    <n v="0"/>
    <n v="3"/>
    <x v="1"/>
    <x v="19"/>
  </r>
  <r>
    <n v="1880"/>
    <s v="Sim Betting Football"/>
    <s v="Sim Betting Football is the only football (soccer) betting simulation  game."/>
    <x v="12"/>
    <n v="1004"/>
    <x v="2"/>
    <x v="1"/>
    <s v="GBP"/>
    <n v="1459341380"/>
    <n v="1456839380"/>
    <b v="0"/>
    <n v="24"/>
    <b v="0"/>
    <x v="19"/>
    <n v="20"/>
    <n v="41.83"/>
    <x v="1"/>
    <x v="19"/>
  </r>
  <r>
    <n v="1881"/>
    <s v="Story Rock by The Jolly Llamas -- Our First Album!"/>
    <s v="We're now raising money to produce a music video. Those who donate get a vote in deciding which song!"/>
    <x v="15"/>
    <n v="3453.69"/>
    <x v="0"/>
    <x v="0"/>
    <s v="USD"/>
    <n v="1425955189"/>
    <n v="1423366789"/>
    <b v="0"/>
    <n v="70"/>
    <b v="1"/>
    <x v="15"/>
    <n v="173"/>
    <n v="49.34"/>
    <x v="0"/>
    <x v="15"/>
  </r>
  <r>
    <n v="1882"/>
    <s v="American Lit or...Trespassing for Beginners"/>
    <s v="New songs have been popping out of Mark Donato for years now and he's got a large, squirming litter of them in need of triage.  Help!"/>
    <x v="296"/>
    <n v="3380"/>
    <x v="0"/>
    <x v="0"/>
    <s v="USD"/>
    <n v="1341964080"/>
    <n v="1339109212"/>
    <b v="0"/>
    <n v="81"/>
    <b v="1"/>
    <x v="15"/>
    <n v="101"/>
    <n v="41.73"/>
    <x v="0"/>
    <x v="15"/>
  </r>
  <r>
    <n v="1883"/>
    <s v="Afraid Of Figs - Help Fund our New CD - &quot;SAFE&quot;"/>
    <s v="Afraid Of Figs is a high energy pop/rock band, with off-the-wall humor, catchy hooks, and wild interactive live shows."/>
    <x v="119"/>
    <n v="1047"/>
    <x v="0"/>
    <x v="0"/>
    <s v="USD"/>
    <n v="1333921508"/>
    <n v="1331333108"/>
    <b v="0"/>
    <n v="32"/>
    <b v="1"/>
    <x v="15"/>
    <n v="105"/>
    <n v="32.72"/>
    <x v="0"/>
    <x v="15"/>
  </r>
  <r>
    <n v="1884"/>
    <s v="Glad Hearts New Album: Twenty Two - On Vinyl!"/>
    <s v="Glad Hearts Latest Album, Twenty Two, Pressed In A Very Limited Edition On Beautiful Vinyl With Accompanying Digital Download"/>
    <x v="30"/>
    <n v="1351"/>
    <x v="0"/>
    <x v="0"/>
    <s v="USD"/>
    <n v="1354017600"/>
    <n v="1350967535"/>
    <b v="0"/>
    <n v="26"/>
    <b v="1"/>
    <x v="15"/>
    <n v="135"/>
    <n v="51.96"/>
    <x v="0"/>
    <x v="15"/>
  </r>
  <r>
    <n v="1885"/>
    <s v="KATA 'The Rising' - Double LP (Vinyl Release)"/>
    <s v="KATA's debut album 'The Rising' is ready for your ears, now all we need to do is press the vinyl. That's where you come in!"/>
    <x v="297"/>
    <n v="5322"/>
    <x v="0"/>
    <x v="0"/>
    <s v="USD"/>
    <n v="1344636000"/>
    <n v="1341800110"/>
    <b v="0"/>
    <n v="105"/>
    <b v="1"/>
    <x v="15"/>
    <n v="116"/>
    <n v="50.69"/>
    <x v="0"/>
    <x v="15"/>
  </r>
  <r>
    <n v="1886"/>
    <s v="INVISIBLE HOUSE: a history of the world - new CD/Album"/>
    <s v="Help the New York - based independent prog-rock band Invisible House create their new album called &quot;a history of the world&quot;"/>
    <x v="40"/>
    <n v="1225"/>
    <x v="0"/>
    <x v="0"/>
    <s v="USD"/>
    <n v="1415832338"/>
    <n v="1413236738"/>
    <b v="0"/>
    <n v="29"/>
    <b v="1"/>
    <x v="15"/>
    <n v="102"/>
    <n v="42.24"/>
    <x v="0"/>
    <x v="15"/>
  </r>
  <r>
    <n v="1887"/>
    <s v="Welcome To The Club - Music Video Project"/>
    <s v="Our dream of recording our second single in London and making it big in the UK is closer than ever! Do you want to be a part of it?"/>
    <x v="11"/>
    <n v="3335"/>
    <x v="0"/>
    <x v="3"/>
    <s v="EUR"/>
    <n v="1449178200"/>
    <n v="1447614732"/>
    <b v="0"/>
    <n v="8"/>
    <b v="1"/>
    <x v="15"/>
    <n v="111"/>
    <n v="416.88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"/>
    <n v="4152"/>
    <x v="0"/>
    <x v="0"/>
    <s v="USD"/>
    <n v="1275368340"/>
    <n v="1272692732"/>
    <b v="0"/>
    <n v="89"/>
    <b v="1"/>
    <x v="15"/>
    <n v="166"/>
    <n v="46.65"/>
    <x v="0"/>
    <x v="15"/>
  </r>
  <r>
    <n v="1889"/>
    <s v="LittleBear"/>
    <s v="Sweeping epic melodies. I want to incorporate all my influences into one album I have been writing for 90 days now and ready to record!"/>
    <x v="15"/>
    <n v="2132"/>
    <x v="0"/>
    <x v="0"/>
    <s v="USD"/>
    <n v="1363024946"/>
    <n v="1359140546"/>
    <b v="0"/>
    <n v="44"/>
    <b v="1"/>
    <x v="15"/>
    <n v="107"/>
    <n v="48.45"/>
    <x v="0"/>
    <x v="15"/>
  </r>
  <r>
    <n v="1890"/>
    <s v="The Spring Standards LIVE at the Arden Gild Hall!"/>
    <s v="We want to record a live album at this year's annual Boxing Day show at the Arden Gild Hall - we need your help to do it!"/>
    <x v="16"/>
    <n v="17350.13"/>
    <x v="0"/>
    <x v="0"/>
    <s v="USD"/>
    <n v="1355597528"/>
    <n v="1353005528"/>
    <b v="0"/>
    <n v="246"/>
    <b v="1"/>
    <x v="15"/>
    <n v="145"/>
    <n v="70.53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5"/>
    <n v="10555"/>
    <x v="0"/>
    <x v="0"/>
    <s v="USD"/>
    <n v="1279778400"/>
    <n v="1275851354"/>
    <b v="0"/>
    <n v="120"/>
    <b v="1"/>
    <x v="15"/>
    <n v="106"/>
    <n v="87.96"/>
    <x v="0"/>
    <x v="15"/>
  </r>
  <r>
    <n v="1892"/>
    <s v="Nemes wants you to be able to hear their new songs!"/>
    <s v="Nemes has just recorded a new album and is raising $500 to get it mixed and mastered professionally."/>
    <x v="4"/>
    <n v="683"/>
    <x v="0"/>
    <x v="0"/>
    <s v="USD"/>
    <n v="1307459881"/>
    <n v="1304867881"/>
    <b v="0"/>
    <n v="26"/>
    <b v="1"/>
    <x v="15"/>
    <n v="137"/>
    <n v="26.27"/>
    <x v="0"/>
    <x v="15"/>
  </r>
  <r>
    <n v="1893"/>
    <s v="Archeology 7&quot; Vinyl"/>
    <s v="Archeology is looking to gain support to release their 7&quot; vinyl single &quot;Hunger&quot; as well as the b-side, &quot;Kings canyon."/>
    <x v="32"/>
    <n v="2600"/>
    <x v="0"/>
    <x v="0"/>
    <s v="USD"/>
    <n v="1302926340"/>
    <n v="1301524585"/>
    <b v="0"/>
    <n v="45"/>
    <b v="1"/>
    <x v="15"/>
    <n v="104"/>
    <n v="57.78"/>
    <x v="0"/>
    <x v="15"/>
  </r>
  <r>
    <n v="1894"/>
    <s v="Help me release my first 3 song EP!!"/>
    <s v="Im trying to raise $1000 for a 3 song EP in a studio!"/>
    <x v="30"/>
    <n v="1145"/>
    <x v="0"/>
    <x v="0"/>
    <s v="USD"/>
    <n v="1329082983"/>
    <n v="1326404583"/>
    <b v="0"/>
    <n v="20"/>
    <b v="1"/>
    <x v="15"/>
    <n v="115"/>
    <n v="57.25"/>
    <x v="0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x v="298"/>
    <n v="9228"/>
    <x v="0"/>
    <x v="0"/>
    <s v="USD"/>
    <n v="1445363722"/>
    <n v="1442771722"/>
    <b v="0"/>
    <n v="47"/>
    <b v="1"/>
    <x v="15"/>
    <n v="102"/>
    <n v="196.34"/>
    <x v="0"/>
    <x v="15"/>
  </r>
  <r>
    <n v="1896"/>
    <s v="the bridge"/>
    <s v="My barely anticipated second album of self produced songs is ready to go.  Just need a little help to cover mastering, artwork etc."/>
    <x v="299"/>
    <n v="559"/>
    <x v="0"/>
    <x v="0"/>
    <s v="USD"/>
    <n v="1334250165"/>
    <n v="1331658165"/>
    <b v="0"/>
    <n v="13"/>
    <b v="1"/>
    <x v="15"/>
    <n v="124"/>
    <n v="43"/>
    <x v="0"/>
    <x v="15"/>
  </r>
  <r>
    <n v="1897"/>
    <s v="Vanessa Lively's New Album 2014"/>
    <s v="My new album produced by Paul Curreri is one of the most unique musical projects I have done. Let's finish it before the baby comes!"/>
    <x v="300"/>
    <n v="6506"/>
    <x v="0"/>
    <x v="0"/>
    <s v="USD"/>
    <n v="1393966800"/>
    <n v="1392040806"/>
    <b v="0"/>
    <n v="183"/>
    <b v="1"/>
    <x v="15"/>
    <n v="102"/>
    <n v="35.549999999999997"/>
    <x v="0"/>
    <x v="15"/>
  </r>
  <r>
    <n v="1898"/>
    <s v="Degenerate Matters EP Funding Campaign"/>
    <s v="We are heading into the studio to create the most soulfully orchestrated Indie Pop masterpiece mankind has ever witnessed."/>
    <x v="30"/>
    <n v="1445"/>
    <x v="0"/>
    <x v="0"/>
    <s v="USD"/>
    <n v="1454349600"/>
    <n v="1451277473"/>
    <b v="0"/>
    <n v="21"/>
    <b v="1"/>
    <x v="15"/>
    <n v="145"/>
    <n v="68.81"/>
    <x v="0"/>
    <x v="15"/>
  </r>
  <r>
    <n v="1899"/>
    <s v="Ukulele Songs from the Zombie Apocalypse"/>
    <s v="Ukulele Songs from the Zombie Apocalypse, a concept album where boy meets girl, boy loses girl to Zombie King, boy gets girl back. Fun!"/>
    <x v="44"/>
    <n v="1200"/>
    <x v="0"/>
    <x v="0"/>
    <s v="USD"/>
    <n v="1427319366"/>
    <n v="1424730966"/>
    <b v="0"/>
    <n v="42"/>
    <b v="1"/>
    <x v="15"/>
    <n v="133"/>
    <n v="28.57"/>
    <x v="0"/>
    <x v="15"/>
  </r>
  <r>
    <n v="1900"/>
    <s v="5 Bucks from 500 Friends"/>
    <s v="Angieâ€™s Curse, an Indie Goth/Dark Rock band &amp; local favorite from Ventura, are ready to record a professional CD of all original songs."/>
    <x v="32"/>
    <n v="2734.11"/>
    <x v="0"/>
    <x v="0"/>
    <s v="USD"/>
    <n v="1349517540"/>
    <n v="1347137731"/>
    <b v="0"/>
    <n v="54"/>
    <b v="1"/>
    <x v="15"/>
    <n v="109"/>
    <n v="50.63"/>
    <x v="0"/>
    <x v="15"/>
  </r>
  <r>
    <n v="1901"/>
    <s v="KiddieRail - making the stairs easier and safer for kids"/>
    <s v="KiddieRail is a height adjustable hand rail of the right size for little children to help them manage the stairs more safely at home."/>
    <x v="301"/>
    <n v="2670"/>
    <x v="2"/>
    <x v="1"/>
    <s v="GBP"/>
    <n v="1432299600"/>
    <n v="1429707729"/>
    <b v="0"/>
    <n v="25"/>
    <b v="0"/>
    <x v="30"/>
    <n v="3"/>
    <n v="106.8"/>
    <x v="4"/>
    <x v="30"/>
  </r>
  <r>
    <n v="1902"/>
    <s v="Cardboard reality"/>
    <s v="Virtual reality is expensive, here is the solution. I've created a VR device out of cardboard. I present: World's cheapest VR Device."/>
    <x v="30"/>
    <n v="12"/>
    <x v="2"/>
    <x v="9"/>
    <s v="EUR"/>
    <n v="1425495447"/>
    <n v="1422903447"/>
    <b v="0"/>
    <n v="3"/>
    <b v="0"/>
    <x v="30"/>
    <n v="1"/>
    <n v="4"/>
    <x v="4"/>
    <x v="30"/>
  </r>
  <r>
    <n v="1903"/>
    <s v="MiPointer"/>
    <s v="A cool smart laser pointer for presenting professionals. Unique by design, widest functional coverage for both IOS and Android."/>
    <x v="11"/>
    <n v="1398"/>
    <x v="2"/>
    <x v="0"/>
    <s v="USD"/>
    <n v="1485541791"/>
    <n v="1480357791"/>
    <b v="0"/>
    <n v="41"/>
    <b v="0"/>
    <x v="30"/>
    <n v="47"/>
    <n v="34.1"/>
    <x v="4"/>
    <x v="30"/>
  </r>
  <r>
    <n v="1904"/>
    <s v="Small Animal Deterrent Latch (S.A.D.L.)"/>
    <s v="Animals knocking over your waste wheeler making a mess on trash day? The S.A.D.L. will help prevent that from happening!"/>
    <x v="65"/>
    <n v="50"/>
    <x v="2"/>
    <x v="0"/>
    <s v="USD"/>
    <n v="1451752021"/>
    <n v="1447864021"/>
    <b v="0"/>
    <n v="2"/>
    <b v="0"/>
    <x v="30"/>
    <n v="0"/>
    <n v="25"/>
    <x v="4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3"/>
    <n v="42"/>
    <x v="2"/>
    <x v="0"/>
    <s v="USD"/>
    <n v="1410127994"/>
    <n v="1407535994"/>
    <b v="0"/>
    <n v="4"/>
    <b v="0"/>
    <x v="30"/>
    <n v="0"/>
    <n v="10.5"/>
    <x v="4"/>
    <x v="30"/>
  </r>
  <r>
    <n v="1906"/>
    <s v="Macbook all-in-one Portable storage docking station PLUSDOCK"/>
    <s v="Max 5Tb storage, Wired lan, Additional USB ports and Hi-res DAC, 10000mAh battery, Real portable docking station"/>
    <x v="65"/>
    <n v="21380"/>
    <x v="2"/>
    <x v="0"/>
    <s v="USD"/>
    <n v="1466697983"/>
    <n v="1464105983"/>
    <b v="0"/>
    <n v="99"/>
    <b v="0"/>
    <x v="30"/>
    <n v="43"/>
    <n v="215.96"/>
    <x v="4"/>
    <x v="30"/>
  </r>
  <r>
    <n v="1907"/>
    <s v="Litter-Buddy"/>
    <s v="Litter-Buddy is great economical alternative to leading pet waste disposal systems with cartridge bag elements."/>
    <x v="13"/>
    <n v="85"/>
    <x v="2"/>
    <x v="0"/>
    <s v="USD"/>
    <n v="1400853925"/>
    <n v="1399557925"/>
    <b v="0"/>
    <n v="4"/>
    <b v="0"/>
    <x v="30"/>
    <n v="0"/>
    <n v="21.25"/>
    <x v="4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3"/>
    <n v="433"/>
    <x v="2"/>
    <x v="0"/>
    <s v="USD"/>
    <n v="1483048900"/>
    <n v="1480456900"/>
    <b v="0"/>
    <n v="4"/>
    <b v="0"/>
    <x v="30"/>
    <n v="2"/>
    <n v="108.25"/>
    <x v="4"/>
    <x v="30"/>
  </r>
  <r>
    <n v="1909"/>
    <s v="Little Occhio, Wireless micro-cam for iPhone/Android"/>
    <s v="Use Little Occhio to see and share the hidden secrets of nature. Capture, share awesome photos, works with iPhone/Android/tablets."/>
    <x v="21"/>
    <n v="4939"/>
    <x v="2"/>
    <x v="0"/>
    <s v="USD"/>
    <n v="1414059479"/>
    <n v="1411467479"/>
    <b v="0"/>
    <n v="38"/>
    <b v="0"/>
    <x v="30"/>
    <n v="14"/>
    <n v="129.97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x v="96"/>
    <n v="33486"/>
    <x v="2"/>
    <x v="9"/>
    <s v="EUR"/>
    <n v="1446331500"/>
    <n v="1442531217"/>
    <b v="0"/>
    <n v="285"/>
    <b v="0"/>
    <x v="30"/>
    <n v="39"/>
    <n v="117.49"/>
    <x v="4"/>
    <x v="30"/>
  </r>
  <r>
    <n v="1911"/>
    <s v="Charge Furniture"/>
    <s v="Charge furniture, making it simple and comfortable to charge your USB devices without leaving the comfort of your couch or armchair"/>
    <x v="302"/>
    <n v="10"/>
    <x v="2"/>
    <x v="4"/>
    <s v="NZD"/>
    <n v="1407545334"/>
    <n v="1404953334"/>
    <b v="0"/>
    <n v="1"/>
    <b v="0"/>
    <x v="30"/>
    <n v="0"/>
    <n v="10"/>
    <x v="4"/>
    <x v="30"/>
  </r>
  <r>
    <n v="1912"/>
    <s v="SOLO TESTER: Electrical Wiring Testing &amp; Troubleshooter"/>
    <s v="Finally! Electrical Wiring Testing Made Easy...  Designed by a Professional for Professionals, Homeowners and DIYs, Too!"/>
    <x v="12"/>
    <n v="2965"/>
    <x v="2"/>
    <x v="0"/>
    <s v="USD"/>
    <n v="1433395560"/>
    <n v="1430803560"/>
    <b v="0"/>
    <n v="42"/>
    <b v="0"/>
    <x v="30"/>
    <n v="59"/>
    <n v="70.599999999999994"/>
    <x v="4"/>
    <x v="30"/>
  </r>
  <r>
    <n v="1913"/>
    <s v="Tibio - Spreading warmth in everyones home"/>
    <s v="Tibio is a revolutionary new product designed to solve an age old problem."/>
    <x v="241"/>
    <n v="637"/>
    <x v="2"/>
    <x v="1"/>
    <s v="GBP"/>
    <n v="1412770578"/>
    <n v="1410178578"/>
    <b v="0"/>
    <n v="26"/>
    <b v="0"/>
    <x v="30"/>
    <n v="1"/>
    <n v="24.5"/>
    <x v="4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3"/>
    <n v="60"/>
    <x v="2"/>
    <x v="0"/>
    <s v="USD"/>
    <n v="1414814340"/>
    <n v="1413519073"/>
    <b v="0"/>
    <n v="2"/>
    <b v="0"/>
    <x v="30"/>
    <n v="9"/>
    <n v="30"/>
    <x v="4"/>
    <x v="30"/>
  </r>
  <r>
    <n v="1915"/>
    <s v="The Cat-Bath Contraption"/>
    <s v="The picture above is of our current prototype for the cat bath - we hope to move beyond a simple bin and create a cat bath revolution!"/>
    <x v="4"/>
    <n v="8"/>
    <x v="2"/>
    <x v="0"/>
    <s v="USD"/>
    <n v="1409620222"/>
    <n v="1407892222"/>
    <b v="0"/>
    <n v="4"/>
    <b v="0"/>
    <x v="30"/>
    <n v="2"/>
    <n v="2"/>
    <x v="4"/>
    <x v="30"/>
  </r>
  <r>
    <n v="1916"/>
    <s v="The Paint Can Holder by U.S. Green Products"/>
    <s v="The Paint Can Holder Makes Painting Easier and Safer on Extension Ladders."/>
    <x v="24"/>
    <n v="102"/>
    <x v="2"/>
    <x v="0"/>
    <s v="USD"/>
    <n v="1478542375"/>
    <n v="1476378775"/>
    <b v="0"/>
    <n v="6"/>
    <b v="0"/>
    <x v="30"/>
    <n v="1"/>
    <n v="17"/>
    <x v="4"/>
    <x v="30"/>
  </r>
  <r>
    <n v="1917"/>
    <s v="Chronovisor:The MOST innovative watch for night time reading"/>
    <s v="Let's build a legendary brand altogether"/>
    <x v="304"/>
    <n v="205025"/>
    <x v="2"/>
    <x v="7"/>
    <s v="HKD"/>
    <n v="1486708133"/>
    <n v="1484116133"/>
    <b v="0"/>
    <n v="70"/>
    <b v="0"/>
    <x v="30"/>
    <n v="53"/>
    <n v="2928.93"/>
    <x v="4"/>
    <x v="30"/>
  </r>
  <r>
    <n v="1918"/>
    <s v="BugVibesâ„¢-Better Flowers, Plants, Trees with less Pesticides"/>
    <s v="Repel Japanese beetles and garden pests. Grow organic fruit and vegetables to help the environment, one plant at a time."/>
    <x v="33"/>
    <n v="260"/>
    <x v="2"/>
    <x v="0"/>
    <s v="USD"/>
    <n v="1407869851"/>
    <n v="1404845851"/>
    <b v="0"/>
    <n v="9"/>
    <b v="0"/>
    <x v="30"/>
    <n v="1"/>
    <n v="28.89"/>
    <x v="4"/>
    <x v="30"/>
  </r>
  <r>
    <n v="1919"/>
    <s v="LED Electronic Dice: assembled or kit, Arduino compatible"/>
    <s v="Use preprogrammed firmware or program your own with AVR-ISP or Arduino ISP.  Device is based on the Atmel ATtiny13A microcontroller."/>
    <x v="4"/>
    <n v="237"/>
    <x v="2"/>
    <x v="0"/>
    <s v="USD"/>
    <n v="1432069249"/>
    <n v="1429477249"/>
    <b v="0"/>
    <n v="8"/>
    <b v="0"/>
    <x v="30"/>
    <n v="47"/>
    <n v="29.63"/>
    <x v="4"/>
    <x v="30"/>
  </r>
  <r>
    <n v="1920"/>
    <s v="Brightside - Side lighting for cyclists"/>
    <s v="A new concept in bike light safety, protecting cyclists from being hit in the side. Bright, amber sideways."/>
    <x v="5"/>
    <n v="4303"/>
    <x v="2"/>
    <x v="1"/>
    <s v="GBP"/>
    <n v="1445468400"/>
    <n v="1443042061"/>
    <b v="0"/>
    <n v="105"/>
    <b v="0"/>
    <x v="30"/>
    <n v="43"/>
    <n v="40.98"/>
    <x v="4"/>
    <x v="30"/>
  </r>
  <r>
    <n v="1921"/>
    <s v="The Fine Spirits are making an album!"/>
    <s v="The Fine Spirits are making an album, but we need your help!"/>
    <x v="17"/>
    <n v="2052"/>
    <x v="0"/>
    <x v="0"/>
    <s v="USD"/>
    <n v="1342243143"/>
    <n v="1339651143"/>
    <b v="0"/>
    <n v="38"/>
    <b v="1"/>
    <x v="15"/>
    <n v="137"/>
    <n v="54"/>
    <x v="0"/>
    <x v="15"/>
  </r>
  <r>
    <n v="1922"/>
    <s v="Low Weather // Debut Album"/>
    <s v="Low Weather's debut album is halfway finished.  With your help and your help alone we can record the rest!"/>
    <x v="15"/>
    <n v="2311"/>
    <x v="0"/>
    <x v="0"/>
    <s v="USD"/>
    <n v="1386828507"/>
    <n v="1384236507"/>
    <b v="0"/>
    <n v="64"/>
    <b v="1"/>
    <x v="15"/>
    <n v="116"/>
    <n v="36.11"/>
    <x v="0"/>
    <x v="15"/>
  </r>
  <r>
    <n v="1923"/>
    <s v="Help Lions&amp;Creators print their album!"/>
    <s v="We just finished recording our first album! All we need is a little extra help to be able to get it printed!"/>
    <x v="305"/>
    <n v="301"/>
    <x v="0"/>
    <x v="0"/>
    <s v="USD"/>
    <n v="1317099540"/>
    <n v="1313612532"/>
    <b v="0"/>
    <n v="13"/>
    <b v="1"/>
    <x v="15"/>
    <n v="241"/>
    <n v="23.15"/>
    <x v="0"/>
    <x v="15"/>
  </r>
  <r>
    <n v="1924"/>
    <s v="The 'Songs from the Bookmark' Sessions"/>
    <s v="We are recording a cd of Songs- About life and love_x000a_from the perspective a conscious country girl_x000a_living in the city."/>
    <x v="11"/>
    <n v="3432"/>
    <x v="0"/>
    <x v="0"/>
    <s v="USD"/>
    <n v="1389814380"/>
    <n v="1387390555"/>
    <b v="0"/>
    <n v="33"/>
    <b v="1"/>
    <x v="15"/>
    <n v="114"/>
    <n v="104"/>
    <x v="0"/>
    <x v="15"/>
  </r>
  <r>
    <n v="1925"/>
    <s v="The Freakniks Debut Album: Infinite Love"/>
    <s v="The Freakniks are making their psychedelic freak-folk debut studio album and they need your help."/>
    <x v="17"/>
    <n v="1655"/>
    <x v="0"/>
    <x v="0"/>
    <s v="USD"/>
    <n v="1381449600"/>
    <n v="1379540288"/>
    <b v="0"/>
    <n v="52"/>
    <b v="1"/>
    <x v="15"/>
    <n v="110"/>
    <n v="31.83"/>
    <x v="0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0"/>
    <x v="0"/>
    <s v="USD"/>
    <n v="1288657560"/>
    <n v="1286319256"/>
    <b v="0"/>
    <n v="107"/>
    <b v="1"/>
    <x v="15"/>
    <n v="195"/>
    <n v="27.39"/>
    <x v="0"/>
    <x v="15"/>
  </r>
  <r>
    <n v="1927"/>
    <s v="GBS Detroit Presents Hampshire"/>
    <s v="Hampshire is headed to GBS Detroit."/>
    <x v="22"/>
    <n v="620"/>
    <x v="0"/>
    <x v="0"/>
    <s v="USD"/>
    <n v="1331182740"/>
    <n v="1329856839"/>
    <b v="0"/>
    <n v="11"/>
    <b v="1"/>
    <x v="15"/>
    <n v="103"/>
    <n v="56.36"/>
    <x v="0"/>
    <x v="15"/>
  </r>
  <r>
    <n v="1928"/>
    <s v="Jollyheads Circus Debut Album &quot;The Kaleidoscope Dawn&quot;"/>
    <s v="Help us master and release our debut album &quot;The Kaleidoscope Dawn&quot;"/>
    <x v="306"/>
    <n v="2630"/>
    <x v="0"/>
    <x v="0"/>
    <s v="USD"/>
    <n v="1367940794"/>
    <n v="1365348794"/>
    <b v="0"/>
    <n v="34"/>
    <b v="1"/>
    <x v="15"/>
    <n v="103"/>
    <n v="77.349999999999994"/>
    <x v="0"/>
    <x v="15"/>
  </r>
  <r>
    <n v="1929"/>
    <s v="Surplus 1980 album funds for release on CD/LP."/>
    <s v="Trying to raise funds to release a full-length album on LP and CD by my post-punk studio project, Surplus 1980."/>
    <x v="52"/>
    <n v="3210"/>
    <x v="0"/>
    <x v="0"/>
    <s v="USD"/>
    <n v="1309825866"/>
    <n v="1306197066"/>
    <b v="0"/>
    <n v="75"/>
    <b v="1"/>
    <x v="15"/>
    <n v="100"/>
    <n v="42.8"/>
    <x v="0"/>
    <x v="15"/>
  </r>
  <r>
    <n v="1930"/>
    <s v="Magnetic Flowers Presents: Old, Cold. Losing It."/>
    <s v="We're nearly done recording, but we're out of money! Help us release the record!!!"/>
    <x v="30"/>
    <n v="1270"/>
    <x v="0"/>
    <x v="0"/>
    <s v="USD"/>
    <n v="1373203482"/>
    <n v="1368019482"/>
    <b v="0"/>
    <n v="26"/>
    <b v="1"/>
    <x v="15"/>
    <n v="127"/>
    <n v="48.85"/>
    <x v="0"/>
    <x v="15"/>
  </r>
  <r>
    <n v="1931"/>
    <s v="New Lions After Dark EP!"/>
    <s v="We're an indie rock band from Clearwater, FL headed back into the studio to finish our latest EP."/>
    <x v="15"/>
    <n v="2412.02"/>
    <x v="0"/>
    <x v="0"/>
    <s v="USD"/>
    <n v="1337657400"/>
    <n v="1336512309"/>
    <b v="0"/>
    <n v="50"/>
    <b v="1"/>
    <x v="15"/>
    <n v="121"/>
    <n v="48.24"/>
    <x v="0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x v="28"/>
    <n v="5617"/>
    <x v="0"/>
    <x v="0"/>
    <s v="USD"/>
    <n v="1327433173"/>
    <n v="1325618773"/>
    <b v="0"/>
    <n v="80"/>
    <b v="1"/>
    <x v="15"/>
    <n v="107"/>
    <n v="70.209999999999994"/>
    <x v="0"/>
    <x v="15"/>
  </r>
  <r>
    <n v="1933"/>
    <s v="Magic Punches are making debut LP with producer John Askew"/>
    <s v="After years of preparation and planning, Magic Punches are going to record their debut LP at Type Foundry Studios with John Askew."/>
    <x v="14"/>
    <n v="10346"/>
    <x v="0"/>
    <x v="0"/>
    <s v="USD"/>
    <n v="1411787307"/>
    <n v="1409195307"/>
    <b v="0"/>
    <n v="110"/>
    <b v="1"/>
    <x v="15"/>
    <n v="172"/>
    <n v="94.05"/>
    <x v="0"/>
    <x v="15"/>
  </r>
  <r>
    <n v="1934"/>
    <s v="The City Never Sleeps Needs A Tour Vehicle!"/>
    <s v="We are a band in need of a vehicle. We just released our new CD and have played almost every venue in town, now it's time to expand."/>
    <x v="12"/>
    <n v="6181"/>
    <x v="0"/>
    <x v="0"/>
    <s v="USD"/>
    <n v="1324789200"/>
    <n v="1321649321"/>
    <b v="0"/>
    <n v="77"/>
    <b v="1"/>
    <x v="15"/>
    <n v="124"/>
    <n v="80.27"/>
    <x v="0"/>
    <x v="15"/>
  </r>
  <r>
    <n v="1935"/>
    <s v="the last echo AM/PM Project"/>
    <s v="AM/PM is a 20 song dual-disk album that we're trying to record with your help! AM is a pop album and PM is an ambient/intense album!"/>
    <x v="32"/>
    <n v="2710"/>
    <x v="0"/>
    <x v="0"/>
    <s v="USD"/>
    <n v="1403326740"/>
    <n v="1400106171"/>
    <b v="0"/>
    <n v="50"/>
    <b v="1"/>
    <x v="15"/>
    <n v="108"/>
    <n v="54.2"/>
    <x v="0"/>
    <x v="15"/>
  </r>
  <r>
    <n v="1936"/>
    <s v="Grandkids Record a Full-length Album!"/>
    <s v="Hey, we're Grandkids! We have enough songs to record an LP, and we need your help! We're going to make you proud, promise!"/>
    <x v="53"/>
    <n v="8739.01"/>
    <x v="0"/>
    <x v="0"/>
    <s v="USD"/>
    <n v="1323151140"/>
    <n v="1320528070"/>
    <b v="0"/>
    <n v="145"/>
    <b v="1"/>
    <x v="15"/>
    <n v="117"/>
    <n v="60.27"/>
    <x v="0"/>
    <x v="15"/>
  </r>
  <r>
    <n v="1937"/>
    <s v="GBS Detroit Presents My Pal Val"/>
    <s v="My Pal Val is headed to Groovebox Studios in Detroit, Michigan on June 15th to record and film a live GBS Detroit EP."/>
    <x v="22"/>
    <n v="1123.47"/>
    <x v="0"/>
    <x v="0"/>
    <s v="USD"/>
    <n v="1339732740"/>
    <n v="1338346281"/>
    <b v="0"/>
    <n v="29"/>
    <b v="1"/>
    <x v="15"/>
    <n v="187"/>
    <n v="38.74"/>
    <x v="0"/>
    <x v="15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x v="15"/>
    <n v="116"/>
    <n v="152.54"/>
    <x v="0"/>
    <x v="15"/>
  </r>
  <r>
    <n v="1939"/>
    <s v="Help I Am Clay Release Their First CD For FREE"/>
    <s v="Partner with the ministry of I Am Clay by helping them fund their new album! This enables them to release it for FREE as a gift to all!"/>
    <x v="5"/>
    <n v="11070"/>
    <x v="0"/>
    <x v="0"/>
    <s v="USD"/>
    <n v="1362955108"/>
    <n v="1360366708"/>
    <b v="0"/>
    <n v="96"/>
    <b v="1"/>
    <x v="15"/>
    <n v="111"/>
    <n v="115.31"/>
    <x v="0"/>
    <x v="15"/>
  </r>
  <r>
    <n v="1940"/>
    <s v="History Grows: New K. Record"/>
    <s v="K. is about *this* close to finishing up our third record, History Grows.  Now we just need to master it and release it!"/>
    <x v="83"/>
    <n v="1111"/>
    <x v="0"/>
    <x v="0"/>
    <s v="USD"/>
    <n v="1308110340"/>
    <n v="1304770233"/>
    <b v="0"/>
    <n v="31"/>
    <b v="1"/>
    <x v="15"/>
    <n v="171"/>
    <n v="35.840000000000003"/>
    <x v="0"/>
    <x v="15"/>
  </r>
  <r>
    <n v="1941"/>
    <s v="Gramofon: Modern Cloud Jukebox"/>
    <s v="Gramofon streams cloud music to your sound system. A modern jukebox: smartphones are the remotes + WiFi brings everyone together."/>
    <x v="67"/>
    <n v="315295.89"/>
    <x v="0"/>
    <x v="0"/>
    <s v="USD"/>
    <n v="1400137131"/>
    <n v="1397545131"/>
    <b v="1"/>
    <n v="4883"/>
    <b v="1"/>
    <x v="31"/>
    <n v="126"/>
    <n v="64.569999999999993"/>
    <x v="4"/>
    <x v="31"/>
  </r>
  <r>
    <n v="1942"/>
    <s v="building the world's longest marble run relaunch"/>
    <s v="Getting a revolutionary new toy design into open source production, and using the design to create the worlds longest marble run."/>
    <x v="14"/>
    <n v="8306.42"/>
    <x v="0"/>
    <x v="0"/>
    <s v="USD"/>
    <n v="1309809140"/>
    <n v="1302033140"/>
    <b v="1"/>
    <n v="95"/>
    <b v="1"/>
    <x v="31"/>
    <n v="138"/>
    <n v="87.44"/>
    <x v="4"/>
    <x v="31"/>
  </r>
  <r>
    <n v="1943"/>
    <s v="RuuviTag - Open-Source Bluetooth Sensor Beacon"/>
    <s v="Next-gen 100% open-source sensor beacon platform designed especially for makers, developers and IoT companies."/>
    <x v="5"/>
    <n v="170525"/>
    <x v="0"/>
    <x v="0"/>
    <s v="USD"/>
    <n v="1470896916"/>
    <n v="1467008916"/>
    <b v="1"/>
    <n v="2478"/>
    <b v="1"/>
    <x v="31"/>
    <n v="1705"/>
    <n v="68.819999999999993"/>
    <x v="4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81"/>
    <n v="315222.2"/>
    <x v="0"/>
    <x v="0"/>
    <s v="USD"/>
    <n v="1398952890"/>
    <n v="1396360890"/>
    <b v="1"/>
    <n v="1789"/>
    <b v="1"/>
    <x v="31"/>
    <n v="788"/>
    <n v="176.2"/>
    <x v="4"/>
    <x v="31"/>
  </r>
  <r>
    <n v="1945"/>
    <s v="Oval - The First Digital HandPan"/>
    <s v="A new electronic musical instrument which allows you to play, learn and perform music using any sound you can imagine."/>
    <x v="59"/>
    <n v="348018"/>
    <x v="0"/>
    <x v="3"/>
    <s v="EUR"/>
    <n v="1436680958"/>
    <n v="1433224958"/>
    <b v="1"/>
    <n v="680"/>
    <b v="1"/>
    <x v="31"/>
    <n v="348"/>
    <n v="511.79"/>
    <x v="4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3"/>
    <n v="11231"/>
    <x v="0"/>
    <x v="0"/>
    <s v="USD"/>
    <n v="1397961361"/>
    <n v="1392780961"/>
    <b v="1"/>
    <n v="70"/>
    <b v="1"/>
    <x v="31"/>
    <n v="150"/>
    <n v="160.44"/>
    <x v="4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6"/>
    <n v="805.07"/>
    <x v="0"/>
    <x v="0"/>
    <s v="USD"/>
    <n v="1258955940"/>
    <n v="1255730520"/>
    <b v="1"/>
    <n v="23"/>
    <b v="1"/>
    <x v="31"/>
    <n v="101"/>
    <n v="35"/>
    <x v="4"/>
    <x v="31"/>
  </r>
  <r>
    <n v="1948"/>
    <s v="UDOO X86: The Most Powerful Maker Board Ever"/>
    <s v="10 times more powerful than Raspberry Pi 3, x86 64-bit architecture"/>
    <x v="59"/>
    <n v="800211"/>
    <x v="0"/>
    <x v="0"/>
    <s v="USD"/>
    <n v="1465232520"/>
    <n v="1460557809"/>
    <b v="1"/>
    <n v="4245"/>
    <b v="1"/>
    <x v="31"/>
    <n v="800"/>
    <n v="188.51"/>
    <x v="4"/>
    <x v="31"/>
  </r>
  <r>
    <n v="1949"/>
    <s v="Shake Your Power"/>
    <s v="#ShakeYourPower brings clean energy to places in the world without electricity through the power of music."/>
    <x v="65"/>
    <n v="53001.3"/>
    <x v="0"/>
    <x v="1"/>
    <s v="GBP"/>
    <n v="1404986951"/>
    <n v="1402394951"/>
    <b v="1"/>
    <n v="943"/>
    <b v="1"/>
    <x v="31"/>
    <n v="106"/>
    <n v="56.2"/>
    <x v="4"/>
    <x v="31"/>
  </r>
  <r>
    <n v="1950"/>
    <s v="Trebuchette - the snap-together, desktop trebuchet"/>
    <s v="We're building snap-together model trebuchets that are perfect for office warfare or annoying your roommate!"/>
    <x v="241"/>
    <n v="96248.960000000006"/>
    <x v="0"/>
    <x v="0"/>
    <s v="USD"/>
    <n v="1303446073"/>
    <n v="1300767673"/>
    <b v="1"/>
    <n v="1876"/>
    <b v="1"/>
    <x v="31"/>
    <n v="201"/>
    <n v="51.31"/>
    <x v="4"/>
    <x v="31"/>
  </r>
  <r>
    <n v="1951"/>
    <s v="Connect. Code. Create. With SBrick Plus"/>
    <s v="Take learning and playing with LEGOÂ® to the next level with sensors! Build creations with SBrick Plus and make them interactive!"/>
    <x v="65"/>
    <n v="106222"/>
    <x v="0"/>
    <x v="0"/>
    <s v="USD"/>
    <n v="1478516737"/>
    <n v="1475921137"/>
    <b v="1"/>
    <n v="834"/>
    <b v="1"/>
    <x v="31"/>
    <n v="212"/>
    <n v="127.36"/>
    <x v="4"/>
    <x v="31"/>
  </r>
  <r>
    <n v="1952"/>
    <s v="Nix Color Sensor"/>
    <s v="Nix is a breakthrough smartphone accessory. Just scan an object and instantly view the color on your iPhone, Android, PC, or Mac."/>
    <x v="21"/>
    <n v="69465.33"/>
    <x v="0"/>
    <x v="5"/>
    <s v="CAD"/>
    <n v="1381934015"/>
    <n v="1378737215"/>
    <b v="1"/>
    <n v="682"/>
    <b v="1"/>
    <x v="31"/>
    <n v="198"/>
    <n v="101.86"/>
    <x v="4"/>
    <x v="31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x v="31"/>
    <n v="226"/>
    <n v="230.56"/>
    <x v="4"/>
    <x v="31"/>
  </r>
  <r>
    <n v="1954"/>
    <s v="Orison â€“ Rethink the Power of Energy"/>
    <s v="The First Home Battery System You Simply Plug in to Install"/>
    <x v="65"/>
    <n v="349474"/>
    <x v="0"/>
    <x v="0"/>
    <s v="USD"/>
    <n v="1457758800"/>
    <n v="1453730176"/>
    <b v="1"/>
    <n v="415"/>
    <b v="1"/>
    <x v="31"/>
    <n v="699"/>
    <n v="842.11"/>
    <x v="4"/>
    <x v="31"/>
  </r>
  <r>
    <n v="1955"/>
    <s v="Bukobot 3D Printer - Affordable 3D with No Compromises!"/>
    <s v="An easy to build open source 3D object printer. For the newbie or experienced maker, there's a model for everyone! NEW $599 Model!"/>
    <x v="248"/>
    <n v="167410.01999999999"/>
    <x v="0"/>
    <x v="0"/>
    <s v="USD"/>
    <n v="1337799600"/>
    <n v="1334989881"/>
    <b v="1"/>
    <n v="290"/>
    <b v="1"/>
    <x v="31"/>
    <n v="399"/>
    <n v="577.28"/>
    <x v="4"/>
    <x v="31"/>
  </r>
  <r>
    <n v="1956"/>
    <s v="Sparx Skate Sharpener - Pro Skate Sharpening. At Home."/>
    <s v="Designed to be used at home, the Sparx Skate Sharpener gives hockey players an automated way to sharpen at the professional level"/>
    <x v="129"/>
    <n v="176420"/>
    <x v="0"/>
    <x v="0"/>
    <s v="USD"/>
    <n v="1429391405"/>
    <n v="1425507005"/>
    <b v="1"/>
    <n v="365"/>
    <b v="1"/>
    <x v="31"/>
    <n v="294"/>
    <n v="483.34"/>
    <x v="4"/>
    <x v="31"/>
  </r>
  <r>
    <n v="1957"/>
    <s v="freeSoC and freeSoC Mini"/>
    <s v="An open hardware platform for the best microcontroller in the world."/>
    <x v="13"/>
    <n v="50251.41"/>
    <x v="0"/>
    <x v="0"/>
    <s v="USD"/>
    <n v="1351304513"/>
    <n v="1348712513"/>
    <b v="1"/>
    <n v="660"/>
    <b v="1"/>
    <x v="31"/>
    <n v="168"/>
    <n v="76.14"/>
    <x v="4"/>
    <x v="31"/>
  </r>
  <r>
    <n v="1958"/>
    <s v="Mojo: Digital Design for the Hobbyist"/>
    <s v="The Mojo is an FPGA development board that is designed to be user friendly and a great introduction into digital design for anyone."/>
    <x v="41"/>
    <n v="100490.02"/>
    <x v="0"/>
    <x v="0"/>
    <s v="USD"/>
    <n v="1364078561"/>
    <n v="1361490161"/>
    <b v="1"/>
    <n v="1356"/>
    <b v="1"/>
    <x v="31"/>
    <n v="1436"/>
    <n v="74.11"/>
    <x v="4"/>
    <x v="31"/>
  </r>
  <r>
    <n v="1959"/>
    <s v="Heat Seek NYC"/>
    <s v="A thermometer that connects to the internet to help New York City turn the heat on for thousands of tenants with no heat in the winter."/>
    <x v="5"/>
    <n v="15673.44"/>
    <x v="0"/>
    <x v="0"/>
    <s v="USD"/>
    <n v="1412121600"/>
    <n v="1408565860"/>
    <b v="1"/>
    <n v="424"/>
    <b v="1"/>
    <x v="31"/>
    <n v="157"/>
    <n v="36.97"/>
    <x v="4"/>
    <x v="31"/>
  </r>
  <r>
    <n v="1960"/>
    <s v="TREKKAYAK"/>
    <s v="Trekkayak is an ultralight, durable and inflatable boat to be carried in your backpack to cross a lake or paddle down a river."/>
    <x v="56"/>
    <n v="82532"/>
    <x v="0"/>
    <x v="11"/>
    <s v="SEK"/>
    <n v="1419151341"/>
    <n v="1416559341"/>
    <b v="1"/>
    <n v="33"/>
    <b v="1"/>
    <x v="31"/>
    <n v="118"/>
    <n v="2500.9699999999998"/>
    <x v="4"/>
    <x v="31"/>
  </r>
  <r>
    <n v="1961"/>
    <s v="Public Lab DIY Spectrometry Kit"/>
    <s v="This DIY kit helps analyze materials and contaminants. We need your help to build a library of open-source spectral data."/>
    <x v="5"/>
    <n v="110538.12"/>
    <x v="0"/>
    <x v="0"/>
    <s v="USD"/>
    <n v="1349495940"/>
    <n v="1346042417"/>
    <b v="1"/>
    <n v="1633"/>
    <b v="1"/>
    <x v="31"/>
    <n v="1105"/>
    <n v="67.69"/>
    <x v="4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5"/>
    <n v="19292.5"/>
    <x v="0"/>
    <x v="0"/>
    <s v="USD"/>
    <n v="1400006636"/>
    <n v="1397414636"/>
    <b v="1"/>
    <n v="306"/>
    <b v="1"/>
    <x v="31"/>
    <n v="193"/>
    <n v="63.05"/>
    <x v="4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7"/>
    <n v="24108"/>
    <x v="0"/>
    <x v="1"/>
    <s v="GBP"/>
    <n v="1410862734"/>
    <n v="1407838734"/>
    <b v="1"/>
    <n v="205"/>
    <b v="1"/>
    <x v="31"/>
    <n v="127"/>
    <n v="117.6"/>
    <x v="4"/>
    <x v="31"/>
  </r>
  <r>
    <n v="1964"/>
    <s v="Clairy: The Most Amazing Natural Air Purifier"/>
    <s v="Clairy combines the power of nature and technology with the beauty of design to eliminate indoor pollution and analyze it."/>
    <x v="307"/>
    <n v="231543.12"/>
    <x v="0"/>
    <x v="13"/>
    <s v="EUR"/>
    <n v="1461306772"/>
    <n v="1458714772"/>
    <b v="1"/>
    <n v="1281"/>
    <b v="1"/>
    <x v="31"/>
    <n v="260"/>
    <n v="180.75"/>
    <x v="4"/>
    <x v="31"/>
  </r>
  <r>
    <n v="1965"/>
    <s v="BoardX: The Open Source Miniature Motherboard [Redemption]"/>
    <s v="BoardX is a collection of electronic circuit boards that stack on top of one another to share resources and communicate"/>
    <x v="12"/>
    <n v="13114"/>
    <x v="0"/>
    <x v="0"/>
    <s v="USD"/>
    <n v="1326330000"/>
    <n v="1324433310"/>
    <b v="1"/>
    <n v="103"/>
    <b v="1"/>
    <x v="31"/>
    <n v="262"/>
    <n v="127.32"/>
    <x v="4"/>
    <x v="31"/>
  </r>
  <r>
    <n v="1966"/>
    <s v="InkCase Plus: E Ink screen for Android phone"/>
    <s v="InkCase Plus is an always on E Ink second screen; uses sports/fitness apps, an eBook reader, display Photo and receive notifications."/>
    <x v="59"/>
    <n v="206743.09"/>
    <x v="0"/>
    <x v="0"/>
    <s v="USD"/>
    <n v="1408021098"/>
    <n v="1405429098"/>
    <b v="1"/>
    <n v="1513"/>
    <b v="1"/>
    <x v="31"/>
    <n v="207"/>
    <n v="136.63999999999999"/>
    <x v="4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4"/>
    <n v="74026"/>
    <x v="0"/>
    <x v="0"/>
    <s v="USD"/>
    <n v="1398959729"/>
    <n v="1396367729"/>
    <b v="1"/>
    <n v="405"/>
    <b v="1"/>
    <x v="31"/>
    <n v="370"/>
    <n v="182.78"/>
    <x v="4"/>
    <x v="31"/>
  </r>
  <r>
    <n v="1968"/>
    <s v="XSHIFTER: World's First Affordable Wireless Shifting System"/>
    <s v="Bringing the advantages of wireless smart shifting to every cyclist. FITS ANY BIKE"/>
    <x v="65"/>
    <n v="142483"/>
    <x v="0"/>
    <x v="0"/>
    <s v="USD"/>
    <n v="1480777515"/>
    <n v="1478095515"/>
    <b v="1"/>
    <n v="510"/>
    <b v="1"/>
    <x v="31"/>
    <n v="285"/>
    <n v="279.38"/>
    <x v="4"/>
    <x v="31"/>
  </r>
  <r>
    <n v="1969"/>
    <s v="Puck.js - the ground-breaking bluetooth beacon"/>
    <s v="An Open Source JavaScript microcontroller you can program wirelessly - perfect for IoT! No software needed so get started in seconds."/>
    <x v="24"/>
    <n v="115816"/>
    <x v="0"/>
    <x v="1"/>
    <s v="GBP"/>
    <n v="1470423668"/>
    <n v="1467831668"/>
    <b v="1"/>
    <n v="1887"/>
    <b v="1"/>
    <x v="31"/>
    <n v="579"/>
    <n v="61.38"/>
    <x v="4"/>
    <x v="31"/>
  </r>
  <r>
    <n v="1970"/>
    <s v="APOC: Mini Radiation Detector"/>
    <s v="The APOC is a gamma particle detector that will help you learn about radiation and find radioactive things!"/>
    <x v="12"/>
    <n v="56590"/>
    <x v="0"/>
    <x v="0"/>
    <s v="USD"/>
    <n v="1366429101"/>
    <n v="1361248701"/>
    <b v="1"/>
    <n v="701"/>
    <b v="1"/>
    <x v="31"/>
    <n v="1132"/>
    <n v="80.73"/>
    <x v="4"/>
    <x v="31"/>
  </r>
  <r>
    <n v="1971"/>
    <s v="castAR: the most versatile AR &amp; VR system"/>
    <s v="castAR: bridging the physical world with the virtual worlds; 3D holographic like projections in AR, fully immersive environments in VR"/>
    <x v="308"/>
    <n v="1052110.8700000001"/>
    <x v="0"/>
    <x v="0"/>
    <s v="USD"/>
    <n v="1384488000"/>
    <n v="1381752061"/>
    <b v="1"/>
    <n v="3863"/>
    <b v="1"/>
    <x v="31"/>
    <n v="263"/>
    <n v="272.36"/>
    <x v="4"/>
    <x v="31"/>
  </r>
  <r>
    <n v="1972"/>
    <s v="Jog It! Open source controller pendant for EMC2 and Mach3!"/>
    <s v="Jog It! Is an open source hand held controller designed to make running a program in Linux CNC (EMC2) and MACH3 a breeze."/>
    <x v="32"/>
    <n v="16862"/>
    <x v="0"/>
    <x v="0"/>
    <s v="USD"/>
    <n v="1353201444"/>
    <n v="1350605844"/>
    <b v="1"/>
    <n v="238"/>
    <b v="1"/>
    <x v="31"/>
    <n v="674"/>
    <n v="70.849999999999994"/>
    <x v="4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09"/>
    <n v="508525.01"/>
    <x v="0"/>
    <x v="0"/>
    <s v="USD"/>
    <n v="1470466800"/>
    <n v="1467134464"/>
    <b v="1"/>
    <n v="2051"/>
    <b v="1"/>
    <x v="31"/>
    <n v="257"/>
    <n v="247.94"/>
    <x v="4"/>
    <x v="31"/>
  </r>
  <r>
    <n v="1974"/>
    <s v="RAPIRO: The Humanoid Robot Kit for your Raspberry Pi"/>
    <s v="RAPIRO is a cute and affordable robot kit designed to work with a Raspberry Pi. It comes with a Arduino-compatible servo controller."/>
    <x v="24"/>
    <n v="75099.199999999997"/>
    <x v="0"/>
    <x v="1"/>
    <s v="GBP"/>
    <n v="1376899269"/>
    <n v="1371715269"/>
    <b v="1"/>
    <n v="402"/>
    <b v="1"/>
    <x v="31"/>
    <n v="375"/>
    <n v="186.81"/>
    <x v="4"/>
    <x v="31"/>
  </r>
  <r>
    <n v="1975"/>
    <s v="Bugle2: A DIY Phono Preamp"/>
    <s v="The Bugle2 is a second generation DIY kit phono preamplifier for vinyl playback."/>
    <x v="195"/>
    <n v="33393.339999999997"/>
    <x v="0"/>
    <x v="0"/>
    <s v="USD"/>
    <n v="1362938851"/>
    <n v="1360346851"/>
    <b v="1"/>
    <n v="253"/>
    <b v="1"/>
    <x v="31"/>
    <n v="209"/>
    <n v="131.99"/>
    <x v="4"/>
    <x v="31"/>
  </r>
  <r>
    <n v="1976"/>
    <s v="Pi Lite white - Bright white LED display for Raspberry Pi"/>
    <s v="Can you help us make an ultra bright white one a reality?"/>
    <x v="25"/>
    <n v="13864"/>
    <x v="0"/>
    <x v="1"/>
    <s v="GBP"/>
    <n v="1373751325"/>
    <n v="1371159325"/>
    <b v="1"/>
    <n v="473"/>
    <b v="1"/>
    <x v="31"/>
    <n v="347"/>
    <n v="29.31"/>
    <x v="4"/>
    <x v="31"/>
  </r>
  <r>
    <n v="1977"/>
    <s v="Ario: Smart Lighting. Better Health."/>
    <s v="Ario learns about you, syncs your body clock, and keeps you healthy through natural lighting patterns."/>
    <x v="65"/>
    <n v="201165"/>
    <x v="0"/>
    <x v="0"/>
    <s v="USD"/>
    <n v="1450511940"/>
    <n v="1446527540"/>
    <b v="1"/>
    <n v="821"/>
    <b v="1"/>
    <x v="31"/>
    <n v="402"/>
    <n v="245.02"/>
    <x v="4"/>
    <x v="31"/>
  </r>
  <r>
    <n v="1978"/>
    <s v="B9Creator - A High Resolution 3D Printer"/>
    <s v="Please help us take DIY 3D Printing to the next level, support this open source photo-initiated polymer resin based 3D printing system!"/>
    <x v="65"/>
    <n v="513422.57"/>
    <x v="0"/>
    <x v="0"/>
    <s v="USD"/>
    <n v="1339484400"/>
    <n v="1336627492"/>
    <b v="1"/>
    <n v="388"/>
    <b v="1"/>
    <x v="31"/>
    <n v="1027"/>
    <n v="1323.25"/>
    <x v="4"/>
    <x v="31"/>
  </r>
  <r>
    <n v="1979"/>
    <s v="Skybuds - truly wireless earbuds and smartphone case"/>
    <s v="Truly wireless premium earbuds with a battery-boosting smartphone case for charging and storage"/>
    <x v="63"/>
    <n v="229802.31"/>
    <x v="0"/>
    <x v="0"/>
    <s v="USD"/>
    <n v="1447909140"/>
    <n v="1444734146"/>
    <b v="1"/>
    <n v="813"/>
    <b v="1"/>
    <x v="31"/>
    <n v="115"/>
    <n v="282.66000000000003"/>
    <x v="4"/>
    <x v="31"/>
  </r>
  <r>
    <n v="1980"/>
    <s v="YOUMO - Your Smart Modular Power Strip"/>
    <s v="Multi-power charging that is smarter, stylish and designed for you."/>
    <x v="65"/>
    <n v="177412.01"/>
    <x v="0"/>
    <x v="12"/>
    <s v="EUR"/>
    <n v="1459684862"/>
    <n v="1456232462"/>
    <b v="1"/>
    <n v="1945"/>
    <b v="1"/>
    <x v="31"/>
    <n v="355"/>
    <n v="91.21"/>
    <x v="4"/>
    <x v="31"/>
  </r>
  <r>
    <n v="1981"/>
    <s v="Aspiring storyteller: connecting the dots"/>
    <s v="I would like to tell the story of a young man from Queens, New York and compare his life to a young Afghan man...to connect the dots."/>
    <x v="53"/>
    <n v="381"/>
    <x v="2"/>
    <x v="5"/>
    <s v="CAD"/>
    <n v="1404926665"/>
    <n v="1402334665"/>
    <b v="0"/>
    <n v="12"/>
    <b v="0"/>
    <x v="32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x v="238"/>
    <n v="0"/>
    <x v="2"/>
    <x v="7"/>
    <s v="HKD"/>
    <n v="1480863887"/>
    <n v="1478268287"/>
    <b v="0"/>
    <n v="0"/>
    <b v="0"/>
    <x v="32"/>
    <n v="0"/>
    <s v="N/A"/>
    <x v="8"/>
    <x v="32"/>
  </r>
  <r>
    <n v="1983"/>
    <s v="Vegans of Hawai'i - 140'000 Strong?"/>
    <s v="A vegan photographer bringing Hawaii to the tipping point of plant pure wisdom, featuring the most influential early adopters."/>
    <x v="288"/>
    <n v="1419"/>
    <x v="2"/>
    <x v="0"/>
    <s v="USD"/>
    <n v="1472799600"/>
    <n v="1470874618"/>
    <b v="0"/>
    <n v="16"/>
    <b v="0"/>
    <x v="32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8"/>
    <n v="3172"/>
    <x v="2"/>
    <x v="0"/>
    <s v="USD"/>
    <n v="1417377481"/>
    <n v="1412189881"/>
    <b v="0"/>
    <n v="7"/>
    <b v="0"/>
    <x v="32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5"/>
    <n v="51"/>
    <x v="2"/>
    <x v="1"/>
    <s v="GBP"/>
    <n v="1470178800"/>
    <n v="1467650771"/>
    <b v="0"/>
    <n v="4"/>
    <b v="0"/>
    <x v="32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5"/>
    <n v="1"/>
    <x v="2"/>
    <x v="1"/>
    <s v="GBP"/>
    <n v="1457947483"/>
    <n v="1455359083"/>
    <b v="0"/>
    <n v="1"/>
    <b v="0"/>
    <x v="32"/>
    <n v="0"/>
    <n v="1"/>
    <x v="8"/>
    <x v="32"/>
  </r>
  <r>
    <n v="1987"/>
    <s v="Ethiopia: Beheld"/>
    <s v="A collection of images that depicts the beauty and diversity within Ethiopia"/>
    <x v="64"/>
    <n v="2336"/>
    <x v="2"/>
    <x v="1"/>
    <s v="GBP"/>
    <n v="1425223276"/>
    <n v="1422631276"/>
    <b v="0"/>
    <n v="28"/>
    <b v="0"/>
    <x v="32"/>
    <n v="42"/>
    <n v="83.43"/>
    <x v="8"/>
    <x v="32"/>
  </r>
  <r>
    <n v="1988"/>
    <s v="Phillip Michael Photography"/>
    <s v="Expressing art in an image!"/>
    <x v="14"/>
    <n v="25"/>
    <x v="2"/>
    <x v="0"/>
    <s v="USD"/>
    <n v="1440094742"/>
    <n v="1437502742"/>
    <b v="0"/>
    <n v="1"/>
    <b v="0"/>
    <x v="32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2"/>
    <n v="50"/>
    <x v="2"/>
    <x v="0"/>
    <s v="USD"/>
    <n v="1481473208"/>
    <n v="1478881208"/>
    <b v="0"/>
    <n v="1"/>
    <b v="0"/>
    <x v="32"/>
    <n v="1"/>
    <n v="50"/>
    <x v="8"/>
    <x v="32"/>
  </r>
  <r>
    <n v="1990"/>
    <s v="The Virgin of the Path"/>
    <s v="An art nude photography book that includes traditional black and white sepia nudes as well as experimiental color nudes."/>
    <x v="11"/>
    <n v="509"/>
    <x v="2"/>
    <x v="0"/>
    <s v="USD"/>
    <n v="1455338532"/>
    <n v="1454042532"/>
    <b v="0"/>
    <n v="5"/>
    <b v="0"/>
    <x v="32"/>
    <n v="17"/>
    <n v="101.8"/>
    <x v="8"/>
    <x v="32"/>
  </r>
  <r>
    <n v="1991"/>
    <s v="Portraits of Resilience"/>
    <s v="Taking (and giving) professional portraits of survivors of human trafficking in Myanmar."/>
    <x v="15"/>
    <n v="140"/>
    <x v="2"/>
    <x v="0"/>
    <s v="USD"/>
    <n v="1435958786"/>
    <n v="1434144386"/>
    <b v="0"/>
    <n v="3"/>
    <b v="0"/>
    <x v="32"/>
    <n v="7"/>
    <n v="46.67"/>
    <x v="8"/>
    <x v="32"/>
  </r>
  <r>
    <n v="1992"/>
    <s v="The Wonderful World of Princes &amp; Princesses"/>
    <s v="A complete revamp of all the Disney Princes &amp; Princesses!"/>
    <x v="17"/>
    <n v="2"/>
    <x v="2"/>
    <x v="0"/>
    <s v="USD"/>
    <n v="1424229991"/>
    <n v="1421637991"/>
    <b v="0"/>
    <n v="2"/>
    <b v="0"/>
    <x v="32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5"/>
    <n v="0"/>
    <x v="2"/>
    <x v="1"/>
    <s v="GBP"/>
    <n v="1450706837"/>
    <n v="1448114837"/>
    <b v="0"/>
    <n v="0"/>
    <b v="0"/>
    <x v="32"/>
    <n v="0"/>
    <s v="N/A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2"/>
    <n v="0"/>
    <x v="2"/>
    <x v="0"/>
    <s v="USD"/>
    <n v="1481072942"/>
    <n v="1475885342"/>
    <b v="0"/>
    <n v="0"/>
    <b v="0"/>
    <x v="32"/>
    <n v="0"/>
    <s v="N/A"/>
    <x v="8"/>
    <x v="32"/>
  </r>
  <r>
    <n v="1995"/>
    <s v="The Girl With(out) The Camera"/>
    <s v="I'm looking to pursue my dream of becoming a full time photographer, using my current creative experience as a graphic designer."/>
    <x v="30"/>
    <n v="78"/>
    <x v="2"/>
    <x v="5"/>
    <s v="CAD"/>
    <n v="1437082736"/>
    <n v="1435354736"/>
    <b v="0"/>
    <n v="3"/>
    <b v="0"/>
    <x v="32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10"/>
    <n v="0"/>
    <x v="2"/>
    <x v="0"/>
    <s v="USD"/>
    <n v="1405021211"/>
    <n v="1402429211"/>
    <b v="0"/>
    <n v="0"/>
    <b v="0"/>
    <x v="32"/>
    <n v="0"/>
    <s v="N/A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7"/>
    <n v="0"/>
    <x v="2"/>
    <x v="0"/>
    <s v="USD"/>
    <n v="1409091612"/>
    <n v="1406499612"/>
    <b v="0"/>
    <n v="0"/>
    <b v="0"/>
    <x v="32"/>
    <n v="0"/>
    <s v="N/A"/>
    <x v="8"/>
    <x v="32"/>
  </r>
  <r>
    <n v="1998"/>
    <s v="Photography from Below"/>
    <s v="I am moving to Guatemala to document and report on the growing community resistance movements across Central America and Mexico"/>
    <x v="32"/>
    <n v="655"/>
    <x v="2"/>
    <x v="0"/>
    <s v="USD"/>
    <n v="1406861438"/>
    <n v="1402973438"/>
    <b v="0"/>
    <n v="3"/>
    <b v="0"/>
    <x v="32"/>
    <n v="26"/>
    <n v="218.33"/>
    <x v="8"/>
    <x v="32"/>
  </r>
  <r>
    <n v="1999"/>
    <s v="Planet Venus"/>
    <s v="This is a portrait photo project aiming to inspire women to explore themselves and live their passion"/>
    <x v="311"/>
    <n v="236"/>
    <x v="2"/>
    <x v="1"/>
    <s v="GBP"/>
    <n v="1415882108"/>
    <n v="1413286508"/>
    <b v="0"/>
    <n v="7"/>
    <b v="0"/>
    <x v="32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x v="12"/>
    <n v="625"/>
    <x v="2"/>
    <x v="5"/>
    <s v="CAD"/>
    <n v="1452120613"/>
    <n v="1449528613"/>
    <b v="0"/>
    <n v="25"/>
    <b v="0"/>
    <x v="32"/>
    <n v="13"/>
    <n v="25"/>
    <x v="8"/>
    <x v="32"/>
  </r>
  <r>
    <n v="2001"/>
    <s v="Nuimo: Seamless Smart Home Interface"/>
    <s v="Nuimo is a universal controller for the internet of things. Control your music, lights, locks and more."/>
    <x v="58"/>
    <n v="210171"/>
    <x v="0"/>
    <x v="12"/>
    <s v="EUR"/>
    <n v="1434139200"/>
    <n v="1431406916"/>
    <b v="1"/>
    <n v="1637"/>
    <b v="1"/>
    <x v="31"/>
    <n v="382"/>
    <n v="128.38999999999999"/>
    <x v="4"/>
    <x v="31"/>
  </r>
  <r>
    <n v="2002"/>
    <s v="JeVois: Open-Source Quad-Core Smart Machine Vision Camera"/>
    <s v="Open-source quad-core camera effortlessly adds powerful machine vision to all your PC/Arduino/Raspberry Pi projects"/>
    <x v="65"/>
    <n v="108397.11"/>
    <x v="0"/>
    <x v="0"/>
    <s v="USD"/>
    <n v="1485191143"/>
    <n v="1482599143"/>
    <b v="1"/>
    <n v="1375"/>
    <b v="1"/>
    <x v="31"/>
    <n v="217"/>
    <n v="78.83"/>
    <x v="4"/>
    <x v="31"/>
  </r>
  <r>
    <n v="2003"/>
    <s v="velosynth"/>
    <s v="velosynth is an open-source bicycle interaction synthesizer. it interprets the speed and acceleration of a bicycle into expressive audio feedback."/>
    <x v="4"/>
    <n v="1560"/>
    <x v="0"/>
    <x v="0"/>
    <s v="USD"/>
    <n v="1278111600"/>
    <n v="1276830052"/>
    <b v="1"/>
    <n v="17"/>
    <b v="1"/>
    <x v="31"/>
    <n v="312"/>
    <n v="91.76"/>
    <x v="4"/>
    <x v="31"/>
  </r>
  <r>
    <n v="2004"/>
    <s v="Printeer - a 3D printer for kids &amp; schools"/>
    <s v="Design and 3D print your own creations using an iPad. A delightful 3D printing experience for children and K-12 education."/>
    <x v="65"/>
    <n v="117210.24000000001"/>
    <x v="0"/>
    <x v="0"/>
    <s v="USD"/>
    <n v="1405002663"/>
    <n v="1402410663"/>
    <b v="1"/>
    <n v="354"/>
    <b v="1"/>
    <x v="31"/>
    <n v="234"/>
    <n v="331.1"/>
    <x v="4"/>
    <x v="31"/>
  </r>
  <r>
    <n v="2005"/>
    <s v="bassAware Holster"/>
    <s v="The bassAware Holster is a new type of wearable audio technology that uses vibration to create a massive bass experience."/>
    <x v="13"/>
    <n v="37104.03"/>
    <x v="0"/>
    <x v="0"/>
    <s v="USD"/>
    <n v="1381895940"/>
    <n v="1379532618"/>
    <b v="1"/>
    <n v="191"/>
    <b v="1"/>
    <x v="31"/>
    <n v="124"/>
    <n v="194.26"/>
    <x v="4"/>
    <x v="31"/>
  </r>
  <r>
    <n v="2006"/>
    <s v="MAID Oven - Make All Incredible Dishes"/>
    <s v="MAID is a smart kitchen assistant &amp; a multifunctional oven. MAID knows what to cook and how to cook. Cooking is now easy,fun &amp; social."/>
    <x v="65"/>
    <n v="123920"/>
    <x v="0"/>
    <x v="0"/>
    <s v="USD"/>
    <n v="1417611645"/>
    <n v="1414584045"/>
    <b v="1"/>
    <n v="303"/>
    <b v="1"/>
    <x v="31"/>
    <n v="248"/>
    <n v="408.98"/>
    <x v="4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5"/>
    <n v="11570.92"/>
    <x v="0"/>
    <x v="0"/>
    <s v="USD"/>
    <n v="1282622400"/>
    <n v="1276891586"/>
    <b v="1"/>
    <n v="137"/>
    <b v="1"/>
    <x v="31"/>
    <n v="116"/>
    <n v="84.46"/>
    <x v="4"/>
    <x v="31"/>
  </r>
  <r>
    <n v="2008"/>
    <s v="smartCaster: Open source automatic roto-casting machine"/>
    <s v="The smartCaster is an automatic roto-casting machine running off of open source electronics with plans that will be freely available."/>
    <x v="312"/>
    <n v="1839"/>
    <x v="0"/>
    <x v="0"/>
    <s v="USD"/>
    <n v="1316442622"/>
    <n v="1312641022"/>
    <b v="1"/>
    <n v="41"/>
    <b v="1"/>
    <x v="31"/>
    <n v="117"/>
    <n v="44.85"/>
    <x v="4"/>
    <x v="31"/>
  </r>
  <r>
    <n v="2009"/>
    <s v="KiÃ«n Light: Intelligent daylight at your fingertips"/>
    <s v="Licht 1: The smart pendant lamp that increases your well-being and productivity while saving 80% in running energy expenses."/>
    <x v="65"/>
    <n v="152579"/>
    <x v="0"/>
    <x v="12"/>
    <s v="EUR"/>
    <n v="1479890743"/>
    <n v="1476776743"/>
    <b v="1"/>
    <n v="398"/>
    <b v="1"/>
    <x v="31"/>
    <n v="305"/>
    <n v="383.36"/>
    <x v="4"/>
    <x v="31"/>
  </r>
  <r>
    <n v="2010"/>
    <s v="Weighitz: Weigh Smarter"/>
    <s v="Weighitz are miniature smart scales designed to weigh anything in the home."/>
    <x v="13"/>
    <n v="96015.9"/>
    <x v="0"/>
    <x v="0"/>
    <s v="USD"/>
    <n v="1471564491"/>
    <n v="1468972491"/>
    <b v="1"/>
    <n v="1737"/>
    <b v="1"/>
    <x v="31"/>
    <n v="320"/>
    <n v="55.28"/>
    <x v="4"/>
    <x v="31"/>
  </r>
  <r>
    <n v="2011"/>
    <s v="FLUXO â€“ The Worldâ€™s First Truly Smart Lamp"/>
    <s v="FLUXO â€“ The first smart design lamp where you can move the light in any direction with app and sensor control."/>
    <x v="65"/>
    <n v="409782"/>
    <x v="0"/>
    <x v="15"/>
    <s v="EUR"/>
    <n v="1452553200"/>
    <n v="1449650173"/>
    <b v="1"/>
    <n v="971"/>
    <b v="1"/>
    <x v="31"/>
    <n v="820"/>
    <n v="422.02"/>
    <x v="4"/>
    <x v="31"/>
  </r>
  <r>
    <n v="2012"/>
    <s v="FishBit: Your Aquarium Made Simple (Beta Release)"/>
    <s v="FishBit is an app and connected device to monitor and control your aquariumâ€™s water composition to help your tank thrive."/>
    <x v="12"/>
    <n v="11745"/>
    <x v="0"/>
    <x v="0"/>
    <s v="USD"/>
    <n v="1423165441"/>
    <n v="1420573441"/>
    <b v="1"/>
    <n v="183"/>
    <b v="1"/>
    <x v="31"/>
    <n v="235"/>
    <n v="64.180000000000007"/>
    <x v="4"/>
    <x v="31"/>
  </r>
  <r>
    <n v="2013"/>
    <s v="Portal: Turbocharged WiFi"/>
    <s v="Crowds can slow WiFi to a crawl, but not Portal. Stream ultraHD videos without buffering and play Internet games without lagging."/>
    <x v="293"/>
    <n v="791862"/>
    <x v="0"/>
    <x v="0"/>
    <s v="USD"/>
    <n v="1468019014"/>
    <n v="1462835014"/>
    <b v="1"/>
    <n v="4562"/>
    <b v="1"/>
    <x v="31"/>
    <n v="495"/>
    <n v="173.58"/>
    <x v="4"/>
    <x v="31"/>
  </r>
  <r>
    <n v="2014"/>
    <s v="3Doodler: The World's First 3D Printing Pen"/>
    <s v="It's a pen that can draw in the air! 3Doodler is the 3D printing pen you can hold in your hand. Lift your imagination off the page!"/>
    <x v="13"/>
    <n v="2344134.67"/>
    <x v="0"/>
    <x v="0"/>
    <s v="USD"/>
    <n v="1364184539"/>
    <n v="1361250539"/>
    <b v="1"/>
    <n v="26457"/>
    <b v="1"/>
    <x v="31"/>
    <s v="Percentage Funded"/>
    <n v="88.6"/>
    <x v="4"/>
    <x v="31"/>
  </r>
  <r>
    <n v="2015"/>
    <s v="ExtraCore (Arduino Compatible)"/>
    <s v="ExtraCore is a 1&quot; x 1&quot; 22 I/O pin Arduino Compatible. It's 1.7 grams and 16mhz of tiny Arduino style coolness."/>
    <x v="313"/>
    <n v="8136.01"/>
    <x v="0"/>
    <x v="0"/>
    <s v="USD"/>
    <n v="1315602163"/>
    <n v="1313010163"/>
    <b v="1"/>
    <n v="162"/>
    <b v="1"/>
    <x v="31"/>
    <n v="113"/>
    <n v="50.22"/>
    <x v="4"/>
    <x v="31"/>
  </r>
  <r>
    <n v="2016"/>
    <s v="Hydra: a triple-output power supply for electronics projects"/>
    <s v="A smart, compact power supply designed to power anything, anywhere"/>
    <x v="5"/>
    <n v="92154.22"/>
    <x v="0"/>
    <x v="0"/>
    <s v="USD"/>
    <n v="1362863299"/>
    <n v="1360271299"/>
    <b v="1"/>
    <n v="479"/>
    <b v="1"/>
    <x v="31"/>
    <n v="922"/>
    <n v="192.39"/>
    <x v="4"/>
    <x v="31"/>
  </r>
  <r>
    <n v="2017"/>
    <s v="SparkLab: the educational build-mobile!"/>
    <s v="A big red truck filled with cutting-edge maker tools that goes from school to school, bringing the joy of building back to kids."/>
    <x v="33"/>
    <n v="31275.599999999999"/>
    <x v="0"/>
    <x v="0"/>
    <s v="USD"/>
    <n v="1332561600"/>
    <n v="1329873755"/>
    <b v="1"/>
    <n v="426"/>
    <b v="1"/>
    <x v="31"/>
    <n v="125"/>
    <n v="73.42"/>
    <x v="4"/>
    <x v="31"/>
  </r>
  <r>
    <n v="2018"/>
    <s v="Scriba - the stylus reinvented"/>
    <s v="Scriba puts creative control back in your hands. Its flexible body and dynamic squeeze motion responding beautifully to your touch."/>
    <x v="101"/>
    <n v="66458.23"/>
    <x v="0"/>
    <x v="17"/>
    <s v="EUR"/>
    <n v="1439455609"/>
    <n v="1436863609"/>
    <b v="1"/>
    <n v="450"/>
    <b v="1"/>
    <x v="31"/>
    <n v="102"/>
    <n v="147.68"/>
    <x v="4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81"/>
    <n v="193963.9"/>
    <x v="0"/>
    <x v="0"/>
    <s v="USD"/>
    <n v="1474563621"/>
    <n v="1471971621"/>
    <b v="1"/>
    <n v="1780"/>
    <b v="1"/>
    <x v="31"/>
    <n v="485"/>
    <n v="108.97"/>
    <x v="4"/>
    <x v="31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0"/>
    <x v="0"/>
    <s v="USD"/>
    <n v="1400108640"/>
    <n v="1396923624"/>
    <b v="1"/>
    <n v="122"/>
    <b v="1"/>
    <x v="31"/>
    <n v="192"/>
    <n v="23.65"/>
    <x v="4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2"/>
    <n v="14055"/>
    <x v="0"/>
    <x v="0"/>
    <s v="USD"/>
    <n v="1411522897"/>
    <n v="1407634897"/>
    <b v="1"/>
    <n v="95"/>
    <b v="1"/>
    <x v="31"/>
    <n v="281"/>
    <n v="147.94999999999999"/>
    <x v="4"/>
    <x v="31"/>
  </r>
  <r>
    <n v="2022"/>
    <s v="Acanvas: The cord-free art display and streaming platform"/>
    <s v="Acanvas is a Wi-Fi connected and customizable art display that hangs on any wall, charges itself and streams art into your home"/>
    <x v="59"/>
    <n v="125137"/>
    <x v="0"/>
    <x v="0"/>
    <s v="USD"/>
    <n v="1465652372"/>
    <n v="1463060372"/>
    <b v="1"/>
    <n v="325"/>
    <b v="1"/>
    <x v="31"/>
    <n v="125"/>
    <n v="385.04"/>
    <x v="4"/>
    <x v="31"/>
  </r>
  <r>
    <n v="2023"/>
    <s v="Atmoph Window - Your Room Can Be Anywhere"/>
    <s v="A digital window that opens to beautiful scenery from around the world with 4K-shot videos and sound. Place it anywhere, be anywhere."/>
    <x v="59"/>
    <n v="161459"/>
    <x v="0"/>
    <x v="0"/>
    <s v="USD"/>
    <n v="1434017153"/>
    <n v="1431425153"/>
    <b v="1"/>
    <n v="353"/>
    <b v="1"/>
    <x v="31"/>
    <n v="161"/>
    <n v="457.39"/>
    <x v="4"/>
    <x v="31"/>
  </r>
  <r>
    <n v="2024"/>
    <s v="RA 3D printer controller by Elefu"/>
    <s v="RA - 3D Printer board. This board can control 3 extruders, bed heaters, Elefu control panel, 4 temp monitors, lighting and more."/>
    <x v="25"/>
    <n v="23414"/>
    <x v="0"/>
    <x v="0"/>
    <s v="USD"/>
    <n v="1344826800"/>
    <n v="1341875544"/>
    <b v="1"/>
    <n v="105"/>
    <b v="1"/>
    <x v="31"/>
    <n v="585"/>
    <n v="222.99"/>
    <x v="4"/>
    <x v="31"/>
  </r>
  <r>
    <n v="2025"/>
    <s v="BuddyGuard: Smart Home Security In One Device"/>
    <s v="A complete Home Security System in a single device: Flare protects you and your home all by itself. Secure, beautiful and affordable."/>
    <x v="60"/>
    <n v="160920"/>
    <x v="0"/>
    <x v="12"/>
    <s v="EUR"/>
    <n v="1433996746"/>
    <n v="1431404746"/>
    <b v="1"/>
    <n v="729"/>
    <b v="1"/>
    <x v="31"/>
    <n v="201"/>
    <n v="220.74"/>
    <x v="4"/>
    <x v="31"/>
  </r>
  <r>
    <n v="2026"/>
    <s v="MIDI Sprout - Biodata Sonification Device"/>
    <s v="MIDI Sprout enables plants to play synthesizers in real time."/>
    <x v="33"/>
    <n v="33370.769999999997"/>
    <x v="0"/>
    <x v="0"/>
    <s v="USD"/>
    <n v="1398052740"/>
    <n v="1394127585"/>
    <b v="1"/>
    <n v="454"/>
    <b v="1"/>
    <x v="31"/>
    <n v="133"/>
    <n v="73.5"/>
    <x v="4"/>
    <x v="31"/>
  </r>
  <r>
    <n v="2027"/>
    <s v="Cmoar Virtual Reality Headset with integrated electronics"/>
    <s v="Modular smartphone-based headset with external sensors for 4&quot; - 5.7&quot; Android &amp; iOS phones, iPhone 6 Plus included!"/>
    <x v="59"/>
    <n v="120249"/>
    <x v="0"/>
    <x v="0"/>
    <s v="USD"/>
    <n v="1427740319"/>
    <n v="1423855919"/>
    <b v="1"/>
    <n v="539"/>
    <b v="1"/>
    <x v="31"/>
    <n v="120"/>
    <n v="223.1"/>
    <x v="4"/>
    <x v="31"/>
  </r>
  <r>
    <n v="2028"/>
    <s v="Building the Open Source Bussard Fusion Reactor "/>
    <s v="Building an open source Bussard fusion reactor, aka the Polywell."/>
    <x v="11"/>
    <n v="3785"/>
    <x v="0"/>
    <x v="0"/>
    <s v="USD"/>
    <n v="1268690100"/>
    <n v="1265493806"/>
    <b v="1"/>
    <n v="79"/>
    <b v="1"/>
    <x v="31"/>
    <n v="126"/>
    <n v="47.91"/>
    <x v="4"/>
    <x v="31"/>
  </r>
  <r>
    <n v="2029"/>
    <s v="Lumin8 Pro"/>
    <s v="Lumin8 Pro is a fun and easy to use light controller that makes light dance to your favorite music."/>
    <x v="32"/>
    <n v="9030"/>
    <x v="0"/>
    <x v="0"/>
    <s v="USD"/>
    <n v="1409099481"/>
    <n v="1406507481"/>
    <b v="1"/>
    <n v="94"/>
    <b v="1"/>
    <x v="31"/>
    <n v="361"/>
    <n v="96.06"/>
    <x v="4"/>
    <x v="31"/>
  </r>
  <r>
    <n v="2030"/>
    <s v="Picade: The arcade cabinet kit for your mini computer"/>
    <s v="A stylish, retro, and fun arcade cabinet for your Raspberry Pi, Mini-ITX, Pandaboard, or other mini PC from the makers of Pibow"/>
    <x v="314"/>
    <n v="74134"/>
    <x v="0"/>
    <x v="1"/>
    <s v="GBP"/>
    <n v="1354233296"/>
    <n v="1351641296"/>
    <b v="1"/>
    <n v="625"/>
    <b v="1"/>
    <x v="31"/>
    <n v="226"/>
    <n v="118.61"/>
    <x v="4"/>
    <x v="31"/>
  </r>
  <r>
    <n v="2031"/>
    <s v="Linkio: the $100 Smart Home Devices Solution"/>
    <s v="With Linkio you can use your smartphone to control every electronic you own- for only $100!"/>
    <x v="65"/>
    <n v="60175"/>
    <x v="0"/>
    <x v="9"/>
    <s v="EUR"/>
    <n v="1420765200"/>
    <n v="1417506853"/>
    <b v="1"/>
    <n v="508"/>
    <b v="1"/>
    <x v="31"/>
    <n v="120"/>
    <n v="118.45"/>
    <x v="4"/>
    <x v="31"/>
  </r>
  <r>
    <n v="2032"/>
    <s v="PocketLab Voyager | Explore Science in Your World"/>
    <s v="PocketLab Voyager and PocketLab Weather are rugged science labs that you can take anywhere to explore the world around you."/>
    <x v="33"/>
    <n v="76047"/>
    <x v="0"/>
    <x v="0"/>
    <s v="USD"/>
    <n v="1481778000"/>
    <n v="1479216874"/>
    <b v="1"/>
    <n v="531"/>
    <b v="1"/>
    <x v="31"/>
    <n v="304"/>
    <n v="143.21"/>
    <x v="4"/>
    <x v="31"/>
  </r>
  <r>
    <n v="2033"/>
    <s v="BrewNanny Home Brew Monitor"/>
    <s v="BrewNannyâ„¢ accurately measures the health and progress of your home brew and alerts you to problems immediately, wherever you are."/>
    <x v="33"/>
    <n v="44669"/>
    <x v="0"/>
    <x v="0"/>
    <s v="USD"/>
    <n v="1398477518"/>
    <n v="1395885518"/>
    <b v="1"/>
    <n v="158"/>
    <b v="1"/>
    <x v="31"/>
    <n v="179"/>
    <n v="282.72000000000003"/>
    <x v="4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5"/>
    <n v="301719.59000000003"/>
    <x v="0"/>
    <x v="0"/>
    <s v="USD"/>
    <n v="1430981880"/>
    <n v="1426216033"/>
    <b v="1"/>
    <n v="508"/>
    <b v="1"/>
    <x v="31"/>
    <n v="387"/>
    <n v="593.94000000000005"/>
    <x v="4"/>
    <x v="31"/>
  </r>
  <r>
    <n v="2035"/>
    <s v="OpenBCI: Biosensing for Everybody"/>
    <s v="Announcing the GANGLION and the ULTRACORTEXâ€”a $99 biodata acquisition device and a 3D-printed, brain-sensing headset."/>
    <x v="60"/>
    <n v="168829.14"/>
    <x v="0"/>
    <x v="0"/>
    <s v="USD"/>
    <n v="1450486800"/>
    <n v="1446562807"/>
    <b v="1"/>
    <n v="644"/>
    <b v="1"/>
    <x v="31"/>
    <n v="211"/>
    <n v="262.16000000000003"/>
    <x v="4"/>
    <x v="31"/>
  </r>
  <r>
    <n v="2036"/>
    <s v="L.E.D Portable Charger"/>
    <s v="A high-capacity portable charger with LED lights keeps your iPhone, iPad, smartphones, tablets and other devices juiced up on-the-go."/>
    <x v="13"/>
    <n v="39500.5"/>
    <x v="0"/>
    <x v="0"/>
    <s v="USD"/>
    <n v="1399668319"/>
    <n v="1397076319"/>
    <b v="1"/>
    <n v="848"/>
    <b v="1"/>
    <x v="31"/>
    <n v="132"/>
    <n v="46.58"/>
    <x v="4"/>
    <x v="31"/>
  </r>
  <r>
    <n v="2037"/>
    <s v="Pedal Power -- Human Scale Energy For Everyday Tasks"/>
    <s v="With an efficiency of 97%, bicycle technology is nearly perfect. So why do we use it only for transportation?"/>
    <x v="5"/>
    <n v="30047.64"/>
    <x v="0"/>
    <x v="0"/>
    <s v="USD"/>
    <n v="1388383353"/>
    <n v="1383195753"/>
    <b v="1"/>
    <n v="429"/>
    <b v="1"/>
    <x v="31"/>
    <n v="300"/>
    <n v="70.040000000000006"/>
    <x v="4"/>
    <x v="31"/>
  </r>
  <r>
    <n v="2038"/>
    <s v="OWL Programmable Effects Pedal"/>
    <s v="The OWL is an open source, open hardware, reprogrammable effects pedal designed for musicians, coders, and hackers."/>
    <x v="8"/>
    <n v="33641"/>
    <x v="0"/>
    <x v="1"/>
    <s v="GBP"/>
    <n v="1372701600"/>
    <n v="1369895421"/>
    <b v="1"/>
    <n v="204"/>
    <b v="1"/>
    <x v="31"/>
    <n v="421"/>
    <n v="164.91"/>
    <x v="4"/>
    <x v="31"/>
  </r>
  <r>
    <n v="2039"/>
    <s v="ODIN2: Smart Projector for movies, video calls, and apps"/>
    <s v="Open up your digital worlds with the most sophisticated, intuitive android smart projector."/>
    <x v="154"/>
    <n v="170271"/>
    <x v="0"/>
    <x v="0"/>
    <s v="USD"/>
    <n v="1480568340"/>
    <n v="1477996325"/>
    <b v="1"/>
    <n v="379"/>
    <b v="1"/>
    <x v="31"/>
    <n v="136"/>
    <n v="449.26"/>
    <x v="4"/>
    <x v="31"/>
  </r>
  <r>
    <n v="2040"/>
    <s v="Programmable Capacitor"/>
    <s v="4.29 Billion+ Capacitor Combinations._x000a_No Coding Required."/>
    <x v="11"/>
    <n v="7445.14"/>
    <x v="0"/>
    <x v="0"/>
    <s v="USD"/>
    <n v="1384557303"/>
    <n v="1383257703"/>
    <b v="1"/>
    <n v="271"/>
    <b v="1"/>
    <x v="31"/>
    <n v="248"/>
    <n v="27.47"/>
    <x v="4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97"/>
    <n v="17277"/>
    <x v="0"/>
    <x v="0"/>
    <s v="USD"/>
    <n v="1478785027"/>
    <n v="1476189427"/>
    <b v="0"/>
    <n v="120"/>
    <b v="1"/>
    <x v="31"/>
    <n v="182"/>
    <n v="143.97999999999999"/>
    <x v="4"/>
    <x v="31"/>
  </r>
  <r>
    <n v="2042"/>
    <s v="SoundBrake- Headphone gadget alerts you to outside sounds"/>
    <s v="The SoundBrake headphone attachment can be used with any audio player to alert you to important outside sounds."/>
    <x v="5"/>
    <n v="12353"/>
    <x v="0"/>
    <x v="0"/>
    <s v="USD"/>
    <n v="1453481974"/>
    <n v="1448297974"/>
    <b v="0"/>
    <n v="140"/>
    <b v="1"/>
    <x v="31"/>
    <n v="124"/>
    <n v="88.24"/>
    <x v="4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6"/>
    <n v="7011"/>
    <x v="0"/>
    <x v="0"/>
    <s v="USD"/>
    <n v="1481432340"/>
    <n v="1476764077"/>
    <b v="0"/>
    <n v="193"/>
    <b v="1"/>
    <x v="31"/>
    <n v="506"/>
    <n v="36.33"/>
    <x v="4"/>
    <x v="31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x v="31"/>
    <n v="108"/>
    <n v="90.18"/>
    <x v="4"/>
    <x v="31"/>
  </r>
  <r>
    <n v="2045"/>
    <s v="OPEN RAIL Open Source Linear Bearing System"/>
    <s v="Open Rail is a new open source universal linear rail system designed to be used with various T- Slot aluminum extrusion configurations."/>
    <x v="245"/>
    <n v="40140.01"/>
    <x v="0"/>
    <x v="0"/>
    <s v="USD"/>
    <n v="1341799647"/>
    <n v="1339207647"/>
    <b v="0"/>
    <n v="263"/>
    <b v="1"/>
    <x v="31"/>
    <n v="819"/>
    <n v="152.62"/>
    <x v="4"/>
    <x v="31"/>
  </r>
  <r>
    <n v="2046"/>
    <s v="CoAction Hero: 32-bit Open-Source ARM Cortex-M3 Board"/>
    <s v="CoAction Hero: a powerful proto-board with a 120Mhz processor, 1MB filesystem, and built-in OS for tinkerers and engineers alike."/>
    <x v="5"/>
    <n v="12110"/>
    <x v="0"/>
    <x v="0"/>
    <s v="USD"/>
    <n v="1369282044"/>
    <n v="1366690044"/>
    <b v="0"/>
    <n v="217"/>
    <b v="1"/>
    <x v="31"/>
    <n v="121"/>
    <n v="55.81"/>
    <x v="4"/>
    <x v="31"/>
  </r>
  <r>
    <n v="2047"/>
    <s v="KoalaSafe -  Healthier Internet. Happier Families."/>
    <s v="Simple internet time-limits, usage analytics, app &amp; site blocking - across all devices in the home, controlled from your smartphone."/>
    <x v="317"/>
    <n v="100939"/>
    <x v="0"/>
    <x v="2"/>
    <s v="AUD"/>
    <n v="1429228800"/>
    <n v="1426714870"/>
    <b v="0"/>
    <n v="443"/>
    <b v="1"/>
    <x v="31"/>
    <n v="103"/>
    <n v="227.85"/>
    <x v="4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6"/>
    <n v="126082.45"/>
    <x v="0"/>
    <x v="0"/>
    <s v="USD"/>
    <n v="1369323491"/>
    <n v="1366731491"/>
    <b v="0"/>
    <n v="1373"/>
    <b v="1"/>
    <x v="31"/>
    <n v="148"/>
    <n v="91.83"/>
    <x v="4"/>
    <x v="31"/>
  </r>
  <r>
    <n v="2049"/>
    <s v="LOCK8 - the World's First Smart Bike Lock"/>
    <s v="Keyless. Alarm secured. GPS tracking."/>
    <x v="65"/>
    <n v="60095.35"/>
    <x v="0"/>
    <x v="1"/>
    <s v="GBP"/>
    <n v="1386025140"/>
    <n v="1382963963"/>
    <b v="0"/>
    <n v="742"/>
    <b v="1"/>
    <x v="31"/>
    <n v="120"/>
    <n v="80.989999999999995"/>
    <x v="4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5"/>
    <n v="47327"/>
    <x v="0"/>
    <x v="0"/>
    <s v="USD"/>
    <n v="1433036578"/>
    <n v="1429580578"/>
    <b v="0"/>
    <n v="170"/>
    <b v="1"/>
    <x v="31"/>
    <n v="473"/>
    <n v="278.39"/>
    <x v="4"/>
    <x v="31"/>
  </r>
  <r>
    <n v="2051"/>
    <s v="YOYO WARRIOR - A premium yoyo for any budget"/>
    <s v="A collaborative effort between three generations who set out to provide a premium, top-quality yoyo at an affordable price."/>
    <x v="8"/>
    <n v="10429"/>
    <x v="0"/>
    <x v="0"/>
    <s v="USD"/>
    <n v="1388017937"/>
    <n v="1385425937"/>
    <b v="0"/>
    <n v="242"/>
    <b v="1"/>
    <x v="31"/>
    <n v="130"/>
    <n v="43.1"/>
    <x v="4"/>
    <x v="31"/>
  </r>
  <r>
    <n v="2052"/>
    <s v="The World's Lightest &amp; Smartest E-Scooter  - ZAR"/>
    <s v="The World's Lightest &amp; Smartest E-Scooter: cool, small, portable, and can be easily folded into a backpack and bring it anywhere"/>
    <x v="65"/>
    <n v="176524"/>
    <x v="0"/>
    <x v="0"/>
    <s v="USD"/>
    <n v="1455933653"/>
    <n v="1452045653"/>
    <b v="0"/>
    <n v="541"/>
    <b v="1"/>
    <x v="31"/>
    <n v="353"/>
    <n v="326.29000000000002"/>
    <x v="4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2"/>
    <n v="5051"/>
    <x v="0"/>
    <x v="0"/>
    <s v="USD"/>
    <n v="1448466551"/>
    <n v="1445870951"/>
    <b v="0"/>
    <n v="121"/>
    <b v="1"/>
    <x v="31"/>
    <n v="101"/>
    <n v="41.74"/>
    <x v="4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21"/>
    <n v="39757"/>
    <x v="0"/>
    <x v="1"/>
    <s v="GBP"/>
    <n v="1399033810"/>
    <n v="1396441810"/>
    <b v="0"/>
    <n v="621"/>
    <b v="1"/>
    <x v="31"/>
    <n v="114"/>
    <n v="64.02"/>
    <x v="4"/>
    <x v="31"/>
  </r>
  <r>
    <n v="2055"/>
    <s v="The I2C and SPI Education System"/>
    <s v="An Arduino compatible shield matched with a web based tutorial system to teach you how to talk with I2C and SPI components."/>
    <x v="14"/>
    <n v="10045"/>
    <x v="0"/>
    <x v="0"/>
    <s v="USD"/>
    <n v="1417579200"/>
    <n v="1415031043"/>
    <b v="0"/>
    <n v="101"/>
    <b v="1"/>
    <x v="31"/>
    <n v="167"/>
    <n v="99.46"/>
    <x v="4"/>
    <x v="31"/>
  </r>
  <r>
    <n v="2056"/>
    <s v="TYLT Energi Backpack - charge your mobile devices on the go."/>
    <s v="A lightweight backpack that can charge your smartphone 4 times or an iPad one full charge, and recharge via a USB port"/>
    <x v="65"/>
    <n v="76726"/>
    <x v="0"/>
    <x v="0"/>
    <s v="USD"/>
    <n v="1366222542"/>
    <n v="1363630542"/>
    <b v="0"/>
    <n v="554"/>
    <b v="1"/>
    <x v="31"/>
    <n v="153"/>
    <n v="138.49"/>
    <x v="4"/>
    <x v="31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x v="31"/>
    <n v="202"/>
    <n v="45.55"/>
    <x v="4"/>
    <x v="31"/>
  </r>
  <r>
    <n v="2058"/>
    <s v="Raspberry Pi Debug Clip"/>
    <s v="Making using the serial terminal on the Raspberry Pi as easy as Pi!"/>
    <x v="318"/>
    <n v="4308"/>
    <x v="0"/>
    <x v="1"/>
    <s v="GBP"/>
    <n v="1425326400"/>
    <n v="1421916830"/>
    <b v="0"/>
    <n v="410"/>
    <b v="1"/>
    <x v="31"/>
    <n v="168"/>
    <n v="10.51"/>
    <x v="4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3"/>
    <n v="43037"/>
    <x v="0"/>
    <x v="0"/>
    <s v="USD"/>
    <n v="1454277540"/>
    <n v="1450880854"/>
    <b v="0"/>
    <n v="375"/>
    <b v="1"/>
    <x v="31"/>
    <n v="143"/>
    <n v="114.77"/>
    <x v="4"/>
    <x v="31"/>
  </r>
  <r>
    <n v="2060"/>
    <s v="SmartQuad 4-Port (9.6 Amps / 48W) Travel USB Charger"/>
    <s v="Universal 4 ports USB charger for iPhone, iPad, Android and other USB devices. Intelligent device detection for optimal charging."/>
    <x v="33"/>
    <n v="49100"/>
    <x v="0"/>
    <x v="0"/>
    <s v="USD"/>
    <n v="1406129150"/>
    <n v="1400945150"/>
    <b v="0"/>
    <n v="1364"/>
    <b v="1"/>
    <x v="31"/>
    <n v="196"/>
    <n v="36"/>
    <x v="4"/>
    <x v="31"/>
  </r>
  <r>
    <n v="2061"/>
    <s v="Bibo Time! Maximize your Cocktail time in seconds!"/>
    <s v="Bibo Barmaid is a smart cocktail self-serve machine that creates expertly crafted mixed drinks at home with the touch of a button."/>
    <x v="12"/>
    <n v="5396"/>
    <x v="0"/>
    <x v="0"/>
    <s v="USD"/>
    <n v="1483208454"/>
    <n v="1480616454"/>
    <b v="0"/>
    <n v="35"/>
    <b v="1"/>
    <x v="31"/>
    <n v="108"/>
    <n v="154.16999999999999"/>
    <x v="4"/>
    <x v="31"/>
  </r>
  <r>
    <n v="2062"/>
    <s v="Rho Board"/>
    <s v="4K HEVC Android TV Media Player with optional DIY electronics, ideal for app development, home control, software developement, learning"/>
    <x v="59"/>
    <n v="114977"/>
    <x v="0"/>
    <x v="8"/>
    <s v="DKK"/>
    <n v="1458807098"/>
    <n v="1456218698"/>
    <b v="0"/>
    <n v="203"/>
    <b v="1"/>
    <x v="31"/>
    <n v="115"/>
    <n v="566.39"/>
    <x v="4"/>
    <x v="31"/>
  </r>
  <r>
    <n v="2063"/>
    <s v="Up to 4 axis Beaglebone black based CNC control"/>
    <s v="Build a professional grade Linux CNC control with Beaglebone black and our CNC cape."/>
    <x v="25"/>
    <n v="5922"/>
    <x v="0"/>
    <x v="12"/>
    <s v="EUR"/>
    <n v="1463333701"/>
    <n v="1460482501"/>
    <b v="0"/>
    <n v="49"/>
    <b v="1"/>
    <x v="31"/>
    <n v="148"/>
    <n v="120.86"/>
    <x v="4"/>
    <x v="31"/>
  </r>
  <r>
    <n v="2064"/>
    <s v="Lightpack â€” ambient backlight for your displays"/>
    <s v="Open-source content-driven lighting system you can use with TV or PC, Mac, HTPC displays in movies, games and daily work"/>
    <x v="319"/>
    <n v="500784.27"/>
    <x v="0"/>
    <x v="0"/>
    <s v="USD"/>
    <n v="1370001600"/>
    <n v="1366879523"/>
    <b v="0"/>
    <n v="5812"/>
    <b v="1"/>
    <x v="31"/>
    <n v="191"/>
    <n v="86.16"/>
    <x v="4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81"/>
    <n v="79686.05"/>
    <x v="0"/>
    <x v="1"/>
    <s v="GBP"/>
    <n v="1387958429"/>
    <n v="1385366429"/>
    <b v="0"/>
    <n v="1556"/>
    <b v="1"/>
    <x v="31"/>
    <n v="199"/>
    <n v="51.21"/>
    <x v="4"/>
    <x v="31"/>
  </r>
  <r>
    <n v="2066"/>
    <s v="Garage Beacon - Turn your phone into a garage door remote"/>
    <s v="Automatically opens your garage door when you come home. Open, close, and monitor your garage door from your phone."/>
    <x v="15"/>
    <n v="4372"/>
    <x v="0"/>
    <x v="0"/>
    <s v="USD"/>
    <n v="1408818683"/>
    <n v="1406226683"/>
    <b v="0"/>
    <n v="65"/>
    <b v="1"/>
    <x v="31"/>
    <n v="219"/>
    <n v="67.260000000000005"/>
    <x v="4"/>
    <x v="31"/>
  </r>
  <r>
    <n v="2067"/>
    <s v="Luminite (LED lighting)"/>
    <s v="The next generation of premium quality LED lighting. Extreme power efficiency in a small package."/>
    <x v="320"/>
    <n v="628"/>
    <x v="0"/>
    <x v="1"/>
    <s v="GBP"/>
    <n v="1432499376"/>
    <n v="1429648176"/>
    <b v="0"/>
    <n v="10"/>
    <b v="1"/>
    <x v="31"/>
    <n v="127"/>
    <n v="62.8"/>
    <x v="4"/>
    <x v="31"/>
  </r>
  <r>
    <n v="2068"/>
    <s v="Netro - Scientifically Water Your Garden"/>
    <s v="Introducing Sprite, the cloud-based watering controller and Whisperer, the solar-powered plant sensor for effortless home irrigation"/>
    <x v="33"/>
    <n v="26305.97"/>
    <x v="0"/>
    <x v="0"/>
    <s v="USD"/>
    <n v="1476994315"/>
    <n v="1474402315"/>
    <b v="0"/>
    <n v="76"/>
    <b v="1"/>
    <x v="31"/>
    <n v="105"/>
    <n v="346.13"/>
    <x v="4"/>
    <x v="31"/>
  </r>
  <r>
    <n v="2069"/>
    <s v="RaceCapture and Podium: Race it. Share it. Prove it."/>
    <s v="RaceCapture brings motorsports to the connected car: Share track days, autocross, drift and drag racing with your friends in real time!"/>
    <x v="65"/>
    <n v="64203.33"/>
    <x v="0"/>
    <x v="0"/>
    <s v="USD"/>
    <n v="1451776791"/>
    <n v="1449098391"/>
    <b v="0"/>
    <n v="263"/>
    <b v="1"/>
    <x v="31"/>
    <n v="128"/>
    <n v="244.12"/>
    <x v="4"/>
    <x v="31"/>
  </r>
  <r>
    <n v="2070"/>
    <s v="DAN Cases A4-SFX - The World's Smallest Gaming Tower Case"/>
    <s v="The A4-SFX is a project with the goal of creating the smallest case possible while still using high-end standardized components."/>
    <x v="154"/>
    <n v="396659"/>
    <x v="0"/>
    <x v="12"/>
    <s v="EUR"/>
    <n v="1467128723"/>
    <n v="1464536723"/>
    <b v="0"/>
    <n v="1530"/>
    <b v="1"/>
    <x v="31"/>
    <n v="317"/>
    <n v="259.25"/>
    <x v="4"/>
    <x v="31"/>
  </r>
  <r>
    <n v="2071"/>
    <s v="easyFeed Automatic Pet Feeder w/ Webcam and Amazon Delivery"/>
    <s v="Includes Wifi Camera for video chat, Amazon delivery, pet health analyzer, weight control, diet transition planning, and more."/>
    <x v="24"/>
    <n v="56146"/>
    <x v="0"/>
    <x v="0"/>
    <s v="USD"/>
    <n v="1475390484"/>
    <n v="1471502484"/>
    <b v="0"/>
    <n v="278"/>
    <b v="1"/>
    <x v="31"/>
    <n v="281"/>
    <n v="201.96"/>
    <x v="4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1"/>
    <n v="79173"/>
    <x v="0"/>
    <x v="0"/>
    <s v="USD"/>
    <n v="1462629432"/>
    <n v="1460037432"/>
    <b v="0"/>
    <n v="350"/>
    <b v="1"/>
    <x v="31"/>
    <n v="111"/>
    <n v="226.21"/>
    <x v="4"/>
    <x v="31"/>
  </r>
  <r>
    <n v="2073"/>
    <s v="abode - The Future of Home Security."/>
    <s v="abode is a home security and automation company that offers a self-installed, professional-grade solution with no contracts."/>
    <x v="59"/>
    <n v="152604.29999999999"/>
    <x v="0"/>
    <x v="0"/>
    <s v="USD"/>
    <n v="1431100918"/>
    <n v="1427212918"/>
    <b v="0"/>
    <n v="470"/>
    <b v="1"/>
    <x v="31"/>
    <n v="153"/>
    <n v="324.69"/>
    <x v="4"/>
    <x v="31"/>
  </r>
  <r>
    <n v="2074"/>
    <s v="Advanced Simulation Products - PC Gaming Controllers"/>
    <s v="Creating PC gaming controllers to bring your gaming experience to a new level."/>
    <x v="22"/>
    <n v="615"/>
    <x v="0"/>
    <x v="0"/>
    <s v="USD"/>
    <n v="1462564182"/>
    <n v="1459972182"/>
    <b v="0"/>
    <n v="3"/>
    <b v="1"/>
    <x v="31"/>
    <n v="103"/>
    <n v="205"/>
    <x v="4"/>
    <x v="31"/>
  </r>
  <r>
    <n v="2075"/>
    <s v="The Practical Meter: Know your power!"/>
    <s v="The Practical Meter helps you charge your phone faster by solving a problem millions of people experience."/>
    <x v="205"/>
    <n v="167820.6"/>
    <x v="0"/>
    <x v="0"/>
    <s v="USD"/>
    <n v="1374769288"/>
    <n v="1372177288"/>
    <b v="0"/>
    <n v="8200"/>
    <b v="1"/>
    <x v="31"/>
    <n v="1678"/>
    <n v="20.47"/>
    <x v="4"/>
    <x v="31"/>
  </r>
  <r>
    <n v="2076"/>
    <s v="Earin - The Worlds Smallest Wireless Earbuds"/>
    <s v="Wireless earbuds filled with sound, yet so small they are almost invisible!"/>
    <x v="322"/>
    <n v="972594.99"/>
    <x v="0"/>
    <x v="1"/>
    <s v="GBP"/>
    <n v="1406149689"/>
    <n v="1402693689"/>
    <b v="0"/>
    <n v="8359"/>
    <b v="1"/>
    <x v="31"/>
    <n v="543"/>
    <n v="116.35"/>
    <x v="4"/>
    <x v="31"/>
  </r>
  <r>
    <n v="2077"/>
    <s v="4SeTVâ„¢ - Watch 4 TV Channels on Any Screen At Once"/>
    <s v="A Whole New Way to Get TV: Watch four live TV channels at once on your tablet, smartphone, or big screen TV!"/>
    <x v="65"/>
    <n v="57754"/>
    <x v="0"/>
    <x v="0"/>
    <s v="USD"/>
    <n v="1433538000"/>
    <n v="1428541276"/>
    <b v="0"/>
    <n v="188"/>
    <b v="1"/>
    <x v="31"/>
    <n v="116"/>
    <n v="307.2"/>
    <x v="4"/>
    <x v="31"/>
  </r>
  <r>
    <n v="2078"/>
    <s v="Hoterway - Hot shower from the first second"/>
    <s v="With hoterway you won't wait anymore for hot water in the beginning of your shower. Save Water, Energy, Time and Money."/>
    <x v="24"/>
    <n v="26241"/>
    <x v="0"/>
    <x v="3"/>
    <s v="EUR"/>
    <n v="1482085857"/>
    <n v="1479493857"/>
    <b v="0"/>
    <n v="48"/>
    <b v="1"/>
    <x v="31"/>
    <n v="131"/>
    <n v="546.69000000000005"/>
    <x v="4"/>
    <x v="31"/>
  </r>
  <r>
    <n v="2079"/>
    <s v="Pi PoE Switch HAT - power over Ethernet for Raspberry Pi"/>
    <s v="A power over Ethernet (PoE) add on board (HAT) for your Raspberry Pi with power management. Reduce the clutter of cables with Pi PoE!"/>
    <x v="5"/>
    <n v="28817"/>
    <x v="0"/>
    <x v="1"/>
    <s v="GBP"/>
    <n v="1435258800"/>
    <n v="1432659793"/>
    <b v="0"/>
    <n v="607"/>
    <b v="1"/>
    <x v="31"/>
    <n v="288"/>
    <n v="47.47"/>
    <x v="4"/>
    <x v="31"/>
  </r>
  <r>
    <n v="2080"/>
    <s v="Tinker Tie Beta - Programmable RGB LED Bow Tie!"/>
    <s v="Tinker Tie is a fully programmable, hackable Arduino-compatible RGB LED bow tie that can last over 20 hours on a single charge!"/>
    <x v="30"/>
    <n v="5078"/>
    <x v="0"/>
    <x v="0"/>
    <s v="USD"/>
    <n v="1447286300"/>
    <n v="1444690700"/>
    <b v="0"/>
    <n v="50"/>
    <b v="1"/>
    <x v="31"/>
    <n v="508"/>
    <n v="101.56"/>
    <x v="4"/>
    <x v="31"/>
  </r>
  <r>
    <n v="2081"/>
    <s v="Our Vintage Film: Summer Tour Kickstarter"/>
    <s v="Embarking on a Summer Tour to spread their message of cherishing your unforgettable memories through nostalgic rock music."/>
    <x v="10"/>
    <n v="4010"/>
    <x v="0"/>
    <x v="0"/>
    <s v="USD"/>
    <n v="1337144340"/>
    <n v="1333597555"/>
    <b v="0"/>
    <n v="55"/>
    <b v="1"/>
    <x v="15"/>
    <n v="115"/>
    <n v="72.91"/>
    <x v="0"/>
    <x v="15"/>
  </r>
  <r>
    <n v="2082"/>
    <s v="Nights On First's First CD!"/>
    <s v="Local bay area band looking to share our vision with people, looking to create something we are proud of, no more bedroom recordings!"/>
    <x v="17"/>
    <n v="1661"/>
    <x v="0"/>
    <x v="0"/>
    <s v="USD"/>
    <n v="1322106796"/>
    <n v="1316919196"/>
    <b v="0"/>
    <n v="38"/>
    <b v="1"/>
    <x v="15"/>
    <n v="111"/>
    <n v="43.71"/>
    <x v="0"/>
    <x v="15"/>
  </r>
  <r>
    <n v="2083"/>
    <s v="These Old Streets Album"/>
    <s v="Autumn's Song is working on a debut album that brings accustic / singer-songwriter / piano rock to the central Florida music scene."/>
    <x v="49"/>
    <n v="850"/>
    <x v="0"/>
    <x v="0"/>
    <s v="USD"/>
    <n v="1338830395"/>
    <n v="1336238395"/>
    <b v="0"/>
    <n v="25"/>
    <b v="1"/>
    <x v="15"/>
    <n v="113"/>
    <n v="34"/>
    <x v="0"/>
    <x v="15"/>
  </r>
  <r>
    <n v="2084"/>
    <s v="Project: Ballerina Black UK Tour"/>
    <s v="Los Angeles based Ballerina Black are on their way to tour the UK in May. Join our club &amp; help make it happen."/>
    <x v="11"/>
    <n v="3250"/>
    <x v="0"/>
    <x v="0"/>
    <s v="USD"/>
    <n v="1399186740"/>
    <n v="1396468782"/>
    <b v="0"/>
    <n v="46"/>
    <b v="1"/>
    <x v="15"/>
    <n v="108"/>
    <n v="70.650000000000006"/>
    <x v="0"/>
    <x v="15"/>
  </r>
  <r>
    <n v="2085"/>
    <s v="Eikon // Dustin Hecocks Records His Debut Album"/>
    <s v="Eikon worship leader Dustin Hecocks records his full length debut album this Summer, comprised of powerful music and worshipful lyrics."/>
    <x v="14"/>
    <n v="7412"/>
    <x v="0"/>
    <x v="0"/>
    <s v="USD"/>
    <n v="1342382587"/>
    <n v="1339790587"/>
    <b v="0"/>
    <n v="83"/>
    <b v="1"/>
    <x v="15"/>
    <n v="124"/>
    <n v="89.3"/>
    <x v="0"/>
    <x v="15"/>
  </r>
  <r>
    <n v="2086"/>
    <s v="Adam Sullivan - Recording 4 New EPs for 2012!"/>
    <s v="I am in the process of completing 4 new EPs to be released in Winter, Spring, Summer, and Fall of 2012."/>
    <x v="25"/>
    <n v="4028"/>
    <x v="0"/>
    <x v="0"/>
    <s v="USD"/>
    <n v="1323838740"/>
    <n v="1321200332"/>
    <b v="0"/>
    <n v="35"/>
    <b v="1"/>
    <x v="15"/>
    <n v="101"/>
    <n v="115.09"/>
    <x v="0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0"/>
    <x v="0"/>
    <s v="USD"/>
    <n v="1315457658"/>
    <n v="1312865658"/>
    <b v="0"/>
    <n v="25"/>
    <b v="1"/>
    <x v="15"/>
    <n v="104"/>
    <n v="62.12"/>
    <x v="0"/>
    <x v="15"/>
  </r>
  <r>
    <n v="2088"/>
    <s v="Chris Dorman - Sita worldwide"/>
    <s v="Indie Folk musician, Chris Dorman is releasing his second full length album.  Let's release this record worldwide - grassroots style!"/>
    <x v="11"/>
    <n v="3465.32"/>
    <x v="0"/>
    <x v="0"/>
    <s v="USD"/>
    <n v="1284177540"/>
    <n v="1281028152"/>
    <b v="0"/>
    <n v="75"/>
    <b v="1"/>
    <x v="15"/>
    <n v="116"/>
    <n v="46.2"/>
    <x v="0"/>
    <x v="15"/>
  </r>
  <r>
    <n v="2089"/>
    <s v="Little Moses EP"/>
    <s v="Little Moses is trying to record their first EP, and we can't do it without your help!"/>
    <x v="32"/>
    <n v="3010.01"/>
    <x v="0"/>
    <x v="0"/>
    <s v="USD"/>
    <n v="1375408194"/>
    <n v="1372384194"/>
    <b v="0"/>
    <n v="62"/>
    <b v="1"/>
    <x v="15"/>
    <n v="120"/>
    <n v="48.55"/>
    <x v="0"/>
    <x v="15"/>
  </r>
  <r>
    <n v="2090"/>
    <s v="Insect Surfers 2013 Release !"/>
    <s v="Insect Surfers, Planet Earth's Longest-Running Modern Surf Band, come twanging back into 2013 with a new surfadelic musical release!"/>
    <x v="8"/>
    <n v="9203.23"/>
    <x v="0"/>
    <x v="0"/>
    <s v="USD"/>
    <n v="1361696955"/>
    <n v="1359104955"/>
    <b v="0"/>
    <n v="160"/>
    <b v="1"/>
    <x v="15"/>
    <n v="115"/>
    <n v="57.52"/>
    <x v="0"/>
    <x v="15"/>
  </r>
  <r>
    <n v="2091"/>
    <s v="Tiffany Alvord's First Album of Original Songs"/>
    <s v="I'm an 18-year old singer/songwriter from California. I'd love your support to get my album of original songs professionally recorded."/>
    <x v="104"/>
    <n v="21684.2"/>
    <x v="0"/>
    <x v="0"/>
    <s v="USD"/>
    <n v="1299009600"/>
    <n v="1294818278"/>
    <b v="0"/>
    <n v="246"/>
    <b v="1"/>
    <x v="15"/>
    <n v="120"/>
    <n v="88.15"/>
    <x v="0"/>
    <x v="15"/>
  </r>
  <r>
    <n v="2092"/>
    <s v="Amy Lingamfelter's making of &quot;Open Safe Love&quot;."/>
    <s v="Amy Lingamfelter is making an album all about love and she's looking for backers. See see how you can share in the journey!"/>
    <x v="14"/>
    <n v="6077"/>
    <x v="0"/>
    <x v="0"/>
    <s v="USD"/>
    <n v="1318006732"/>
    <n v="1312822732"/>
    <b v="0"/>
    <n v="55"/>
    <b v="1"/>
    <x v="15"/>
    <n v="101"/>
    <n v="110.49"/>
    <x v="0"/>
    <x v="15"/>
  </r>
  <r>
    <n v="2093"/>
    <s v="Lift The Decade Debut Full-Length Record"/>
    <s v="Help Lift The Decade record their debut full length album with with Ace Enders! (The Early November, I Can Make A Mess)"/>
    <x v="17"/>
    <n v="1537"/>
    <x v="0"/>
    <x v="0"/>
    <s v="USD"/>
    <n v="1356211832"/>
    <n v="1351024232"/>
    <b v="0"/>
    <n v="23"/>
    <b v="1"/>
    <x v="15"/>
    <n v="102"/>
    <n v="66.83"/>
    <x v="0"/>
    <x v="15"/>
  </r>
  <r>
    <n v="2094"/>
    <s v="Seashell Radio: Slick Machine album and US tour!"/>
    <s v="We've got a new record, Slick Machine._x000a_We want to release it and tour the US to support it, but we need your help to make it happen."/>
    <x v="10"/>
    <n v="4219"/>
    <x v="0"/>
    <x v="0"/>
    <s v="USD"/>
    <n v="1330916400"/>
    <n v="1327969730"/>
    <b v="0"/>
    <n v="72"/>
    <b v="1"/>
    <x v="15"/>
    <n v="121"/>
    <n v="58.6"/>
    <x v="0"/>
    <x v="15"/>
  </r>
  <r>
    <n v="2095"/>
    <s v="&quot; Prodigal Daughter&quot; Recording Project"/>
    <s v="This CD celebrates a journey beginning with the death of a father and culminating with the joyous victory expressed in music!"/>
    <x v="32"/>
    <n v="2500"/>
    <x v="0"/>
    <x v="0"/>
    <s v="USD"/>
    <n v="1317576973"/>
    <n v="1312392973"/>
    <b v="0"/>
    <n v="22"/>
    <b v="1"/>
    <x v="15"/>
    <n v="100"/>
    <n v="113.64"/>
    <x v="0"/>
    <x v="15"/>
  </r>
  <r>
    <n v="2096"/>
    <s v="GBS Detroit Presents Shone Nuisance"/>
    <s v="Shone Nuisance is heading to GBS Detroit on Friday, October 26th to record and film their GBS Detroit EP and video."/>
    <x v="22"/>
    <n v="610"/>
    <x v="0"/>
    <x v="0"/>
    <s v="USD"/>
    <n v="1351223940"/>
    <n v="1349892735"/>
    <b v="0"/>
    <n v="14"/>
    <b v="1"/>
    <x v="15"/>
    <n v="102"/>
    <n v="43.57"/>
    <x v="0"/>
    <x v="15"/>
  </r>
  <r>
    <n v="2097"/>
    <s v="Caverns of Sonora"/>
    <s v="Engine is ready to record our sophomore release. The songs are written, the musicians are ready. Help us bring this into existence!"/>
    <x v="11"/>
    <n v="3000"/>
    <x v="0"/>
    <x v="0"/>
    <s v="USD"/>
    <n v="1322751735"/>
    <n v="1317564135"/>
    <b v="0"/>
    <n v="38"/>
    <b v="1"/>
    <x v="15"/>
    <n v="100"/>
    <n v="78.95"/>
    <x v="0"/>
    <x v="15"/>
  </r>
  <r>
    <n v="2098"/>
    <s v="The Christopher Battles EP"/>
    <s v="The Christopher Battles EP Project will fund professional recording, publicity, and release for this original singer-songwriter."/>
    <x v="14"/>
    <n v="6020"/>
    <x v="0"/>
    <x v="0"/>
    <s v="USD"/>
    <n v="1331174635"/>
    <n v="1328582635"/>
    <b v="0"/>
    <n v="32"/>
    <b v="1"/>
    <x v="15"/>
    <n v="100"/>
    <n v="188.13"/>
    <x v="0"/>
    <x v="15"/>
  </r>
  <r>
    <n v="2099"/>
    <s v="Roosevelt Died."/>
    <s v="Our tour van died, we need help!"/>
    <x v="11"/>
    <n v="3971"/>
    <x v="0"/>
    <x v="0"/>
    <s v="USD"/>
    <n v="1435808400"/>
    <n v="1434650084"/>
    <b v="0"/>
    <n v="63"/>
    <b v="1"/>
    <x v="15"/>
    <n v="132"/>
    <n v="63.03"/>
    <x v="0"/>
    <x v="15"/>
  </r>
  <r>
    <n v="2100"/>
    <s v="GBS Detroit Presents The Skylit Letter"/>
    <s v="The Skylit Letter is heading to Groovebox Studios in Detroit on Friday, June 29th to record and film a live GBS Detroit video and EP."/>
    <x v="22"/>
    <n v="820"/>
    <x v="0"/>
    <x v="0"/>
    <s v="USD"/>
    <n v="1341028740"/>
    <n v="1339704141"/>
    <b v="0"/>
    <n v="27"/>
    <b v="1"/>
    <x v="15"/>
    <n v="137"/>
    <n v="30.37"/>
    <x v="0"/>
    <x v="15"/>
  </r>
  <r>
    <n v="2101"/>
    <s v="The World War I's &quot;The Bite And The Boogie&quot;"/>
    <s v="Hey everyone, we are back with our first full length release, &quot;The Bite And The Boogie&quot; and we need your help to get it printed!"/>
    <x v="15"/>
    <n v="2265"/>
    <x v="0"/>
    <x v="0"/>
    <s v="USD"/>
    <n v="1329104114"/>
    <n v="1323920114"/>
    <b v="0"/>
    <n v="44"/>
    <b v="1"/>
    <x v="15"/>
    <n v="113"/>
    <n v="51.48"/>
    <x v="0"/>
    <x v="15"/>
  </r>
  <r>
    <n v="2102"/>
    <s v="The Guru releases &quot;Native Sun&quot;"/>
    <s v="The Guru is basement parties, lake swimming, a smile shared between reunited friends, and the doe-eyed innocence of youth."/>
    <x v="30"/>
    <n v="1360"/>
    <x v="0"/>
    <x v="0"/>
    <s v="USD"/>
    <n v="1304628648"/>
    <n v="1302036648"/>
    <b v="0"/>
    <n v="38"/>
    <b v="1"/>
    <x v="15"/>
    <n v="136"/>
    <n v="35.79"/>
    <x v="0"/>
    <x v="15"/>
  </r>
  <r>
    <n v="2103"/>
    <s v="Matthew Moon's New Album"/>
    <s v="Indie rocker, Matthew Moon, has something to share with you..."/>
    <x v="199"/>
    <n v="11364"/>
    <x v="0"/>
    <x v="0"/>
    <s v="USD"/>
    <n v="1352488027"/>
    <n v="1349892427"/>
    <b v="0"/>
    <n v="115"/>
    <b v="1"/>
    <x v="15"/>
    <n v="146"/>
    <n v="98.82"/>
    <x v="0"/>
    <x v="15"/>
  </r>
  <r>
    <n v="2104"/>
    <s v="In the Raw: the ink &amp; the Echo's debut album"/>
    <s v="In the Raw is Seattle's the Ink &amp; the Echo's debut album.  It is honest, compelling, and speaks of raw human emotion."/>
    <x v="136"/>
    <n v="1036"/>
    <x v="0"/>
    <x v="0"/>
    <s v="USD"/>
    <n v="1369958400"/>
    <n v="1367286434"/>
    <b v="0"/>
    <n v="37"/>
    <b v="1"/>
    <x v="15"/>
    <n v="130"/>
    <n v="28"/>
    <x v="0"/>
    <x v="15"/>
  </r>
  <r>
    <n v="2105"/>
    <s v="Layla The Wolf Debut E.P. &quot;Sugar&quot;"/>
    <s v="Help Layla the Wolf fund the printing and releasing of our first E.P. Release called &quot;Sugar&quot;."/>
    <x v="15"/>
    <n v="5080"/>
    <x v="0"/>
    <x v="0"/>
    <s v="USD"/>
    <n v="1416542400"/>
    <n v="1415472953"/>
    <b v="0"/>
    <n v="99"/>
    <b v="1"/>
    <x v="15"/>
    <n v="254"/>
    <n v="51.31"/>
    <x v="0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x v="43"/>
    <n v="2355"/>
    <x v="0"/>
    <x v="0"/>
    <s v="USD"/>
    <n v="1359176974"/>
    <n v="1356584974"/>
    <b v="0"/>
    <n v="44"/>
    <b v="1"/>
    <x v="15"/>
    <n v="107"/>
    <n v="53.52"/>
    <x v="0"/>
    <x v="15"/>
  </r>
  <r>
    <n v="2107"/>
    <s v="ACKER Studio Album and Vinyl Pressing"/>
    <s v="ACKER, an instrumental noise-rock band from Central Illinois, is raising funds to record a new album and release it on vinyl."/>
    <x v="15"/>
    <n v="2154.66"/>
    <x v="0"/>
    <x v="0"/>
    <s v="USD"/>
    <n v="1415815393"/>
    <n v="1413997393"/>
    <b v="0"/>
    <n v="58"/>
    <b v="1"/>
    <x v="15"/>
    <n v="108"/>
    <n v="37.15"/>
    <x v="0"/>
    <x v="15"/>
  </r>
  <r>
    <n v="2108"/>
    <s v="THE SADDEST LANDSCAPE: Deluxe Vinyl Reissues"/>
    <s v="A project to raise the funds for our early discography, pressed on vinyl the way we always envisioned it + help w/ future band plans."/>
    <x v="195"/>
    <n v="17170"/>
    <x v="0"/>
    <x v="0"/>
    <s v="USD"/>
    <n v="1347249300"/>
    <n v="1344917580"/>
    <b v="0"/>
    <n v="191"/>
    <b v="1"/>
    <x v="15"/>
    <n v="107"/>
    <n v="89.9"/>
    <x v="0"/>
    <x v="15"/>
  </r>
  <r>
    <n v="2109"/>
    <s v="Skyline Sounds - First Studio Album (and Merch!)"/>
    <s v="We are ready to make our first full-length album, and with your help, we can make it happen!"/>
    <x v="25"/>
    <n v="4261"/>
    <x v="0"/>
    <x v="0"/>
    <s v="USD"/>
    <n v="1436115617"/>
    <n v="1433523617"/>
    <b v="0"/>
    <n v="40"/>
    <b v="1"/>
    <x v="15"/>
    <n v="107"/>
    <n v="106.53"/>
    <x v="0"/>
    <x v="15"/>
  </r>
  <r>
    <n v="2110"/>
    <s v="&quot;Vision&quot; - New Album - Brent Brown"/>
    <s v="Brent Brown's breakout new album! Requires help from the record label... You!"/>
    <x v="15"/>
    <n v="2007"/>
    <x v="0"/>
    <x v="0"/>
    <s v="USD"/>
    <n v="1401253140"/>
    <n v="1398873969"/>
    <b v="0"/>
    <n v="38"/>
    <b v="1"/>
    <x v="15"/>
    <n v="100"/>
    <n v="52.82"/>
    <x v="0"/>
    <x v="15"/>
  </r>
  <r>
    <n v="2111"/>
    <s v="Join us in releasing &quot;Evening Lights&quot; FREE online!"/>
    <s v="We are a small community of people in Boston intending to make every moment a time to find love and give love.  We need your help!"/>
    <x v="15"/>
    <n v="2130"/>
    <x v="0"/>
    <x v="0"/>
    <s v="USD"/>
    <n v="1313370000"/>
    <n v="1307594625"/>
    <b v="0"/>
    <n v="39"/>
    <b v="1"/>
    <x v="15"/>
    <n v="107"/>
    <n v="54.62"/>
    <x v="0"/>
    <x v="15"/>
  </r>
  <r>
    <n v="2112"/>
    <s v="BBB Kickstarter Two"/>
    <s v="BBB is going back into the studio to record and release &quot;Felix From Canada&quot; by popular demand.  We need your help!"/>
    <x v="45"/>
    <n v="300"/>
    <x v="0"/>
    <x v="0"/>
    <s v="USD"/>
    <n v="1366064193"/>
    <n v="1364854593"/>
    <b v="0"/>
    <n v="11"/>
    <b v="1"/>
    <x v="15"/>
    <n v="100"/>
    <n v="27.27"/>
    <x v="0"/>
    <x v="15"/>
  </r>
  <r>
    <n v="2113"/>
    <s v="Summer Underground // Honeycomb LP"/>
    <s v="Help us fund our second full-length album Honeycomb!"/>
    <x v="41"/>
    <n v="7340"/>
    <x v="0"/>
    <x v="0"/>
    <s v="USD"/>
    <n v="1411505176"/>
    <n v="1408481176"/>
    <b v="0"/>
    <n v="107"/>
    <b v="1"/>
    <x v="15"/>
    <n v="105"/>
    <n v="68.599999999999994"/>
    <x v="0"/>
    <x v="15"/>
  </r>
  <r>
    <n v="2114"/>
    <s v="THE RATIONALES present: The Distance in Between"/>
    <s v="10 tracks of power pop, indie rock &amp; &quot;soaring sounds of hope from the edge.&quot; Help us polish &amp; release it by pre-ordering now!"/>
    <x v="12"/>
    <n v="5235"/>
    <x v="0"/>
    <x v="0"/>
    <s v="USD"/>
    <n v="1291870740"/>
    <n v="1286480070"/>
    <b v="0"/>
    <n v="147"/>
    <b v="1"/>
    <x v="15"/>
    <n v="105"/>
    <n v="35.61"/>
    <x v="0"/>
    <x v="15"/>
  </r>
  <r>
    <n v="2115"/>
    <s v="The Violet Tone and the City of Angels!"/>
    <s v="The Violet Tone is heading to California but we need your help!  We've been at this for years and finally have a shot!"/>
    <x v="17"/>
    <n v="3385"/>
    <x v="0"/>
    <x v="0"/>
    <s v="USD"/>
    <n v="1298167001"/>
    <n v="1295575001"/>
    <b v="0"/>
    <n v="36"/>
    <b v="1"/>
    <x v="15"/>
    <n v="226"/>
    <n v="94.03"/>
    <x v="0"/>
    <x v="15"/>
  </r>
  <r>
    <n v="2116"/>
    <s v="Launch Bitch's new project BEACH: violin indie-electro rock"/>
    <s v="Launch Bitch's new project, BEACH.  Get a limited edition cassette EP, be on a song, or drive away in Bitch's tour bus/RV."/>
    <x v="241"/>
    <n v="48434"/>
    <x v="0"/>
    <x v="0"/>
    <s v="USD"/>
    <n v="1349203203"/>
    <n v="1345056003"/>
    <b v="0"/>
    <n v="92"/>
    <b v="1"/>
    <x v="15"/>
    <n v="101"/>
    <n v="526.46"/>
    <x v="0"/>
    <x v="15"/>
  </r>
  <r>
    <n v="2117"/>
    <s v="You Said It Would Go Down Like This"/>
    <s v="Our next album is being mastered and we want your help to release it by putting your name down for a pre-sale copy and awesome merch!"/>
    <x v="40"/>
    <n v="1773"/>
    <x v="0"/>
    <x v="0"/>
    <s v="USD"/>
    <n v="1445921940"/>
    <n v="1444699549"/>
    <b v="0"/>
    <n v="35"/>
    <b v="1"/>
    <x v="15"/>
    <n v="148"/>
    <n v="50.66"/>
    <x v="0"/>
    <x v="15"/>
  </r>
  <r>
    <n v="2118"/>
    <s v="PORCHES. vs. THE U.S.A."/>
    <s v="PORCHES.  and Documentarians tour from New York to San Francisco and back."/>
    <x v="30"/>
    <n v="1346.11"/>
    <x v="0"/>
    <x v="0"/>
    <s v="USD"/>
    <n v="1311538136"/>
    <n v="1308946136"/>
    <b v="0"/>
    <n v="17"/>
    <b v="1"/>
    <x v="15"/>
    <n v="135"/>
    <n v="79.180000000000007"/>
    <x v="0"/>
    <x v="15"/>
  </r>
  <r>
    <n v="2119"/>
    <s v="Big Long Now's Debut Album"/>
    <s v="big long now is recording our debut album and we are looking for help mastering and pressing it to vinyl"/>
    <x v="15"/>
    <n v="2015"/>
    <x v="0"/>
    <x v="0"/>
    <s v="USD"/>
    <n v="1345086445"/>
    <n v="1342494445"/>
    <b v="0"/>
    <n v="22"/>
    <b v="1"/>
    <x v="15"/>
    <n v="101"/>
    <n v="91.59"/>
    <x v="0"/>
    <x v="15"/>
  </r>
  <r>
    <n v="2120"/>
    <s v="Hearty Har Full Length Album"/>
    <s v="&lt;3_x000a_Coming in from outer space. Help Hearty Har record their 1st album!!"/>
    <x v="8"/>
    <n v="8070.43"/>
    <x v="0"/>
    <x v="0"/>
    <s v="USD"/>
    <n v="1388617736"/>
    <n v="1384384136"/>
    <b v="0"/>
    <n v="69"/>
    <b v="1"/>
    <x v="15"/>
    <n v="101"/>
    <n v="116.96"/>
    <x v="0"/>
    <x v="15"/>
  </r>
  <r>
    <n v="2121"/>
    <s v="Legend of Decay"/>
    <s v="Join us on an epic journey to discover a millennia old secret which will change the world forever."/>
    <x v="65"/>
    <n v="284"/>
    <x v="2"/>
    <x v="16"/>
    <s v="CHF"/>
    <n v="1484156948"/>
    <n v="1481564948"/>
    <b v="0"/>
    <n v="10"/>
    <b v="0"/>
    <x v="18"/>
    <n v="1"/>
    <n v="28.4"/>
    <x v="1"/>
    <x v="18"/>
  </r>
  <r>
    <n v="2122"/>
    <s v="CapitÃ¡n Kalani y el sindicato robÃ³tico"/>
    <s v="Captain Kalani it's a retro game full of nostalgia for the old gamers but interesting for the new ones"/>
    <x v="60"/>
    <n v="310"/>
    <x v="2"/>
    <x v="14"/>
    <s v="MXN"/>
    <n v="1483773169"/>
    <n v="1481181169"/>
    <b v="0"/>
    <n v="3"/>
    <b v="0"/>
    <x v="18"/>
    <n v="0"/>
    <n v="103.33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"/>
    <n v="50"/>
    <x v="2"/>
    <x v="0"/>
    <s v="USD"/>
    <n v="1268636340"/>
    <n v="1263982307"/>
    <b v="0"/>
    <n v="5"/>
    <b v="0"/>
    <x v="18"/>
    <n v="10"/>
    <n v="10"/>
    <x v="1"/>
    <x v="18"/>
  </r>
  <r>
    <n v="2124"/>
    <s v="AZAMAR"/>
    <s v="AZAMAR is a Role Playing Game world involving fantasy and high magic, based on the popular OpenD6 OGL using the Cinema6 RPG Framework."/>
    <x v="186"/>
    <n v="115"/>
    <x v="2"/>
    <x v="0"/>
    <s v="USD"/>
    <n v="1291093200"/>
    <n v="1286930435"/>
    <b v="0"/>
    <n v="5"/>
    <b v="0"/>
    <x v="18"/>
    <n v="10"/>
    <n v="23"/>
    <x v="1"/>
    <x v="18"/>
  </r>
  <r>
    <n v="2125"/>
    <s v="Becoming - A Metaphysical Game About Mental Illness"/>
    <s v="Becoming is a video game that aims to portray mental illness through a metaphysical and emotional story."/>
    <x v="129"/>
    <n v="852"/>
    <x v="2"/>
    <x v="0"/>
    <s v="USD"/>
    <n v="1438734833"/>
    <n v="1436142833"/>
    <b v="0"/>
    <n v="27"/>
    <b v="0"/>
    <x v="18"/>
    <n v="1"/>
    <n v="31.56"/>
    <x v="1"/>
    <x v="18"/>
  </r>
  <r>
    <n v="2126"/>
    <s v="DodgeBall Blitz"/>
    <s v="Lead your team to victory in this fast-paced, action, sports game! Use Power-ups and avoid attacks as you fight for victory!"/>
    <x v="24"/>
    <n v="10"/>
    <x v="2"/>
    <x v="0"/>
    <s v="USD"/>
    <n v="1418080887"/>
    <n v="1415488887"/>
    <b v="0"/>
    <n v="2"/>
    <b v="0"/>
    <x v="18"/>
    <n v="0"/>
    <n v="5"/>
    <x v="1"/>
    <x v="18"/>
  </r>
  <r>
    <n v="2127"/>
    <s v="Three Monkeys - Part 1: Into the Abyss"/>
    <s v="Three Monkeys is an audio adventure game for PC."/>
    <x v="91"/>
    <n v="8076"/>
    <x v="2"/>
    <x v="1"/>
    <s v="GBP"/>
    <n v="1426158463"/>
    <n v="1423570063"/>
    <b v="0"/>
    <n v="236"/>
    <b v="0"/>
    <x v="18"/>
    <n v="29"/>
    <n v="34.22"/>
    <x v="1"/>
    <x v="18"/>
  </r>
  <r>
    <n v="2128"/>
    <s v="Makayla's Quest"/>
    <s v="The Royal Snail has misdelivered all the invitations to the Royal Ball.  It's up to Makayla to set things right in the Fairy Forest"/>
    <x v="38"/>
    <n v="25"/>
    <x v="2"/>
    <x v="5"/>
    <s v="CAD"/>
    <n v="1411324369"/>
    <n v="1406140369"/>
    <b v="0"/>
    <n v="1"/>
    <b v="0"/>
    <x v="18"/>
    <n v="0"/>
    <n v="25"/>
    <x v="1"/>
    <x v="18"/>
  </r>
  <r>
    <n v="2129"/>
    <s v="Pretty Kitty Fuzzy"/>
    <s v="PKF is a Cat-Tastic 2D side-scrolling shooter! Stand up to all the big meanies with the power of positivity and save the universe!"/>
    <x v="15"/>
    <n v="236"/>
    <x v="2"/>
    <x v="0"/>
    <s v="USD"/>
    <n v="1457570100"/>
    <n v="1454978100"/>
    <b v="0"/>
    <n v="12"/>
    <b v="0"/>
    <x v="18"/>
    <n v="12"/>
    <n v="19.670000000000002"/>
    <x v="1"/>
    <x v="18"/>
  </r>
  <r>
    <n v="2130"/>
    <s v="Wondrous Adventures: A Kid's Game"/>
    <s v="You are the hero tasked to save your home from the villainous Sanword."/>
    <x v="248"/>
    <n v="85"/>
    <x v="2"/>
    <x v="0"/>
    <s v="USD"/>
    <n v="1408154663"/>
    <n v="1405130663"/>
    <b v="0"/>
    <n v="4"/>
    <b v="0"/>
    <x v="18"/>
    <n v="0"/>
    <n v="21.25"/>
    <x v="1"/>
    <x v="18"/>
  </r>
  <r>
    <n v="2131"/>
    <s v="Scout's Honor"/>
    <s v="From frightened girl to empowered woman, Scout's Honor is a tale about facing your fears and overcoming odds."/>
    <x v="4"/>
    <n v="25"/>
    <x v="2"/>
    <x v="0"/>
    <s v="USD"/>
    <n v="1436677091"/>
    <n v="1434085091"/>
    <b v="0"/>
    <n v="3"/>
    <b v="0"/>
    <x v="18"/>
    <n v="5"/>
    <n v="8.33"/>
    <x v="1"/>
    <x v="18"/>
  </r>
  <r>
    <n v="2132"/>
    <s v="Universe Rush"/>
    <s v="Fight your way to dominate the universe. Be the first to try our engaging cross-platform mmo-strategy and bring it closer to reality."/>
    <x v="59"/>
    <n v="2112.9899999999998"/>
    <x v="2"/>
    <x v="0"/>
    <s v="USD"/>
    <n v="1391427692"/>
    <n v="1388835692"/>
    <b v="0"/>
    <n v="99"/>
    <b v="0"/>
    <x v="18"/>
    <n v="2"/>
    <n v="21.34"/>
    <x v="1"/>
    <x v="18"/>
  </r>
  <r>
    <n v="2133"/>
    <s v="Waddle Slide - An App for iPhone and Android"/>
    <s v="Waddle Slide is an iPhone/Android application. The app is based around a penguin, who's objective is to find his way back to his igloo."/>
    <x v="30"/>
    <n v="16"/>
    <x v="2"/>
    <x v="0"/>
    <s v="USD"/>
    <n v="1303628340"/>
    <n v="1300328399"/>
    <b v="0"/>
    <n v="3"/>
    <b v="0"/>
    <x v="18"/>
    <n v="2"/>
    <n v="5.33"/>
    <x v="1"/>
    <x v="18"/>
  </r>
  <r>
    <n v="2134"/>
    <s v="Prehistoric Landing"/>
    <s v="1st person Action Survivalist Rpg game. You get sent to a deadly Island to die not knowing that your not alone on the island."/>
    <x v="14"/>
    <n v="104"/>
    <x v="2"/>
    <x v="0"/>
    <s v="USD"/>
    <n v="1367097391"/>
    <n v="1364505391"/>
    <b v="0"/>
    <n v="3"/>
    <b v="0"/>
    <x v="18"/>
    <n v="2"/>
    <n v="34.67"/>
    <x v="1"/>
    <x v="18"/>
  </r>
  <r>
    <n v="2135"/>
    <s v="Tesla's Electric Mist"/>
    <s v="Point-and-click adventure: The mysterious Nikola Tesla, a time traveling device, and an experiment gone wrong in Colorado Springs"/>
    <x v="12"/>
    <n v="478"/>
    <x v="2"/>
    <x v="0"/>
    <s v="USD"/>
    <n v="1349392033"/>
    <n v="1346800033"/>
    <b v="0"/>
    <n v="22"/>
    <b v="0"/>
    <x v="18"/>
    <n v="10"/>
    <n v="21.73"/>
    <x v="1"/>
    <x v="18"/>
  </r>
  <r>
    <n v="2136"/>
    <s v="Dark Paradise"/>
    <s v="A dark and twisted game with physiological madness and corruption as a man becomes the ultimate bio weapon."/>
    <x v="60"/>
    <n v="47.69"/>
    <x v="2"/>
    <x v="0"/>
    <s v="USD"/>
    <n v="1382184786"/>
    <n v="1379592786"/>
    <b v="0"/>
    <n v="4"/>
    <b v="0"/>
    <x v="18"/>
    <n v="0"/>
    <n v="11.92"/>
    <x v="1"/>
    <x v="18"/>
  </r>
  <r>
    <n v="2137"/>
    <s v="Late To The Party : A Cold War Espionage RPG in the Baltics"/>
    <s v="Arrest, interrogate, and uncover the truth as a local woman recruited by the KGB. For Windows, Mac &amp; Linux."/>
    <x v="65"/>
    <n v="14203"/>
    <x v="2"/>
    <x v="5"/>
    <s v="CAD"/>
    <n v="1417804229"/>
    <n v="1415212229"/>
    <b v="0"/>
    <n v="534"/>
    <b v="0"/>
    <x v="18"/>
    <n v="28"/>
    <n v="26.6"/>
    <x v="1"/>
    <x v="18"/>
  </r>
  <r>
    <n v="2138"/>
    <s v="Tales Of Tameria - Dawning Light"/>
    <s v="A game with a mixture of a few genres from RPG, Simulation and to adventure elements."/>
    <x v="30"/>
    <n v="128"/>
    <x v="2"/>
    <x v="1"/>
    <s v="GBP"/>
    <n v="1383959939"/>
    <n v="1381364339"/>
    <b v="0"/>
    <n v="12"/>
    <b v="0"/>
    <x v="18"/>
    <n v="13"/>
    <n v="10.67"/>
    <x v="1"/>
    <x v="18"/>
  </r>
  <r>
    <n v="2139"/>
    <s v="Manorkept"/>
    <s v="An adventuring RPG with ghosts, mysteries, and flexible gameplay paths, Manorkept is a game that promises an unforgettable experience."/>
    <x v="13"/>
    <n v="1626"/>
    <x v="2"/>
    <x v="0"/>
    <s v="USD"/>
    <n v="1478196008"/>
    <n v="1475604008"/>
    <b v="0"/>
    <n v="56"/>
    <b v="0"/>
    <x v="18"/>
    <n v="5"/>
    <n v="29.04"/>
    <x v="1"/>
    <x v="18"/>
  </r>
  <r>
    <n v="2140"/>
    <s v="Huevos Rancheros Video Game &quot;The Sabroso Showdown &quot;"/>
    <s v="COOKIN UP ONE HOT ENTREE! BobToons USA is gathering the ingredients to create a hot new video game &quot;The Sabroso Showdown&quot;"/>
    <x v="71"/>
    <n v="560"/>
    <x v="2"/>
    <x v="0"/>
    <s v="USD"/>
    <n v="1357934424"/>
    <n v="1355342424"/>
    <b v="0"/>
    <n v="11"/>
    <b v="0"/>
    <x v="18"/>
    <n v="0"/>
    <n v="50.91"/>
    <x v="1"/>
    <x v="18"/>
  </r>
  <r>
    <n v="2141"/>
    <s v="King of Consoles"/>
    <s v="A place where people can test out the latest video games, for an hourly fee. It's cheaper than wasting money on a $60 game that sucked"/>
    <x v="38"/>
    <n v="0"/>
    <x v="2"/>
    <x v="0"/>
    <s v="USD"/>
    <n v="1415947159"/>
    <n v="1413351559"/>
    <b v="0"/>
    <n v="0"/>
    <b v="0"/>
    <x v="18"/>
    <n v="0"/>
    <s v="N/A"/>
    <x v="1"/>
    <x v="18"/>
  </r>
  <r>
    <n v="2142"/>
    <s v="MEDiAN - The Colony (sci-fi exploration adventure game)"/>
    <s v="a third-person exploration adventure game developed by yetanotherIndie will be released on August 2016 for PC, Linux and XBox one."/>
    <x v="126"/>
    <n v="601"/>
    <x v="2"/>
    <x v="12"/>
    <s v="EUR"/>
    <n v="1451494210"/>
    <n v="1449075010"/>
    <b v="0"/>
    <n v="12"/>
    <b v="0"/>
    <x v="18"/>
    <n v="6"/>
    <n v="50.08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"/>
    <n v="225"/>
    <x v="2"/>
    <x v="0"/>
    <s v="USD"/>
    <n v="1279738800"/>
    <n v="1275599812"/>
    <b v="0"/>
    <n v="5"/>
    <b v="0"/>
    <x v="18"/>
    <n v="11"/>
    <n v="45"/>
    <x v="1"/>
    <x v="18"/>
  </r>
  <r>
    <n v="2144"/>
    <s v="Project Starborn"/>
    <s v="A thousand community-built sandbox games (and more!) with a fully-customizable game engine."/>
    <x v="323"/>
    <n v="607"/>
    <x v="2"/>
    <x v="0"/>
    <s v="USD"/>
    <n v="1379164040"/>
    <n v="1376399240"/>
    <b v="0"/>
    <n v="24"/>
    <b v="0"/>
    <x v="18"/>
    <n v="2"/>
    <n v="25.29"/>
    <x v="1"/>
    <x v="18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2"/>
    <x v="0"/>
    <s v="USD"/>
    <n v="1385534514"/>
    <n v="1382938914"/>
    <b v="0"/>
    <n v="89"/>
    <b v="0"/>
    <x v="18"/>
    <n v="30"/>
    <n v="51.29"/>
    <x v="1"/>
    <x v="18"/>
  </r>
  <r>
    <n v="2146"/>
    <s v="Nanaue eSports"/>
    <s v="New professional gaming organization with a tournament winning Dota 2 team, &amp; divisions in all eSports games looking to re brand/expand"/>
    <x v="12"/>
    <n v="1"/>
    <x v="2"/>
    <x v="0"/>
    <s v="USD"/>
    <n v="1455207510"/>
    <n v="1453997910"/>
    <b v="0"/>
    <n v="1"/>
    <b v="0"/>
    <x v="18"/>
    <n v="0"/>
    <n v="1"/>
    <x v="1"/>
    <x v="18"/>
  </r>
  <r>
    <n v="2147"/>
    <s v="Johnny Rocketfingers 3"/>
    <s v="A Point and Click Adventure on Steroids."/>
    <x v="304"/>
    <n v="2716"/>
    <x v="2"/>
    <x v="0"/>
    <s v="USD"/>
    <n v="1416125148"/>
    <n v="1413356748"/>
    <b v="0"/>
    <n v="55"/>
    <b v="0"/>
    <x v="18"/>
    <n v="1"/>
    <n v="49.38"/>
    <x v="1"/>
    <x v="18"/>
  </r>
  <r>
    <n v="2148"/>
    <s v="ZomBlock's"/>
    <s v="zomblock's is a online zombie survival game where you can craft new weapons,find food and water to keep yourself alive."/>
    <x v="214"/>
    <n v="2"/>
    <x v="2"/>
    <x v="1"/>
    <s v="GBP"/>
    <n v="1427992582"/>
    <n v="1425404182"/>
    <b v="0"/>
    <n v="2"/>
    <b v="0"/>
    <x v="18"/>
    <n v="2"/>
    <n v="1"/>
    <x v="1"/>
    <x v="18"/>
  </r>
  <r>
    <n v="2149"/>
    <s v="Project Gert on Xbox Live "/>
    <s v="Project Gert is a sequel to the Android game Project Gert, for Xbox Live.  One character embodying two personality's, and sets of abilities.  "/>
    <x v="15"/>
    <n v="0"/>
    <x v="2"/>
    <x v="0"/>
    <s v="USD"/>
    <n v="1280534400"/>
    <n v="1277512556"/>
    <b v="0"/>
    <n v="0"/>
    <b v="0"/>
    <x v="18"/>
    <n v="0"/>
    <s v="N/A"/>
    <x v="1"/>
    <x v="18"/>
  </r>
  <r>
    <n v="2150"/>
    <s v="The Unknown Door"/>
    <s v="A pixel styled open world detective game."/>
    <x v="65"/>
    <n v="405"/>
    <x v="2"/>
    <x v="10"/>
    <s v="NOK"/>
    <n v="1468392599"/>
    <n v="1465800599"/>
    <b v="0"/>
    <n v="4"/>
    <b v="0"/>
    <x v="18"/>
    <n v="1"/>
    <n v="101.25"/>
    <x v="1"/>
    <x v="18"/>
  </r>
  <r>
    <n v="2151"/>
    <s v="Handee Job for PS4 Gets on Shark Tank"/>
    <s v="Crazy Artist makes gaming more comfortable and fun for Playstation 4 users. I really want to give you a Handee Job!"/>
    <x v="103"/>
    <n v="118"/>
    <x v="2"/>
    <x v="0"/>
    <s v="USD"/>
    <n v="1467231614"/>
    <n v="1464639614"/>
    <b v="0"/>
    <n v="6"/>
    <b v="0"/>
    <x v="18"/>
    <n v="0"/>
    <n v="19.670000000000002"/>
    <x v="1"/>
    <x v="18"/>
  </r>
  <r>
    <n v="2152"/>
    <s v="Space Shooter RPG+"/>
    <s v="Our game is going to be a space shooter that has RPG elements with New Game+! It will be unlike any space shooter ever played."/>
    <x v="13"/>
    <n v="50"/>
    <x v="2"/>
    <x v="0"/>
    <s v="USD"/>
    <n v="1394909909"/>
    <n v="1392321509"/>
    <b v="0"/>
    <n v="4"/>
    <b v="0"/>
    <x v="18"/>
    <n v="0"/>
    <n v="12.5"/>
    <x v="1"/>
    <x v="18"/>
  </r>
  <r>
    <n v="2153"/>
    <s v="It's The GOD Complex"/>
    <s v="Crowdfunding the Gamers Way. An online game with real world consequences.Do you dare to play? Can you turn the world around?"/>
    <x v="324"/>
    <n v="34"/>
    <x v="2"/>
    <x v="0"/>
    <s v="USD"/>
    <n v="1420876740"/>
    <n v="1417470718"/>
    <b v="0"/>
    <n v="4"/>
    <b v="0"/>
    <x v="18"/>
    <n v="0"/>
    <n v="8.5"/>
    <x v="1"/>
    <x v="18"/>
  </r>
  <r>
    <n v="2154"/>
    <s v="Demigods - Rise of the Children - Part 1 (Design)"/>
    <s v="A Real Time Strategy game based on Greek mythology in a fictional world."/>
    <x v="51"/>
    <n v="2"/>
    <x v="2"/>
    <x v="0"/>
    <s v="USD"/>
    <n v="1390921827"/>
    <n v="1389193827"/>
    <b v="0"/>
    <n v="2"/>
    <b v="0"/>
    <x v="18"/>
    <n v="1"/>
    <n v="1"/>
    <x v="1"/>
    <x v="18"/>
  </r>
  <r>
    <n v="2155"/>
    <s v="VoxelMaze"/>
    <s v="A Level Editor, Turned up to eleven. Infinite creativity in one package, solo or with up to 16 of your friends."/>
    <x v="12"/>
    <n v="115"/>
    <x v="2"/>
    <x v="1"/>
    <s v="GBP"/>
    <n v="1459443385"/>
    <n v="1456854985"/>
    <b v="0"/>
    <n v="5"/>
    <b v="0"/>
    <x v="18"/>
    <n v="2"/>
    <n v="23"/>
    <x v="1"/>
    <x v="18"/>
  </r>
  <r>
    <n v="2156"/>
    <s v="Beyond Black Space"/>
    <s v="Captain and manage your ship along with your crew in this deep space adventure! (PC/Linux/Mac)"/>
    <x v="325"/>
    <n v="1493"/>
    <x v="2"/>
    <x v="0"/>
    <s v="USD"/>
    <n v="1379363406"/>
    <n v="1375475406"/>
    <b v="0"/>
    <n v="83"/>
    <b v="0"/>
    <x v="18"/>
    <n v="3"/>
    <n v="17.989999999999998"/>
    <x v="1"/>
    <x v="18"/>
  </r>
  <r>
    <n v="2157"/>
    <s v="Nin"/>
    <s v="Gamers and 90's fans unite in this small tale of epic proportions!"/>
    <x v="98"/>
    <n v="21144"/>
    <x v="2"/>
    <x v="0"/>
    <s v="USD"/>
    <n v="1482479940"/>
    <n v="1479684783"/>
    <b v="0"/>
    <n v="57"/>
    <b v="0"/>
    <x v="18"/>
    <n v="28"/>
    <n v="370.95"/>
    <x v="1"/>
    <x v="18"/>
  </r>
  <r>
    <n v="2158"/>
    <s v="PerfectGolf"/>
    <s v="A next generation golf game with a course designer and a massively multiplayer online tour. Join the fun and help us create it"/>
    <x v="84"/>
    <n v="19770.11"/>
    <x v="2"/>
    <x v="0"/>
    <s v="USD"/>
    <n v="1360009774"/>
    <n v="1356121774"/>
    <b v="0"/>
    <n v="311"/>
    <b v="0"/>
    <x v="18"/>
    <n v="7"/>
    <n v="63.57"/>
    <x v="1"/>
    <x v="18"/>
  </r>
  <r>
    <n v="2159"/>
    <s v="DeadRealm RPG Series for Android and iOS"/>
    <s v="The world is dead, humans are nearly extinct._x000a_Vampires and Werewolves hunt the survivors. Zombies hunt us all._x000a_How will you survive?"/>
    <x v="174"/>
    <n v="26"/>
    <x v="2"/>
    <x v="0"/>
    <s v="USD"/>
    <n v="1310837574"/>
    <n v="1308245574"/>
    <b v="0"/>
    <n v="2"/>
    <b v="0"/>
    <x v="18"/>
    <n v="1"/>
    <n v="13"/>
    <x v="1"/>
    <x v="18"/>
  </r>
  <r>
    <n v="2160"/>
    <s v="Army vs Aliens - Currently in Alpha"/>
    <s v="An awesome side-scroller tower defense game.  Think &quot;Plants vs Zombies&quot; but from a side-on perspective."/>
    <x v="5"/>
    <n v="85"/>
    <x v="2"/>
    <x v="0"/>
    <s v="USD"/>
    <n v="1337447105"/>
    <n v="1334855105"/>
    <b v="0"/>
    <n v="16"/>
    <b v="0"/>
    <x v="18"/>
    <n v="1"/>
    <n v="5.31"/>
    <x v="1"/>
    <x v="18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x v="0"/>
    <n v="116"/>
    <n v="35.619999999999997"/>
    <x v="0"/>
    <x v="0"/>
  </r>
  <r>
    <n v="2162"/>
    <s v="&quot;Then &amp; Now&quot;"/>
    <s v="Then &amp; Now is the 1st Solo album from me Ian Stewart. To learn more about me, my music, and my life visit www.ianstewartlive.com"/>
    <x v="39"/>
    <n v="5052"/>
    <x v="0"/>
    <x v="0"/>
    <s v="USD"/>
    <n v="1406226191"/>
    <n v="1403547791"/>
    <b v="0"/>
    <n v="58"/>
    <b v="1"/>
    <x v="0"/>
    <n v="112"/>
    <n v="87.1"/>
    <x v="0"/>
    <x v="0"/>
  </r>
  <r>
    <n v="2163"/>
    <s v="Help MONGREL record our new cd !"/>
    <s v="Mongrel is looking to hit the studio once again in June so we can bring you a new cd later this year and we need your help!"/>
    <x v="32"/>
    <n v="3305"/>
    <x v="0"/>
    <x v="0"/>
    <s v="USD"/>
    <n v="1433735400"/>
    <n v="1429306520"/>
    <b v="0"/>
    <n v="44"/>
    <b v="1"/>
    <x v="0"/>
    <n v="132"/>
    <n v="75.11"/>
    <x v="0"/>
    <x v="0"/>
  </r>
  <r>
    <n v="2164"/>
    <s v="Rosaline debut record"/>
    <s v="South Florida roots country/rock outfit's long awaited debut record"/>
    <x v="64"/>
    <n v="5645"/>
    <x v="0"/>
    <x v="0"/>
    <s v="USD"/>
    <n v="1466827140"/>
    <n v="1464196414"/>
    <b v="0"/>
    <n v="83"/>
    <b v="1"/>
    <x v="0"/>
    <n v="103"/>
    <n v="68.010000000000005"/>
    <x v="0"/>
    <x v="0"/>
  </r>
  <r>
    <n v="2165"/>
    <s v="Le Temps Nous Est ComtÃ©"/>
    <s v="Vous aimez le rock fort ? Aidez les Beat Cheese Ã  produire leur premier album ! Do you like cheese? Help us produce our first album!"/>
    <x v="32"/>
    <n v="3466"/>
    <x v="0"/>
    <x v="6"/>
    <s v="EUR"/>
    <n v="1460127635"/>
    <n v="1457539235"/>
    <b v="0"/>
    <n v="117"/>
    <b v="1"/>
    <x v="0"/>
    <n v="139"/>
    <n v="29.62"/>
    <x v="0"/>
    <x v="0"/>
  </r>
  <r>
    <n v="2166"/>
    <s v="Johnny Rock &amp; Friends: For The Record"/>
    <s v="Drummer John Roccesano (Johnny Rock) produces an album written and performed by friends, recorded and mixed on tape, pressed on vinyl."/>
    <x v="15"/>
    <n v="2932"/>
    <x v="0"/>
    <x v="0"/>
    <s v="USD"/>
    <n v="1417813618"/>
    <n v="1413922018"/>
    <b v="0"/>
    <n v="32"/>
    <b v="1"/>
    <x v="0"/>
    <n v="147"/>
    <n v="91.63"/>
    <x v="0"/>
    <x v="0"/>
  </r>
  <r>
    <n v="2167"/>
    <s v="Planes and Planets needs to get their EP finished!!"/>
    <s v="We need YOUR HELP to take one more step to this make release sound amazing!"/>
    <x v="326"/>
    <n v="180"/>
    <x v="0"/>
    <x v="0"/>
    <s v="USD"/>
    <n v="1347672937"/>
    <n v="1346463337"/>
    <b v="0"/>
    <n v="8"/>
    <b v="1"/>
    <x v="0"/>
    <n v="120"/>
    <n v="22.5"/>
    <x v="0"/>
    <x v="0"/>
  </r>
  <r>
    <n v="2168"/>
    <s v="PIZAZZ: Pigeons Playing Ping Pong's New Album"/>
    <s v="We're hitting the studio to record our next album, &quot;Pizazz&quot;!! Help us put the FUN in FUNK!!"/>
    <x v="104"/>
    <n v="21884.69"/>
    <x v="0"/>
    <x v="0"/>
    <s v="USD"/>
    <n v="1486702800"/>
    <n v="1484058261"/>
    <b v="0"/>
    <n v="340"/>
    <b v="1"/>
    <x v="0"/>
    <n v="122"/>
    <n v="64.37"/>
    <x v="0"/>
    <x v="0"/>
  </r>
  <r>
    <n v="2169"/>
    <s v="Pedals and Effects Arena Corner"/>
    <s v="An innovative new YouTube series reviewing the HOT new music technology that people love. For Rockers, Jazzers, Rappers and everyone"/>
    <x v="327"/>
    <n v="153"/>
    <x v="0"/>
    <x v="0"/>
    <s v="USD"/>
    <n v="1488473351"/>
    <n v="1488214151"/>
    <b v="0"/>
    <n v="7"/>
    <b v="1"/>
    <x v="0"/>
    <n v="100"/>
    <n v="21.86"/>
    <x v="0"/>
    <x v="0"/>
  </r>
  <r>
    <n v="2170"/>
    <s v="STETSON'S NEW EP"/>
    <s v="We are a hard rock band from Northern California trying to raise $350 for our next EP. Be a part of our journey!"/>
    <x v="20"/>
    <n v="633"/>
    <x v="0"/>
    <x v="0"/>
    <s v="USD"/>
    <n v="1440266422"/>
    <n v="1436810422"/>
    <b v="0"/>
    <n v="19"/>
    <b v="1"/>
    <x v="0"/>
    <n v="181"/>
    <n v="33.32"/>
    <x v="0"/>
    <x v="0"/>
  </r>
  <r>
    <n v="2171"/>
    <s v="Brainspoonâ€™s New Record"/>
    <s v="Like records? We do, too! Help this Los Angeles based rock 'n' roll band get their new album out on vinyl!"/>
    <x v="25"/>
    <n v="4243"/>
    <x v="0"/>
    <x v="0"/>
    <s v="USD"/>
    <n v="1434949200"/>
    <n v="1431903495"/>
    <b v="0"/>
    <n v="47"/>
    <b v="1"/>
    <x v="0"/>
    <n v="106"/>
    <n v="90.28"/>
    <x v="0"/>
    <x v="0"/>
  </r>
  <r>
    <n v="2172"/>
    <s v="Hollow point 9, Sins Of Yesterday CD"/>
    <s v="hey friends. We are Hollow Point 9._x000a_We are calling on you to help us._x000a_In our journey to make our debut album."/>
    <x v="30"/>
    <n v="1000"/>
    <x v="0"/>
    <x v="0"/>
    <s v="USD"/>
    <n v="1429365320"/>
    <n v="1426773320"/>
    <b v="0"/>
    <n v="13"/>
    <b v="1"/>
    <x v="0"/>
    <n v="100"/>
    <n v="76.9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x v="286"/>
    <n v="5331"/>
    <x v="0"/>
    <x v="0"/>
    <s v="USD"/>
    <n v="1378785540"/>
    <n v="1376066243"/>
    <b v="0"/>
    <n v="90"/>
    <b v="1"/>
    <x v="0"/>
    <n v="127"/>
    <n v="59.23"/>
    <x v="0"/>
    <x v="0"/>
  </r>
  <r>
    <n v="2174"/>
    <s v="Chivo Funge and the Extensions"/>
    <s v="Chivo and his band of miscreants present their debut album _x000a_'Blind Energy' ...we think you are going to like it."/>
    <x v="25"/>
    <n v="4119"/>
    <x v="0"/>
    <x v="1"/>
    <s v="GBP"/>
    <n v="1462453307"/>
    <n v="1459861307"/>
    <b v="0"/>
    <n v="63"/>
    <b v="1"/>
    <x v="0"/>
    <n v="103"/>
    <n v="65.38"/>
    <x v="0"/>
    <x v="0"/>
  </r>
  <r>
    <n v="2175"/>
    <s v="Repulsur's First Record"/>
    <s v="Trying to get the last bit of money together to finish recording the first full length Repulsur album, &quot;The After School Special&quot;."/>
    <x v="178"/>
    <n v="1750"/>
    <x v="0"/>
    <x v="0"/>
    <s v="USD"/>
    <n v="1469059986"/>
    <n v="1468455186"/>
    <b v="0"/>
    <n v="26"/>
    <b v="1"/>
    <x v="0"/>
    <n v="250"/>
    <n v="67.31"/>
    <x v="0"/>
    <x v="0"/>
  </r>
  <r>
    <n v="2176"/>
    <s v="Mike Farley Band - New Album!"/>
    <s v="The Mike Farley Band has re-assembled its original line up and needs your help to make a new full-length album!"/>
    <x v="12"/>
    <n v="6301"/>
    <x v="0"/>
    <x v="0"/>
    <s v="USD"/>
    <n v="1430579509"/>
    <n v="1427987509"/>
    <b v="0"/>
    <n v="71"/>
    <b v="1"/>
    <x v="0"/>
    <n v="126"/>
    <n v="88.75"/>
    <x v="0"/>
    <x v="0"/>
  </r>
  <r>
    <n v="2177"/>
    <s v="Nobody Rides For Free ~ Stone Horse"/>
    <s v="Stone Horse ~ _x000a_Doing what they do best, laying down honest and _x000a_proper Rock-n-Roll guaranteed to soothe your soul!"/>
    <x v="32"/>
    <n v="2503"/>
    <x v="0"/>
    <x v="0"/>
    <s v="USD"/>
    <n v="1465192867"/>
    <n v="1463032867"/>
    <b v="0"/>
    <n v="38"/>
    <b v="1"/>
    <x v="0"/>
    <n v="100"/>
    <n v="65.87"/>
    <x v="0"/>
    <x v="0"/>
  </r>
  <r>
    <n v="2178"/>
    <s v="The Letter Black - New Record"/>
    <s v="We are making our third studio album and no longer have a label telling us what we can/can't do. This record is for the fans."/>
    <x v="33"/>
    <n v="34660"/>
    <x v="0"/>
    <x v="0"/>
    <s v="USD"/>
    <n v="1484752597"/>
    <n v="1482160597"/>
    <b v="0"/>
    <n v="859"/>
    <b v="1"/>
    <x v="0"/>
    <n v="139"/>
    <n v="40.35"/>
    <x v="0"/>
    <x v="0"/>
  </r>
  <r>
    <n v="2179"/>
    <s v="Woodhouse EP"/>
    <s v="Woodhouse is making an EP!  If you are a fan of whiskey and loud guitars, contribute to the cause!"/>
    <x v="30"/>
    <n v="1614"/>
    <x v="0"/>
    <x v="0"/>
    <s v="USD"/>
    <n v="1428725192"/>
    <n v="1426133192"/>
    <b v="0"/>
    <n v="21"/>
    <b v="1"/>
    <x v="0"/>
    <n v="161"/>
    <n v="76.86"/>
    <x v="0"/>
    <x v="0"/>
  </r>
  <r>
    <n v="2180"/>
    <s v="FOUR STAR MARY &quot;PIECES&quot;"/>
    <s v="Help fund the new record by independent alternative rockers FOUR STAR MARY &quot;PIECES&quot;"/>
    <x v="12"/>
    <n v="5359.21"/>
    <x v="0"/>
    <x v="0"/>
    <s v="USD"/>
    <n v="1447434268"/>
    <n v="1443801868"/>
    <b v="0"/>
    <n v="78"/>
    <b v="1"/>
    <x v="0"/>
    <n v="107"/>
    <n v="68.709999999999994"/>
    <x v="0"/>
    <x v="0"/>
  </r>
  <r>
    <n v="2181"/>
    <s v="Broken Contract Rulebook Relaunch"/>
    <s v="Broken Contract is a sci-fi, action/adventure, miniature based game of sci-fi worker insurrection in a dystopian future for 2+ players."/>
    <x v="15"/>
    <n v="3062"/>
    <x v="0"/>
    <x v="0"/>
    <s v="USD"/>
    <n v="1487635653"/>
    <n v="1486426053"/>
    <b v="0"/>
    <n v="53"/>
    <b v="1"/>
    <x v="1"/>
    <n v="153"/>
    <n v="57.77"/>
    <x v="1"/>
    <x v="1"/>
  </r>
  <r>
    <n v="2182"/>
    <s v="Broken World - A Post-Apocalypse Tabletop RPG"/>
    <s v="An incredibly comprehensive tabletop rpg book for the post apocalypse, inspired by Dungeon World."/>
    <x v="11"/>
    <n v="15725"/>
    <x v="0"/>
    <x v="5"/>
    <s v="CAD"/>
    <n v="1412285825"/>
    <n v="1409261825"/>
    <b v="0"/>
    <n v="356"/>
    <b v="1"/>
    <x v="1"/>
    <n v="524"/>
    <n v="44.17"/>
    <x v="1"/>
    <x v="1"/>
  </r>
  <r>
    <n v="2183"/>
    <s v="D12 Trap Dice + Trapped The Dice Game"/>
    <s v="Don't just kill them, let the dice decide what kills'em. As a Bonus Get the game TRAPPED free, a Fast paced Dice game for 2-8 Players."/>
    <x v="42"/>
    <n v="8807"/>
    <x v="0"/>
    <x v="0"/>
    <s v="USD"/>
    <n v="1486616400"/>
    <n v="1484037977"/>
    <b v="0"/>
    <n v="279"/>
    <b v="1"/>
    <x v="1"/>
    <n v="489"/>
    <n v="31.57"/>
    <x v="1"/>
    <x v="1"/>
  </r>
  <r>
    <n v="2184"/>
    <s v="Liguria"/>
    <s v="Trading beautiful colors on behalf of the bishop! Become the best merchant of the Fresco World in this innovative game by Queen Games."/>
    <x v="5"/>
    <n v="28474"/>
    <x v="0"/>
    <x v="0"/>
    <s v="USD"/>
    <n v="1453737600"/>
    <n v="1452530041"/>
    <b v="1"/>
    <n v="266"/>
    <b v="1"/>
    <x v="1"/>
    <n v="285"/>
    <n v="107.05"/>
    <x v="1"/>
    <x v="1"/>
  </r>
  <r>
    <n v="2185"/>
    <s v="Empire of the Dead: REQUIEM"/>
    <s v="Empire of the Dead-Requiem is a miniatures expansion to our 28mm tabletop game set in a Dark and Gothic, Steampunk Victorian Empire."/>
    <x v="12"/>
    <n v="92848.5"/>
    <x v="0"/>
    <x v="1"/>
    <s v="GBP"/>
    <n v="1364286239"/>
    <n v="1360830239"/>
    <b v="0"/>
    <n v="623"/>
    <b v="1"/>
    <x v="1"/>
    <n v="1857"/>
    <n v="149.03"/>
    <x v="1"/>
    <x v="1"/>
  </r>
  <r>
    <n v="2186"/>
    <s v="Latitude 90Â° : The Origin"/>
    <s v="The real-time digital social deduction game where there's no moderator, no sleeping, and no dying."/>
    <x v="24"/>
    <n v="21935"/>
    <x v="0"/>
    <x v="0"/>
    <s v="USD"/>
    <n v="1473213600"/>
    <n v="1470062743"/>
    <b v="0"/>
    <n v="392"/>
    <b v="1"/>
    <x v="1"/>
    <n v="110"/>
    <n v="55.96"/>
    <x v="1"/>
    <x v="1"/>
  </r>
  <r>
    <n v="2187"/>
    <s v="Tesla vs. Edison"/>
    <s v="The War of Currents! 2-5 electricity innovators build routes, grow tech trees, and play the stock market in 20 minutes per player."/>
    <x v="24"/>
    <n v="202928.5"/>
    <x v="0"/>
    <x v="0"/>
    <s v="USD"/>
    <n v="1428033540"/>
    <n v="1425531666"/>
    <b v="1"/>
    <n v="3562"/>
    <b v="1"/>
    <x v="1"/>
    <n v="1015"/>
    <n v="56.97"/>
    <x v="1"/>
    <x v="1"/>
  </r>
  <r>
    <n v="2188"/>
    <s v="PHOENIX DICE: A New Approach to an Outdated Gaming Tool"/>
    <s v="Beautifully unique, precision cut, metal gaming dice derived from a passion in tabletop gaming and engineering design."/>
    <x v="328"/>
    <n v="22645"/>
    <x v="0"/>
    <x v="2"/>
    <s v="AUD"/>
    <n v="1477414800"/>
    <n v="1474380241"/>
    <b v="0"/>
    <n v="514"/>
    <b v="1"/>
    <x v="1"/>
    <n v="412"/>
    <n v="44.06"/>
    <x v="1"/>
    <x v="1"/>
  </r>
  <r>
    <n v="2189"/>
    <s v="Odyssey: ARGONAUTS"/>
    <s v="Help me fund the Argonauts! Sculpted by Dave Kidd, based on concept art from Roberto Cirillo, created by Fet Milner and myself!"/>
    <x v="40"/>
    <n v="6039"/>
    <x v="0"/>
    <x v="1"/>
    <s v="GBP"/>
    <n v="1461276000"/>
    <n v="1460055300"/>
    <b v="0"/>
    <n v="88"/>
    <b v="1"/>
    <x v="1"/>
    <n v="503"/>
    <n v="68.63"/>
    <x v="1"/>
    <x v="1"/>
  </r>
  <r>
    <n v="2190"/>
    <s v="Overlords of Infamy - A Board Game of Silly Super-Villainy!"/>
    <s v="You are an evil Overlord.  Your mission?  To make everyone as miserable as possible.  Can you achieve world domination?"/>
    <x v="267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191"/>
    <s v="SpecForce Rangers: Outlanders Phase 4"/>
    <s v="This campaign features the Government Special Forces on Outland. 28mm scale white metal miniatures for Sci-Fi games in any setting."/>
    <x v="49"/>
    <n v="898"/>
    <x v="0"/>
    <x v="1"/>
    <s v="GBP"/>
    <n v="1487102427"/>
    <n v="1486065627"/>
    <b v="0"/>
    <n v="25"/>
    <b v="1"/>
    <x v="1"/>
    <n v="120"/>
    <n v="35.92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6"/>
    <n v="129748.82"/>
    <x v="0"/>
    <x v="1"/>
    <s v="GBP"/>
    <n v="1481842800"/>
    <n v="1479414344"/>
    <b v="0"/>
    <n v="3238"/>
    <b v="1"/>
    <x v="1"/>
    <n v="1081"/>
    <n v="40.07"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194"/>
    <s v="Monster Lab"/>
    <s v="LAST CHANCE! A fast paced card game for people who like to play god, build hybrid cat monsters and add flamethrowers to space dragons."/>
    <x v="5"/>
    <n v="53737"/>
    <x v="0"/>
    <x v="0"/>
    <s v="USD"/>
    <n v="1459012290"/>
    <n v="1456423890"/>
    <b v="0"/>
    <n v="878"/>
    <b v="1"/>
    <x v="1"/>
    <n v="537"/>
    <n v="61.2"/>
    <x v="1"/>
    <x v="1"/>
  </r>
  <r>
    <n v="2195"/>
    <s v="Purgatoria: City of Angels"/>
    <s v="A gritty, noir tabletop RPG with a fast-paced combo-based battle system."/>
    <x v="211"/>
    <n v="5535"/>
    <x v="0"/>
    <x v="0"/>
    <s v="USD"/>
    <n v="1439317900"/>
    <n v="1436725900"/>
    <b v="0"/>
    <n v="115"/>
    <b v="1"/>
    <x v="1"/>
    <n v="120"/>
    <n v="48.13"/>
    <x v="1"/>
    <x v="1"/>
  </r>
  <r>
    <n v="2196"/>
    <s v="LACORSA Grand Prix Game (relaunch)"/>
    <s v="Race your friends in style with this classic Grand Prix game."/>
    <x v="34"/>
    <n v="15937"/>
    <x v="0"/>
    <x v="0"/>
    <s v="USD"/>
    <n v="1480662000"/>
    <n v="1478000502"/>
    <b v="0"/>
    <n v="234"/>
    <b v="1"/>
    <x v="1"/>
    <n v="114"/>
    <n v="68.11"/>
    <x v="1"/>
    <x v="1"/>
  </r>
  <r>
    <n v="2197"/>
    <s v="Trickerion - Legends of Illusion"/>
    <s v="A strategy game of magic and deception, where aspiring  Illusionists clash in a grand contest for fame and fortune."/>
    <x v="13"/>
    <n v="285309.33"/>
    <x v="0"/>
    <x v="0"/>
    <s v="USD"/>
    <n v="1425132059"/>
    <n v="1422540059"/>
    <b v="0"/>
    <n v="4330"/>
    <b v="1"/>
    <x v="1"/>
    <n v="951"/>
    <n v="65.89"/>
    <x v="1"/>
    <x v="1"/>
  </r>
  <r>
    <n v="2198"/>
    <s v="Rivals: Masters of the Deep"/>
    <s v="A tactical Miniatures board game for 2-4 players set in a mysterious underwater realm where 4 factions battle for supremacy."/>
    <x v="81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199"/>
    <s v="Decadolo. Flip it!"/>
    <s v="A new strategic board game designed to flip out your opponent."/>
    <x v="9"/>
    <n v="13228"/>
    <x v="0"/>
    <x v="17"/>
    <s v="EUR"/>
    <n v="1444903198"/>
    <n v="1442311198"/>
    <b v="1"/>
    <n v="251"/>
    <b v="1"/>
    <x v="1"/>
    <n v="147"/>
    <n v="52.7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"/>
    <n v="10843"/>
    <x v="0"/>
    <x v="1"/>
    <s v="GBP"/>
    <n v="1436151600"/>
    <n v="1433775668"/>
    <b v="0"/>
    <n v="263"/>
    <b v="1"/>
    <x v="1"/>
    <n v="542"/>
    <n v="41.23"/>
    <x v="1"/>
    <x v="1"/>
  </r>
  <r>
    <n v="2201"/>
    <s v="Superpowerless - Princess - Music Video"/>
    <s v="Oh Hello! I make 8bit / Pop Punk under the name of Superpowerless and with your help, I'm looking to fund a new music video! :)"/>
    <x v="253"/>
    <n v="420.99"/>
    <x v="0"/>
    <x v="1"/>
    <s v="GBP"/>
    <n v="1358367565"/>
    <n v="1357157965"/>
    <b v="0"/>
    <n v="28"/>
    <b v="1"/>
    <x v="16"/>
    <n v="383"/>
    <n v="15.04"/>
    <x v="0"/>
    <x v="16"/>
  </r>
  <r>
    <n v="2202"/>
    <s v="zircon - &quot;Identity Sequence&quot;: A cyberpunk-inspired journey"/>
    <s v="An electro-organic album of evolved dance music inspired by seminal cyberpunk works."/>
    <x v="25"/>
    <n v="28167.25"/>
    <x v="0"/>
    <x v="0"/>
    <s v="USD"/>
    <n v="1351801368"/>
    <n v="1349209368"/>
    <b v="0"/>
    <n v="721"/>
    <b v="1"/>
    <x v="16"/>
    <n v="704"/>
    <n v="39.07"/>
    <x v="0"/>
    <x v="16"/>
  </r>
  <r>
    <n v="2203"/>
    <s v="Andy's iLL - The Invisible City"/>
    <s v="The Invisible City is a project built &amp; powered by my fans. A full video and audio experience that I hope to merge into a live show."/>
    <x v="15"/>
    <n v="2191"/>
    <x v="0"/>
    <x v="5"/>
    <s v="CAD"/>
    <n v="1443127082"/>
    <n v="1440535082"/>
    <b v="0"/>
    <n v="50"/>
    <b v="1"/>
    <x v="16"/>
    <n v="110"/>
    <n v="43.82"/>
    <x v="0"/>
    <x v="16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0"/>
    <x v="0"/>
    <s v="USD"/>
    <n v="1362814119"/>
    <n v="1360222119"/>
    <b v="0"/>
    <n v="73"/>
    <b v="1"/>
    <x v="16"/>
    <n v="133"/>
    <n v="27.3"/>
    <x v="0"/>
    <x v="16"/>
  </r>
  <r>
    <n v="2205"/>
    <s v="Lestat - Midnight Toll Video"/>
    <s v="Lestat is filming their first video, and they need your help! From their release, Arisen, &quot;Midnight Toll&quot;. Hear it at lestatmusic.com."/>
    <x v="49"/>
    <n v="1140"/>
    <x v="0"/>
    <x v="0"/>
    <s v="USD"/>
    <n v="1338579789"/>
    <n v="1335987789"/>
    <b v="0"/>
    <n v="27"/>
    <b v="1"/>
    <x v="16"/>
    <n v="152"/>
    <n v="42.22"/>
    <x v="0"/>
    <x v="16"/>
  </r>
  <r>
    <n v="2206"/>
    <s v="Arbor Oasis's First Album!"/>
    <s v="We really think we might have what it takes to make it someday! But we really need help to take the first step and release this album!"/>
    <x v="186"/>
    <n v="1130"/>
    <x v="0"/>
    <x v="0"/>
    <s v="USD"/>
    <n v="1334556624"/>
    <n v="1333001424"/>
    <b v="0"/>
    <n v="34"/>
    <b v="1"/>
    <x v="16"/>
    <n v="103"/>
    <n v="33.24"/>
    <x v="0"/>
    <x v="16"/>
  </r>
  <r>
    <n v="2207"/>
    <s v="Piece of Happy"/>
    <s v="Each piece has a story behind it. Not of some life drama but of an experience you live whilst listening; Happiness evoking"/>
    <x v="15"/>
    <n v="2000"/>
    <x v="0"/>
    <x v="0"/>
    <s v="USD"/>
    <n v="1384580373"/>
    <n v="1381984773"/>
    <b v="0"/>
    <n v="7"/>
    <b v="1"/>
    <x v="16"/>
    <n v="100"/>
    <n v="285.70999999999998"/>
    <x v="0"/>
    <x v="16"/>
  </r>
  <r>
    <n v="2208"/>
    <s v="HELP FUND SELF IMPLIED RESTRICTIONS DEBUT RELEASE"/>
    <s v="Early Summer, SIR will be releasing two EP's. The funding of this project will determine if they get professional pressings or cdr's"/>
    <x v="30"/>
    <n v="1016"/>
    <x v="0"/>
    <x v="0"/>
    <s v="USD"/>
    <n v="1333771200"/>
    <n v="1328649026"/>
    <b v="0"/>
    <n v="24"/>
    <b v="1"/>
    <x v="16"/>
    <n v="102"/>
    <n v="42.33"/>
    <x v="0"/>
    <x v="16"/>
  </r>
  <r>
    <n v="2209"/>
    <s v="NYPC's North American (+ Colombia!) Tour May 2014 - Part 2"/>
    <s v="Support us and pledge for rewards on our new bigger Tour of the US, Canada and Colombia!"/>
    <x v="4"/>
    <n v="754"/>
    <x v="0"/>
    <x v="1"/>
    <s v="GBP"/>
    <n v="1397516400"/>
    <n v="1396524644"/>
    <b v="0"/>
    <n v="15"/>
    <b v="1"/>
    <x v="16"/>
    <n v="151"/>
    <n v="50.27"/>
    <x v="0"/>
    <x v="16"/>
  </r>
  <r>
    <n v="2210"/>
    <s v="The Seshen's Debut Album Release"/>
    <s v="Influenced by Little Dragon, J. Dilla, Erykah Badu &amp; Beach House, this genre-defying record fuses hip-hop, soul, pop and electronica."/>
    <x v="25"/>
    <n v="4457"/>
    <x v="0"/>
    <x v="0"/>
    <s v="USD"/>
    <n v="1334424960"/>
    <n v="1329442510"/>
    <b v="0"/>
    <n v="72"/>
    <b v="1"/>
    <x v="16"/>
    <n v="111"/>
    <n v="61.9"/>
    <x v="0"/>
    <x v="16"/>
  </r>
  <r>
    <n v="2211"/>
    <s v="Kickstart the Future (of Telefuture)"/>
    <s v="Telefuture, a record label sharing 80's inspired electronic music, wants to release some incredible albums on various physical mediums!"/>
    <x v="32"/>
    <n v="4890"/>
    <x v="0"/>
    <x v="0"/>
    <s v="USD"/>
    <n v="1397113140"/>
    <n v="1395168625"/>
    <b v="0"/>
    <n v="120"/>
    <b v="1"/>
    <x v="16"/>
    <n v="196"/>
    <n v="40.75"/>
    <x v="0"/>
    <x v="16"/>
  </r>
  <r>
    <n v="2212"/>
    <s v="Dragon's Eye Recordings: Label Relaunch"/>
    <s v="Help Dragon's Eye relaunch with 4 new releases by Yann Novak, Pinkcourtesyphone, Steve Roden &amp; Lawrence English + Stephen Vitiello"/>
    <x v="14"/>
    <n v="6863"/>
    <x v="0"/>
    <x v="0"/>
    <s v="USD"/>
    <n v="1383526800"/>
    <n v="1380650177"/>
    <b v="0"/>
    <n v="123"/>
    <b v="1"/>
    <x v="16"/>
    <n v="114"/>
    <n v="55.8"/>
    <x v="0"/>
    <x v="16"/>
  </r>
  <r>
    <n v="2213"/>
    <s v="WINTER WALK WITH ME ~ Hasenfang Album"/>
    <s v="NOTE: THIS PROJECT IS ALREADY 100% FUNDED!!! _x000a_This is an &quot;Extended Campaign Run&quot; for anyone who wants a CD of my seventh solo album."/>
    <x v="329"/>
    <n v="10"/>
    <x v="0"/>
    <x v="0"/>
    <s v="USD"/>
    <n v="1431719379"/>
    <n v="1429127379"/>
    <b v="0"/>
    <n v="1"/>
    <b v="1"/>
    <x v="16"/>
    <n v="200"/>
    <n v="10"/>
    <x v="0"/>
    <x v="16"/>
  </r>
  <r>
    <n v="2214"/>
    <s v="Spiff is ready to join the digital age!"/>
    <s v="Join this Kickstarter project today to assist Spiff in converting his analog recordings from the 80's to digital!"/>
    <x v="22"/>
    <n v="1755.01"/>
    <x v="0"/>
    <x v="0"/>
    <s v="USD"/>
    <n v="1391713248"/>
    <n v="1389121248"/>
    <b v="0"/>
    <n v="24"/>
    <b v="1"/>
    <x v="16"/>
    <n v="293"/>
    <n v="73.13"/>
    <x v="0"/>
    <x v="16"/>
  </r>
  <r>
    <n v="2215"/>
    <s v="&quot;Something to See, Not to Say&quot; - Anemometer's First EP Album"/>
    <s v="Ambient Electro Grind-fest!"/>
    <x v="133"/>
    <n v="860"/>
    <x v="0"/>
    <x v="0"/>
    <s v="USD"/>
    <n v="1331621940"/>
    <n v="1329671572"/>
    <b v="0"/>
    <n v="33"/>
    <b v="1"/>
    <x v="16"/>
    <n v="156"/>
    <n v="26.06"/>
    <x v="0"/>
    <x v="16"/>
  </r>
  <r>
    <n v="2216"/>
    <s v="Femme Fatality 'Stranger' T-shirt and/or Tote bag"/>
    <s v="We are taking pre-orders for a very limited run of new t-shirts and tote bags! Available exclusivly through this Kickstarter campaign."/>
    <x v="45"/>
    <n v="317"/>
    <x v="0"/>
    <x v="0"/>
    <s v="USD"/>
    <n v="1437674545"/>
    <n v="1436464945"/>
    <b v="0"/>
    <n v="14"/>
    <b v="1"/>
    <x v="16"/>
    <n v="106"/>
    <n v="22.64"/>
    <x v="0"/>
    <x v="16"/>
  </r>
  <r>
    <n v="2217"/>
    <s v="Hung Yung Terrarist Needs to Order More Cassettes 4 Jacknife"/>
    <s v="I ran out of cassettes of both my records, and Trevor thinks if I start selling them at his tape shop Jackknife, business will boom!"/>
    <x v="330"/>
    <n v="425"/>
    <x v="0"/>
    <x v="0"/>
    <s v="USD"/>
    <n v="1446451200"/>
    <n v="1445539113"/>
    <b v="0"/>
    <n v="9"/>
    <b v="1"/>
    <x v="16"/>
    <n v="101"/>
    <n v="47.22"/>
    <x v="0"/>
    <x v="16"/>
  </r>
  <r>
    <n v="2218"/>
    <s v="Idiot Stare &quot;Unknown to Millions&quot; CD"/>
    <s v="Help Idiot Stare press their next album to CD. Over 40 minutes of intense industrial rock that you're going to want to own!"/>
    <x v="15"/>
    <n v="2456.66"/>
    <x v="0"/>
    <x v="0"/>
    <s v="USD"/>
    <n v="1346198400"/>
    <n v="1344281383"/>
    <b v="0"/>
    <n v="76"/>
    <b v="1"/>
    <x v="16"/>
    <n v="123"/>
    <n v="32.32"/>
    <x v="0"/>
    <x v="16"/>
  </r>
  <r>
    <n v="2219"/>
    <s v="Moments by eBurner"/>
    <s v="An album that illustrates events in our lives, whether trivial or significant, through the tones of electronic music."/>
    <x v="30"/>
    <n v="1015"/>
    <x v="0"/>
    <x v="0"/>
    <s v="USD"/>
    <n v="1440004512"/>
    <n v="1437412512"/>
    <b v="0"/>
    <n v="19"/>
    <b v="1"/>
    <x v="16"/>
    <n v="102"/>
    <n v="53.42"/>
    <x v="0"/>
    <x v="16"/>
  </r>
  <r>
    <n v="2220"/>
    <s v="Be Part of Darkpine's Debut EP"/>
    <s v="Darkpine is recording and releasing a 5-track EP within the coming months this summer and hopes for your support."/>
    <x v="10"/>
    <n v="3540"/>
    <x v="0"/>
    <x v="0"/>
    <s v="USD"/>
    <n v="1374888436"/>
    <n v="1372296436"/>
    <b v="0"/>
    <n v="69"/>
    <b v="1"/>
    <x v="16"/>
    <n v="101"/>
    <n v="51.3"/>
    <x v="0"/>
    <x v="16"/>
  </r>
  <r>
    <n v="2221"/>
    <s v="Dice Bazaar - Dice rolling, card trading, family fun"/>
    <s v="Welcome to the Dice Bazaar! Roll dice to buy &amp; trade products at the bazaar, block opponents, tame cobras, and score points!"/>
    <x v="53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2"/>
    <s v="Passing Shot: Dice Tennis Game"/>
    <s v="Passing Shot is a tennis dice game for two players. Strategic use of the dice rolls allow you to score points to win game, set &amp; match."/>
    <x v="4"/>
    <n v="813"/>
    <x v="0"/>
    <x v="0"/>
    <s v="USD"/>
    <n v="1327776847"/>
    <n v="1325184847"/>
    <b v="0"/>
    <n v="30"/>
    <b v="1"/>
    <x v="1"/>
    <n v="163"/>
    <n v="27.1"/>
    <x v="1"/>
    <x v="1"/>
  </r>
  <r>
    <n v="2223"/>
    <s v="M4 Collapsible Cardboard Scenery"/>
    <s v="Cardboard scenery for Sci-Fi 28-32mm miniature games. Easy to assemble, disassemble and transport. Supplied unpainted. By MCSTUDIO."/>
    <x v="331"/>
    <n v="20631"/>
    <x v="0"/>
    <x v="5"/>
    <s v="CAD"/>
    <n v="1435418568"/>
    <n v="1432826568"/>
    <b v="0"/>
    <n v="100"/>
    <b v="1"/>
    <x v="1"/>
    <n v="106"/>
    <n v="206.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x v="5"/>
    <n v="24315"/>
    <x v="0"/>
    <x v="0"/>
    <s v="USD"/>
    <n v="1477767600"/>
    <n v="1475337675"/>
    <b v="0"/>
    <n v="296"/>
    <b v="1"/>
    <x v="1"/>
    <n v="243"/>
    <n v="82.15"/>
    <x v="1"/>
    <x v="1"/>
  </r>
  <r>
    <n v="2225"/>
    <s v="Battle Systemsâ„¢ Fantasy Dungeon Terrain"/>
    <s v="Fantasy Dungeon terrain for 28mm tabletop games. This is pre-punched card that is easy to assemble with no painting required."/>
    <x v="224"/>
    <n v="198415.01"/>
    <x v="0"/>
    <x v="1"/>
    <s v="GBP"/>
    <n v="1411326015"/>
    <n v="1408734015"/>
    <b v="0"/>
    <n v="1204"/>
    <b v="1"/>
    <x v="1"/>
    <n v="945"/>
    <n v="164.8"/>
    <x v="1"/>
    <x v="1"/>
  </r>
  <r>
    <n v="2226"/>
    <s v="Street Kings Boardgame"/>
    <s v="Missed the Kickstarter? Contact your local gaming store before going online. Or click on the order button. Thanks for the support!"/>
    <x v="104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27"/>
    <s v="Mechabrick - A Minifig/Mecha board game and models"/>
    <s v="Mechabrick is a set of precision plastic kits to convert your Minifigs into robots then battle with them in an exciting board game."/>
    <x v="95"/>
    <n v="20459"/>
    <x v="0"/>
    <x v="1"/>
    <s v="GBP"/>
    <n v="1384374155"/>
    <n v="1381778555"/>
    <b v="0"/>
    <n v="301"/>
    <b v="1"/>
    <x v="1"/>
    <n v="157"/>
    <n v="67.97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30"/>
    <n v="11744.9"/>
    <x v="0"/>
    <x v="12"/>
    <s v="EUR"/>
    <n v="1439707236"/>
    <n v="1437115236"/>
    <b v="0"/>
    <n v="144"/>
    <b v="1"/>
    <x v="1"/>
    <n v="1174"/>
    <n v="81.5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x v="332"/>
    <n v="13704.33"/>
    <x v="0"/>
    <x v="0"/>
    <s v="USD"/>
    <n v="1378180800"/>
    <n v="1375113391"/>
    <b v="0"/>
    <n v="539"/>
    <b v="1"/>
    <x v="1"/>
    <n v="171"/>
    <n v="25.43"/>
    <x v="1"/>
    <x v="1"/>
  </r>
  <r>
    <n v="2230"/>
    <s v="Little Dungeon: Turtle Rock"/>
    <s v="Dungeon Crawl for All! A card game of swords, monsters and LOOT! Adventurers as young as 5 and &quot;seasoned&quot; warriors are all welcomed."/>
    <x v="2"/>
    <n v="10706"/>
    <x v="0"/>
    <x v="0"/>
    <s v="USD"/>
    <n v="1398460127"/>
    <n v="1395868127"/>
    <b v="0"/>
    <n v="498"/>
    <b v="1"/>
    <x v="1"/>
    <n v="126"/>
    <n v="21.5"/>
    <x v="1"/>
    <x v="1"/>
  </r>
  <r>
    <n v="2231"/>
    <s v="Kingdom"/>
    <s v="A game about communities by Ben Robbins, creator of Microscope. Do you change the Kingdom or does the Kingdom change you?"/>
    <x v="32"/>
    <n v="30303.24"/>
    <x v="0"/>
    <x v="0"/>
    <s v="USD"/>
    <n v="1372136400"/>
    <n v="1369864301"/>
    <b v="0"/>
    <n v="1113"/>
    <b v="1"/>
    <x v="1"/>
    <n v="1212"/>
    <n v="27.23"/>
    <x v="1"/>
    <x v="1"/>
  </r>
  <r>
    <n v="2232"/>
    <s v="Backstory Cards"/>
    <s v="Backstory Cards help you and your friends create vibrant backstories for roleplaying games, no matter the system or genre."/>
    <x v="12"/>
    <n v="24790"/>
    <x v="0"/>
    <x v="0"/>
    <s v="USD"/>
    <n v="1405738800"/>
    <n v="1402945408"/>
    <b v="0"/>
    <n v="988"/>
    <b v="1"/>
    <x v="1"/>
    <n v="496"/>
    <n v="25.09"/>
    <x v="1"/>
    <x v="1"/>
  </r>
  <r>
    <n v="2233"/>
    <s v="Cadaver - A Card Game For Aspiring Necromancers"/>
    <s v="Cadaver is a lighthearted game of friendly necromancy! Players compete to resurrect as many bodies as possible!"/>
    <x v="32"/>
    <n v="8301"/>
    <x v="0"/>
    <x v="1"/>
    <s v="GBP"/>
    <n v="1450051200"/>
    <n v="1448269539"/>
    <b v="0"/>
    <n v="391"/>
    <b v="1"/>
    <x v="1"/>
    <n v="332"/>
    <n v="21.23"/>
    <x v="1"/>
    <x v="1"/>
  </r>
  <r>
    <n v="2234"/>
    <s v="Pine Tar Baseball: 1936 Negro League + 1960 Season"/>
    <s v="Pine Tar Baseball is a fun and fast paced dice and card game for 1 to 2 players. The game features fast streamlined game play."/>
    <x v="214"/>
    <n v="1165"/>
    <x v="0"/>
    <x v="0"/>
    <s v="USD"/>
    <n v="1483645647"/>
    <n v="1481053647"/>
    <b v="0"/>
    <n v="28"/>
    <b v="1"/>
    <x v="1"/>
    <n v="1165"/>
    <n v="41.61"/>
    <x v="1"/>
    <x v="1"/>
  </r>
  <r>
    <n v="2235"/>
    <s v="Miniature Scenery Terrain for Tabletop gaming and Wargames"/>
    <s v="An amazing set of sceneries to create unique atmospheres for your tabletop gaming."/>
    <x v="95"/>
    <n v="19931"/>
    <x v="0"/>
    <x v="5"/>
    <s v="CAD"/>
    <n v="1427585511"/>
    <n v="1424997111"/>
    <b v="0"/>
    <n v="147"/>
    <b v="1"/>
    <x v="1"/>
    <n v="153"/>
    <n v="135.59"/>
    <x v="1"/>
    <x v="1"/>
  </r>
  <r>
    <n v="2236"/>
    <s v="Alienation - an intergalactic card drafting game"/>
    <s v="Assume the role of an intergalactic real-estate agent attempting to satisfy various creature clientele!"/>
    <x v="72"/>
    <n v="15039"/>
    <x v="0"/>
    <x v="0"/>
    <s v="USD"/>
    <n v="1454338123"/>
    <n v="1451746123"/>
    <b v="0"/>
    <n v="680"/>
    <b v="1"/>
    <x v="1"/>
    <n v="537"/>
    <n v="22.12"/>
    <x v="1"/>
    <x v="1"/>
  </r>
  <r>
    <n v="2237"/>
    <s v="Monster Mansion"/>
    <s v="A real-time cooperative adventure for 2-8 players. Defeat legendary monsters to earn gold and escape before the time RUNS OUT!"/>
    <x v="104"/>
    <n v="63527"/>
    <x v="0"/>
    <x v="0"/>
    <s v="USD"/>
    <n v="1415779140"/>
    <n v="1412294683"/>
    <b v="0"/>
    <n v="983"/>
    <b v="1"/>
    <x v="1"/>
    <n v="353"/>
    <n v="64.63"/>
    <x v="1"/>
    <x v="1"/>
  </r>
  <r>
    <n v="2238"/>
    <s v="28mm Fantasy Miniature range Feral Orcs!"/>
    <s v="28mm Fantasy Miniature Range in leadfree white metal: Orcs, wolves and more."/>
    <x v="25"/>
    <n v="5496"/>
    <x v="0"/>
    <x v="12"/>
    <s v="EUR"/>
    <n v="1489157716"/>
    <n v="1486565716"/>
    <b v="0"/>
    <n v="79"/>
    <b v="1"/>
    <x v="1"/>
    <n v="137"/>
    <n v="69.569999999999993"/>
    <x v="1"/>
    <x v="1"/>
  </r>
  <r>
    <n v="2239"/>
    <s v="Pro Tabletop Gaming Audio Collection"/>
    <s v="Next stretch goal unlocks at $33,000 and/or 500 backers unlocks 2 bonus stretch goals."/>
    <x v="33"/>
    <n v="32006.67"/>
    <x v="0"/>
    <x v="0"/>
    <s v="USD"/>
    <n v="1385870520"/>
    <n v="1382742014"/>
    <b v="0"/>
    <n v="426"/>
    <b v="1"/>
    <x v="1"/>
    <n v="128"/>
    <n v="75.13"/>
    <x v="1"/>
    <x v="1"/>
  </r>
  <r>
    <n v="2240"/>
    <s v="Dice Base 2: Vault - Case - Rolling Surface"/>
    <s v="Protect, store, organize and display 225 of your favorite dice in this modular and easy to use dice vault system. Oak and leather."/>
    <x v="12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41"/>
    <s v="Savage Worlds Zombie Squad"/>
    <s v="You are Ex- Military criminals sent on suicide missions on the edge of space. Science Fiction Tabletop RPG using Savage Worlds"/>
    <x v="30"/>
    <n v="8064"/>
    <x v="0"/>
    <x v="1"/>
    <s v="GBP"/>
    <n v="1488484300"/>
    <n v="1485892300"/>
    <b v="0"/>
    <n v="163"/>
    <b v="1"/>
    <x v="1"/>
    <n v="806"/>
    <n v="49.47"/>
    <x v="1"/>
    <x v="1"/>
  </r>
  <r>
    <n v="2242"/>
    <s v="The Princess Bride Playing Cards from USPCC"/>
    <s v="Inconceivable! An amazing new illustrative deck based on The Princess Bride movie."/>
    <x v="5"/>
    <n v="136009.76"/>
    <x v="0"/>
    <x v="0"/>
    <s v="USD"/>
    <n v="1385521320"/>
    <n v="1382449733"/>
    <b v="0"/>
    <n v="2525"/>
    <b v="1"/>
    <x v="1"/>
    <n v="1360"/>
    <n v="53.87"/>
    <x v="1"/>
    <x v="1"/>
  </r>
  <r>
    <n v="2244"/>
    <s v="Warbands of the Cold North III"/>
    <s v="Finely sculpted 28mm Classic Fantasy metal and resin miniatures perfectly themed for use as a warband or adventuring party."/>
    <x v="12"/>
    <n v="18851"/>
    <x v="0"/>
    <x v="0"/>
    <s v="USD"/>
    <n v="1476649800"/>
    <n v="1475609946"/>
    <b v="0"/>
    <n v="290"/>
    <b v="1"/>
    <x v="1"/>
    <n v="377"/>
    <n v="65"/>
    <x v="1"/>
    <x v="1"/>
  </r>
  <r>
    <n v="2245"/>
    <s v="TimeWatch: GUMSHOE Investigative Time Travel RPG"/>
    <s v="You've got a time machine, high-powered weapons and a whole lot of history to save. Welcome to TimeWatch!"/>
    <x v="25"/>
    <n v="105881"/>
    <x v="0"/>
    <x v="0"/>
    <s v="USD"/>
    <n v="1393005600"/>
    <n v="1390323617"/>
    <b v="0"/>
    <n v="1980"/>
    <b v="1"/>
    <x v="1"/>
    <n v="2647"/>
    <n v="53.48"/>
    <x v="1"/>
    <x v="1"/>
  </r>
  <r>
    <n v="2246"/>
    <s v="The BESPOKE GEEK: Cosplay for Everyday"/>
    <s v="The BESPOKE GEEK is a brand new clothing company from Bletchley, England producing handmade and individual hoodies for geeks."/>
    <x v="32"/>
    <n v="2503"/>
    <x v="0"/>
    <x v="1"/>
    <s v="GBP"/>
    <n v="1441393210"/>
    <n v="1438801210"/>
    <b v="0"/>
    <n v="57"/>
    <b v="1"/>
    <x v="1"/>
    <n v="100"/>
    <n v="43.91"/>
    <x v="1"/>
    <x v="1"/>
  </r>
  <r>
    <n v="2247"/>
    <s v="Foragers"/>
    <s v="Take on the role of an ancient forager in this fun strategy game from the designer of Biblios."/>
    <x v="19"/>
    <n v="19324"/>
    <x v="0"/>
    <x v="0"/>
    <s v="USD"/>
    <n v="1438185565"/>
    <n v="1436975965"/>
    <b v="0"/>
    <n v="380"/>
    <b v="1"/>
    <x v="1"/>
    <n v="104"/>
    <n v="50.85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x v="41"/>
    <n v="7505"/>
    <x v="0"/>
    <x v="1"/>
    <s v="GBP"/>
    <n v="1481749278"/>
    <n v="1479157278"/>
    <b v="0"/>
    <n v="128"/>
    <b v="1"/>
    <x v="1"/>
    <n v="107"/>
    <n v="58.63"/>
    <x v="1"/>
    <x v="1"/>
  </r>
  <r>
    <n v="2249"/>
    <s v="Centurion: Legionaries of Rome"/>
    <s v="March with the legions against the enemies of Rome in this role-playing game of military adventures."/>
    <x v="10"/>
    <n v="5907"/>
    <x v="0"/>
    <x v="0"/>
    <s v="USD"/>
    <n v="1364917965"/>
    <n v="1362329565"/>
    <b v="0"/>
    <n v="180"/>
    <b v="1"/>
    <x v="1"/>
    <n v="169"/>
    <n v="32.82"/>
    <x v="1"/>
    <x v="1"/>
  </r>
  <r>
    <n v="2250"/>
    <s v="The Game Anywhere Table"/>
    <s v="A customizable gaming table, for the best gaming experience, portable, storable and lightweight, that can be taken anywhere"/>
    <x v="33"/>
    <n v="243778"/>
    <x v="0"/>
    <x v="0"/>
    <s v="USD"/>
    <n v="1480727273"/>
    <n v="1478131673"/>
    <b v="0"/>
    <n v="571"/>
    <b v="1"/>
    <x v="1"/>
    <n v="975"/>
    <n v="426.93"/>
    <x v="1"/>
    <x v="1"/>
  </r>
  <r>
    <n v="2251"/>
    <s v="Werewolf: Full Moon Expansion"/>
    <s v="A great game full of lying, scheming, and werewolves.  Now with additional characters to add even more mayhem!"/>
    <x v="2"/>
    <n v="11428.19"/>
    <x v="0"/>
    <x v="0"/>
    <s v="USD"/>
    <n v="1408177077"/>
    <n v="1406362677"/>
    <b v="0"/>
    <n v="480"/>
    <b v="1"/>
    <x v="1"/>
    <n v="134"/>
    <n v="23.81"/>
    <x v="1"/>
    <x v="1"/>
  </r>
  <r>
    <n v="2252"/>
    <s v="Punkapocalyptic - Black Blood Children Band"/>
    <s v="A new faction for the 30 mm scale wargame, featuring skirmishes between gangs in a pimp and lethal post-apocalyptic world."/>
    <x v="9"/>
    <n v="24505"/>
    <x v="0"/>
    <x v="3"/>
    <s v="EUR"/>
    <n v="1470469938"/>
    <n v="1469173938"/>
    <b v="0"/>
    <n v="249"/>
    <b v="1"/>
    <x v="1"/>
    <n v="272"/>
    <n v="98.41"/>
    <x v="1"/>
    <x v="1"/>
  </r>
  <r>
    <n v="2253"/>
    <s v="ZoMbushed! - A Zombie Co-Op Survival Card Game"/>
    <s v="ZoMbushed! - a solo/co-op action zombie survival card game where players must fight to survive by overcoming obstacles and monsters."/>
    <x v="8"/>
    <n v="9015"/>
    <x v="0"/>
    <x v="0"/>
    <s v="USD"/>
    <n v="1447862947"/>
    <n v="1445267347"/>
    <b v="0"/>
    <n v="84"/>
    <b v="1"/>
    <x v="1"/>
    <n v="113"/>
    <n v="107.32"/>
    <x v="1"/>
    <x v="1"/>
  </r>
  <r>
    <n v="2254"/>
    <s v="Green Couch Games Limited: FrogFlip!"/>
    <s v="A dexterity microgame by father/daughter team, Jason and Claire Kotarski. Make 100 project."/>
    <x v="4"/>
    <n v="2299"/>
    <x v="0"/>
    <x v="0"/>
    <s v="USD"/>
    <n v="1485271968"/>
    <n v="1484667168"/>
    <b v="0"/>
    <n v="197"/>
    <b v="1"/>
    <x v="1"/>
    <n v="460"/>
    <n v="11.67"/>
    <x v="1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1"/>
    <n v="287"/>
    <n v="41.78"/>
    <x v="1"/>
    <x v="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1"/>
    <n v="223"/>
    <n v="21.38"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"/>
    <n v="15903.5"/>
    <x v="0"/>
    <x v="1"/>
    <s v="GBP"/>
    <n v="1466377200"/>
    <n v="1463351329"/>
    <b v="0"/>
    <n v="169"/>
    <b v="1"/>
    <x v="1"/>
    <n v="636"/>
    <n v="94.1"/>
    <x v="1"/>
    <x v="1"/>
  </r>
  <r>
    <n v="2258"/>
    <s v="A Sundered World"/>
    <s v="A Dungeon World campaign setting that takes place after the end of the worlds."/>
    <x v="43"/>
    <n v="3223"/>
    <x v="0"/>
    <x v="0"/>
    <s v="USD"/>
    <n v="1434045687"/>
    <n v="1431453687"/>
    <b v="0"/>
    <n v="205"/>
    <b v="1"/>
    <x v="1"/>
    <n v="147"/>
    <n v="15.72"/>
    <x v="1"/>
    <x v="1"/>
  </r>
  <r>
    <n v="2259"/>
    <s v="The Second Breakfast"/>
    <s v="More Halfmen, more goats, more guns, and most of all some neat buildings and structures for the little fellas to hang out in!"/>
    <x v="30"/>
    <n v="18671"/>
    <x v="0"/>
    <x v="1"/>
    <s v="GBP"/>
    <n v="1481224736"/>
    <n v="1480360736"/>
    <b v="0"/>
    <n v="206"/>
    <b v="1"/>
    <x v="1"/>
    <n v="1867"/>
    <n v="90.64"/>
    <x v="1"/>
    <x v="1"/>
  </r>
  <r>
    <n v="2260"/>
    <s v="Cryptex Dice Vault"/>
    <s v="A fine wood cryptex dice vault to store your favorite dice. Designed to hold a standard set of 7 polyhedrals for your favorite RPG."/>
    <x v="32"/>
    <n v="8173"/>
    <x v="0"/>
    <x v="0"/>
    <s v="USD"/>
    <n v="1395876250"/>
    <n v="1393287850"/>
    <b v="0"/>
    <n v="84"/>
    <b v="1"/>
    <x v="1"/>
    <n v="327"/>
    <n v="97.3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x v="30"/>
    <n v="7795"/>
    <x v="0"/>
    <x v="2"/>
    <s v="AUD"/>
    <n v="1487093020"/>
    <n v="1485278620"/>
    <b v="0"/>
    <n v="210"/>
    <b v="1"/>
    <x v="1"/>
    <n v="780"/>
    <n v="37.119999999999997"/>
    <x v="1"/>
    <x v="1"/>
  </r>
  <r>
    <n v="2262"/>
    <s v="Riders: A Game About Cheating Doomsday"/>
    <s v="An RPG about mortal servants of the Horsemen of the Apocalypse deciding to not end the world."/>
    <x v="128"/>
    <n v="5087"/>
    <x v="0"/>
    <x v="0"/>
    <s v="USD"/>
    <n v="1416268800"/>
    <n v="1413295358"/>
    <b v="0"/>
    <n v="181"/>
    <b v="1"/>
    <x v="1"/>
    <n v="154"/>
    <n v="28.1"/>
    <x v="1"/>
    <x v="1"/>
  </r>
  <r>
    <n v="2263"/>
    <s v="Corvus Corax Miniatures - Outcasts"/>
    <s v="These are degenerated men who have, since birth, suffered the effect of mutation and turned into something wicked!"/>
    <x v="53"/>
    <n v="8666"/>
    <x v="0"/>
    <x v="11"/>
    <s v="SEK"/>
    <n v="1422734313"/>
    <n v="1420919913"/>
    <b v="0"/>
    <n v="60"/>
    <b v="1"/>
    <x v="1"/>
    <n v="116"/>
    <n v="144.4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x v="14"/>
    <n v="10802"/>
    <x v="0"/>
    <x v="0"/>
    <s v="USD"/>
    <n v="1463972400"/>
    <n v="1462543114"/>
    <b v="0"/>
    <n v="445"/>
    <b v="1"/>
    <x v="1"/>
    <n v="180"/>
    <n v="24.27"/>
    <x v="1"/>
    <x v="1"/>
  </r>
  <r>
    <n v="2265"/>
    <s v="Blind Beggar Miniatures presents Second Chance Specials!"/>
    <s v="A second chance to get the deals from earlier campaigns just in time for the Holiday season. Pulp, Cthulhu, Sci-Fi, Old West and more!"/>
    <x v="5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266"/>
    <s v="GOAT LORDS."/>
    <s v="Want to be LORD OF THE GOATS? Start building your herd using thievery, magic, bombs and mostly goats."/>
    <x v="17"/>
    <n v="4804"/>
    <x v="0"/>
    <x v="0"/>
    <s v="USD"/>
    <n v="1461722400"/>
    <n v="1460235592"/>
    <b v="0"/>
    <n v="194"/>
    <b v="1"/>
    <x v="1"/>
    <n v="320"/>
    <n v="24.76"/>
    <x v="1"/>
    <x v="1"/>
  </r>
  <r>
    <n v="2267"/>
    <s v="Stones Dungeon Tiles"/>
    <s v="Highly-detailed 2x2&quot; dungeon tiles made of a durable polymer-plastic &amp; VERY affordable cost. Perfect for tabletop &amp; role-playing games."/>
    <x v="24"/>
    <n v="76105"/>
    <x v="0"/>
    <x v="0"/>
    <s v="USD"/>
    <n v="1419123600"/>
    <n v="1416945297"/>
    <b v="0"/>
    <n v="404"/>
    <b v="1"/>
    <x v="1"/>
    <n v="381"/>
    <n v="188.38"/>
    <x v="1"/>
    <x v="1"/>
  </r>
  <r>
    <n v="2268"/>
    <s v="Chardonnay Go"/>
    <s v="Chardonnay Go, the viral video with 23 million views, is now a hilarious board game for wine lovers, moms and other shameless people."/>
    <x v="91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269"/>
    <s v="Treasure Decks for 5th Edition - Only $12!"/>
    <s v="Add exciting loot drops to your CR 1-4, 5-8, 9-12, 13-16, and 17-20 encounters! Each deck has over 200 possible outcomes!"/>
    <x v="32"/>
    <n v="45041"/>
    <x v="0"/>
    <x v="0"/>
    <s v="USD"/>
    <n v="1488862800"/>
    <n v="1486745663"/>
    <b v="0"/>
    <n v="902"/>
    <b v="1"/>
    <x v="1"/>
    <n v="1802"/>
    <n v="49.93"/>
    <x v="1"/>
    <x v="1"/>
  </r>
  <r>
    <n v="2270"/>
    <s v="MCG Premium Sleeves &amp; Accessories"/>
    <s v="MCG Premium Sleeves offer excellent protection for your cards. This line is about to be expanded with new sleeves sizes!"/>
    <x v="33"/>
    <n v="180062"/>
    <x v="0"/>
    <x v="0"/>
    <s v="USD"/>
    <n v="1484085540"/>
    <n v="1482353513"/>
    <b v="0"/>
    <n v="1670"/>
    <b v="1"/>
    <x v="1"/>
    <n v="720"/>
    <n v="107.82"/>
    <x v="1"/>
    <x v="1"/>
  </r>
  <r>
    <n v="2271"/>
    <s v="Man vs Meeple Season One Kickstarter"/>
    <s v="Man vs Meeple is the show where we talk about all things board game related. Help us make the very most of our channel for you."/>
    <x v="24"/>
    <n v="56618"/>
    <x v="0"/>
    <x v="0"/>
    <s v="USD"/>
    <n v="1481328004"/>
    <n v="1478736004"/>
    <b v="0"/>
    <n v="1328"/>
    <b v="1"/>
    <x v="1"/>
    <n v="283"/>
    <n v="42.63"/>
    <x v="1"/>
    <x v="1"/>
  </r>
  <r>
    <n v="2272"/>
    <s v="Pick the Lock"/>
    <s v="Pick the Lock is a game of chance and strategy. Attempt to obtain priceless treasures and outwit the other players."/>
    <x v="30"/>
    <n v="13566"/>
    <x v="0"/>
    <x v="0"/>
    <s v="USD"/>
    <n v="1449506836"/>
    <n v="1446914836"/>
    <b v="0"/>
    <n v="944"/>
    <b v="1"/>
    <x v="1"/>
    <n v="1357"/>
    <n v="14.37"/>
    <x v="1"/>
    <x v="1"/>
  </r>
  <r>
    <n v="2273"/>
    <s v="Get Adler! Premium Edition"/>
    <s v="London, 1937. Top-Secret docs are missing. So, too, is Agent Adler! Intelligence has 7 hrs to find him. Deduction, Deception &amp; Action!"/>
    <x v="32"/>
    <n v="5509"/>
    <x v="0"/>
    <x v="5"/>
    <s v="CAD"/>
    <n v="1489320642"/>
    <n v="1487164242"/>
    <b v="0"/>
    <n v="147"/>
    <b v="1"/>
    <x v="1"/>
    <n v="220"/>
    <n v="37.479999999999997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2"/>
    <n v="2990"/>
    <x v="0"/>
    <x v="0"/>
    <s v="USD"/>
    <n v="1393156857"/>
    <n v="1390564857"/>
    <b v="0"/>
    <n v="99"/>
    <b v="1"/>
    <x v="1"/>
    <n v="120"/>
    <n v="30.2"/>
    <x v="1"/>
    <x v="1"/>
  </r>
  <r>
    <n v="2275"/>
    <s v="Samurai Dwarves (Korobokuru)"/>
    <s v="The aim of this project is to extend our existing Samurai Dwarf range from 6 to 9. The new sculpts will be done by Bob Olley."/>
    <x v="83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1"/>
    <n v="106"/>
    <n v="64.75"/>
    <x v="1"/>
    <x v="1"/>
  </r>
  <r>
    <n v="2277"/>
    <s v="Police Precinct"/>
    <s v="Police Precinct is a cooperative game where the players take on the roles as police officers, with different areas of expertise."/>
    <x v="2"/>
    <n v="11992"/>
    <x v="0"/>
    <x v="0"/>
    <s v="USD"/>
    <n v="1330359423"/>
    <n v="1327767423"/>
    <b v="0"/>
    <n v="207"/>
    <b v="1"/>
    <x v="1"/>
    <n v="141"/>
    <n v="57.93"/>
    <x v="1"/>
    <x v="1"/>
  </r>
  <r>
    <n v="2278"/>
    <s v="Eternity Dice - Regular and D6 Charms Edition"/>
    <s v="Dice forged from stone one by one entirely by hand for demanding Gamers and Collectors."/>
    <x v="15"/>
    <n v="5414"/>
    <x v="0"/>
    <x v="13"/>
    <s v="EUR"/>
    <n v="1451861940"/>
    <n v="1448902867"/>
    <b v="0"/>
    <n v="102"/>
    <b v="1"/>
    <x v="1"/>
    <n v="271"/>
    <n v="53.08"/>
    <x v="1"/>
    <x v="1"/>
  </r>
  <r>
    <n v="2279"/>
    <s v="Zombie Apocalypse Geocaching"/>
    <s v="The Zombie Apocalypse has begun! Fortunately, YOU have your priorities straight. What could be more important than Geocaching?"/>
    <x v="30"/>
    <n v="1538"/>
    <x v="0"/>
    <x v="0"/>
    <s v="USD"/>
    <n v="1423022400"/>
    <n v="1421436099"/>
    <b v="0"/>
    <n v="32"/>
    <b v="1"/>
    <x v="1"/>
    <n v="154"/>
    <n v="48.06"/>
    <x v="1"/>
    <x v="1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1"/>
    <n v="404"/>
    <n v="82.4"/>
    <x v="1"/>
    <x v="1"/>
  </r>
  <r>
    <n v="2281"/>
    <s v="Lewis Robertson Band EP!"/>
    <s v="I am trying to get a new band off the ground, and in order to be taken seriously and get gigs, we need some killer recordings!"/>
    <x v="45"/>
    <n v="555"/>
    <x v="0"/>
    <x v="0"/>
    <s v="USD"/>
    <n v="1311576600"/>
    <n v="1306219897"/>
    <b v="0"/>
    <n v="11"/>
    <b v="1"/>
    <x v="0"/>
    <n v="185"/>
    <n v="50.45"/>
    <x v="0"/>
    <x v="0"/>
  </r>
  <r>
    <n v="2282"/>
    <s v="Sage King's Debut Album"/>
    <s v="Sage King is recording his debut album and wants YOU to be a part of the creation process"/>
    <x v="49"/>
    <n v="1390"/>
    <x v="0"/>
    <x v="0"/>
    <s v="USD"/>
    <n v="1452744686"/>
    <n v="1447560686"/>
    <b v="0"/>
    <n v="12"/>
    <b v="1"/>
    <x v="0"/>
    <n v="185"/>
    <n v="115.8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11"/>
    <n v="3025.66"/>
    <x v="0"/>
    <x v="0"/>
    <s v="USD"/>
    <n v="1336528804"/>
    <n v="1331348404"/>
    <b v="0"/>
    <n v="48"/>
    <b v="1"/>
    <x v="0"/>
    <n v="101"/>
    <n v="63.03"/>
    <x v="0"/>
    <x v="0"/>
  </r>
  <r>
    <n v="2284"/>
    <s v="Make a record, write a song, take the Vinyl Skyway. "/>
    <s v="The Vinyl Skyway reunite to make a third album. "/>
    <x v="14"/>
    <n v="6373.27"/>
    <x v="0"/>
    <x v="0"/>
    <s v="USD"/>
    <n v="1299902400"/>
    <n v="1297451245"/>
    <b v="0"/>
    <n v="59"/>
    <b v="1"/>
    <x v="0"/>
    <n v="106"/>
    <n v="108.0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x v="11"/>
    <n v="3641"/>
    <x v="0"/>
    <x v="0"/>
    <s v="USD"/>
    <n v="1340944043"/>
    <n v="1338352043"/>
    <b v="0"/>
    <n v="79"/>
    <b v="1"/>
    <x v="0"/>
    <n v="121"/>
    <n v="46.09"/>
    <x v="0"/>
    <x v="0"/>
  </r>
  <r>
    <n v="2286"/>
    <s v="Arson In The Suburbs"/>
    <s v="Arson In The Suburbs is ready to release its FIRST three song E.P. and looking to raise funds to get back in the studio! RnFnR!"/>
    <x v="17"/>
    <n v="1501"/>
    <x v="0"/>
    <x v="0"/>
    <s v="USD"/>
    <n v="1378439940"/>
    <n v="1376003254"/>
    <b v="0"/>
    <n v="14"/>
    <b v="1"/>
    <x v="0"/>
    <n v="100"/>
    <n v="107.2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x v="39"/>
    <n v="5398.99"/>
    <x v="0"/>
    <x v="0"/>
    <s v="USD"/>
    <n v="1403539260"/>
    <n v="1401724860"/>
    <b v="0"/>
    <n v="106"/>
    <b v="1"/>
    <x v="0"/>
    <n v="120"/>
    <n v="50.9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x v="30"/>
    <n v="1001"/>
    <x v="0"/>
    <x v="0"/>
    <s v="USD"/>
    <n v="1340733600"/>
    <n v="1339098689"/>
    <b v="0"/>
    <n v="25"/>
    <b v="1"/>
    <x v="0"/>
    <n v="100"/>
    <n v="40.04"/>
    <x v="0"/>
    <x v="0"/>
  </r>
  <r>
    <n v="2289"/>
    <s v="Blind Man Deaf Boy Tour!"/>
    <s v="Blind Man Deaf Boy is a Folk Punk band from Denver, we need money to get ourselves a van and take it on tour around the west coast."/>
    <x v="17"/>
    <n v="1611"/>
    <x v="0"/>
    <x v="0"/>
    <s v="USD"/>
    <n v="1386372120"/>
    <n v="1382659060"/>
    <b v="0"/>
    <n v="25"/>
    <b v="1"/>
    <x v="0"/>
    <n v="107"/>
    <n v="64.44"/>
    <x v="0"/>
    <x v="0"/>
  </r>
  <r>
    <n v="2290"/>
    <s v="American Standard Needs to Release Their Debut EP"/>
    <s v="American Standard needs your help pressing their debut EP. Be involved in the artistic process and receive swag in return!"/>
    <x v="17"/>
    <n v="1561"/>
    <x v="0"/>
    <x v="0"/>
    <s v="USD"/>
    <n v="1259686800"/>
    <n v="1252908330"/>
    <b v="0"/>
    <n v="29"/>
    <b v="1"/>
    <x v="0"/>
    <n v="104"/>
    <n v="53.83"/>
    <x v="0"/>
    <x v="0"/>
  </r>
  <r>
    <n v="2291"/>
    <s v="Create thatwasthen's new album with them!"/>
    <s v="So we've recorded a 5-song EP with a 2-time Grammy winner, but we need to raise the  $$$ to mix, master and press it to CD and vinyl!"/>
    <x v="32"/>
    <n v="4320"/>
    <x v="0"/>
    <x v="0"/>
    <s v="USD"/>
    <n v="1335153600"/>
    <n v="1332199618"/>
    <b v="0"/>
    <n v="43"/>
    <b v="1"/>
    <x v="0"/>
    <n v="173"/>
    <n v="100.47"/>
    <x v="0"/>
    <x v="0"/>
  </r>
  <r>
    <n v="2292"/>
    <s v="BE A PART OF HISTORY!"/>
    <s v="Aiding Contra in the telling of the &quot;Blue Planet Chronicles&quot;, a concept about the history of our beautiful home; Planet Earth!"/>
    <x v="15"/>
    <n v="2145.0100000000002"/>
    <x v="0"/>
    <x v="0"/>
    <s v="USD"/>
    <n v="1334767476"/>
    <n v="1332175476"/>
    <b v="0"/>
    <n v="46"/>
    <b v="1"/>
    <x v="0"/>
    <n v="107"/>
    <n v="46.63"/>
    <x v="0"/>
    <x v="0"/>
  </r>
  <r>
    <n v="2293"/>
    <s v="&quot;Hurt N' Wrong&quot; New Album Fundraiser!"/>
    <s v="Donate here to be a part of the upcoming album. Every little bit helps!"/>
    <x v="18"/>
    <n v="920"/>
    <x v="0"/>
    <x v="0"/>
    <s v="USD"/>
    <n v="1348545540"/>
    <n v="1346345999"/>
    <b v="0"/>
    <n v="27"/>
    <b v="1"/>
    <x v="0"/>
    <n v="108"/>
    <n v="34.0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2"/>
    <n v="7304.04"/>
    <x v="0"/>
    <x v="0"/>
    <s v="USD"/>
    <n v="1358702480"/>
    <n v="1356110480"/>
    <b v="0"/>
    <n v="112"/>
    <b v="1"/>
    <x v="0"/>
    <n v="146"/>
    <n v="65.209999999999994"/>
    <x v="0"/>
    <x v="0"/>
  </r>
  <r>
    <n v="2295"/>
    <s v="SHADOWRAPTR: The Second Coming. (Sophomore LP)"/>
    <s v="The second full length album by SHADOWRAPTR is nearly complete. We just need a little boost to get us there. Think of the children."/>
    <x v="40"/>
    <n v="1503"/>
    <x v="0"/>
    <x v="0"/>
    <s v="USD"/>
    <n v="1359240856"/>
    <n v="1356648856"/>
    <b v="0"/>
    <n v="34"/>
    <b v="1"/>
    <x v="0"/>
    <n v="125"/>
    <n v="44.21"/>
    <x v="0"/>
    <x v="0"/>
  </r>
  <r>
    <n v="2296"/>
    <s v="HAMELL ON TRIAL IS RECORDING AN ALBUM"/>
    <s v="Ed Hamell AKA Hamell on Trial is recording an album titled The Happiest Man in the World. He needs your help."/>
    <x v="41"/>
    <n v="10435"/>
    <x v="0"/>
    <x v="0"/>
    <s v="USD"/>
    <n v="1330018426"/>
    <n v="1326994426"/>
    <b v="0"/>
    <n v="145"/>
    <b v="1"/>
    <x v="0"/>
    <n v="149"/>
    <n v="71.97"/>
    <x v="0"/>
    <x v="0"/>
  </r>
  <r>
    <n v="2297"/>
    <s v="Company Company: Debut EP"/>
    <s v="New Jersey Alternative Rock band COCO needs YOUR help self-releasing debut EP!"/>
    <x v="30"/>
    <n v="1006"/>
    <x v="0"/>
    <x v="0"/>
    <s v="USD"/>
    <n v="1331697540"/>
    <n v="1328749249"/>
    <b v="0"/>
    <n v="19"/>
    <b v="1"/>
    <x v="0"/>
    <n v="101"/>
    <n v="52.95"/>
    <x v="0"/>
    <x v="0"/>
  </r>
  <r>
    <n v="2298"/>
    <s v="Jonny Gray: First Full Length Album"/>
    <s v="My name is Jonny Gray, and my friends and I are working together to raise funds for my debut album"/>
    <x v="13"/>
    <n v="31522"/>
    <x v="0"/>
    <x v="0"/>
    <s v="USD"/>
    <n v="1395861033"/>
    <n v="1393272633"/>
    <b v="0"/>
    <n v="288"/>
    <b v="1"/>
    <x v="0"/>
    <n v="105"/>
    <n v="109.45"/>
    <x v="0"/>
    <x v="0"/>
  </r>
  <r>
    <n v="2299"/>
    <s v="HELP FLY RADIO FINISH THEIR FULL LENGTH ALBUM!"/>
    <s v="Fly Radio has finished tracking their album now all that is left is the mixing/mastering and duplication!"/>
    <x v="45"/>
    <n v="1050.5"/>
    <x v="0"/>
    <x v="0"/>
    <s v="USD"/>
    <n v="1296953209"/>
    <n v="1295657209"/>
    <b v="0"/>
    <n v="14"/>
    <b v="1"/>
    <x v="0"/>
    <n v="350"/>
    <n v="75.040000000000006"/>
    <x v="0"/>
    <x v="0"/>
  </r>
  <r>
    <n v="2300"/>
    <s v="Keep The Prison Van Rolling"/>
    <s v="Big Fiction leaves for tour on 6/27 but the Prison Van needs some work!  New brakes, transmission repair, tires... it needs a bit."/>
    <x v="136"/>
    <n v="810"/>
    <x v="0"/>
    <x v="0"/>
    <s v="USD"/>
    <n v="1340904416"/>
    <n v="1339694816"/>
    <b v="0"/>
    <n v="7"/>
    <b v="1"/>
    <x v="0"/>
    <n v="101"/>
    <n v="115.71"/>
    <x v="0"/>
    <x v="0"/>
  </r>
  <r>
    <n v="2301"/>
    <s v="Time Crash"/>
    <s v="We are America's first trock band, and we're ready to bring you our first album!"/>
    <x v="12"/>
    <n v="6680.22"/>
    <x v="0"/>
    <x v="0"/>
    <s v="USD"/>
    <n v="1371785496"/>
    <n v="1369193496"/>
    <b v="1"/>
    <n v="211"/>
    <b v="1"/>
    <x v="15"/>
    <n v="134"/>
    <n v="31.66"/>
    <x v="0"/>
    <x v="15"/>
  </r>
  <r>
    <n v="2302"/>
    <s v="Wildcat Strike's 2nd album release - Digital Age"/>
    <s v="Wildcat Strike is looking to complete it's second full length album, titled &quot;Digital Age&quot;, and we want you to be a part of it!"/>
    <x v="100"/>
    <n v="3925"/>
    <x v="0"/>
    <x v="0"/>
    <s v="USD"/>
    <n v="1388473200"/>
    <n v="1385585434"/>
    <b v="1"/>
    <n v="85"/>
    <b v="1"/>
    <x v="15"/>
    <n v="171"/>
    <n v="46.18"/>
    <x v="0"/>
    <x v="1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5"/>
    <n v="109"/>
    <n v="68.48"/>
    <x v="0"/>
    <x v="15"/>
  </r>
  <r>
    <n v="2304"/>
    <s v="Anna Ash â˜† Recording Project â˜† 2011         â™˜"/>
    <s v="This winter and springtime we will be recording a new full-length album with big voices, big fireworks and mega soul.  "/>
    <x v="14"/>
    <n v="6042.02"/>
    <x v="0"/>
    <x v="0"/>
    <s v="USD"/>
    <n v="1293857940"/>
    <n v="1290281691"/>
    <b v="1"/>
    <n v="113"/>
    <b v="1"/>
    <x v="15"/>
    <n v="101"/>
    <n v="53.47"/>
    <x v="0"/>
    <x v="15"/>
  </r>
  <r>
    <n v="2305"/>
    <s v="HANK &amp; CUPCAKES 'CA$H 4 GOLD' MEGA TOUR!"/>
    <s v="If you're reading this, we want to say that every dollar counts in these final hours of our campaign. Thank you for all your support!"/>
    <x v="104"/>
    <n v="18221"/>
    <x v="0"/>
    <x v="0"/>
    <s v="USD"/>
    <n v="1407520800"/>
    <n v="1405356072"/>
    <b v="1"/>
    <n v="167"/>
    <b v="1"/>
    <x v="15"/>
    <n v="101"/>
    <n v="109.11"/>
    <x v="0"/>
    <x v="15"/>
  </r>
  <r>
    <n v="2306"/>
    <s v="Cook Up a Record with Dewveall"/>
    <s v="Indie rockers, Dewveall, are recording new music. Take a seat at the table; let them cook you a meal and sing you some songs."/>
    <x v="10"/>
    <n v="3736.55"/>
    <x v="0"/>
    <x v="0"/>
    <s v="USD"/>
    <n v="1331352129"/>
    <n v="1328760129"/>
    <b v="1"/>
    <n v="73"/>
    <b v="1"/>
    <x v="15"/>
    <n v="107"/>
    <n v="51.19"/>
    <x v="0"/>
    <x v="1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5"/>
    <n v="107"/>
    <n v="27.94"/>
    <x v="0"/>
    <x v="15"/>
  </r>
  <r>
    <n v="2308"/>
    <s v="The Ember Days Audio/Visual Experience"/>
    <s v="For our next record we're combining amazing visuals with new and creative music to create an truly beautiful worship experience."/>
    <x v="65"/>
    <n v="50653.11"/>
    <x v="0"/>
    <x v="0"/>
    <s v="USD"/>
    <n v="1409274000"/>
    <n v="1406847996"/>
    <b v="1"/>
    <n v="614"/>
    <b v="1"/>
    <x v="15"/>
    <n v="101"/>
    <n v="82.5"/>
    <x v="0"/>
    <x v="15"/>
  </r>
  <r>
    <n v="2309"/>
    <s v="// Marny Lion Proudfit /\/\/\ Album Release \\"/>
    <s v="|| HELP MARNY LION PROUDFIT RECORD HER SECOND INDIE FOLK ALBUM THIS MARCH â€“ THE BARN IS WAITING ||"/>
    <x v="14"/>
    <n v="6400.47"/>
    <x v="0"/>
    <x v="0"/>
    <s v="USD"/>
    <n v="1362872537"/>
    <n v="1359848537"/>
    <b v="1"/>
    <n v="107"/>
    <b v="1"/>
    <x v="15"/>
    <n v="107"/>
    <n v="59.82"/>
    <x v="0"/>
    <x v="15"/>
  </r>
  <r>
    <n v="2310"/>
    <s v="John Vanderslice's DAGGER BEACH: The New Album"/>
    <s v="Two records, a new LP and a full cover of Bowie's Diamond Dogs, to be self-released in Spring 2013 -with your involvement and support."/>
    <x v="19"/>
    <n v="79335.360000000001"/>
    <x v="0"/>
    <x v="0"/>
    <s v="USD"/>
    <n v="1363889015"/>
    <n v="1361300615"/>
    <b v="1"/>
    <n v="1224"/>
    <b v="1"/>
    <x v="15"/>
    <n v="429"/>
    <n v="64.819999999999993"/>
    <x v="0"/>
    <x v="15"/>
  </r>
  <r>
    <n v="2311"/>
    <s v="Mary Fagan's CD Project!"/>
    <s v="I'm heading back into the studio!  I'm planning to record a CD of original songs and one with some jazz standards."/>
    <x v="9"/>
    <n v="9370"/>
    <x v="0"/>
    <x v="0"/>
    <s v="USD"/>
    <n v="1399421189"/>
    <n v="1396829189"/>
    <b v="1"/>
    <n v="104"/>
    <b v="1"/>
    <x v="15"/>
    <n v="104"/>
    <n v="90.1"/>
    <x v="0"/>
    <x v="15"/>
  </r>
  <r>
    <n v="2312"/>
    <s v="DINOWALRUS: 3RD RECORD ON VINYL"/>
    <s v="Help Brooklyn psychedelic synth rockers DINOWALRUS release their 3rd Record, COMPLEXION, on vinyl!"/>
    <x v="11"/>
    <n v="3236"/>
    <x v="0"/>
    <x v="0"/>
    <s v="USD"/>
    <n v="1397862000"/>
    <n v="1395155478"/>
    <b v="1"/>
    <n v="79"/>
    <b v="1"/>
    <x v="15"/>
    <n v="108"/>
    <n v="40.96"/>
    <x v="0"/>
    <x v="15"/>
  </r>
  <r>
    <n v="2313"/>
    <s v="A SUNNY DAY IN GLASGOW"/>
    <s v="A Sunny Day in Glasgow are recording a new album and we need your help!"/>
    <x v="12"/>
    <n v="8792.02"/>
    <x v="0"/>
    <x v="0"/>
    <s v="USD"/>
    <n v="1336086026"/>
    <n v="1333494026"/>
    <b v="1"/>
    <n v="157"/>
    <b v="1"/>
    <x v="15"/>
    <n v="176"/>
    <n v="56"/>
    <x v="0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x v="40"/>
    <n v="1883.64"/>
    <x v="0"/>
    <x v="0"/>
    <s v="USD"/>
    <n v="1339074857"/>
    <n v="1336482857"/>
    <b v="1"/>
    <n v="50"/>
    <b v="1"/>
    <x v="15"/>
    <n v="157"/>
    <n v="37.67"/>
    <x v="0"/>
    <x v="15"/>
  </r>
  <r>
    <n v="2315"/>
    <s v="RICE Presses Their Debut Album 'Keep Warm' On Vinyl"/>
    <s v="Rice invites you to be a part of the creation of their first album and spread their message of love."/>
    <x v="32"/>
    <n v="2565"/>
    <x v="0"/>
    <x v="0"/>
    <s v="USD"/>
    <n v="1336238743"/>
    <n v="1333646743"/>
    <b v="1"/>
    <n v="64"/>
    <b v="1"/>
    <x v="15"/>
    <n v="103"/>
    <n v="40.08"/>
    <x v="0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x v="15"/>
    <n v="104"/>
    <n v="78.03"/>
    <x v="0"/>
    <x v="15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x v="15"/>
    <n v="104"/>
    <n v="18.91"/>
    <x v="0"/>
    <x v="15"/>
  </r>
  <r>
    <n v="2318"/>
    <s v="Songs For Unusual Creatures"/>
    <s v="A book/CD by Michael Hearst featuring songs and factoids that celebrate some of the most bizarre (and under-appreciated) animals that roam the planet!"/>
    <x v="12"/>
    <n v="6053"/>
    <x v="0"/>
    <x v="0"/>
    <s v="USD"/>
    <n v="1253937540"/>
    <n v="1251214014"/>
    <b v="1"/>
    <n v="163"/>
    <b v="1"/>
    <x v="15"/>
    <n v="121"/>
    <n v="37.130000000000003"/>
    <x v="0"/>
    <x v="15"/>
  </r>
  <r>
    <n v="2319"/>
    <s v="Nevada Color recording first full-length album &quot;Adventures&quot;"/>
    <s v="The upcoming debut full-length album from Nevada Color &quot;Adventures&quot; will be available Spring 2014 with your help!"/>
    <x v="11"/>
    <n v="3231"/>
    <x v="0"/>
    <x v="0"/>
    <s v="USD"/>
    <n v="1387072685"/>
    <n v="1384480685"/>
    <b v="1"/>
    <n v="77"/>
    <b v="1"/>
    <x v="15"/>
    <n v="108"/>
    <n v="41.96"/>
    <x v="0"/>
    <x v="15"/>
  </r>
  <r>
    <n v="2320"/>
    <s v="Ocean Versus Daughter's New Album!"/>
    <s v="We've been hard at work crafting our next batch of songs, and we need your help to record it!  Have a look at our quick witchy video!"/>
    <x v="12"/>
    <n v="5433"/>
    <x v="0"/>
    <x v="0"/>
    <s v="USD"/>
    <n v="1396463800"/>
    <n v="1393443400"/>
    <b v="1"/>
    <n v="89"/>
    <b v="1"/>
    <x v="15"/>
    <n v="109"/>
    <n v="61.04"/>
    <x v="0"/>
    <x v="15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1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51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3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3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21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5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3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21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8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3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2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5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3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4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6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3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81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2"/>
    <n v="0"/>
    <x v="1"/>
    <x v="0"/>
    <s v="USD"/>
    <n v="1436729504"/>
    <n v="1434137504"/>
    <b v="0"/>
    <n v="0"/>
    <b v="0"/>
    <x v="9"/>
    <n v="0"/>
    <s v="N/A"/>
    <x v="4"/>
    <x v="9"/>
  </r>
  <r>
    <n v="2342"/>
    <s v="The Future Mind of Business Project (Canceled)"/>
    <s v="A series of informational and interactive online tutorials enabling businesses to proactively ensure mental and corporate vitality."/>
    <x v="64"/>
    <n v="0"/>
    <x v="1"/>
    <x v="0"/>
    <s v="USD"/>
    <n v="1412571600"/>
    <n v="1410799870"/>
    <b v="0"/>
    <n v="0"/>
    <b v="0"/>
    <x v="9"/>
    <n v="0"/>
    <s v="N/A"/>
    <x v="4"/>
    <x v="9"/>
  </r>
  <r>
    <n v="2343"/>
    <s v="Mobile Excellence Awards (Canceled)"/>
    <s v="The most influential and prestigious awards program that honors innovation and leadership in mobile technology and entertainment"/>
    <x v="5"/>
    <n v="300"/>
    <x v="1"/>
    <x v="0"/>
    <s v="USD"/>
    <n v="1452282420"/>
    <n v="1447962505"/>
    <b v="0"/>
    <n v="1"/>
    <b v="0"/>
    <x v="9"/>
    <n v="3"/>
    <n v="300"/>
    <x v="4"/>
    <x v="9"/>
  </r>
  <r>
    <n v="2344"/>
    <s v="Tired of Corporation Negotiation? THINK MIDDLE MEDIATION!"/>
    <s v="SAVE MONEY! Stop worrying about account disputes, supervising installs, and corporation bull-****. We actively negotiate on your behalf"/>
    <x v="30"/>
    <n v="1"/>
    <x v="1"/>
    <x v="5"/>
    <s v="CAD"/>
    <n v="1466789269"/>
    <n v="1464197269"/>
    <b v="0"/>
    <n v="1"/>
    <b v="0"/>
    <x v="9"/>
    <n v="0"/>
    <n v="1"/>
    <x v="4"/>
    <x v="9"/>
  </r>
  <r>
    <n v="2345"/>
    <s v="Social Media Website (Canceled)"/>
    <s v="My team and I are creating a social media website for pet lovers across the world! Fashion, animal shows, adoptions, and more."/>
    <x v="11"/>
    <n v="0"/>
    <x v="1"/>
    <x v="0"/>
    <s v="USD"/>
    <n v="1427845140"/>
    <n v="1424822556"/>
    <b v="0"/>
    <n v="0"/>
    <b v="0"/>
    <x v="9"/>
    <n v="0"/>
    <s v="N/A"/>
    <x v="4"/>
    <x v="9"/>
  </r>
  <r>
    <n v="2346"/>
    <s v="Ez 2c 3D Viewers (Canceled)"/>
    <s v="Watch and Make FREE 3D Videos &amp; Pics - No Viewer needed. To Help Learn we have Training and Instant 3D viewers."/>
    <x v="129"/>
    <n v="39"/>
    <x v="1"/>
    <x v="0"/>
    <s v="USD"/>
    <n v="1476731431"/>
    <n v="1472843431"/>
    <b v="0"/>
    <n v="3"/>
    <b v="0"/>
    <x v="9"/>
    <n v="0"/>
    <n v="13"/>
    <x v="4"/>
    <x v="9"/>
  </r>
  <r>
    <n v="2347"/>
    <s v="Course: Create Complete Web Apps without Coding (Canceled)"/>
    <s v="Back this project and get access to a course about building COMPLETE web applications without coding."/>
    <x v="30"/>
    <n v="15"/>
    <x v="1"/>
    <x v="0"/>
    <s v="USD"/>
    <n v="1472135676"/>
    <n v="1469543676"/>
    <b v="0"/>
    <n v="1"/>
    <b v="0"/>
    <x v="9"/>
    <n v="2"/>
    <n v="15"/>
    <x v="4"/>
    <x v="9"/>
  </r>
  <r>
    <n v="2348"/>
    <s v="Business &amp; Entertainment In 3D World! (Canceled)"/>
    <s v="Own, Buy, Sell 3D property! 3D games, 3D traveling and earn in one virtual 3D NEASPACE, Best for Oculus Rift environment."/>
    <x v="56"/>
    <n v="270"/>
    <x v="1"/>
    <x v="0"/>
    <s v="USD"/>
    <n v="1456006938"/>
    <n v="1450822938"/>
    <b v="0"/>
    <n v="5"/>
    <b v="0"/>
    <x v="9"/>
    <n v="0"/>
    <n v="54"/>
    <x v="4"/>
    <x v="9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9"/>
    <n v="0"/>
    <s v="N/A"/>
    <x v="4"/>
    <x v="9"/>
  </r>
  <r>
    <n v="2350"/>
    <s v="HoxWi - Simple and reliable online customer services (Canceled)"/>
    <s v="HoxWi are the future for real time interaction with on-line customers via chat or video conference."/>
    <x v="65"/>
    <n v="0"/>
    <x v="1"/>
    <x v="17"/>
    <s v="EUR"/>
    <n v="1483474370"/>
    <n v="1480882370"/>
    <b v="0"/>
    <n v="0"/>
    <b v="0"/>
    <x v="9"/>
    <n v="0"/>
    <s v="N/A"/>
    <x v="4"/>
    <x v="9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9"/>
    <n v="1"/>
    <n v="15.43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x v="15"/>
    <n v="0"/>
    <x v="1"/>
    <x v="0"/>
    <s v="USD"/>
    <n v="1433603552"/>
    <n v="1428419552"/>
    <b v="0"/>
    <n v="0"/>
    <b v="0"/>
    <x v="9"/>
    <n v="0"/>
    <s v="N/A"/>
    <x v="4"/>
    <x v="9"/>
  </r>
  <r>
    <n v="2353"/>
    <s v="A Brony and Pegasister dating website (Canceled)"/>
    <s v="The best dating website for bronys and pegasisters. The reason I'm trying to get the funds for this project is that I need a laptop."/>
    <x v="30"/>
    <n v="0"/>
    <x v="1"/>
    <x v="0"/>
    <s v="USD"/>
    <n v="1429632822"/>
    <n v="1428596022"/>
    <b v="0"/>
    <n v="0"/>
    <b v="0"/>
    <x v="9"/>
    <n v="0"/>
    <s v="N/A"/>
    <x v="4"/>
    <x v="9"/>
  </r>
  <r>
    <n v="2354"/>
    <s v="Dissertation (Canceled)"/>
    <s v="Almost done with doctorate degree but need funding of $35,000 to complete research of project."/>
    <x v="21"/>
    <n v="25"/>
    <x v="1"/>
    <x v="0"/>
    <s v="USD"/>
    <n v="1420910460"/>
    <n v="1415726460"/>
    <b v="0"/>
    <n v="1"/>
    <b v="0"/>
    <x v="9"/>
    <n v="0"/>
    <n v="25"/>
    <x v="4"/>
    <x v="9"/>
  </r>
  <r>
    <n v="2355"/>
    <s v="PriceItUpPlease (Canceled)"/>
    <s v="PriceItUpPlease will be an easy to use website that estimates the amount of your startup costs for that great idea you have!"/>
    <x v="8"/>
    <n v="55"/>
    <x v="1"/>
    <x v="2"/>
    <s v="AUD"/>
    <n v="1430604136"/>
    <n v="1428012136"/>
    <b v="0"/>
    <n v="2"/>
    <b v="0"/>
    <x v="9"/>
    <n v="1"/>
    <n v="27.5"/>
    <x v="4"/>
    <x v="9"/>
  </r>
  <r>
    <n v="2356"/>
    <s v="HardstyleUnited.com (Canceled)"/>
    <s v="HardstyleUnited.com The Global Hardstyle community. Your Hardstyle community."/>
    <x v="5"/>
    <n v="0"/>
    <x v="1"/>
    <x v="9"/>
    <s v="EUR"/>
    <n v="1433530104"/>
    <n v="1430938104"/>
    <b v="0"/>
    <n v="0"/>
    <b v="0"/>
    <x v="9"/>
    <n v="0"/>
    <s v="N/A"/>
    <x v="4"/>
    <x v="9"/>
  </r>
  <r>
    <n v="2357"/>
    <s v="Online therapist directory - Click For Therapy (Canceled)"/>
    <s v="Click For Therapy is a website that was created to connect consumers and therapists across the UK."/>
    <x v="102"/>
    <n v="0"/>
    <x v="1"/>
    <x v="1"/>
    <s v="GBP"/>
    <n v="1445093578"/>
    <n v="1442501578"/>
    <b v="0"/>
    <n v="0"/>
    <b v="0"/>
    <x v="9"/>
    <n v="0"/>
    <s v="N/A"/>
    <x v="4"/>
    <x v="9"/>
  </r>
  <r>
    <n v="2358"/>
    <s v="Auction, Sell Swap without excessive fees, the next ebay."/>
    <s v="A website to auction, sell and swap items in the uk without a charge, without excess fees, the next ebay."/>
    <x v="17"/>
    <n v="0"/>
    <x v="1"/>
    <x v="1"/>
    <s v="GBP"/>
    <n v="1422664740"/>
    <n v="1417818036"/>
    <b v="0"/>
    <n v="0"/>
    <b v="0"/>
    <x v="9"/>
    <n v="0"/>
    <s v="N/A"/>
    <x v="4"/>
    <x v="9"/>
  </r>
  <r>
    <n v="2359"/>
    <s v="crowd-funded public genome sequencing (Canceled)"/>
    <s v="I want to crowdfund the sequencing of my own genome to make it publicly available with crowd-sourced interpretation."/>
    <x v="53"/>
    <n v="1101"/>
    <x v="1"/>
    <x v="0"/>
    <s v="USD"/>
    <n v="1438616124"/>
    <n v="1433432124"/>
    <b v="0"/>
    <n v="3"/>
    <b v="0"/>
    <x v="9"/>
    <n v="15"/>
    <n v="367"/>
    <x v="4"/>
    <x v="9"/>
  </r>
  <r>
    <n v="2360"/>
    <s v="Bee Bay Microjobs (Canceled)"/>
    <s v="Welcome to Bee Bay Canada, your commission free microjobs website.  Sell at any price and keep 100% of what you earn!"/>
    <x v="12"/>
    <n v="2"/>
    <x v="1"/>
    <x v="5"/>
    <s v="CAD"/>
    <n v="1454864280"/>
    <n v="1452272280"/>
    <b v="0"/>
    <n v="1"/>
    <b v="0"/>
    <x v="9"/>
    <n v="0"/>
    <n v="2"/>
    <x v="4"/>
    <x v="9"/>
  </r>
  <r>
    <n v="2361"/>
    <s v="Lemme Grab it (Canceled)"/>
    <s v="A website for email/sms alerts of your personal selection, comparison of prices,consolidated database, best deals around for clothing."/>
    <x v="50"/>
    <n v="0"/>
    <x v="1"/>
    <x v="5"/>
    <s v="CAD"/>
    <n v="1462053600"/>
    <n v="1459975008"/>
    <b v="0"/>
    <n v="0"/>
    <b v="0"/>
    <x v="9"/>
    <n v="0"/>
    <s v="N/A"/>
    <x v="4"/>
    <x v="9"/>
  </r>
  <r>
    <n v="2362"/>
    <s v="Help CRB obtain 501(c)(3) status! (Canceled)"/>
    <s v="The Columbus Ruby Brigade has brought monthly ruby goodness and camaraderie to all participants."/>
    <x v="330"/>
    <n v="120"/>
    <x v="1"/>
    <x v="0"/>
    <s v="USD"/>
    <n v="1418315470"/>
    <n v="1415723470"/>
    <b v="0"/>
    <n v="2"/>
    <b v="0"/>
    <x v="9"/>
    <n v="29"/>
    <n v="60"/>
    <x v="4"/>
    <x v="9"/>
  </r>
  <r>
    <n v="2363"/>
    <s v="Top~Notch - Helping Every Day People Change Their Future"/>
    <s v="This is an affordable social lead based web-site to help anyone who wants extra work or start their own business. We find your customer"/>
    <x v="166"/>
    <n v="0"/>
    <x v="1"/>
    <x v="0"/>
    <s v="USD"/>
    <n v="1451348200"/>
    <n v="1447460200"/>
    <b v="0"/>
    <n v="0"/>
    <b v="0"/>
    <x v="9"/>
    <n v="0"/>
    <s v="N/A"/>
    <x v="4"/>
    <x v="9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9"/>
    <n v="0"/>
    <s v="N/A"/>
    <x v="4"/>
    <x v="9"/>
  </r>
  <r>
    <n v="2365"/>
    <s v="IMI - It's My Identity (Canceled)"/>
    <s v="A website that could group all your social 'identities' and online property together and find new followers or creators to follow"/>
    <x v="30"/>
    <n v="0"/>
    <x v="1"/>
    <x v="13"/>
    <s v="EUR"/>
    <n v="1453071600"/>
    <n v="1449596425"/>
    <b v="0"/>
    <n v="0"/>
    <b v="0"/>
    <x v="9"/>
    <n v="0"/>
    <s v="N/A"/>
    <x v="4"/>
    <x v="9"/>
  </r>
  <r>
    <n v="2366"/>
    <s v="iDEA On Demand Virtual Activities. Get Active! (Canceled)"/>
    <s v="iDEA virtual activities, the perfect way to encourage children and families to get active - physically, socially and mentally."/>
    <x v="33"/>
    <n v="2630"/>
    <x v="1"/>
    <x v="1"/>
    <s v="GBP"/>
    <n v="1445431533"/>
    <n v="1442839533"/>
    <b v="0"/>
    <n v="27"/>
    <b v="0"/>
    <x v="9"/>
    <n v="11"/>
    <n v="97.41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x v="65"/>
    <n v="670"/>
    <x v="1"/>
    <x v="0"/>
    <s v="USD"/>
    <n v="1461622616"/>
    <n v="1456442216"/>
    <b v="0"/>
    <n v="14"/>
    <b v="0"/>
    <x v="9"/>
    <n v="1"/>
    <n v="47.86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x v="81"/>
    <n v="100"/>
    <x v="1"/>
    <x v="0"/>
    <s v="USD"/>
    <n v="1429028365"/>
    <n v="1425143965"/>
    <b v="0"/>
    <n v="2"/>
    <b v="0"/>
    <x v="9"/>
    <n v="0"/>
    <n v="50"/>
    <x v="4"/>
    <x v="9"/>
  </r>
  <r>
    <n v="2369"/>
    <s v="Site so businesses can offer deals to community - Let's Go!"/>
    <s v="A website that lets local businesses offer deals to customers and be found online. They pay a small yearly fee and keep %100 of profit."/>
    <x v="33"/>
    <n v="0"/>
    <x v="1"/>
    <x v="0"/>
    <s v="USD"/>
    <n v="1455132611"/>
    <n v="1452540611"/>
    <b v="0"/>
    <n v="0"/>
    <b v="0"/>
    <x v="9"/>
    <n v="0"/>
    <s v="N/A"/>
    <x v="4"/>
    <x v="9"/>
  </r>
  <r>
    <n v="2370"/>
    <s v="TaxSaver USA Affordable Tax App Development and Launch"/>
    <s v="Let's go get it back! Most people can get $5,000 to $6,000 more a year in tax deductions. Stop the abuse and get back your share!"/>
    <x v="33"/>
    <n v="82"/>
    <x v="1"/>
    <x v="0"/>
    <s v="USD"/>
    <n v="1418877141"/>
    <n v="1416285141"/>
    <b v="0"/>
    <n v="4"/>
    <b v="0"/>
    <x v="9"/>
    <n v="0"/>
    <n v="20.5"/>
    <x v="4"/>
    <x v="9"/>
  </r>
  <r>
    <n v="2371"/>
    <s v="ProjectPetal.com (Canceled)"/>
    <s v="ProjectPetal.com is an all in one website for all Makers to share projects and ideas. A Facebook(R) Twitter(R) &amp; Github(R) all in one."/>
    <x v="15"/>
    <n v="0"/>
    <x v="1"/>
    <x v="0"/>
    <s v="USD"/>
    <n v="1435257596"/>
    <n v="1432665596"/>
    <b v="0"/>
    <n v="0"/>
    <b v="0"/>
    <x v="9"/>
    <n v="0"/>
    <s v="N/A"/>
    <x v="4"/>
    <x v="9"/>
  </r>
  <r>
    <n v="2372"/>
    <s v="Finding Pets - Bringing Lost Pets Home (Canceled)"/>
    <s v="An online platform that will notify every listed individual, vet, council, pound and so on in a geographical area when a pet is lost!"/>
    <x v="64"/>
    <n v="180"/>
    <x v="1"/>
    <x v="2"/>
    <s v="AUD"/>
    <n v="1429839571"/>
    <n v="1427247571"/>
    <b v="0"/>
    <n v="6"/>
    <b v="0"/>
    <x v="9"/>
    <n v="3"/>
    <n v="30"/>
    <x v="4"/>
    <x v="9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9"/>
    <n v="0"/>
    <n v="50"/>
    <x v="4"/>
    <x v="9"/>
  </r>
  <r>
    <n v="2374"/>
    <s v="Alcohol On Call (Canceled)"/>
    <s v="Next time you want a beer, put down your keys and pick up your phone. We prevent drunk driving by delivering alcohol to you at home."/>
    <x v="31"/>
    <n v="10"/>
    <x v="1"/>
    <x v="0"/>
    <s v="USD"/>
    <n v="1423772060"/>
    <n v="1421180060"/>
    <b v="0"/>
    <n v="1"/>
    <b v="0"/>
    <x v="9"/>
    <n v="0"/>
    <n v="10"/>
    <x v="4"/>
    <x v="9"/>
  </r>
  <r>
    <n v="2375"/>
    <s v="Slice Trade- Phone Trade-In, Made Simple (Canceled)"/>
    <s v="Slice Trade is a new way to trade in your old phones. We buy back phones in any condition and pay you cash or give you a new one free!"/>
    <x v="5"/>
    <n v="0"/>
    <x v="1"/>
    <x v="0"/>
    <s v="USD"/>
    <n v="1473451437"/>
    <n v="1470859437"/>
    <b v="0"/>
    <n v="0"/>
    <b v="0"/>
    <x v="9"/>
    <n v="0"/>
    <s v="N/A"/>
    <x v="4"/>
    <x v="9"/>
  </r>
  <r>
    <n v="2376"/>
    <s v="Phone Tags: lost and found stickers (Canceled)"/>
    <s v="Tough, pre-manufactured lost and found stickers that forward messages to the owners email and cellphone."/>
    <x v="11"/>
    <n v="326.33"/>
    <x v="1"/>
    <x v="0"/>
    <s v="USD"/>
    <n v="1449785566"/>
    <n v="1447193566"/>
    <b v="0"/>
    <n v="4"/>
    <b v="0"/>
    <x v="9"/>
    <n v="11"/>
    <n v="81.58"/>
    <x v="4"/>
    <x v="9"/>
  </r>
  <r>
    <n v="2377"/>
    <s v="Fluttify - New Canadian Tech Start Up (Canceled)"/>
    <s v="Fluttify is an Online Video Sharing Platform allowing friends to share their favorite Trending Content with each other."/>
    <x v="32"/>
    <n v="0"/>
    <x v="1"/>
    <x v="5"/>
    <s v="CAD"/>
    <n v="1480110783"/>
    <n v="1477515183"/>
    <b v="0"/>
    <n v="0"/>
    <b v="0"/>
    <x v="9"/>
    <n v="0"/>
    <s v="N/A"/>
    <x v="4"/>
    <x v="9"/>
  </r>
  <r>
    <n v="2378"/>
    <s v="KEEPUP INC (Canceled)"/>
    <s v="KEEPUP allows you to extend your social circle by introducing you to new people via your friends."/>
    <x v="76"/>
    <n v="0"/>
    <x v="1"/>
    <x v="0"/>
    <s v="USD"/>
    <n v="1440548330"/>
    <n v="1438042730"/>
    <b v="0"/>
    <n v="0"/>
    <b v="0"/>
    <x v="9"/>
    <n v="0"/>
    <s v="N/A"/>
    <x v="4"/>
    <x v="9"/>
  </r>
  <r>
    <n v="2379"/>
    <s v="SelectCooks.com (Canceled)"/>
    <s v="Selectcooks.com is a community marketplace for people to list, find and hire chefs."/>
    <x v="13"/>
    <n v="0"/>
    <x v="1"/>
    <x v="0"/>
    <s v="USD"/>
    <n v="1444004616"/>
    <n v="1440116616"/>
    <b v="0"/>
    <n v="0"/>
    <b v="0"/>
    <x v="9"/>
    <n v="0"/>
    <s v="N/A"/>
    <x v="4"/>
    <x v="9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x v="9"/>
    <n v="0"/>
    <n v="18.329999999999998"/>
    <x v="4"/>
    <x v="9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9"/>
    <n v="2"/>
    <n v="224.43"/>
    <x v="4"/>
    <x v="9"/>
  </r>
  <r>
    <n v="2382"/>
    <s v="These Easy Days (Canceled)"/>
    <s v="Netiquette classes to teach our youth how make proper use of computer-mediated communications for personal and educational success."/>
    <x v="11"/>
    <n v="75"/>
    <x v="1"/>
    <x v="0"/>
    <s v="USD"/>
    <n v="1438662603"/>
    <n v="1436502603"/>
    <b v="0"/>
    <n v="2"/>
    <b v="0"/>
    <x v="9"/>
    <n v="3"/>
    <n v="37.5"/>
    <x v="4"/>
    <x v="9"/>
  </r>
  <r>
    <n v="2383"/>
    <s v="KindaQuirky (Canceled)"/>
    <s v="A quirky online shop where you can buy, sell and discover stuff that's &quot;a little bit different&quot;. We think &quot;it's right up your alley!&quot;"/>
    <x v="5"/>
    <n v="435"/>
    <x v="1"/>
    <x v="4"/>
    <s v="NZD"/>
    <n v="1424568107"/>
    <n v="1421976107"/>
    <b v="0"/>
    <n v="3"/>
    <b v="0"/>
    <x v="9"/>
    <n v="4"/>
    <n v="145"/>
    <x v="4"/>
    <x v="9"/>
  </r>
  <r>
    <n v="2384"/>
    <s v="Social Rewards - A new twist on social media (Canceled)"/>
    <s v="We're seeking to reward our members for their social behavior. The members win on two levels- compensation and increased viral sharing!"/>
    <x v="30"/>
    <n v="8"/>
    <x v="1"/>
    <x v="0"/>
    <s v="USD"/>
    <n v="1415932643"/>
    <n v="1413337043"/>
    <b v="0"/>
    <n v="8"/>
    <b v="0"/>
    <x v="9"/>
    <n v="1"/>
    <n v="1"/>
    <x v="4"/>
    <x v="9"/>
  </r>
  <r>
    <n v="2385"/>
    <s v="Search every sneaker site and local store at once (Canceled)"/>
    <s v="Lyka will allow you to search for shoes in every sneaker store and website and then buy for in-store pickup or same-day delivery."/>
    <x v="101"/>
    <n v="788"/>
    <x v="1"/>
    <x v="0"/>
    <s v="USD"/>
    <n v="1438793432"/>
    <n v="1436201432"/>
    <b v="0"/>
    <n v="7"/>
    <b v="0"/>
    <x v="9"/>
    <n v="1"/>
    <n v="112.57"/>
    <x v="4"/>
    <x v="9"/>
  </r>
  <r>
    <n v="2386"/>
    <s v="Realjobmatch.com (Canceled)"/>
    <s v="Realjobmatch is not just a job search site but a matching site , matching the right jobseekers with the best jobs."/>
    <x v="13"/>
    <n v="0"/>
    <x v="1"/>
    <x v="5"/>
    <s v="CAD"/>
    <n v="1420920424"/>
    <n v="1415736424"/>
    <b v="0"/>
    <n v="0"/>
    <b v="0"/>
    <x v="9"/>
    <n v="0"/>
    <s v="N/A"/>
    <x v="4"/>
    <x v="9"/>
  </r>
  <r>
    <n v="2387"/>
    <s v="Building an interactive web-based health community."/>
    <s v="Learning should be fun! Effective health education includes the person's learning strengths, preferences and cultural perspective."/>
    <x v="62"/>
    <n v="1026"/>
    <x v="1"/>
    <x v="0"/>
    <s v="USD"/>
    <n v="1469199740"/>
    <n v="1465311740"/>
    <b v="0"/>
    <n v="3"/>
    <b v="0"/>
    <x v="9"/>
    <n v="1"/>
    <n v="342"/>
    <x v="4"/>
    <x v="9"/>
  </r>
  <r>
    <n v="2388"/>
    <s v="Virtual Restart - Stock Market For You and Your Loved Ones"/>
    <s v="The first ever trend-powered stock-market where you can buy and sell shares of you and your loved ones. Let's explore life together."/>
    <x v="259"/>
    <n v="463"/>
    <x v="1"/>
    <x v="0"/>
    <s v="USD"/>
    <n v="1421350140"/>
    <n v="1418761759"/>
    <b v="0"/>
    <n v="8"/>
    <b v="0"/>
    <x v="9"/>
    <n v="1"/>
    <n v="57.88"/>
    <x v="4"/>
    <x v="9"/>
  </r>
  <r>
    <n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x v="6"/>
    <s v="EUR"/>
    <n v="1437861540"/>
    <n v="1435160452"/>
    <b v="0"/>
    <n v="1"/>
    <b v="0"/>
    <x v="9"/>
    <n v="0"/>
    <n v="30"/>
    <x v="4"/>
    <x v="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9"/>
    <n v="0"/>
    <s v="N/A"/>
    <x v="4"/>
    <x v="9"/>
  </r>
  <r>
    <n v="2391"/>
    <s v="oToBOTS.com - Freedom from high cost auto repairs (Canceled)"/>
    <s v="Using the power of internet to help people save hundreds in car repair."/>
    <x v="24"/>
    <n v="25"/>
    <x v="1"/>
    <x v="0"/>
    <s v="USD"/>
    <n v="1427825044"/>
    <n v="1425236644"/>
    <b v="0"/>
    <n v="1"/>
    <b v="0"/>
    <x v="9"/>
    <n v="0"/>
    <n v="25"/>
    <x v="4"/>
    <x v="9"/>
  </r>
  <r>
    <n v="2392"/>
    <s v="WILLAMETTE EXTRA BOARD (Canceled)"/>
    <s v="I am asking for $4,200 to launch a unique website serving professionals in any and all industries seeking additional income in Oregon."/>
    <x v="286"/>
    <n v="0"/>
    <x v="1"/>
    <x v="0"/>
    <s v="USD"/>
    <n v="1446087223"/>
    <n v="1443495223"/>
    <b v="0"/>
    <n v="0"/>
    <b v="0"/>
    <x v="9"/>
    <n v="0"/>
    <s v="N/A"/>
    <x v="4"/>
    <x v="9"/>
  </r>
  <r>
    <n v="2393"/>
    <s v="Game Swapper (Canceled)"/>
    <s v="Imagine a world where you can swap a video game you're tired of playing for a video game you actually want to play for just $1.50!"/>
    <x v="59"/>
    <n v="50"/>
    <x v="1"/>
    <x v="0"/>
    <s v="USD"/>
    <n v="1439048017"/>
    <n v="1436456017"/>
    <b v="0"/>
    <n v="1"/>
    <b v="0"/>
    <x v="9"/>
    <n v="0"/>
    <n v="50"/>
    <x v="4"/>
    <x v="9"/>
  </r>
  <r>
    <n v="2394"/>
    <s v="Wriyon - WRIte Your Own (Canceled)"/>
    <s v="We want to create the &quot;Facebook&quot; for Writers. We are working on a new world for people who like to write. Check out more wriyon.com"/>
    <x v="12"/>
    <n v="3"/>
    <x v="1"/>
    <x v="17"/>
    <s v="EUR"/>
    <n v="1424940093"/>
    <n v="1422348093"/>
    <b v="0"/>
    <n v="2"/>
    <b v="0"/>
    <x v="9"/>
    <n v="0"/>
    <n v="1.5"/>
    <x v="4"/>
    <x v="9"/>
  </r>
  <r>
    <n v="2395"/>
    <s v="VENT it out (Canceled)"/>
    <s v="I am making a social website where people can anonymously or openly vent, All walks of life all over the world"/>
    <x v="288"/>
    <n v="0"/>
    <x v="1"/>
    <x v="0"/>
    <s v="USD"/>
    <n v="1484038620"/>
    <n v="1481597687"/>
    <b v="0"/>
    <n v="0"/>
    <b v="0"/>
    <x v="9"/>
    <n v="0"/>
    <s v="N/A"/>
    <x v="4"/>
    <x v="9"/>
  </r>
  <r>
    <n v="2396"/>
    <s v="Projektwebseite (Canceled)"/>
    <s v="I'm creating a website with projects which I'll create later / Ich erstelle eine Webseite mit Projekten, welche ich spÃ¤ter erstelle."/>
    <x v="12"/>
    <n v="10"/>
    <x v="1"/>
    <x v="16"/>
    <s v="CHF"/>
    <n v="1444940558"/>
    <n v="1442348558"/>
    <b v="0"/>
    <n v="1"/>
    <b v="0"/>
    <x v="9"/>
    <n v="0"/>
    <n v="10"/>
    <x v="4"/>
    <x v="9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9"/>
    <n v="0"/>
    <s v="N/A"/>
    <x v="4"/>
    <x v="9"/>
  </r>
  <r>
    <n v="2398"/>
    <s v="Roekee.com (Canceled)"/>
    <s v="The internets new search engine. Looking for funding to develop our backend web indexing software with an emphasis on automation."/>
    <x v="25"/>
    <n v="0"/>
    <x v="1"/>
    <x v="0"/>
    <s v="USD"/>
    <n v="1435874384"/>
    <n v="1433282384"/>
    <b v="0"/>
    <n v="0"/>
    <b v="0"/>
    <x v="9"/>
    <n v="0"/>
    <s v="N/A"/>
    <x v="4"/>
    <x v="9"/>
  </r>
  <r>
    <n v="2399"/>
    <s v="SheLifts - the #1 Female Bodybuilding HUB (Canceled)"/>
    <s v="SheLifts is going to be the number One international social HUB &amp; information resource for women into weight lifting"/>
    <x v="95"/>
    <n v="0"/>
    <x v="1"/>
    <x v="11"/>
    <s v="SEK"/>
    <n v="1418934506"/>
    <n v="1415910506"/>
    <b v="0"/>
    <n v="0"/>
    <b v="0"/>
    <x v="9"/>
    <n v="0"/>
    <s v="N/A"/>
    <x v="4"/>
    <x v="9"/>
  </r>
  <r>
    <n v="2400"/>
    <s v="NEW 2016 Social Media Litesbook (Canceled)"/>
    <s v="New Innovation of Social Media with New Technology created to bring users even closer togethor - Tabs &amp; Features never seen before!"/>
    <x v="65"/>
    <n v="0"/>
    <x v="1"/>
    <x v="2"/>
    <s v="AUD"/>
    <n v="1460615164"/>
    <n v="1458023164"/>
    <b v="0"/>
    <n v="0"/>
    <b v="0"/>
    <x v="9"/>
    <n v="0"/>
    <s v="N/A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91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x v="16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x v="4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x v="38"/>
    <n v="0"/>
    <x v="2"/>
    <x v="0"/>
    <s v="USD"/>
    <n v="1451782607"/>
    <n v="1449190607"/>
    <b v="0"/>
    <n v="0"/>
    <b v="0"/>
    <x v="20"/>
    <n v="0"/>
    <s v="N/A"/>
    <x v="7"/>
    <x v="20"/>
  </r>
  <r>
    <n v="2405"/>
    <s v="JoyShtick Food Truck"/>
    <s v="We are the first gaming-themed food truck, bringing gourmet pub fare to the Jacksonville area."/>
    <x v="12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x v="55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x v="31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x v="38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x v="33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x v="38"/>
    <n v="0"/>
    <x v="2"/>
    <x v="2"/>
    <s v="AUD"/>
    <n v="1441619275"/>
    <n v="1439027275"/>
    <b v="0"/>
    <n v="0"/>
    <b v="0"/>
    <x v="20"/>
    <n v="0"/>
    <s v="N/A"/>
    <x v="7"/>
    <x v="20"/>
  </r>
  <r>
    <n v="2411"/>
    <s v="Was ist das"/>
    <s v="I want to create an authentic German food truck to travel all over the US. Spreading amazing German Food to Summer Time Music Festivals"/>
    <x v="33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x v="8"/>
    <n v="0"/>
    <x v="2"/>
    <x v="6"/>
    <s v="EUR"/>
    <n v="1480185673"/>
    <n v="1476294073"/>
    <b v="0"/>
    <n v="0"/>
    <b v="0"/>
    <x v="20"/>
    <n v="0"/>
    <s v="N/A"/>
    <x v="7"/>
    <x v="20"/>
  </r>
  <r>
    <n v="2413"/>
    <s v="Lone Pine Coffee Brewery"/>
    <s v="Lone Pine Coffee Brewery will be a portable third-wave coffee shop available for wedding receptions and other events!"/>
    <x v="11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x v="129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x v="24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x v="30"/>
    <n v="0"/>
    <x v="2"/>
    <x v="0"/>
    <s v="USD"/>
    <n v="1407705187"/>
    <n v="1405113187"/>
    <b v="0"/>
    <n v="0"/>
    <b v="0"/>
    <x v="20"/>
    <n v="0"/>
    <s v="N/A"/>
    <x v="7"/>
    <x v="20"/>
  </r>
  <r>
    <n v="2418"/>
    <s v="Mexican food truck"/>
    <s v="I want to start my food truck business."/>
    <x v="33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x v="11"/>
    <n v="0"/>
    <x v="2"/>
    <x v="0"/>
    <s v="USD"/>
    <n v="1424281389"/>
    <n v="1419097389"/>
    <b v="0"/>
    <n v="0"/>
    <b v="0"/>
    <x v="20"/>
    <n v="0"/>
    <s v="N/A"/>
    <x v="7"/>
    <x v="2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x v="14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x v="4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x v="129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x v="33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x v="1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x v="24"/>
    <n v="0"/>
    <x v="2"/>
    <x v="0"/>
    <s v="USD"/>
    <n v="1439006692"/>
    <n v="1433822692"/>
    <b v="0"/>
    <n v="0"/>
    <b v="0"/>
    <x v="20"/>
    <n v="0"/>
    <s v="N/A"/>
    <x v="7"/>
    <x v="20"/>
  </r>
  <r>
    <n v="2427"/>
    <s v="Wraps in a snap. Fast lunch with a gourmet punch!"/>
    <s v="Fast and simple lunches for those on the go.  All (lunch) deals $10 or less."/>
    <x v="65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x v="21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x v="11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x v="59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x v="34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x v="5"/>
    <n v="0"/>
    <x v="2"/>
    <x v="0"/>
    <s v="USD"/>
    <n v="1456608943"/>
    <n v="1454016943"/>
    <b v="0"/>
    <n v="0"/>
    <b v="0"/>
    <x v="20"/>
    <n v="0"/>
    <s v="N/A"/>
    <x v="7"/>
    <x v="20"/>
  </r>
  <r>
    <n v="2434"/>
    <s v="Fresh fruit and veggies for the hood!"/>
    <s v="Mobile food truck loaded with locally grown fresh fruits and veggies. Caters to the inner-city and zip codes known as food deserts."/>
    <x v="24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x v="67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x v="8"/>
    <n v="0"/>
    <x v="2"/>
    <x v="0"/>
    <s v="USD"/>
    <n v="1426615200"/>
    <n v="1422400188"/>
    <b v="0"/>
    <n v="0"/>
    <b v="0"/>
    <x v="20"/>
    <n v="0"/>
    <s v="N/A"/>
    <x v="7"/>
    <x v="20"/>
  </r>
  <r>
    <n v="2438"/>
    <s v="FOOD|Art"/>
    <s v="I'm starting a catering and food truck business of southern comfort food. My FOOD is my Art!  _x000a_Thanks for you help!"/>
    <x v="38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x v="5"/>
    <n v="0"/>
    <x v="2"/>
    <x v="0"/>
    <s v="USD"/>
    <n v="1445197129"/>
    <n v="1442605129"/>
    <b v="0"/>
    <n v="0"/>
    <b v="0"/>
    <x v="20"/>
    <n v="0"/>
    <s v="N/A"/>
    <x v="7"/>
    <x v="20"/>
  </r>
  <r>
    <n v="2440"/>
    <s v="The first green Food Truck in Phnom Penh"/>
    <s v="Starting a entire clean energy food truck and set a new standard for Cambodia"/>
    <x v="12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x v="53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7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4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11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2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2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2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5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5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2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11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21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5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7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7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2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3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2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3"/>
    <n v="7785"/>
    <x v="0"/>
    <x v="0"/>
    <s v="USD"/>
    <n v="1317438000"/>
    <n v="1314577097"/>
    <b v="0"/>
    <n v="86"/>
    <b v="1"/>
    <x v="15"/>
    <n v="104"/>
    <n v="90.52"/>
    <x v="0"/>
    <x v="15"/>
  </r>
  <r>
    <n v="2462"/>
    <s v="Help CHURCHES turn this song into an LGBT anthem!"/>
    <s v="CHURCHES, an indie rock band from Oakland, CA, is recording a new single about marriage equality and pressing it to 7&quot; vinyl."/>
    <x v="11"/>
    <n v="3321.25"/>
    <x v="0"/>
    <x v="0"/>
    <s v="USD"/>
    <n v="1342672096"/>
    <n v="1340944096"/>
    <b v="0"/>
    <n v="115"/>
    <b v="1"/>
    <x v="15"/>
    <n v="111"/>
    <n v="28.88"/>
    <x v="0"/>
    <x v="15"/>
  </r>
  <r>
    <n v="2463"/>
    <s v="Emma Ate the Lion &quot;Songs Two Count Too&quot;"/>
    <s v="Emma Ate The Lion's debut full length album"/>
    <x v="15"/>
    <n v="2325"/>
    <x v="0"/>
    <x v="0"/>
    <s v="USD"/>
    <n v="1366138800"/>
    <n v="1362710425"/>
    <b v="0"/>
    <n v="75"/>
    <b v="1"/>
    <x v="15"/>
    <n v="116"/>
    <n v="31"/>
    <x v="0"/>
    <x v="15"/>
  </r>
  <r>
    <n v="2464"/>
    <s v="The Enemy Feathers NEW EP"/>
    <s v="The Enemy Feathers are passing the proverbial hat to see if we can raise enough money to complete Our NEW EP"/>
    <x v="15"/>
    <n v="2222"/>
    <x v="0"/>
    <x v="5"/>
    <s v="CAD"/>
    <n v="1443641340"/>
    <n v="1441143397"/>
    <b v="0"/>
    <n v="43"/>
    <b v="1"/>
    <x v="15"/>
    <n v="111"/>
    <n v="51.67"/>
    <x v="0"/>
    <x v="15"/>
  </r>
  <r>
    <n v="2465"/>
    <s v="The Lion Oh My - Our first full length release"/>
    <s v="An indie band from Spokane, WA looking to master and package their first full length album."/>
    <x v="178"/>
    <n v="1261"/>
    <x v="0"/>
    <x v="0"/>
    <s v="USD"/>
    <n v="1348420548"/>
    <n v="1345828548"/>
    <b v="0"/>
    <n v="48"/>
    <b v="1"/>
    <x v="15"/>
    <n v="180"/>
    <n v="26.27"/>
    <x v="0"/>
    <x v="15"/>
  </r>
  <r>
    <n v="2466"/>
    <s v="Jesse Alexander's Independent Debut Album"/>
    <s v="With big dreams and big sounds, Jesse Alexander's Debut album titled &quot;For Once&quot; brings Indie Rock to a whole new level."/>
    <x v="32"/>
    <n v="2500"/>
    <x v="0"/>
    <x v="0"/>
    <s v="USD"/>
    <n v="1368066453"/>
    <n v="1365474453"/>
    <b v="0"/>
    <n v="52"/>
    <b v="1"/>
    <x v="15"/>
    <n v="100"/>
    <n v="48.08"/>
    <x v="0"/>
    <x v="15"/>
  </r>
  <r>
    <n v="2467"/>
    <s v="Nature Boy Explorer EP"/>
    <s v="We've finished our first EP and we're taking it on the road in three weeks! Help us fund manufacturing?"/>
    <x v="30"/>
    <n v="1185"/>
    <x v="0"/>
    <x v="0"/>
    <s v="USD"/>
    <n v="1336669200"/>
    <n v="1335473931"/>
    <b v="0"/>
    <n v="43"/>
    <b v="1"/>
    <x v="15"/>
    <n v="119"/>
    <n v="27.56"/>
    <x v="0"/>
    <x v="15"/>
  </r>
  <r>
    <n v="2468"/>
    <s v="New &quot;Jesse Denaro&quot; Album!"/>
    <s v="Please donate, support &amp; share this project so that I may be able to record my new EP this fall!"/>
    <x v="15"/>
    <n v="2144.34"/>
    <x v="0"/>
    <x v="0"/>
    <s v="USD"/>
    <n v="1351400400"/>
    <n v="1348285321"/>
    <b v="0"/>
    <n v="58"/>
    <b v="1"/>
    <x v="15"/>
    <n v="107"/>
    <n v="36.97"/>
    <x v="0"/>
    <x v="15"/>
  </r>
  <r>
    <n v="2469"/>
    <s v="Some Dark, Beautiful Morning - Greg Byers' EP"/>
    <s v="All the music for my EP of cello-fusion originals is complete. All I need now is your help to get it mastered &amp; pressed to CD &amp; vinyl!"/>
    <x v="40"/>
    <n v="1364"/>
    <x v="0"/>
    <x v="0"/>
    <s v="USD"/>
    <n v="1297160329"/>
    <n v="1295000329"/>
    <b v="0"/>
    <n v="47"/>
    <b v="1"/>
    <x v="15"/>
    <n v="114"/>
    <n v="29.02"/>
    <x v="0"/>
    <x v="15"/>
  </r>
  <r>
    <n v="2470"/>
    <s v="Geoff Zimmerman's Urban-Folk/ Indie-Rock Album"/>
    <s v="Music is my passion.  I've been recording this album for 2 years now, and I just want the world to finally hear it!"/>
    <x v="30"/>
    <n v="1031.6400000000001"/>
    <x v="0"/>
    <x v="0"/>
    <s v="USD"/>
    <n v="1337824055"/>
    <n v="1335232055"/>
    <b v="0"/>
    <n v="36"/>
    <b v="1"/>
    <x v="15"/>
    <n v="103"/>
    <n v="28.66"/>
    <x v="0"/>
    <x v="15"/>
  </r>
  <r>
    <n v="2471"/>
    <s v="Confused Disciples - &quot;Sleepamation&quot;"/>
    <s v="Confused Disciples' debut album &quot;Sleepamation&quot; is (finally) all recorded and mixed, now all that's left is mastering and duplication."/>
    <x v="4"/>
    <n v="640"/>
    <x v="0"/>
    <x v="0"/>
    <s v="USD"/>
    <n v="1327535392"/>
    <n v="1324079392"/>
    <b v="0"/>
    <n v="17"/>
    <b v="1"/>
    <x v="15"/>
    <n v="128"/>
    <n v="37.65"/>
    <x v="0"/>
    <x v="15"/>
  </r>
  <r>
    <n v="2472"/>
    <s v="Help Ben Hardt Release 3 Albums In 9 Months!"/>
    <s v="Help Ben Hardt release 3 albums in a 9 month span, telling the story of two lovers in London during WWII. All with strings, a rock band and more..."/>
    <x v="53"/>
    <n v="10182.02"/>
    <x v="0"/>
    <x v="0"/>
    <s v="USD"/>
    <n v="1283562180"/>
    <n v="1277433980"/>
    <b v="0"/>
    <n v="104"/>
    <b v="1"/>
    <x v="15"/>
    <n v="136"/>
    <n v="97.9"/>
    <x v="0"/>
    <x v="15"/>
  </r>
  <r>
    <n v="2473"/>
    <s v="Mike Midwestern &quot;Oh My Soul&quot; Album"/>
    <s v="Wrote some new songs and it turned into an album. I even have a title already, &quot;Oh My Soul&quot;. Would love your support!"/>
    <x v="15"/>
    <n v="2000"/>
    <x v="0"/>
    <x v="0"/>
    <s v="USD"/>
    <n v="1352573869"/>
    <n v="1349978269"/>
    <b v="0"/>
    <n v="47"/>
    <b v="1"/>
    <x v="15"/>
    <n v="100"/>
    <n v="42.55"/>
    <x v="0"/>
    <x v="15"/>
  </r>
  <r>
    <n v="2474"/>
    <s v="Suggestion's Upcoming Album!"/>
    <s v="Even though were still recording our first album, were taking pre orders to help with manufacturing costs. We have a lot to cover with this CD/ DVD. "/>
    <x v="12"/>
    <n v="5000.18"/>
    <x v="0"/>
    <x v="0"/>
    <s v="USD"/>
    <n v="1286756176"/>
    <n v="1282868176"/>
    <b v="0"/>
    <n v="38"/>
    <b v="1"/>
    <x v="15"/>
    <n v="100"/>
    <n v="131.58000000000001"/>
    <x v="0"/>
    <x v="15"/>
  </r>
  <r>
    <n v="2475"/>
    <s v="BRANDTSON - &quot;Send Us A Signal&quot; Vinyl LP"/>
    <s v="Help BRANDTSON and DREAMOVERrecords press their 2004 record, &quot;Send Us A Signal&quot;."/>
    <x v="32"/>
    <n v="2618"/>
    <x v="0"/>
    <x v="0"/>
    <s v="USD"/>
    <n v="1278799200"/>
    <n v="1273647255"/>
    <b v="0"/>
    <n v="81"/>
    <b v="1"/>
    <x v="15"/>
    <n v="105"/>
    <n v="32.32"/>
    <x v="0"/>
    <x v="15"/>
  </r>
  <r>
    <n v="2476"/>
    <s v="Arts &amp; Crafts"/>
    <s v="Eleven songs, the accumulation of several memorable occurrences in a sleepy town; stories of fiction &amp; fact."/>
    <x v="52"/>
    <n v="3360.72"/>
    <x v="0"/>
    <x v="0"/>
    <s v="USD"/>
    <n v="1415004770"/>
    <n v="1412149970"/>
    <b v="0"/>
    <n v="55"/>
    <b v="1"/>
    <x v="15"/>
    <n v="105"/>
    <n v="61.1"/>
    <x v="0"/>
    <x v="15"/>
  </r>
  <r>
    <n v="2477"/>
    <s v="Debut Album"/>
    <s v="Releasing my first album in August, and I need your help in order to get it done!"/>
    <x v="49"/>
    <n v="1285"/>
    <x v="0"/>
    <x v="0"/>
    <s v="USD"/>
    <n v="1344789345"/>
    <n v="1340901345"/>
    <b v="0"/>
    <n v="41"/>
    <b v="1"/>
    <x v="15"/>
    <n v="171"/>
    <n v="31.34"/>
    <x v="0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8"/>
    <n v="10200"/>
    <x v="0"/>
    <x v="0"/>
    <s v="USD"/>
    <n v="1358117313"/>
    <n v="1355525313"/>
    <b v="0"/>
    <n v="79"/>
    <b v="1"/>
    <x v="15"/>
    <n v="128"/>
    <n v="129.11000000000001"/>
    <x v="0"/>
    <x v="15"/>
  </r>
  <r>
    <n v="2479"/>
    <s v="FUEL FAKE NATIVES"/>
    <s v="Fake Natives is headed on tour this summer. Help them fill their tank with fossil fuels."/>
    <x v="45"/>
    <n v="400.33"/>
    <x v="0"/>
    <x v="0"/>
    <s v="USD"/>
    <n v="1343440800"/>
    <n v="1342545994"/>
    <b v="0"/>
    <n v="16"/>
    <b v="1"/>
    <x v="15"/>
    <n v="133"/>
    <n v="25.02"/>
    <x v="0"/>
    <x v="15"/>
  </r>
  <r>
    <n v="2480"/>
    <s v="Either, Either EP"/>
    <s v="We are a band from Long Beach, Ca looking to record our first EP. Any little bit counts and your support would mean the world to us!"/>
    <x v="15"/>
    <n v="2000"/>
    <x v="0"/>
    <x v="0"/>
    <s v="USD"/>
    <n v="1444516084"/>
    <n v="1439332084"/>
    <b v="0"/>
    <n v="8"/>
    <b v="1"/>
    <x v="15"/>
    <n v="100"/>
    <n v="250"/>
    <x v="0"/>
    <x v="15"/>
  </r>
  <r>
    <n v="2481"/>
    <s v="The Chrome Cranks launch PR campaign for new album!"/>
    <s v="To support the media blitz for their brand-new album, the band is offering a Kickstarter-only EP and other amazing premiums."/>
    <x v="25"/>
    <n v="4516.4399999999996"/>
    <x v="0"/>
    <x v="0"/>
    <s v="USD"/>
    <n v="1335799808"/>
    <n v="1333207808"/>
    <b v="0"/>
    <n v="95"/>
    <b v="1"/>
    <x v="15"/>
    <n v="113"/>
    <n v="47.54"/>
    <x v="0"/>
    <x v="15"/>
  </r>
  <r>
    <n v="2482"/>
    <s v="Journey to Japan"/>
    <s v="Singer Jude Roberts has been asked to perform his song &quot;The Flood&quot;  in Hiroshima.  You can assist in making this opportunity a reality."/>
    <x v="30"/>
    <n v="1001"/>
    <x v="0"/>
    <x v="0"/>
    <s v="USD"/>
    <n v="1312224383"/>
    <n v="1308336383"/>
    <b v="0"/>
    <n v="25"/>
    <b v="1"/>
    <x v="15"/>
    <n v="100"/>
    <n v="40.04"/>
    <x v="0"/>
    <x v="15"/>
  </r>
  <r>
    <n v="2483"/>
    <s v="Intangible Animal's &quot;Oh The Humanity&quot; Tour"/>
    <s v="Send Intangible Animal on our first West Coast Tour!!! The fate of the world rests in your hands."/>
    <x v="186"/>
    <n v="1251"/>
    <x v="0"/>
    <x v="0"/>
    <s v="USD"/>
    <n v="1335891603"/>
    <n v="1330711203"/>
    <b v="0"/>
    <n v="19"/>
    <b v="1"/>
    <x v="15"/>
    <n v="114"/>
    <n v="65.84"/>
    <x v="0"/>
    <x v="15"/>
  </r>
  <r>
    <n v="2484"/>
    <s v="Kickstart Kiya Heartwood's &quot;Bold Swimmer&quot; solo CD."/>
    <s v="A solo roots/rock CD written by award winning singer-songwriter Kiya Heartwood and produced by Grammy nominated producer Mark Hallman."/>
    <x v="10"/>
    <n v="4176.1099999999997"/>
    <x v="0"/>
    <x v="0"/>
    <s v="USD"/>
    <n v="1316124003"/>
    <n v="1313532003"/>
    <b v="0"/>
    <n v="90"/>
    <b v="1"/>
    <x v="15"/>
    <n v="119"/>
    <n v="46.4"/>
    <x v="0"/>
    <x v="15"/>
  </r>
  <r>
    <n v="2485"/>
    <s v="Calli Dollinger and The Dusters Fall Tour Fund"/>
    <s v="We're trying to fund a fall tour to Dallas,  where we will record our debut album with Grammy award-winning producer, Stuart Sikes."/>
    <x v="15"/>
    <n v="2065"/>
    <x v="0"/>
    <x v="0"/>
    <s v="USD"/>
    <n v="1318463879"/>
    <n v="1315439879"/>
    <b v="0"/>
    <n v="41"/>
    <b v="1"/>
    <x v="15"/>
    <n v="103"/>
    <n v="50.37"/>
    <x v="0"/>
    <x v="15"/>
  </r>
  <r>
    <n v="2486"/>
    <s v="Help Michael Trieb make CD's for his new EP!"/>
    <s v="I'm just about finished recording my new EP &quot;Gypsy Wind,&quot; but I need help w/making CD's for you to hold in your hands!  And listen to!"/>
    <x v="45"/>
    <n v="797"/>
    <x v="0"/>
    <x v="0"/>
    <s v="USD"/>
    <n v="1335113976"/>
    <n v="1332521976"/>
    <b v="0"/>
    <n v="30"/>
    <b v="1"/>
    <x v="15"/>
    <n v="266"/>
    <n v="26.57"/>
    <x v="0"/>
    <x v="15"/>
  </r>
  <r>
    <n v="2487"/>
    <s v="Copyrighting 1978 Champs Finished Album"/>
    <s v="Raise enough money to fund the copyright cost for the full length indie rock record we spent the year recording."/>
    <x v="17"/>
    <n v="1500.76"/>
    <x v="0"/>
    <x v="0"/>
    <s v="USD"/>
    <n v="1338083997"/>
    <n v="1335491997"/>
    <b v="0"/>
    <n v="38"/>
    <b v="1"/>
    <x v="15"/>
    <n v="100"/>
    <n v="39.49"/>
    <x v="0"/>
    <x v="15"/>
  </r>
  <r>
    <n v="2488"/>
    <s v="Pull Some Strings For Jameson Elder"/>
    <s v="Nashville independent singer/songwriter Jameson Elder making a new album! Check out the video to preview the single &quot;Take Me Back&quot;!"/>
    <x v="11"/>
    <n v="3201"/>
    <x v="0"/>
    <x v="0"/>
    <s v="USD"/>
    <n v="1321459908"/>
    <n v="1318864308"/>
    <b v="0"/>
    <n v="65"/>
    <b v="1"/>
    <x v="15"/>
    <n v="107"/>
    <n v="49.25"/>
    <x v="0"/>
    <x v="15"/>
  </r>
  <r>
    <n v="2489"/>
    <s v="&quot;Death Anxiety&quot;, a new album by Pocket Vinyl"/>
    <s v="A new Pocket Vinyl album focusing on all things about death: what it is, feels like, leads to, and how the idea of God fits into it."/>
    <x v="10"/>
    <n v="4678.5"/>
    <x v="0"/>
    <x v="0"/>
    <s v="USD"/>
    <n v="1368117239"/>
    <n v="1365525239"/>
    <b v="0"/>
    <n v="75"/>
    <b v="1"/>
    <x v="15"/>
    <n v="134"/>
    <n v="62.38"/>
    <x v="0"/>
    <x v="15"/>
  </r>
  <r>
    <n v="2490"/>
    <s v="The Offbeats Summer Tour 2012"/>
    <s v="We are trying to fund our first multi-state tour this summer in an effort to get our music out to as many people as possible."/>
    <x v="4"/>
    <n v="607"/>
    <x v="0"/>
    <x v="0"/>
    <s v="USD"/>
    <n v="1340429276"/>
    <n v="1335245276"/>
    <b v="0"/>
    <n v="16"/>
    <b v="1"/>
    <x v="15"/>
    <n v="121"/>
    <n v="37.94"/>
    <x v="0"/>
    <x v="15"/>
  </r>
  <r>
    <n v="2491"/>
    <s v="Nathan Evans - Remove The Illusion EP "/>
    <s v="Nathan Evans, instrumental rock guitarist and official V3fights.com artist, is releasing his first solo EP entitled Remove The Illusion"/>
    <x v="4"/>
    <n v="516"/>
    <x v="0"/>
    <x v="0"/>
    <s v="USD"/>
    <n v="1295142660"/>
    <n v="1293739714"/>
    <b v="0"/>
    <n v="10"/>
    <b v="1"/>
    <x v="15"/>
    <n v="103"/>
    <n v="51.6"/>
    <x v="0"/>
    <x v="15"/>
  </r>
  <r>
    <n v="2492"/>
    <s v="SUPER NICE EP 2012"/>
    <s v="We're a band from Hawaii trying to produce our first EP and we need help!"/>
    <x v="22"/>
    <n v="750"/>
    <x v="0"/>
    <x v="0"/>
    <s v="USD"/>
    <n v="1339840740"/>
    <n v="1335397188"/>
    <b v="0"/>
    <n v="27"/>
    <b v="1"/>
    <x v="15"/>
    <n v="125"/>
    <n v="27.78"/>
    <x v="0"/>
    <x v="15"/>
  </r>
  <r>
    <n v="2493"/>
    <s v="Lets Make A Record Together!"/>
    <s v="Making the record I've always dreamed of, and I want you to be part of the journey. Join me and let's make a great album together!"/>
    <x v="24"/>
    <n v="25740"/>
    <x v="0"/>
    <x v="0"/>
    <s v="USD"/>
    <n v="1367208140"/>
    <n v="1363320140"/>
    <b v="0"/>
    <n v="259"/>
    <b v="1"/>
    <x v="15"/>
    <n v="129"/>
    <n v="99.38"/>
    <x v="0"/>
    <x v="15"/>
  </r>
  <r>
    <n v="2494"/>
    <s v="Motive Makes a Man - Heavy Boots Album Production"/>
    <s v="Multi-Instrumentalist Ace Waters' new double album with 2+hours of music needs to be professionally made and replicated."/>
    <x v="17"/>
    <n v="1515.08"/>
    <x v="0"/>
    <x v="0"/>
    <s v="USD"/>
    <n v="1337786944"/>
    <n v="1335194944"/>
    <b v="0"/>
    <n v="39"/>
    <b v="1"/>
    <x v="15"/>
    <n v="101"/>
    <n v="38.85"/>
    <x v="0"/>
    <x v="15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0"/>
    <x v="0"/>
    <s v="USD"/>
    <n v="1339022575"/>
    <n v="1336430575"/>
    <b v="0"/>
    <n v="42"/>
    <b v="1"/>
    <x v="15"/>
    <n v="128"/>
    <n v="45.55"/>
    <x v="0"/>
    <x v="15"/>
  </r>
  <r>
    <n v="2496"/>
    <s v="Lynn Haven - The First Album, &quot;Fair Weather Friends&quot;"/>
    <s v="Be a part of making the first Lynn Haven album, &quot;Fair Weather Friends.&quot;"/>
    <x v="14"/>
    <n v="6000"/>
    <x v="0"/>
    <x v="0"/>
    <s v="USD"/>
    <n v="1364597692"/>
    <n v="1361577292"/>
    <b v="0"/>
    <n v="10"/>
    <b v="1"/>
    <x v="15"/>
    <n v="100"/>
    <n v="600"/>
    <x v="0"/>
    <x v="15"/>
  </r>
  <r>
    <n v="2497"/>
    <s v="New Joe Rut Album: Live From the Great American Music Hall"/>
    <s v="Joe Rut captures his eccentrically funny and moving songs live with an 8-piece band + special guests.  Help him release it!!!"/>
    <x v="25"/>
    <n v="4510.8599999999997"/>
    <x v="0"/>
    <x v="0"/>
    <s v="USD"/>
    <n v="1312578338"/>
    <n v="1309986338"/>
    <b v="0"/>
    <n v="56"/>
    <b v="1"/>
    <x v="15"/>
    <n v="113"/>
    <n v="80.55"/>
    <x v="0"/>
    <x v="15"/>
  </r>
  <r>
    <n v="2498"/>
    <s v="Race Bandit's Debut EP Validated"/>
    <s v="We've been working hard on getting our music out and we are taking the final steps to releasing our EP, but we need your help."/>
    <x v="30"/>
    <n v="1056"/>
    <x v="0"/>
    <x v="0"/>
    <s v="USD"/>
    <n v="1422400387"/>
    <n v="1421190787"/>
    <b v="0"/>
    <n v="20"/>
    <b v="1"/>
    <x v="15"/>
    <n v="106"/>
    <n v="52.8"/>
    <x v="0"/>
    <x v="15"/>
  </r>
  <r>
    <n v="2499"/>
    <s v="Ryan Hamilton : UK House Party Tour 2013"/>
    <s v="Ryan is headed to the UK for a series of Private House Parties! He needs your help. Don't miss your chance to be a part of the fun!"/>
    <x v="25"/>
    <n v="8105"/>
    <x v="0"/>
    <x v="0"/>
    <s v="USD"/>
    <n v="1356976800"/>
    <n v="1352820837"/>
    <b v="0"/>
    <n v="170"/>
    <b v="1"/>
    <x v="15"/>
    <n v="203"/>
    <n v="47.68"/>
    <x v="0"/>
    <x v="15"/>
  </r>
  <r>
    <n v="2500"/>
    <s v="Completing &quot;God's Justice&quot;"/>
    <s v="ST's 4th LP has been tracked and mixed, but before he can set it free upon the world, it needs proper mastering and pressing!"/>
    <x v="22"/>
    <n v="680"/>
    <x v="0"/>
    <x v="0"/>
    <s v="USD"/>
    <n v="1340476375"/>
    <n v="1337884375"/>
    <b v="0"/>
    <n v="29"/>
    <b v="1"/>
    <x v="15"/>
    <n v="113"/>
    <n v="23.45"/>
    <x v="0"/>
    <x v="15"/>
  </r>
  <r>
    <n v="2501"/>
    <s v="The Bent King board game cafÃ© and wine lounge"/>
    <s v="Locally owned board game cafÃ© focused on keeping it local with fresh food, craft beer, wine, and, of course, all your favourite games!"/>
    <x v="36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6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5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x v="21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x v="41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x v="12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x v="24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x v="77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5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9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x v="148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x v="238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x v="16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2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31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x v="104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2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x v="62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9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0"/>
    <n v="13685.99"/>
    <x v="0"/>
    <x v="0"/>
    <s v="USD"/>
    <n v="1444778021"/>
    <n v="1442963621"/>
    <b v="0"/>
    <n v="132"/>
    <b v="1"/>
    <x v="35"/>
    <n v="109"/>
    <n v="103.68"/>
    <x v="0"/>
    <x v="35"/>
  </r>
  <r>
    <n v="2522"/>
    <s v="FALLING MAN @ Center for Contemporary Opera"/>
    <s v="Based on Don DeLilloâ€™s powerful post-9/11 novel, Falling Man captures the first moments of the terrorist attacks that changed the world"/>
    <x v="12"/>
    <n v="5000"/>
    <x v="0"/>
    <x v="0"/>
    <s v="USD"/>
    <n v="1461336720"/>
    <n v="1459431960"/>
    <b v="0"/>
    <n v="27"/>
    <b v="1"/>
    <x v="35"/>
    <n v="100"/>
    <n v="185.19"/>
    <x v="0"/>
    <x v="35"/>
  </r>
  <r>
    <n v="2523"/>
    <s v="Pater Noster Project"/>
    <s v="PATER NOSTER (2003) by Thomas Oboe Lee, scored for baritone solo and string quartet.  Hauntingly beautiful, yet never performed."/>
    <x v="44"/>
    <n v="1408"/>
    <x v="0"/>
    <x v="0"/>
    <s v="USD"/>
    <n v="1416270292"/>
    <n v="1413674692"/>
    <b v="0"/>
    <n v="26"/>
    <b v="1"/>
    <x v="35"/>
    <n v="156"/>
    <n v="54.15"/>
    <x v="0"/>
    <x v="35"/>
  </r>
  <r>
    <n v="2524"/>
    <s v="Les Bostonades' First CD"/>
    <s v="We're bringing some of our favorite music from the past 10 years to disc for the first time ever."/>
    <x v="53"/>
    <n v="7620"/>
    <x v="0"/>
    <x v="0"/>
    <s v="USD"/>
    <n v="1419136200"/>
    <n v="1416338557"/>
    <b v="0"/>
    <n v="43"/>
    <b v="1"/>
    <x v="35"/>
    <n v="102"/>
    <n v="177.21"/>
    <x v="0"/>
    <x v="35"/>
  </r>
  <r>
    <n v="2525"/>
    <s v="Jenny &amp; Rossâ”‚To Sing in Germany"/>
    <s v="Husband and wife operatic team specializing in German opera. Fundraising for an audition tour of Germany."/>
    <x v="8"/>
    <n v="8026"/>
    <x v="0"/>
    <x v="0"/>
    <s v="USD"/>
    <n v="1340914571"/>
    <n v="1338322571"/>
    <b v="0"/>
    <n v="80"/>
    <b v="1"/>
    <x v="35"/>
    <n v="100"/>
    <n v="100.33"/>
    <x v="0"/>
    <x v="35"/>
  </r>
  <r>
    <n v="2526"/>
    <s v="10 Years and Counting...a new album by Valor Brass!"/>
    <s v="New music and arrangements, amazing sound, brass chamber music at the highest level!  Be a part of our community!"/>
    <x v="25"/>
    <n v="4518"/>
    <x v="0"/>
    <x v="0"/>
    <s v="USD"/>
    <n v="1418014740"/>
    <n v="1415585474"/>
    <b v="0"/>
    <n v="33"/>
    <b v="1"/>
    <x v="35"/>
    <n v="113"/>
    <n v="136.91"/>
    <x v="0"/>
    <x v="35"/>
  </r>
  <r>
    <n v="2527"/>
    <s v="Britten in Song: A Centennial Celebration"/>
    <s v="Five Programs of Benjamin Britten's vocal works featuring over 20 extraordinary vocalists and pianists."/>
    <x v="25"/>
    <n v="4085"/>
    <x v="0"/>
    <x v="0"/>
    <s v="USD"/>
    <n v="1382068740"/>
    <n v="1380477691"/>
    <b v="0"/>
    <n v="71"/>
    <b v="1"/>
    <x v="35"/>
    <n v="102"/>
    <n v="57.54"/>
    <x v="0"/>
    <x v="35"/>
  </r>
  <r>
    <n v="2528"/>
    <s v="Three Voices"/>
    <s v="I've been offered a contract with HatHut to record Feldman's 'Three Voices', which would be my first solo disc. I need your help!"/>
    <x v="25"/>
    <n v="4289.99"/>
    <x v="0"/>
    <x v="1"/>
    <s v="GBP"/>
    <n v="1440068400"/>
    <n v="1438459303"/>
    <b v="0"/>
    <n v="81"/>
    <b v="1"/>
    <x v="35"/>
    <n v="107"/>
    <n v="52.96"/>
    <x v="0"/>
    <x v="35"/>
  </r>
  <r>
    <n v="2529"/>
    <s v="UrbanArias is DC's Contemporary Opera Company"/>
    <s v="Opera. Short. New."/>
    <x v="14"/>
    <n v="6257"/>
    <x v="0"/>
    <x v="0"/>
    <s v="USD"/>
    <n v="1332636975"/>
    <n v="1328752575"/>
    <b v="0"/>
    <n v="76"/>
    <b v="1"/>
    <x v="35"/>
    <n v="104"/>
    <n v="82.33"/>
    <x v="0"/>
    <x v="35"/>
  </r>
  <r>
    <n v="2530"/>
    <s v="OK Mozart Festival premiere by The Tulsa Youth Symphony"/>
    <s v="With your help the Tulsa Youth Symphony will have its premiere appearance at the opening of the OK Mozart Festival, June 6th"/>
    <x v="117"/>
    <n v="6500"/>
    <x v="0"/>
    <x v="0"/>
    <s v="USD"/>
    <n v="1429505400"/>
    <n v="1426711505"/>
    <b v="0"/>
    <n v="48"/>
    <b v="1"/>
    <x v="35"/>
    <n v="100"/>
    <n v="135.41999999999999"/>
    <x v="0"/>
    <x v="35"/>
  </r>
  <r>
    <n v="2531"/>
    <s v="Modern Chamber Music"/>
    <s v="The first CD of chamber music composed by John Leupold to be released on PARMA records. The album features solo, duets, and a quartet."/>
    <x v="39"/>
    <n v="4518"/>
    <x v="0"/>
    <x v="0"/>
    <s v="USD"/>
    <n v="1439611140"/>
    <n v="1437668354"/>
    <b v="0"/>
    <n v="61"/>
    <b v="1"/>
    <x v="35"/>
    <n v="100"/>
    <n v="74.069999999999993"/>
    <x v="0"/>
    <x v="35"/>
  </r>
  <r>
    <n v="2532"/>
    <s v="The Pacific Guitar Ensemble's Debut Recording!"/>
    <s v="Please help us record our first album, which will contain an exciting collection of works, old and new, for large guitar ensemble!"/>
    <x v="25"/>
    <n v="5045"/>
    <x v="0"/>
    <x v="0"/>
    <s v="USD"/>
    <n v="1345148566"/>
    <n v="1342556566"/>
    <b v="0"/>
    <n v="60"/>
    <b v="1"/>
    <x v="35"/>
    <n v="126"/>
    <n v="84.08"/>
    <x v="0"/>
    <x v="35"/>
  </r>
  <r>
    <n v="2533"/>
    <s v="HOLOGRAPHIC - 2013 Concert and Commission Campaign"/>
    <s v="HOLOGRAPHIC is raising money for our 2013 live, four-concert new music project and to commission composer Jonathan Sokol!"/>
    <x v="53"/>
    <n v="8300"/>
    <x v="0"/>
    <x v="0"/>
    <s v="USD"/>
    <n v="1362160868"/>
    <n v="1359568911"/>
    <b v="0"/>
    <n v="136"/>
    <b v="1"/>
    <x v="35"/>
    <n v="111"/>
    <n v="61.03"/>
    <x v="0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"/>
    <n v="2100"/>
    <x v="0"/>
    <x v="0"/>
    <s v="USD"/>
    <n v="1262325600"/>
    <n v="1257871712"/>
    <b v="0"/>
    <n v="14"/>
    <b v="1"/>
    <x v="35"/>
    <n v="105"/>
    <n v="150"/>
    <x v="0"/>
    <x v="35"/>
  </r>
  <r>
    <n v="2535"/>
    <s v="Mark Hayes Requiem Recording"/>
    <s v="Mark Hayes: Requiem Recording"/>
    <x v="24"/>
    <n v="20755"/>
    <x v="0"/>
    <x v="0"/>
    <s v="USD"/>
    <n v="1417463945"/>
    <n v="1414781945"/>
    <b v="0"/>
    <n v="78"/>
    <b v="1"/>
    <x v="35"/>
    <n v="104"/>
    <n v="266.08999999999997"/>
    <x v="0"/>
    <x v="35"/>
  </r>
  <r>
    <n v="2536"/>
    <s v="Become the subject of my next composition!"/>
    <s v="I create my solo piano Vignettes by encrypting someone's name in the melody. Next up is the fourth Vignette, and I need a subject!"/>
    <x v="252"/>
    <n v="29"/>
    <x v="0"/>
    <x v="0"/>
    <s v="USD"/>
    <n v="1375151566"/>
    <n v="1373337166"/>
    <b v="0"/>
    <n v="4"/>
    <b v="1"/>
    <x v="35"/>
    <n v="116"/>
    <n v="7.25"/>
    <x v="0"/>
    <x v="35"/>
  </r>
  <r>
    <n v="2537"/>
    <s v="The Philadelphia Opera Collective presents Susannah"/>
    <s v="When an innocent girl is seen bathing by local church elders, she becomes the target of travelling, revivalist preacher Olin Blitch."/>
    <x v="30"/>
    <n v="1100"/>
    <x v="0"/>
    <x v="0"/>
    <s v="USD"/>
    <n v="1312212855"/>
    <n v="1307028855"/>
    <b v="0"/>
    <n v="11"/>
    <b v="1"/>
    <x v="35"/>
    <n v="110"/>
    <n v="100"/>
    <x v="0"/>
    <x v="35"/>
  </r>
  <r>
    <n v="2538"/>
    <s v="Me, Myself and Albinoni"/>
    <s v="I will record 2 of Tomaso Albinoni's concertos for 2 oboes playing both parts myself."/>
    <x v="104"/>
    <n v="20343.169999999998"/>
    <x v="0"/>
    <x v="0"/>
    <s v="USD"/>
    <n v="1361681940"/>
    <n v="1359029661"/>
    <b v="0"/>
    <n v="185"/>
    <b v="1"/>
    <x v="35"/>
    <n v="113"/>
    <n v="109.96"/>
    <x v="0"/>
    <x v="35"/>
  </r>
  <r>
    <n v="2539"/>
    <s v="The Flying Gambas"/>
    <s v="Help ABS Academy musicians get their cellos, gambas, &amp; contrabasses to San Francisco by supporting their instruments' travel."/>
    <x v="5"/>
    <n v="10025"/>
    <x v="0"/>
    <x v="0"/>
    <s v="USD"/>
    <n v="1422913152"/>
    <n v="1417729152"/>
    <b v="0"/>
    <n v="59"/>
    <b v="1"/>
    <x v="35"/>
    <n v="100"/>
    <n v="169.92"/>
    <x v="0"/>
    <x v="35"/>
  </r>
  <r>
    <n v="2540"/>
    <s v="Vladimir in Butterfly Country"/>
    <s v="â€œVladimir in Butterfly Countryâ€ is a chamber opera by composer Ann Callaway and Jaime Robles, which will premiere October 30, 2011."/>
    <x v="32"/>
    <n v="2585"/>
    <x v="0"/>
    <x v="0"/>
    <s v="USD"/>
    <n v="1319904721"/>
    <n v="1314720721"/>
    <b v="0"/>
    <n v="27"/>
    <b v="1"/>
    <x v="35"/>
    <n v="103"/>
    <n v="95.74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10"/>
    <n v="3746"/>
    <x v="0"/>
    <x v="1"/>
    <s v="GBP"/>
    <n v="1380192418"/>
    <n v="1375008418"/>
    <b v="0"/>
    <n v="63"/>
    <b v="1"/>
    <x v="35"/>
    <n v="107"/>
    <n v="59.46"/>
    <x v="0"/>
    <x v="35"/>
  </r>
  <r>
    <n v="2542"/>
    <s v="Classical Music by Marquita"/>
    <s v="Marquita Renee Ntim records her first Classical Album, complete with her playing the viola, cello and singing opera."/>
    <x v="178"/>
    <n v="725"/>
    <x v="0"/>
    <x v="0"/>
    <s v="USD"/>
    <n v="1380599940"/>
    <n v="1377252857"/>
    <b v="0"/>
    <n v="13"/>
    <b v="1"/>
    <x v="35"/>
    <n v="104"/>
    <n v="55.77"/>
    <x v="0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51"/>
    <n v="391"/>
    <x v="0"/>
    <x v="0"/>
    <s v="USD"/>
    <n v="1293937200"/>
    <n v="1291257298"/>
    <b v="0"/>
    <n v="13"/>
    <b v="1"/>
    <x v="35"/>
    <n v="156"/>
    <n v="30.08"/>
    <x v="0"/>
    <x v="35"/>
  </r>
  <r>
    <n v="2544"/>
    <s v="Singing City Children's Choir"/>
    <s v="Bringing choral music and performance opportunities to under-served youth in West Philadelphia"/>
    <x v="12"/>
    <n v="5041"/>
    <x v="0"/>
    <x v="0"/>
    <s v="USD"/>
    <n v="1341750569"/>
    <n v="1339158569"/>
    <b v="0"/>
    <n v="57"/>
    <b v="1"/>
    <x v="35"/>
    <n v="101"/>
    <n v="88.44"/>
    <x v="0"/>
    <x v="35"/>
  </r>
  <r>
    <n v="2545"/>
    <s v="Larchmere String Quartet Debut Album: Music by Stephan Krehl"/>
    <s v="We're recording our debut album: a CD of the string quartet and clarinet quintet by Stephan Krehl for the Naxos label"/>
    <x v="15"/>
    <n v="3906"/>
    <x v="0"/>
    <x v="0"/>
    <s v="USD"/>
    <n v="1424997000"/>
    <n v="1421983138"/>
    <b v="0"/>
    <n v="61"/>
    <b v="1"/>
    <x v="35"/>
    <n v="195"/>
    <n v="64.03"/>
    <x v="0"/>
    <x v="35"/>
  </r>
  <r>
    <n v="2546"/>
    <s v="Cor Cantiamo's First Commercially Released Recording"/>
    <s v="We want to release an album of choral music by acclaimed Finnish composer Jaakko MÃ¤ntyjÃ¤rvi in 2014"/>
    <x v="10"/>
    <n v="3910"/>
    <x v="0"/>
    <x v="0"/>
    <s v="USD"/>
    <n v="1380949200"/>
    <n v="1378586179"/>
    <b v="0"/>
    <n v="65"/>
    <b v="1"/>
    <x v="35"/>
    <n v="112"/>
    <n v="60.15"/>
    <x v="0"/>
    <x v="35"/>
  </r>
  <r>
    <n v="2547"/>
    <s v="Classical Guitar Music of Hawaii"/>
    <s v="A compilation of Guitar Music by composers Darin Au, Jeff Peterson, Byron Yasui, Bailey Matsuda, Ian O'Sullivan, and Michael Foumai."/>
    <x v="64"/>
    <n v="6592"/>
    <x v="0"/>
    <x v="0"/>
    <s v="USD"/>
    <n v="1333560803"/>
    <n v="1330972403"/>
    <b v="0"/>
    <n v="134"/>
    <b v="1"/>
    <x v="35"/>
    <n v="120"/>
    <n v="49.19"/>
    <x v="0"/>
    <x v="35"/>
  </r>
  <r>
    <n v="2548"/>
    <s v="IYSO Orchestra Academy &amp; Symphonic Concert 2016"/>
    <s v="This is the embryo of the change for future ecosystem of musical art  in Indonesia. Please support us to realize our program on Oct 9!"/>
    <x v="14"/>
    <n v="6111"/>
    <x v="0"/>
    <x v="6"/>
    <s v="EUR"/>
    <n v="1475209620"/>
    <n v="1473087637"/>
    <b v="0"/>
    <n v="37"/>
    <b v="1"/>
    <x v="35"/>
    <n v="102"/>
    <n v="165.16"/>
    <x v="0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0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7"/>
    <n v="6555"/>
    <x v="0"/>
    <x v="0"/>
    <s v="USD"/>
    <n v="1444276740"/>
    <n v="1439392406"/>
    <b v="0"/>
    <n v="150"/>
    <b v="1"/>
    <x v="35"/>
    <n v="101"/>
    <n v="43.7"/>
    <x v="0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0"/>
    <x v="35"/>
  </r>
  <r>
    <n v="2552"/>
    <s v="DAVID, The Oratorio"/>
    <s v="World Premiere of a new oratorio with chorus, soloists, and orchestra, based on the Old Testament king and prophet, DAVID"/>
    <x v="11"/>
    <n v="3195"/>
    <x v="0"/>
    <x v="0"/>
    <s v="USD"/>
    <n v="1488741981"/>
    <n v="1486149981"/>
    <b v="0"/>
    <n v="18"/>
    <b v="1"/>
    <x v="35"/>
    <n v="107"/>
    <n v="177.5"/>
    <x v="0"/>
    <x v="35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0"/>
    <x v="0"/>
    <s v="USD"/>
    <n v="1348202807"/>
    <n v="1343018807"/>
    <b v="0"/>
    <n v="60"/>
    <b v="1"/>
    <x v="35"/>
    <n v="156"/>
    <n v="38.880000000000003"/>
    <x v="0"/>
    <x v="35"/>
  </r>
  <r>
    <n v="2554"/>
    <s v="Patagonia Winds: Wind Quintet Commission Project"/>
    <s v="Join forces with the Patagonia Winds to commission a new wind quintet to premiere at the 2015 National Flute Association Convention!"/>
    <x v="11"/>
    <n v="3684"/>
    <x v="0"/>
    <x v="0"/>
    <s v="USD"/>
    <n v="1433131140"/>
    <n v="1430445163"/>
    <b v="0"/>
    <n v="67"/>
    <b v="1"/>
    <x v="35"/>
    <n v="123"/>
    <n v="54.99"/>
    <x v="0"/>
    <x v="35"/>
  </r>
  <r>
    <n v="2555"/>
    <s v="Send Brandon Rumsey to Brevard Music Center"/>
    <s v="At Brevard Music Center, a foremost summer music study program, I will compose a new work for large chamber ensemble for performance."/>
    <x v="15"/>
    <n v="2147"/>
    <x v="0"/>
    <x v="0"/>
    <s v="USD"/>
    <n v="1338219793"/>
    <n v="1335541393"/>
    <b v="0"/>
    <n v="35"/>
    <b v="1"/>
    <x v="35"/>
    <n v="107"/>
    <n v="61.34"/>
    <x v="0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0"/>
    <x v="35"/>
  </r>
  <r>
    <n v="2557"/>
    <s v="European Tour"/>
    <s v="Raising money for our concert tour of Switzerland and Germany in June/July 2014"/>
    <x v="44"/>
    <n v="1066"/>
    <x v="0"/>
    <x v="1"/>
    <s v="GBP"/>
    <n v="1400176386"/>
    <n v="1397584386"/>
    <b v="0"/>
    <n v="36"/>
    <b v="1"/>
    <x v="35"/>
    <n v="118"/>
    <n v="29.61"/>
    <x v="0"/>
    <x v="35"/>
  </r>
  <r>
    <n v="2558"/>
    <s v="Hopkins Sinfonia 2015 Season"/>
    <s v="The Hopkins Sinfonia is looking for your support to run our 2015 Season made up of five concerts."/>
    <x v="23"/>
    <n v="1361"/>
    <x v="0"/>
    <x v="2"/>
    <s v="AUD"/>
    <n v="1430488740"/>
    <n v="1427747906"/>
    <b v="0"/>
    <n v="18"/>
    <b v="1"/>
    <x v="35"/>
    <n v="109"/>
    <n v="75.61"/>
    <x v="0"/>
    <x v="35"/>
  </r>
  <r>
    <n v="2559"/>
    <s v="India Meets String Quartet"/>
    <s v="A concert of new music by four composers who have lived in India and been inspired by its music, with the Momenta String Quartet"/>
    <x v="136"/>
    <n v="890"/>
    <x v="0"/>
    <x v="0"/>
    <s v="USD"/>
    <n v="1321385820"/>
    <n v="1318539484"/>
    <b v="0"/>
    <n v="25"/>
    <b v="1"/>
    <x v="35"/>
    <n v="111"/>
    <n v="35.6"/>
    <x v="0"/>
    <x v="35"/>
  </r>
  <r>
    <n v="2560"/>
    <s v="Courting Rites of Cranes CD recording"/>
    <s v="New CD of favourite chamber music by Welsh composer Michael Parkin featuring debut recordings by outstanding young musicians."/>
    <x v="11"/>
    <n v="3003"/>
    <x v="0"/>
    <x v="1"/>
    <s v="GBP"/>
    <n v="1425682174"/>
    <n v="1423090174"/>
    <b v="0"/>
    <n v="21"/>
    <b v="1"/>
    <x v="35"/>
    <n v="100"/>
    <n v="143"/>
    <x v="0"/>
    <x v="35"/>
  </r>
  <r>
    <n v="2561"/>
    <s v="Project Bearnaise Trucks (Canceled)"/>
    <s v="Ever had chicken fingers smothered in bearnaise sauce, resting on a bed of your favorite rice? We need these meals on wheels."/>
    <x v="59"/>
    <n v="0"/>
    <x v="1"/>
    <x v="5"/>
    <s v="CAD"/>
    <n v="1444740089"/>
    <n v="1442148089"/>
    <b v="0"/>
    <n v="0"/>
    <b v="0"/>
    <x v="20"/>
    <n v="0"/>
    <s v="N/A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x v="5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x v="24"/>
    <n v="0"/>
    <x v="1"/>
    <x v="0"/>
    <s v="USD"/>
    <n v="1438226451"/>
    <n v="1433042451"/>
    <b v="0"/>
    <n v="0"/>
    <b v="0"/>
    <x v="20"/>
    <n v="0"/>
    <s v="N/A"/>
    <x v="7"/>
    <x v="20"/>
  </r>
  <r>
    <n v="2564"/>
    <s v="Seaside Eddy's - Wheels on the Ground! (Canceled)"/>
    <s v="We want to bring the wonderful flavors of the Jersey Shore, my home, to my new home in Winnipeg, the center of Canada."/>
    <x v="81"/>
    <n v="0"/>
    <x v="1"/>
    <x v="5"/>
    <s v="CAD"/>
    <n v="1406854699"/>
    <n v="1404262699"/>
    <b v="0"/>
    <n v="0"/>
    <b v="0"/>
    <x v="20"/>
    <n v="0"/>
    <s v="N/A"/>
    <x v="7"/>
    <x v="20"/>
  </r>
  <r>
    <n v="2565"/>
    <s v="The Sketchy Pelican (Canceled)"/>
    <s v="The Sketchy Pelican. Is my vision to bring raw, honest, soulful, creative, thoght provoking cuisine to food truck form"/>
    <x v="5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x v="21"/>
    <n v="0"/>
    <x v="1"/>
    <x v="0"/>
    <s v="USD"/>
    <n v="1408663948"/>
    <n v="1406071948"/>
    <b v="0"/>
    <n v="0"/>
    <b v="0"/>
    <x v="20"/>
    <n v="0"/>
    <s v="N/A"/>
    <x v="7"/>
    <x v="20"/>
  </r>
  <r>
    <n v="2567"/>
    <s v="Burgers and Babes Food Truck (Canceled)"/>
    <s v="You're leaving a Bar/Nightclub what else would you want more than to have a Juicy Burger and to see Beautiful Girls making it."/>
    <x v="103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x v="5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x v="117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x v="41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x v="59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x v="13"/>
    <n v="0"/>
    <x v="1"/>
    <x v="0"/>
    <s v="USD"/>
    <n v="1428893517"/>
    <n v="1426301517"/>
    <b v="0"/>
    <n v="0"/>
    <b v="0"/>
    <x v="20"/>
    <n v="0"/>
    <s v="N/A"/>
    <x v="7"/>
    <x v="20"/>
  </r>
  <r>
    <n v="2573"/>
    <s v="Southern Flair Pork-Ka-Bobs (Canceled)"/>
    <s v="I have perfected my porkkabob recipe.I'm ready to start my own business!I need funds for the bbq pit and trailer and start up supplies."/>
    <x v="8"/>
    <n v="0"/>
    <x v="1"/>
    <x v="0"/>
    <s v="USD"/>
    <n v="1408803149"/>
    <n v="1404915149"/>
    <b v="0"/>
    <n v="0"/>
    <b v="0"/>
    <x v="20"/>
    <n v="0"/>
    <s v="N/A"/>
    <x v="7"/>
    <x v="20"/>
  </r>
  <r>
    <n v="2574"/>
    <s v="Da Pickney Dem Jamaican Jerk (Canceled)"/>
    <s v="The Best Jamaican Jerk outside of Kingston! The name means &quot;for the children&quot;, my children, the reasons why I cook and why I live!"/>
    <x v="5"/>
    <n v="0"/>
    <x v="1"/>
    <x v="0"/>
    <s v="USD"/>
    <n v="1463600945"/>
    <n v="1461786545"/>
    <b v="0"/>
    <n v="0"/>
    <b v="0"/>
    <x v="20"/>
    <n v="0"/>
    <s v="N/A"/>
    <x v="7"/>
    <x v="20"/>
  </r>
  <r>
    <n v="2575"/>
    <s v="Vdub dogs (Canceled)"/>
    <s v="Hello everyone, Iv'e decided to put my love for old Volkswagen buses and my love for cooking together! Support vdub dogs hot dog bus!"/>
    <x v="96"/>
    <n v="0"/>
    <x v="1"/>
    <x v="0"/>
    <s v="USD"/>
    <n v="1421030194"/>
    <n v="1418438194"/>
    <b v="0"/>
    <n v="0"/>
    <b v="0"/>
    <x v="20"/>
    <n v="0"/>
    <s v="N/A"/>
    <x v="7"/>
    <x v="20"/>
  </r>
  <r>
    <n v="2576"/>
    <s v="2 Go Fast Food (Canceled)"/>
    <s v="A New Twist with an American and Philippine fast food Mobile Trailer."/>
    <x v="5"/>
    <n v="0"/>
    <x v="1"/>
    <x v="0"/>
    <s v="USD"/>
    <n v="1428707647"/>
    <n v="1424823247"/>
    <b v="0"/>
    <n v="0"/>
    <b v="0"/>
    <x v="20"/>
    <n v="0"/>
    <s v="N/A"/>
    <x v="7"/>
    <x v="20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x v="20"/>
    <n v="0"/>
    <s v="N/A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x v="14"/>
    <n v="0"/>
    <x v="1"/>
    <x v="0"/>
    <s v="USD"/>
    <n v="1444410000"/>
    <n v="1440203579"/>
    <b v="0"/>
    <n v="0"/>
    <b v="0"/>
    <x v="20"/>
    <n v="0"/>
    <s v="N/A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x v="63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x v="2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x v="12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x v="163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x v="3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x v="5"/>
    <n v="0"/>
    <x v="2"/>
    <x v="0"/>
    <s v="USD"/>
    <n v="1434341369"/>
    <n v="1431749369"/>
    <b v="0"/>
    <n v="0"/>
    <b v="0"/>
    <x v="20"/>
    <n v="0"/>
    <s v="N/A"/>
    <x v="7"/>
    <x v="20"/>
  </r>
  <r>
    <n v="2585"/>
    <s v="Evie's Eats and Natural Treats Food Truck"/>
    <s v="Evie's Eats uses local ingredients to create sweet treats, healthy snacks and on the go meals, all with the family budget in mind!"/>
    <x v="13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x v="11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x v="65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x v="14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x v="65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x v="11"/>
    <n v="0"/>
    <x v="2"/>
    <x v="2"/>
    <s v="AUD"/>
    <n v="1453817297"/>
    <n v="1453212497"/>
    <b v="0"/>
    <n v="0"/>
    <b v="0"/>
    <x v="20"/>
    <n v="0"/>
    <s v="N/A"/>
    <x v="7"/>
    <x v="20"/>
  </r>
  <r>
    <n v="2591"/>
    <s v="patent pending"/>
    <s v="Hi everyone I am a 26 year old single mom trying to start her own food business! I need to first afford the patent to reveal more!"/>
    <x v="17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x v="13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x v="5"/>
    <n v="0"/>
    <x v="2"/>
    <x v="0"/>
    <s v="USD"/>
    <n v="1429993026"/>
    <n v="1427401026"/>
    <b v="0"/>
    <n v="0"/>
    <b v="0"/>
    <x v="20"/>
    <n v="0"/>
    <s v="N/A"/>
    <x v="7"/>
    <x v="20"/>
  </r>
  <r>
    <n v="2594"/>
    <s v="The Shirley Delicious Treats Food Truck Project"/>
    <s v="New, small home business, looking to take some Granny's old recipes along with some of my own creations to the streets!"/>
    <x v="6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x v="38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x v="21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x v="11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x v="65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x v="4"/>
    <n v="3307"/>
    <x v="0"/>
    <x v="0"/>
    <s v="USD"/>
    <n v="1347508740"/>
    <n v="1346276349"/>
    <b v="1"/>
    <n v="151"/>
    <b v="1"/>
    <x v="36"/>
    <n v="661"/>
    <n v="21.9"/>
    <x v="4"/>
    <x v="36"/>
  </r>
  <r>
    <n v="2602"/>
    <s v="Historic Robotic Spacecraft Poster Series"/>
    <s v="Three screen-printed posters celebrating the most popular and most notable interplanetary robotic space missions."/>
    <x v="16"/>
    <n v="39131"/>
    <x v="0"/>
    <x v="0"/>
    <s v="USD"/>
    <n v="1415827200"/>
    <n v="1412358968"/>
    <b v="1"/>
    <n v="489"/>
    <b v="1"/>
    <x v="36"/>
    <n v="326"/>
    <n v="80.02"/>
    <x v="4"/>
    <x v="36"/>
  </r>
  <r>
    <n v="2603"/>
    <s v="Manned Mock Mars Mission"/>
    <s v="I will be building a mock space station and simulate living on Mars for two weeks."/>
    <x v="258"/>
    <n v="1776"/>
    <x v="0"/>
    <x v="0"/>
    <s v="USD"/>
    <n v="1387835654"/>
    <n v="1386626054"/>
    <b v="1"/>
    <n v="50"/>
    <b v="1"/>
    <x v="36"/>
    <n v="101"/>
    <n v="35.520000000000003"/>
    <x v="4"/>
    <x v="36"/>
  </r>
  <r>
    <n v="2604"/>
    <s v="Hermes Spacecraft"/>
    <s v="We're building a full size rocket motor for our Hermes Spacecraft.  Help us Kickstart the next generation of space travel!"/>
    <x v="24"/>
    <n v="20843.599999999999"/>
    <x v="0"/>
    <x v="0"/>
    <s v="USD"/>
    <n v="1335662023"/>
    <n v="1333070023"/>
    <b v="1"/>
    <n v="321"/>
    <b v="1"/>
    <x v="36"/>
    <n v="104"/>
    <n v="64.930000000000007"/>
    <x v="4"/>
    <x v="36"/>
  </r>
  <r>
    <n v="2605"/>
    <s v="The most mysterious star in the Galaxy"/>
    <s v="Help astronomers get the data they need to unravel one of the biggest mysteries of all time, KIC 8462852 --- Whereâ€™s the Flux?"/>
    <x v="59"/>
    <n v="107421.57"/>
    <x v="0"/>
    <x v="0"/>
    <s v="USD"/>
    <n v="1466168390"/>
    <n v="1463576390"/>
    <b v="1"/>
    <n v="1762"/>
    <b v="1"/>
    <x v="36"/>
    <n v="107"/>
    <n v="60.97"/>
    <x v="4"/>
    <x v="36"/>
  </r>
  <r>
    <n v="2606"/>
    <s v="2000 Student Projects to the Edge of Space"/>
    <s v="PongSat 2 !!!!!_x000a__x000a_On September 27, 2014 we are going to send 2000 student projects to the edge of space."/>
    <x v="36"/>
    <n v="12106"/>
    <x v="0"/>
    <x v="0"/>
    <s v="USD"/>
    <n v="1398791182"/>
    <n v="1396026382"/>
    <b v="1"/>
    <n v="385"/>
    <b v="1"/>
    <x v="36"/>
    <n v="110"/>
    <n v="31.44"/>
    <x v="4"/>
    <x v="36"/>
  </r>
  <r>
    <n v="2607"/>
    <s v="Historic Robotic Spacecraft Poster Series Two"/>
    <s v="Chop Shopâ€™s second series of posters celebrating the most popular and most notable robotic space exploration missions."/>
    <x v="8"/>
    <n v="32616"/>
    <x v="0"/>
    <x v="0"/>
    <s v="USD"/>
    <n v="1439344800"/>
    <n v="1435611572"/>
    <b v="1"/>
    <n v="398"/>
    <b v="1"/>
    <x v="36"/>
    <n v="408"/>
    <n v="81.95"/>
    <x v="4"/>
    <x v="36"/>
  </r>
  <r>
    <n v="2608"/>
    <s v="Giant Leaps in Space Poster Series"/>
    <s v="Giant Leaps featuring the historic missions of human spaceflight is the third in our series of space exploration prints"/>
    <x v="8"/>
    <n v="17914"/>
    <x v="0"/>
    <x v="0"/>
    <s v="USD"/>
    <n v="1489536000"/>
    <n v="1485976468"/>
    <b v="1"/>
    <n v="304"/>
    <b v="1"/>
    <x v="36"/>
    <n v="224"/>
    <n v="58.93"/>
    <x v="4"/>
    <x v="36"/>
  </r>
  <r>
    <n v="2609"/>
    <s v="ArduSat - Your Arduino Experiment in Space"/>
    <s v="We love Arduino and we love space exploration. So we decided to combine them and let people run their own space experiments!"/>
    <x v="21"/>
    <n v="106330.39"/>
    <x v="0"/>
    <x v="0"/>
    <s v="USD"/>
    <n v="1342330951"/>
    <n v="1339738951"/>
    <b v="1"/>
    <n v="676"/>
    <b v="1"/>
    <x v="36"/>
    <n v="304"/>
    <n v="157.29"/>
    <x v="4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4"/>
    <x v="36"/>
  </r>
  <r>
    <n v="2611"/>
    <s v="The Universe in a Sphere (Relaunch)"/>
    <s v="Laniakea is the name of the supercluster of galaxies we are part of.This tremendous structure of 380,000 Galaxies can now be yours! 39â‚¬"/>
    <x v="36"/>
    <n v="306970"/>
    <x v="0"/>
    <x v="12"/>
    <s v="EUR"/>
    <n v="1483397940"/>
    <n v="1480493014"/>
    <b v="1"/>
    <n v="3663"/>
    <b v="1"/>
    <x v="36"/>
    <n v="2791"/>
    <n v="83.8"/>
    <x v="4"/>
    <x v="36"/>
  </r>
  <r>
    <n v="2612"/>
    <s v="Starscraper: The Next Generation of Suborbital Rockets"/>
    <s v="What if we built a rocket that is better than a NASA or commercially available rocket? What if we did it with students?"/>
    <x v="5"/>
    <n v="17176.13"/>
    <x v="0"/>
    <x v="0"/>
    <s v="USD"/>
    <n v="1420773970"/>
    <n v="1418095570"/>
    <b v="1"/>
    <n v="294"/>
    <b v="1"/>
    <x v="36"/>
    <n v="172"/>
    <n v="58.42"/>
    <x v="4"/>
    <x v="36"/>
  </r>
  <r>
    <n v="2613"/>
    <s v="Earth 360"/>
    <s v="Re-inventing the way we look at our planet by sending 5 cameras to near space to create the first 360 panoramic view of the earth."/>
    <x v="53"/>
    <n v="7576"/>
    <x v="0"/>
    <x v="0"/>
    <s v="USD"/>
    <n v="1348256294"/>
    <n v="1345664294"/>
    <b v="1"/>
    <n v="28"/>
    <b v="1"/>
    <x v="36"/>
    <n v="101"/>
    <n v="270.57"/>
    <x v="4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6"/>
    <n v="10710"/>
    <x v="0"/>
    <x v="0"/>
    <s v="USD"/>
    <n v="1398834000"/>
    <n v="1396371612"/>
    <b v="1"/>
    <n v="100"/>
    <b v="1"/>
    <x v="36"/>
    <n v="102"/>
    <n v="107.1"/>
    <x v="4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4"/>
    <x v="36"/>
  </r>
  <r>
    <n v="2616"/>
    <s v="James Webb Deployable Model"/>
    <s v="Production of variously-sized deployable models of NASA's James Webb Space Telescope to promote hands-on learning."/>
    <x v="33"/>
    <n v="28633.5"/>
    <x v="0"/>
    <x v="0"/>
    <s v="USD"/>
    <n v="1440546729"/>
    <n v="1437954729"/>
    <b v="1"/>
    <n v="238"/>
    <b v="1"/>
    <x v="36"/>
    <n v="115"/>
    <n v="120.31"/>
    <x v="4"/>
    <x v="36"/>
  </r>
  <r>
    <n v="2617"/>
    <s v="Equatorial Sundial - Learn about planetary motion!"/>
    <s v="A simple way to learn and teach complex astronomical concepts. Awesome educational experiment, class demo or desktop display."/>
    <x v="4"/>
    <n v="4388"/>
    <x v="0"/>
    <x v="0"/>
    <s v="USD"/>
    <n v="1413838751"/>
    <n v="1411246751"/>
    <b v="1"/>
    <n v="159"/>
    <b v="1"/>
    <x v="36"/>
    <n v="878"/>
    <n v="27.6"/>
    <x v="4"/>
    <x v="36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x v="36"/>
    <n v="105"/>
    <n v="205.3"/>
    <x v="4"/>
    <x v="36"/>
  </r>
  <r>
    <n v="2619"/>
    <s v="Mars on Earth: An Art Residency"/>
    <s v="Help a fine art photographer continue her project about space exploration, Mars, and the scientists who are going to make it possible!"/>
    <x v="30"/>
    <n v="1884"/>
    <x v="0"/>
    <x v="0"/>
    <s v="USD"/>
    <n v="1445598000"/>
    <n v="1443302004"/>
    <b v="1"/>
    <n v="53"/>
    <b v="1"/>
    <x v="36"/>
    <n v="188"/>
    <n v="35.549999999999997"/>
    <x v="4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101"/>
    <n v="93374"/>
    <x v="0"/>
    <x v="2"/>
    <s v="AUD"/>
    <n v="1444525200"/>
    <n v="1441339242"/>
    <b v="1"/>
    <n v="1251"/>
    <b v="1"/>
    <x v="36"/>
    <n v="144"/>
    <n v="74.64"/>
    <x v="4"/>
    <x v="36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x v="36"/>
    <n v="146"/>
    <n v="47.06"/>
    <x v="4"/>
    <x v="36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0"/>
    <x v="13"/>
    <s v="EUR"/>
    <n v="1483120216"/>
    <n v="1479232216"/>
    <b v="0"/>
    <n v="74"/>
    <b v="1"/>
    <x v="36"/>
    <n v="131"/>
    <n v="26.59"/>
    <x v="4"/>
    <x v="36"/>
  </r>
  <r>
    <n v="2623"/>
    <s v="Antimatter Fuel Production"/>
    <s v="We have designed an antimatter thruster capable of reaching the nearest star.  A plan for antimatter fuel production is now needed."/>
    <x v="15"/>
    <n v="2280"/>
    <x v="0"/>
    <x v="0"/>
    <s v="USD"/>
    <n v="1480658966"/>
    <n v="1479449366"/>
    <b v="0"/>
    <n v="62"/>
    <b v="1"/>
    <x v="36"/>
    <n v="114"/>
    <n v="36.770000000000003"/>
    <x v="4"/>
    <x v="36"/>
  </r>
  <r>
    <n v="2624"/>
    <s v="Space Elevator Science - Climb to the Sky - A Tethered Tower"/>
    <s v="Itâ€™s Space Elevator research! Smart robots climbing 2 km straight up. The Ribbon is held aloft by large helium balloons."/>
    <x v="8"/>
    <n v="110353.65"/>
    <x v="0"/>
    <x v="0"/>
    <s v="USD"/>
    <n v="1347530822"/>
    <n v="1345716422"/>
    <b v="0"/>
    <n v="3468"/>
    <b v="1"/>
    <x v="36"/>
    <n v="1379"/>
    <n v="31.82"/>
    <x v="4"/>
    <x v="36"/>
  </r>
  <r>
    <n v="2625"/>
    <s v="Caelum - Photos from stratosphere"/>
    <s v="We are two upper sixth-form students specialized in physics who wanna take some majestic pictures from stratosphere - about 35km high"/>
    <x v="326"/>
    <n v="1434"/>
    <x v="0"/>
    <x v="12"/>
    <s v="EUR"/>
    <n v="1478723208"/>
    <n v="1476559608"/>
    <b v="0"/>
    <n v="52"/>
    <b v="1"/>
    <x v="36"/>
    <n v="956"/>
    <n v="27.58"/>
    <x v="4"/>
    <x v="36"/>
  </r>
  <r>
    <n v="2626"/>
    <s v="SAGANet STEM Mentoring Lab Accreditation"/>
    <s v="Support the accreditation of our online STEM Mentoring Program with the International Mentoring Association"/>
    <x v="32"/>
    <n v="2800"/>
    <x v="0"/>
    <x v="0"/>
    <s v="USD"/>
    <n v="1433343869"/>
    <n v="1430751869"/>
    <b v="0"/>
    <n v="50"/>
    <b v="1"/>
    <x v="36"/>
    <n v="112"/>
    <n v="56"/>
    <x v="4"/>
    <x v="36"/>
  </r>
  <r>
    <n v="2627"/>
    <s v="Students building a near-space balloon with live video"/>
    <s v="A group of high school students are building a near-space balloon, that will capture stunning HD video of the earth from near-space."/>
    <x v="326"/>
    <n v="970"/>
    <x v="0"/>
    <x v="0"/>
    <s v="USD"/>
    <n v="1448571261"/>
    <n v="1445975661"/>
    <b v="0"/>
    <n v="45"/>
    <b v="1"/>
    <x v="36"/>
    <n v="647"/>
    <n v="21.56"/>
    <x v="4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4"/>
    <x v="36"/>
  </r>
  <r>
    <n v="2629"/>
    <s v="Project Dragonfly - Sail to the Stars"/>
    <s v="The first international contest to let students shape the future of interstellar travel."/>
    <x v="12"/>
    <n v="6387"/>
    <x v="0"/>
    <x v="1"/>
    <s v="GBP"/>
    <n v="1431608122"/>
    <n v="1429016122"/>
    <b v="0"/>
    <n v="100"/>
    <b v="1"/>
    <x v="36"/>
    <n v="128"/>
    <n v="63.87"/>
    <x v="4"/>
    <x v="36"/>
  </r>
  <r>
    <n v="2630"/>
    <s v="Asteroid What! - Very Near Earth Asteroids"/>
    <s v="Free and easy to use information when asteroids pass closer than the Moon. Stretch - take photos of all of these asteroids"/>
    <x v="15"/>
    <n v="3158"/>
    <x v="0"/>
    <x v="2"/>
    <s v="AUD"/>
    <n v="1467280800"/>
    <n v="1464921112"/>
    <b v="0"/>
    <n v="81"/>
    <b v="1"/>
    <x v="36"/>
    <n v="158"/>
    <n v="38.99"/>
    <x v="4"/>
    <x v="36"/>
  </r>
  <r>
    <n v="2631"/>
    <s v="Starship Congress 2015: Interstellar Hackathon"/>
    <s v="Starship Congress 2015 is a deep-space &amp; interstellar science summit staged by Icarus Interstellar."/>
    <x v="24"/>
    <n v="22933.05"/>
    <x v="0"/>
    <x v="0"/>
    <s v="USD"/>
    <n v="1440907427"/>
    <n v="1438488227"/>
    <b v="0"/>
    <n v="286"/>
    <b v="1"/>
    <x v="36"/>
    <n v="115"/>
    <n v="80.19"/>
    <x v="4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4"/>
    <x v="36"/>
  </r>
  <r>
    <n v="2633"/>
    <s v="ISS-Above"/>
    <s v="A device that lights up whenever the International Space Station is nearby (that happens more often than you might expect)"/>
    <x v="12"/>
    <n v="17731"/>
    <x v="0"/>
    <x v="0"/>
    <s v="USD"/>
    <n v="1393542000"/>
    <n v="1390938332"/>
    <b v="0"/>
    <n v="199"/>
    <b v="1"/>
    <x v="36"/>
    <n v="355"/>
    <n v="89.1"/>
    <x v="4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4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7"/>
    <n v="11500"/>
    <x v="0"/>
    <x v="5"/>
    <s v="CAD"/>
    <n v="1425937761"/>
    <n v="1422917361"/>
    <b v="0"/>
    <n v="84"/>
    <b v="1"/>
    <x v="36"/>
    <n v="100"/>
    <n v="136.9"/>
    <x v="4"/>
    <x v="36"/>
  </r>
  <r>
    <n v="2636"/>
    <s v="Starduster II - Photographing Earth from Near-Space"/>
    <s v="Real-time high-altitude weather balloon tracking using amateur radios - capturing stunning near-space visuals - now with more science!"/>
    <x v="30"/>
    <n v="1873"/>
    <x v="0"/>
    <x v="0"/>
    <s v="USD"/>
    <n v="1476579600"/>
    <n v="1474641914"/>
    <b v="0"/>
    <n v="50"/>
    <b v="1"/>
    <x v="36"/>
    <n v="187"/>
    <n v="37.46"/>
    <x v="4"/>
    <x v="36"/>
  </r>
  <r>
    <n v="2637"/>
    <s v="SPEED OF LIGHT: Biggest Mystery of the Universe"/>
    <s v="Help us collect the data to solve the mystery of the century: Is light slowing down?"/>
    <x v="4"/>
    <n v="831"/>
    <x v="0"/>
    <x v="0"/>
    <s v="USD"/>
    <n v="1476277875"/>
    <n v="1474895475"/>
    <b v="0"/>
    <n v="26"/>
    <b v="1"/>
    <x v="36"/>
    <n v="166"/>
    <n v="31.96"/>
    <x v="4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4"/>
    <x v="36"/>
  </r>
  <r>
    <n v="2639"/>
    <s v="Mission Space"/>
    <s v="Mission Space is run by me, a teenager who has a passion for space! I will fly a weather balloon to the edge of space with your help."/>
    <x v="45"/>
    <n v="492"/>
    <x v="0"/>
    <x v="1"/>
    <s v="GBP"/>
    <n v="1424378748"/>
    <n v="1421786748"/>
    <b v="0"/>
    <n v="49"/>
    <b v="1"/>
    <x v="36"/>
    <n v="164"/>
    <n v="10.039999999999999"/>
    <x v="4"/>
    <x v="36"/>
  </r>
  <r>
    <n v="2640"/>
    <s v="Save the Astronomy Van"/>
    <s v="Hi,_x000a_My Name is David Frey and I Provide Free Public Astronomy programs in San Francisco, Mt. Tamalpias, Yosemite and Novato CA."/>
    <x v="11"/>
    <n v="3170"/>
    <x v="0"/>
    <x v="0"/>
    <s v="USD"/>
    <n v="1433735474"/>
    <n v="1428551474"/>
    <b v="0"/>
    <n v="69"/>
    <b v="1"/>
    <x v="36"/>
    <n v="106"/>
    <n v="45.94"/>
    <x v="4"/>
    <x v="36"/>
  </r>
  <r>
    <n v="2641"/>
    <s v="Build Flying Saucer Artificial Intelligent from sea shell"/>
    <s v="Building a Flying saucer that has Artificial Intelligent made from sea shell."/>
    <x v="17"/>
    <n v="15"/>
    <x v="2"/>
    <x v="0"/>
    <s v="USD"/>
    <n v="1410811740"/>
    <n v="1409341863"/>
    <b v="0"/>
    <n v="1"/>
    <b v="0"/>
    <x v="36"/>
    <n v="1"/>
    <n v="15"/>
    <x v="4"/>
    <x v="36"/>
  </r>
  <r>
    <n v="2642"/>
    <s v="Maschinenbau in ein neues Zeitalter"/>
    <s v="Innovatives MAschinenbau projekt mit verarbeitende Metalle vom Mars_x000a_Stehe mit Mars one einer hollÃ¤ndischen space company in cooperatio"/>
    <x v="71"/>
    <n v="0"/>
    <x v="2"/>
    <x v="12"/>
    <s v="EUR"/>
    <n v="1468565820"/>
    <n v="1465970108"/>
    <b v="0"/>
    <n v="0"/>
    <b v="0"/>
    <x v="36"/>
    <n v="0"/>
    <s v="N/A"/>
    <x v="4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2"/>
    <n v="335597.31"/>
    <x v="1"/>
    <x v="0"/>
    <s v="USD"/>
    <n v="1482307140"/>
    <n v="1479218315"/>
    <b v="1"/>
    <n v="1501"/>
    <b v="0"/>
    <x v="36"/>
    <n v="34"/>
    <n v="223.58"/>
    <x v="4"/>
    <x v="36"/>
  </r>
  <r>
    <n v="2644"/>
    <s v="Helios - Near Space Launch To Capture The 2017 Solar Eclipse (Canceled)"/>
    <s v="A historic manned launch into near space by 3 brave pilots to capture the 2017 total solar eclipse in virtual reality."/>
    <x v="59"/>
    <n v="2053"/>
    <x v="1"/>
    <x v="0"/>
    <s v="USD"/>
    <n v="1489172435"/>
    <n v="1486580435"/>
    <b v="1"/>
    <n v="52"/>
    <b v="0"/>
    <x v="36"/>
    <n v="2"/>
    <n v="39.479999999999997"/>
    <x v="4"/>
    <x v="36"/>
  </r>
  <r>
    <n v="2645"/>
    <s v="Project ThunderStruck - Testing a New Spacecraft Concept"/>
    <s v="Phase one of a small winged reentry craft. This phase will be testing the supersonic stability of a small craft traveling at 1,800kph"/>
    <x v="24"/>
    <n v="2100"/>
    <x v="1"/>
    <x v="2"/>
    <s v="AUD"/>
    <n v="1415481203"/>
    <n v="1412885603"/>
    <b v="1"/>
    <n v="23"/>
    <b v="0"/>
    <x v="36"/>
    <n v="11"/>
    <n v="91.3"/>
    <x v="4"/>
    <x v="36"/>
  </r>
  <r>
    <n v="2646"/>
    <s v="SpaceVR: Your Ticket to Space (Canceled)"/>
    <s v="We're a small group with a big mission: making it possible for everyone to explore space using the power of virtual reality."/>
    <x v="71"/>
    <n v="42086.42"/>
    <x v="1"/>
    <x v="0"/>
    <s v="USD"/>
    <n v="1441783869"/>
    <n v="1439191869"/>
    <b v="1"/>
    <n v="535"/>
    <b v="0"/>
    <x v="36"/>
    <n v="8"/>
    <n v="78.67"/>
    <x v="4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2"/>
    <n v="36"/>
    <x v="1"/>
    <x v="5"/>
    <s v="CAD"/>
    <n v="1439533019"/>
    <n v="1436941019"/>
    <b v="0"/>
    <n v="3"/>
    <b v="0"/>
    <x v="36"/>
    <n v="1"/>
    <n v="12"/>
    <x v="4"/>
    <x v="36"/>
  </r>
  <r>
    <n v="2648"/>
    <s v="Calvert HS Planetarium Restoration (Canceled)"/>
    <s v="Calvert Co 1977 planetarium acquired by Spaceflight America! Education science program star projector needs overhaul, upgrade, repairs!"/>
    <x v="16"/>
    <n v="106"/>
    <x v="1"/>
    <x v="0"/>
    <s v="USD"/>
    <n v="1457543360"/>
    <n v="1454951360"/>
    <b v="0"/>
    <n v="6"/>
    <b v="0"/>
    <x v="36"/>
    <n v="1"/>
    <n v="17.670000000000002"/>
    <x v="4"/>
    <x v="36"/>
  </r>
  <r>
    <n v="2649"/>
    <s v="The Mission - Please Check Back Soon (Canceled)"/>
    <s v="They have launched a Kickstarter."/>
    <x v="154"/>
    <n v="124"/>
    <x v="1"/>
    <x v="0"/>
    <s v="USD"/>
    <n v="1454370941"/>
    <n v="1449186941"/>
    <b v="0"/>
    <n v="3"/>
    <b v="0"/>
    <x v="36"/>
    <n v="0"/>
    <n v="41.33"/>
    <x v="4"/>
    <x v="36"/>
  </r>
  <r>
    <n v="2650"/>
    <s v="The Observer Project 2016 (Canceled)"/>
    <s v="A fully stabilized, mobile, research grade telescope/media platform, used to bring outreach astronomy to those who don't have access."/>
    <x v="129"/>
    <n v="358"/>
    <x v="1"/>
    <x v="0"/>
    <s v="USD"/>
    <n v="1482332343"/>
    <n v="1479740343"/>
    <b v="0"/>
    <n v="5"/>
    <b v="0"/>
    <x v="36"/>
    <n v="1"/>
    <n v="71.599999999999994"/>
    <x v="4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4"/>
    <x v="36"/>
  </r>
  <r>
    <n v="2652"/>
    <s v="Million Dollar Rocket - New Project (Canceled)"/>
    <s v="We're looking to set an Australian Amateur Rocketry record of 100 000 ft. You are invited on this 4500km per hour ride into history"/>
    <x v="59"/>
    <n v="885"/>
    <x v="1"/>
    <x v="2"/>
    <s v="AUD"/>
    <n v="1418183325"/>
    <n v="1415591325"/>
    <b v="0"/>
    <n v="11"/>
    <b v="0"/>
    <x v="36"/>
    <n v="1"/>
    <n v="80.45"/>
    <x v="4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4"/>
    <x v="36"/>
  </r>
  <r>
    <n v="2654"/>
    <s v="Moon Rocket Projo - Finally know the TRUTH about E.T."/>
    <s v="I want to launch a rocket to the moon, I plan on having this lunar rocket carry a small payload of solar internet connected cameras"/>
    <x v="59"/>
    <n v="51"/>
    <x v="1"/>
    <x v="0"/>
    <s v="USD"/>
    <n v="1429622726"/>
    <n v="1424442326"/>
    <b v="0"/>
    <n v="6"/>
    <b v="0"/>
    <x v="36"/>
    <n v="0"/>
    <n v="8.5"/>
    <x v="4"/>
    <x v="36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x v="36"/>
    <n v="21"/>
    <n v="73.37"/>
    <x v="4"/>
    <x v="36"/>
  </r>
  <r>
    <n v="2656"/>
    <s v="MoonWatcher: A 24/7 Live Video of the Moon for Everyone (Canceled)"/>
    <s v="MoonWatcher will be bringing the Moon closer to all of us."/>
    <x v="62"/>
    <n v="17155"/>
    <x v="1"/>
    <x v="0"/>
    <s v="USD"/>
    <n v="1489345200"/>
    <n v="1485966688"/>
    <b v="0"/>
    <n v="152"/>
    <b v="0"/>
    <x v="36"/>
    <n v="11"/>
    <n v="112.86"/>
    <x v="4"/>
    <x v="36"/>
  </r>
  <r>
    <n v="2657"/>
    <s v="Propel Citizen Science to the Moon (Canceled)"/>
    <s v="Miles, a team of citizen scientists is reaching for the moon. We've bootstrapped our way to the top and now we need your help."/>
    <x v="13"/>
    <n v="5621.38"/>
    <x v="1"/>
    <x v="0"/>
    <s v="USD"/>
    <n v="1470187800"/>
    <n v="1467325053"/>
    <b v="0"/>
    <n v="59"/>
    <b v="0"/>
    <x v="36"/>
    <n v="19"/>
    <n v="95.28"/>
    <x v="4"/>
    <x v="36"/>
  </r>
  <r>
    <n v="2658"/>
    <s v="STEM MARS Lander experience: https://youtu.be/n6avxUAKee0"/>
    <s v="Funding will allow free participation for 20 schools, grades 4-12, (thousands of students) anywhere in the nation."/>
    <x v="317"/>
    <n v="91"/>
    <x v="1"/>
    <x v="0"/>
    <s v="USD"/>
    <n v="1469913194"/>
    <n v="1467321194"/>
    <b v="0"/>
    <n v="4"/>
    <b v="0"/>
    <x v="36"/>
    <n v="0"/>
    <n v="22.75"/>
    <x v="4"/>
    <x v="36"/>
  </r>
  <r>
    <n v="2659"/>
    <s v="test (Canceled)"/>
    <s v="test"/>
    <x v="198"/>
    <n v="1333"/>
    <x v="1"/>
    <x v="0"/>
    <s v="USD"/>
    <n v="1429321210"/>
    <n v="1426729210"/>
    <b v="0"/>
    <n v="10"/>
    <b v="0"/>
    <x v="36"/>
    <n v="3"/>
    <n v="133.30000000000001"/>
    <x v="4"/>
    <x v="36"/>
  </r>
  <r>
    <n v="2660"/>
    <s v="Central Ohio Astronomical Society Mobile Classroom"/>
    <s v="COAS is an organization that does community outreach programs to encourage and educate children and adults on Astronomy related subject"/>
    <x v="24"/>
    <n v="19"/>
    <x v="1"/>
    <x v="0"/>
    <s v="USD"/>
    <n v="1448388418"/>
    <n v="1443200818"/>
    <b v="0"/>
    <n v="5"/>
    <b v="0"/>
    <x v="36"/>
    <n v="0"/>
    <n v="3.8"/>
    <x v="4"/>
    <x v="36"/>
  </r>
  <r>
    <n v="2661"/>
    <s v="Summer Camp - A creative space for makers and artists alike."/>
    <s v="Summer Camp is an old gas station that will have workshops, custom art framing, and carry vintage &amp; home goods."/>
    <x v="12"/>
    <n v="5145"/>
    <x v="0"/>
    <x v="0"/>
    <s v="USD"/>
    <n v="1382742010"/>
    <n v="1380150010"/>
    <b v="0"/>
    <n v="60"/>
    <b v="1"/>
    <x v="37"/>
    <n v="103"/>
    <n v="85.75"/>
    <x v="4"/>
    <x v="37"/>
  </r>
  <r>
    <n v="2662"/>
    <s v="The Mini Maker, a kid focused makerspace"/>
    <s v="The Mini Maker is Lansing Michigan's new kid friendly makerspace. We're dedicated to help kids imagine, develop and build."/>
    <x v="24"/>
    <n v="21360"/>
    <x v="0"/>
    <x v="0"/>
    <s v="USD"/>
    <n v="1440179713"/>
    <n v="1437587713"/>
    <b v="0"/>
    <n v="80"/>
    <b v="1"/>
    <x v="37"/>
    <n v="107"/>
    <n v="267"/>
    <x v="4"/>
    <x v="37"/>
  </r>
  <r>
    <n v="2663"/>
    <s v="A New Life for an Old School"/>
    <s v="The Ville. A local cooperative helping communities learn, share and grow in the spirit of health, wellness and sustainability."/>
    <x v="24"/>
    <n v="20919.25"/>
    <x v="0"/>
    <x v="5"/>
    <s v="CAD"/>
    <n v="1441378800"/>
    <n v="1438873007"/>
    <b v="0"/>
    <n v="56"/>
    <b v="1"/>
    <x v="37"/>
    <n v="105"/>
    <n v="373.56"/>
    <x v="4"/>
    <x v="37"/>
  </r>
  <r>
    <n v="2664"/>
    <s v="HackSchool: Students, Technology, and Empowerment"/>
    <s v="We believe that the true purpose of education is to enable people to create real things that make the world better. Join us!"/>
    <x v="180"/>
    <n v="18100"/>
    <x v="0"/>
    <x v="0"/>
    <s v="USD"/>
    <n v="1449644340"/>
    <n v="1446683797"/>
    <b v="0"/>
    <n v="104"/>
    <b v="1"/>
    <x v="37"/>
    <n v="103"/>
    <n v="174.04"/>
    <x v="4"/>
    <x v="37"/>
  </r>
  <r>
    <n v="2665"/>
    <s v="Gilman Playground Builds a Tech Center"/>
    <s v="Giving the best tech access and tools to Bayview Hunters Point youth - developing the next generation of tech savvy youth who excel!"/>
    <x v="10"/>
    <n v="4310"/>
    <x v="0"/>
    <x v="0"/>
    <s v="USD"/>
    <n v="1430774974"/>
    <n v="1426886974"/>
    <b v="0"/>
    <n v="46"/>
    <b v="1"/>
    <x v="37"/>
    <n v="123"/>
    <n v="93.7"/>
    <x v="4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5"/>
    <n v="15929.51"/>
    <x v="0"/>
    <x v="0"/>
    <s v="USD"/>
    <n v="1443214800"/>
    <n v="1440008439"/>
    <b v="0"/>
    <n v="206"/>
    <b v="1"/>
    <x v="37"/>
    <n v="159"/>
    <n v="77.33"/>
    <x v="4"/>
    <x v="37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0"/>
    <x v="0"/>
    <s v="USD"/>
    <n v="1455142416"/>
    <n v="1452550416"/>
    <b v="0"/>
    <n v="18"/>
    <b v="1"/>
    <x v="37"/>
    <n v="111"/>
    <n v="92.22"/>
    <x v="4"/>
    <x v="37"/>
  </r>
  <r>
    <n v="2668"/>
    <s v="UOttawa Makermobile"/>
    <s v="Creativity on the go! |_x000a_CrÃ©ativitÃ© en mouvement !"/>
    <x v="30"/>
    <n v="1707"/>
    <x v="0"/>
    <x v="5"/>
    <s v="CAD"/>
    <n v="1447079520"/>
    <n v="1443449265"/>
    <b v="0"/>
    <n v="28"/>
    <b v="1"/>
    <x v="37"/>
    <n v="171"/>
    <n v="60.96"/>
    <x v="4"/>
    <x v="37"/>
  </r>
  <r>
    <n v="2669"/>
    <s v="Oceana High School MAKER club requesting a 3D Printer"/>
    <s v="The brand new Makers Club wants something to draw the students into science and engineering and also be very inclusive."/>
    <x v="136"/>
    <n v="1001"/>
    <x v="0"/>
    <x v="0"/>
    <s v="USD"/>
    <n v="1452387096"/>
    <n v="1447203096"/>
    <b v="0"/>
    <n v="11"/>
    <b v="1"/>
    <x v="37"/>
    <n v="125"/>
    <n v="91"/>
    <x v="4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4"/>
    <x v="37"/>
  </r>
  <r>
    <n v="2671"/>
    <s v="Tunnel Lab - Tech startup accelerator hubs in the favelas"/>
    <s v="We will build hubs so that teens can use tech to develop business solutions to their communities greatest challenges. Help us!"/>
    <x v="33"/>
    <n v="2836"/>
    <x v="2"/>
    <x v="0"/>
    <s v="USD"/>
    <n v="1419017880"/>
    <n v="1416419916"/>
    <b v="1"/>
    <n v="84"/>
    <b v="0"/>
    <x v="37"/>
    <n v="11"/>
    <n v="33.76"/>
    <x v="4"/>
    <x v="37"/>
  </r>
  <r>
    <n v="2672"/>
    <s v="Open Tools for Science and Science Education"/>
    <s v="Manylabs aims to help support 20 new residents working on open, low-cost, accessible tools for science and science education."/>
    <x v="5"/>
    <n v="3319"/>
    <x v="2"/>
    <x v="0"/>
    <s v="USD"/>
    <n v="1451282400"/>
    <n v="1449436390"/>
    <b v="1"/>
    <n v="47"/>
    <b v="0"/>
    <x v="37"/>
    <n v="33"/>
    <n v="70.62"/>
    <x v="4"/>
    <x v="37"/>
  </r>
  <r>
    <n v="2673"/>
    <s v="Help us open a Makerspace for Kids"/>
    <s v="We're opening up a Pixel Academy in Manhattan and we need your help to fill it with technology and tools for New York City's kids!"/>
    <x v="81"/>
    <n v="11032"/>
    <x v="2"/>
    <x v="0"/>
    <s v="USD"/>
    <n v="1414622700"/>
    <n v="1412081999"/>
    <b v="1"/>
    <n v="66"/>
    <b v="0"/>
    <x v="37"/>
    <n v="28"/>
    <n v="167.15"/>
    <x v="4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21"/>
    <n v="21994"/>
    <x v="2"/>
    <x v="0"/>
    <s v="USD"/>
    <n v="1467694740"/>
    <n v="1465398670"/>
    <b v="1"/>
    <n v="171"/>
    <b v="0"/>
    <x v="37"/>
    <n v="63"/>
    <n v="128.62"/>
    <x v="4"/>
    <x v="37"/>
  </r>
  <r>
    <n v="2675"/>
    <s v="Maven Makers: A Makerspace (It's Kinda Like a Gym)"/>
    <s v="We are working to establish a collaborative work-space with the goal of creating a community of knowledge, design, and creativity."/>
    <x v="33"/>
    <n v="1897"/>
    <x v="2"/>
    <x v="0"/>
    <s v="USD"/>
    <n v="1415655289"/>
    <n v="1413059689"/>
    <b v="1"/>
    <n v="29"/>
    <b v="0"/>
    <x v="37"/>
    <n v="8"/>
    <n v="65.41"/>
    <x v="4"/>
    <x v="37"/>
  </r>
  <r>
    <n v="2676"/>
    <s v="Toronto VR Co-Op"/>
    <s v="Our aim is to provide high-end equipment and space for Toronto coders, filmmakers, and artists to develop cutting-edge VR content."/>
    <x v="191"/>
    <n v="1058"/>
    <x v="2"/>
    <x v="5"/>
    <s v="CAD"/>
    <n v="1463929174"/>
    <n v="1461337174"/>
    <b v="0"/>
    <n v="9"/>
    <b v="0"/>
    <x v="37"/>
    <n v="50"/>
    <n v="117.56"/>
    <x v="4"/>
    <x v="37"/>
  </r>
  <r>
    <n v="2677"/>
    <s v="Tinkr Tech - mobile makerspace"/>
    <s v="A mobile tech lab with cutting edge maker tools that travels to schools to offer free creative workshops for school age kids."/>
    <x v="331"/>
    <n v="3415"/>
    <x v="2"/>
    <x v="0"/>
    <s v="USD"/>
    <n v="1404348143"/>
    <n v="1401756143"/>
    <b v="0"/>
    <n v="27"/>
    <b v="0"/>
    <x v="37"/>
    <n v="18"/>
    <n v="126.48"/>
    <x v="4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4"/>
    <x v="37"/>
  </r>
  <r>
    <n v="2679"/>
    <s v="DIY Garage"/>
    <s v="A do-it-yourself auto garage in Des Moines, Iowa where people can learn how to work on cars &amp; those who know can share their knowledge."/>
    <x v="81"/>
    <n v="132"/>
    <x v="2"/>
    <x v="0"/>
    <s v="USD"/>
    <n v="1425081694"/>
    <n v="1422489694"/>
    <b v="0"/>
    <n v="3"/>
    <b v="0"/>
    <x v="37"/>
    <n v="0"/>
    <n v="44"/>
    <x v="4"/>
    <x v="37"/>
  </r>
  <r>
    <n v="2680"/>
    <s v="iHeart Pillow"/>
    <s v="iHeartPillow, Connecting loved ones"/>
    <x v="262"/>
    <n v="276"/>
    <x v="2"/>
    <x v="3"/>
    <s v="EUR"/>
    <n v="1459915491"/>
    <n v="1457327091"/>
    <b v="0"/>
    <n v="4"/>
    <b v="0"/>
    <x v="37"/>
    <n v="1"/>
    <n v="69"/>
    <x v="4"/>
    <x v="37"/>
  </r>
  <r>
    <n v="2681"/>
    <s v="Jolly's Hot Dogs An All-Beef Coney Dog"/>
    <s v="Jolly's Hot Dogs: A beef hot dog topped with deliciously seasoned ground beef, mustard and minced onions."/>
    <x v="8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x v="14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x v="38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x v="56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x v="65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x v="13"/>
    <n v="0"/>
    <x v="2"/>
    <x v="0"/>
    <s v="USD"/>
    <n v="1412119423"/>
    <n v="1410391423"/>
    <b v="0"/>
    <n v="0"/>
    <b v="0"/>
    <x v="20"/>
    <n v="0"/>
    <s v="N/A"/>
    <x v="7"/>
    <x v="20"/>
  </r>
  <r>
    <n v="2687"/>
    <s v="Munch Wagon"/>
    <s v="Your American Pizzas, Wings, Stuffed Gouda Burger, Sweet &amp; Russet Potato Fries served on a food Truck!!"/>
    <x v="38"/>
    <n v="0"/>
    <x v="2"/>
    <x v="0"/>
    <s v="USD"/>
    <n v="1435591318"/>
    <n v="1432999318"/>
    <b v="0"/>
    <n v="0"/>
    <b v="0"/>
    <x v="20"/>
    <n v="0"/>
    <s v="N/A"/>
    <x v="7"/>
    <x v="20"/>
  </r>
  <r>
    <n v="2688"/>
    <s v="Mac N Cheez Food Truck"/>
    <s v="The amazing gourmet Mac N Cheez Food Truck Campaigne!"/>
    <x v="65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x v="21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x v="6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x v="101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x v="1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x v="12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x v="13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x v="38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x v="129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x v="167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x v="8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20"/>
    <n v="0"/>
    <s v="N/A"/>
    <x v="7"/>
    <x v="20"/>
  </r>
  <r>
    <n v="2700"/>
    <s v="Holly's Hot Stuff"/>
    <s v="I currently own and operate a hot dog cart. I am hoping to purchase a used food truck so I can do business year round!"/>
    <x v="205"/>
    <n v="70"/>
    <x v="2"/>
    <x v="0"/>
    <s v="USD"/>
    <n v="1411073972"/>
    <n v="1408481972"/>
    <b v="0"/>
    <n v="4"/>
    <b v="0"/>
    <x v="20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x v="106"/>
    <n v="1570"/>
    <x v="3"/>
    <x v="17"/>
    <s v="EUR"/>
    <n v="1491586534"/>
    <n v="1488911734"/>
    <b v="0"/>
    <n v="46"/>
    <b v="0"/>
    <x v="38"/>
    <n v="46"/>
    <n v="34.130000000000003"/>
    <x v="3"/>
    <x v="38"/>
  </r>
  <r>
    <n v="2702"/>
    <s v="Hygienic Art Amphitheater Project New London, Connecticut"/>
    <s v="The next phase of the evolution of Hygienic Art is the building of New London's first amphitheater, a covering for the Art Park."/>
    <x v="5"/>
    <n v="3441"/>
    <x v="3"/>
    <x v="0"/>
    <s v="USD"/>
    <n v="1491416077"/>
    <n v="1488827677"/>
    <b v="1"/>
    <n v="26"/>
    <b v="0"/>
    <x v="38"/>
    <n v="34"/>
    <n v="132.35"/>
    <x v="3"/>
    <x v="38"/>
  </r>
  <r>
    <n v="2703"/>
    <s v="Bisagra Teatro: Foro Multidisciplinario"/>
    <s v="Â¡Tu nuevo espacio cultural multidisciplinario en el centro de Pachuca, Hidalgo"/>
    <x v="81"/>
    <n v="41500"/>
    <x v="3"/>
    <x v="14"/>
    <s v="MXN"/>
    <n v="1490196830"/>
    <n v="1485016430"/>
    <b v="0"/>
    <n v="45"/>
    <b v="0"/>
    <x v="38"/>
    <n v="104"/>
    <n v="922.22"/>
    <x v="3"/>
    <x v="38"/>
  </r>
  <r>
    <n v="2704"/>
    <s v="Little Red Brick House"/>
    <s v="We plan to rescue, relocate, and repurpose, a historic Little Red Brick House, to be incorporated into a riverfront amphitheater."/>
    <x v="267"/>
    <n v="1145"/>
    <x v="3"/>
    <x v="0"/>
    <s v="USD"/>
    <n v="1491421314"/>
    <n v="1487709714"/>
    <b v="0"/>
    <n v="7"/>
    <b v="0"/>
    <x v="38"/>
    <n v="6"/>
    <n v="163.57"/>
    <x v="3"/>
    <x v="38"/>
  </r>
  <r>
    <n v="2705"/>
    <s v="Fischer Theatre Marquee"/>
    <s v="Help light the lights at the historic Fischer Theatre in Danville, IL."/>
    <x v="282"/>
    <n v="1739"/>
    <x v="3"/>
    <x v="0"/>
    <s v="USD"/>
    <n v="1490389158"/>
    <n v="1486504758"/>
    <b v="0"/>
    <n v="8"/>
    <b v="0"/>
    <x v="38"/>
    <n v="11"/>
    <n v="217.38"/>
    <x v="3"/>
    <x v="38"/>
  </r>
  <r>
    <n v="2706"/>
    <s v="Nordo's Culinarium: Where Food Meets Art"/>
    <s v="A place where innovation, food, creativity and performance live year round in a historic building in Pioneer Square."/>
    <x v="21"/>
    <n v="39304"/>
    <x v="0"/>
    <x v="0"/>
    <s v="USD"/>
    <n v="1413442740"/>
    <n v="1410937483"/>
    <b v="1"/>
    <n v="263"/>
    <b v="1"/>
    <x v="38"/>
    <n v="112"/>
    <n v="149.44"/>
    <x v="3"/>
    <x v="38"/>
  </r>
  <r>
    <n v="2707"/>
    <s v="The Pocket Theater - No one should have to pay to perform!"/>
    <s v="A new performance space in Seattle. A place for artists, comedians, and audiences to meet and collaborate!"/>
    <x v="8"/>
    <n v="28067.57"/>
    <x v="0"/>
    <x v="0"/>
    <s v="USD"/>
    <n v="1369637940"/>
    <n v="1367088443"/>
    <b v="1"/>
    <n v="394"/>
    <b v="1"/>
    <x v="38"/>
    <n v="351"/>
    <n v="71.239999999999995"/>
    <x v="3"/>
    <x v="38"/>
  </r>
  <r>
    <n v="2708"/>
    <s v="Angel Comedy Club"/>
    <s v="Angel Comedy Club: A permanent home for Londonâ€™s loveliest comedy night - a community comedy club"/>
    <x v="24"/>
    <n v="46643.07"/>
    <x v="0"/>
    <x v="1"/>
    <s v="GBP"/>
    <n v="1469119526"/>
    <n v="1463935526"/>
    <b v="1"/>
    <n v="1049"/>
    <b v="1"/>
    <x v="38"/>
    <n v="233"/>
    <n v="44.4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x v="65"/>
    <n v="50803"/>
    <x v="0"/>
    <x v="0"/>
    <s v="USD"/>
    <n v="1475553540"/>
    <n v="1472528141"/>
    <b v="1"/>
    <n v="308"/>
    <b v="1"/>
    <x v="38"/>
    <n v="102"/>
    <n v="164.94"/>
    <x v="3"/>
    <x v="38"/>
  </r>
  <r>
    <n v="2710"/>
    <s v="House of Yes"/>
    <s v="Building Brooklyn's own creative venue for circus, theater and events of all types."/>
    <x v="129"/>
    <n v="92340.21"/>
    <x v="0"/>
    <x v="0"/>
    <s v="USD"/>
    <n v="1407549600"/>
    <n v="1404797428"/>
    <b v="1"/>
    <n v="1088"/>
    <b v="1"/>
    <x v="38"/>
    <n v="154"/>
    <n v="84.87"/>
    <x v="3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3"/>
    <x v="38"/>
  </r>
  <r>
    <n v="2712"/>
    <s v="The Voix De Ville! : A Pop-up Theater and Cabaret"/>
    <s v="Voix de Ville is a pop-up imaginarium of neo-vaudeville, musical extravaganza, circus arts, comedy, and theatre in a tiny circus tent!"/>
    <x v="64"/>
    <n v="7226"/>
    <x v="0"/>
    <x v="0"/>
    <s v="USD"/>
    <n v="1373738400"/>
    <n v="1370568560"/>
    <b v="1"/>
    <n v="143"/>
    <b v="1"/>
    <x v="38"/>
    <n v="131"/>
    <n v="50.53"/>
    <x v="3"/>
    <x v="38"/>
  </r>
  <r>
    <n v="2713"/>
    <s v="The Acro Cats Mobile Foster and Kitty Tour Bus"/>
    <s v="Help support the Acro-Cats kitten and cat rescue and adoption effort! They need a bus to continue finding felines homes across the US."/>
    <x v="62"/>
    <n v="153362"/>
    <x v="0"/>
    <x v="0"/>
    <s v="USD"/>
    <n v="1450971684"/>
    <n v="1447515684"/>
    <b v="1"/>
    <n v="1420"/>
    <b v="1"/>
    <x v="38"/>
    <n v="102"/>
    <n v="108"/>
    <x v="3"/>
    <x v="38"/>
  </r>
  <r>
    <n v="2714"/>
    <s v="The Crane Theater"/>
    <s v="The Crane will be the new home for independent theater in Northeast Minneapolis"/>
    <x v="33"/>
    <n v="29089"/>
    <x v="0"/>
    <x v="0"/>
    <s v="USD"/>
    <n v="1476486000"/>
    <n v="1474040596"/>
    <b v="1"/>
    <n v="305"/>
    <b v="1"/>
    <x v="38"/>
    <n v="116"/>
    <n v="95.37"/>
    <x v="3"/>
    <x v="38"/>
  </r>
  <r>
    <n v="2715"/>
    <s v="Good Good Comedy Theatre (Philadelphia, PA)"/>
    <s v="The creators of Five Dollar Comedy Week are building a permanent home for affordable live comedy shows and classes in Philadelphia."/>
    <x v="16"/>
    <n v="31754.69"/>
    <x v="0"/>
    <x v="0"/>
    <s v="USD"/>
    <n v="1456047228"/>
    <n v="1453109628"/>
    <b v="1"/>
    <n v="551"/>
    <b v="1"/>
    <x v="38"/>
    <n v="265"/>
    <n v="57.6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5"/>
    <n v="11998.01"/>
    <x v="0"/>
    <x v="12"/>
    <s v="EUR"/>
    <n v="1444291193"/>
    <n v="1441699193"/>
    <b v="1"/>
    <n v="187"/>
    <b v="1"/>
    <x v="38"/>
    <n v="120"/>
    <n v="64.16"/>
    <x v="3"/>
    <x v="38"/>
  </r>
  <r>
    <n v="2717"/>
    <s v="A Home for Comedy in Vermont!"/>
    <s v="ONLY HOURS LEFT ON THE CAMPAIGN! Our stretch goal is $35k; let's build a home for standup/improv shows &amp; classes in VT!"/>
    <x v="33"/>
    <n v="30026"/>
    <x v="0"/>
    <x v="0"/>
    <s v="USD"/>
    <n v="1417906649"/>
    <n v="1414015049"/>
    <b v="1"/>
    <n v="325"/>
    <b v="1"/>
    <x v="38"/>
    <n v="120"/>
    <n v="92.39"/>
    <x v="3"/>
    <x v="38"/>
  </r>
  <r>
    <n v="2718"/>
    <s v="Bard Beyond the Big Top"/>
    <s v="The Bard has burst beyond the big top and we're reaching out to our Beloved Benefactors to help build our festival's future."/>
    <x v="104"/>
    <n v="18645"/>
    <x v="0"/>
    <x v="0"/>
    <s v="USD"/>
    <n v="1462316400"/>
    <n v="1459865945"/>
    <b v="1"/>
    <n v="148"/>
    <b v="1"/>
    <x v="38"/>
    <n v="104"/>
    <n v="125.98"/>
    <x v="3"/>
    <x v="38"/>
  </r>
  <r>
    <n v="2719"/>
    <s v="AHS Theater - Help us light up our stage!"/>
    <s v="Our high school theater in Allentown, New Jersey was rad - in 1972. Help us bring our theater into present day and light up our stage!"/>
    <x v="14"/>
    <n v="6530"/>
    <x v="0"/>
    <x v="0"/>
    <s v="USD"/>
    <n v="1460936694"/>
    <n v="1455756294"/>
    <b v="0"/>
    <n v="69"/>
    <b v="1"/>
    <x v="38"/>
    <n v="109"/>
    <n v="94.64"/>
    <x v="3"/>
    <x v="38"/>
  </r>
  <r>
    <n v="2720"/>
    <s v="The Comedy Project"/>
    <s v="An improv, sketch and experimental comedy and cocktail venue in downtown Grand Rapids, Michigan"/>
    <x v="33"/>
    <n v="29531"/>
    <x v="0"/>
    <x v="0"/>
    <s v="USD"/>
    <n v="1478866253"/>
    <n v="1476270653"/>
    <b v="0"/>
    <n v="173"/>
    <b v="1"/>
    <x v="38"/>
    <n v="118"/>
    <n v="170.7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9"/>
    <n v="10965"/>
    <x v="0"/>
    <x v="1"/>
    <s v="GBP"/>
    <n v="1378494000"/>
    <n v="1375880598"/>
    <b v="0"/>
    <n v="269"/>
    <b v="1"/>
    <x v="31"/>
    <n v="1462"/>
    <n v="40.76"/>
    <x v="4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2"/>
    <n v="12627"/>
    <x v="0"/>
    <x v="0"/>
    <s v="USD"/>
    <n v="1485722053"/>
    <n v="1480538053"/>
    <b v="0"/>
    <n v="185"/>
    <b v="1"/>
    <x v="31"/>
    <n v="253"/>
    <n v="68.25"/>
    <x v="4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6"/>
    <n v="16806"/>
    <x v="0"/>
    <x v="0"/>
    <s v="USD"/>
    <n v="1420060088"/>
    <n v="1414872488"/>
    <b v="0"/>
    <n v="176"/>
    <b v="1"/>
    <x v="31"/>
    <n v="140"/>
    <n v="95.49"/>
    <x v="4"/>
    <x v="3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1"/>
    <n v="297"/>
    <n v="7.19"/>
    <x v="4"/>
    <x v="31"/>
  </r>
  <r>
    <n v="2725"/>
    <s v="Digital MPPT and Solar BMS for a Net Zero energy House"/>
    <s v="Best Net Zero energy solution for new or existing house (no more heating or electricity bills)."/>
    <x v="81"/>
    <n v="57817"/>
    <x v="0"/>
    <x v="5"/>
    <s v="CAD"/>
    <n v="1488390735"/>
    <n v="1484070735"/>
    <b v="0"/>
    <n v="113"/>
    <b v="1"/>
    <x v="31"/>
    <n v="145"/>
    <n v="511.65"/>
    <x v="4"/>
    <x v="31"/>
  </r>
  <r>
    <n v="2726"/>
    <s v="Krimston TWO - Dual SIM case for iPhone"/>
    <s v="Krimston TWO: iPhone Dual SIM Case"/>
    <x v="59"/>
    <n v="105745"/>
    <x v="0"/>
    <x v="0"/>
    <s v="USD"/>
    <n v="1461333311"/>
    <n v="1458741311"/>
    <b v="0"/>
    <n v="404"/>
    <b v="1"/>
    <x v="31"/>
    <n v="106"/>
    <n v="261.75"/>
    <x v="4"/>
    <x v="31"/>
  </r>
  <r>
    <n v="2727"/>
    <s v="PiDrive: Low-power, mSATA SSD for the Raspberry Pi"/>
    <s v="Introducing the PiDrive, a high capacity Solid State Drive (SSD) expansion card for the Raspberry Pi B+, A+, and B+ v2!"/>
    <x v="5"/>
    <n v="49321"/>
    <x v="0"/>
    <x v="0"/>
    <s v="USD"/>
    <n v="1438964063"/>
    <n v="1436804063"/>
    <b v="0"/>
    <n v="707"/>
    <b v="1"/>
    <x v="31"/>
    <n v="493"/>
    <n v="69.760000000000005"/>
    <x v="4"/>
    <x v="31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x v="31"/>
    <n v="202"/>
    <n v="77.23"/>
    <x v="4"/>
    <x v="31"/>
  </r>
  <r>
    <n v="2729"/>
    <s v="McChi Luggage: It's a Luggage, USB Charger and a Table Top"/>
    <s v="A luggage that is more than a luggage! It is what you want it to be."/>
    <x v="53"/>
    <n v="7833"/>
    <x v="0"/>
    <x v="0"/>
    <s v="USD"/>
    <n v="1430459197"/>
    <n v="1427867197"/>
    <b v="0"/>
    <n v="23"/>
    <b v="1"/>
    <x v="31"/>
    <n v="104"/>
    <n v="340.57"/>
    <x v="4"/>
    <x v="31"/>
  </r>
  <r>
    <n v="2730"/>
    <s v="Yaba - Portable Speaker &amp; Guitar Amp"/>
    <s v="The world's most powerful portable speaker and guitar amplifier. Turns any surface into a speaker."/>
    <x v="102"/>
    <n v="45979.01"/>
    <x v="0"/>
    <x v="0"/>
    <s v="USD"/>
    <n v="1366635575"/>
    <n v="1363611575"/>
    <b v="0"/>
    <n v="682"/>
    <b v="1"/>
    <x v="31"/>
    <n v="170"/>
    <n v="67.42"/>
    <x v="4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3"/>
    <n v="31291"/>
    <x v="0"/>
    <x v="0"/>
    <s v="USD"/>
    <n v="1413604800"/>
    <n v="1408624622"/>
    <b v="0"/>
    <n v="37"/>
    <b v="1"/>
    <x v="31"/>
    <n v="104"/>
    <n v="845.7"/>
    <x v="4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6"/>
    <n v="14190"/>
    <x v="0"/>
    <x v="0"/>
    <s v="USD"/>
    <n v="1369699200"/>
    <n v="1366917828"/>
    <b v="0"/>
    <n v="146"/>
    <b v="1"/>
    <x v="31"/>
    <n v="118"/>
    <n v="97.19"/>
    <x v="4"/>
    <x v="31"/>
  </r>
  <r>
    <n v="2733"/>
    <s v="ONetSwitch: Open Source Hardware for Networking"/>
    <s v="Students, makers, and engineers can write Linux software applications to achieve any network functions, such as NAS, VPN and Firewall."/>
    <x v="65"/>
    <n v="53769"/>
    <x v="0"/>
    <x v="0"/>
    <s v="USD"/>
    <n v="1428643974"/>
    <n v="1423463574"/>
    <b v="0"/>
    <n v="119"/>
    <b v="1"/>
    <x v="31"/>
    <n v="108"/>
    <n v="451.84"/>
    <x v="4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1"/>
    <n v="22603"/>
    <x v="0"/>
    <x v="0"/>
    <s v="USD"/>
    <n v="1476395940"/>
    <n v="1473782592"/>
    <b v="0"/>
    <n v="163"/>
    <b v="1"/>
    <x v="31"/>
    <n v="2260300"/>
    <n v="138.66999999999999"/>
    <x v="4"/>
    <x v="31"/>
  </r>
  <r>
    <n v="2735"/>
    <s v="Pi Supply - Intelligent Power Switch for Raspberry Pi"/>
    <s v="The Pi Supply is an intelligent power switch for the Raspberry Pi which includes hard on and off switches and auto-off on shutdown."/>
    <x v="49"/>
    <n v="7336.01"/>
    <x v="0"/>
    <x v="1"/>
    <s v="GBP"/>
    <n v="1363204800"/>
    <n v="1360551250"/>
    <b v="0"/>
    <n v="339"/>
    <b v="1"/>
    <x v="31"/>
    <n v="978"/>
    <n v="21.64"/>
    <x v="4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8"/>
    <n v="9832"/>
    <x v="0"/>
    <x v="5"/>
    <s v="CAD"/>
    <n v="1398268773"/>
    <n v="1395676773"/>
    <b v="0"/>
    <n v="58"/>
    <b v="1"/>
    <x v="31"/>
    <n v="123"/>
    <n v="169.52"/>
    <x v="4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3"/>
    <n v="73818.240000000005"/>
    <x v="0"/>
    <x v="0"/>
    <s v="USD"/>
    <n v="1389812400"/>
    <n v="1386108087"/>
    <b v="0"/>
    <n v="456"/>
    <b v="1"/>
    <x v="31"/>
    <n v="246"/>
    <n v="161.88"/>
    <x v="4"/>
    <x v="31"/>
  </r>
  <r>
    <n v="2738"/>
    <s v="iPhone7 inVIIctus batterycase customize 3D printed top cover"/>
    <s v="Bringing back the Mojo to the new iPhone with our award winning  removable battery case with customized 3D printed top cover"/>
    <x v="12"/>
    <n v="7397"/>
    <x v="0"/>
    <x v="0"/>
    <s v="USD"/>
    <n v="1478402804"/>
    <n v="1473218804"/>
    <b v="0"/>
    <n v="15"/>
    <b v="1"/>
    <x v="31"/>
    <n v="148"/>
    <n v="493.13"/>
    <x v="4"/>
    <x v="31"/>
  </r>
  <r>
    <n v="2739"/>
    <s v="LPLC - Low Power, Low Cost PIC18 Development Board"/>
    <s v="LPLC Board; A powerful, low cost, ultra low power microcontroller development board with template software and online tutorials."/>
    <x v="186"/>
    <n v="4225"/>
    <x v="0"/>
    <x v="1"/>
    <s v="GBP"/>
    <n v="1399324717"/>
    <n v="1395436717"/>
    <b v="0"/>
    <n v="191"/>
    <b v="1"/>
    <x v="31"/>
    <n v="384"/>
    <n v="22.12"/>
    <x v="4"/>
    <x v="31"/>
  </r>
  <r>
    <n v="2740"/>
    <s v="Vertical Garden Prototype"/>
    <s v="I am interested in testing the plant yields of this vertical garden as well as some other applications"/>
    <x v="45"/>
    <n v="310"/>
    <x v="0"/>
    <x v="0"/>
    <s v="USD"/>
    <n v="1426117552"/>
    <n v="1423529152"/>
    <b v="0"/>
    <n v="17"/>
    <b v="1"/>
    <x v="31"/>
    <n v="103"/>
    <n v="18.239999999999998"/>
    <x v="4"/>
    <x v="31"/>
  </r>
  <r>
    <n v="2741"/>
    <s v="Mrs. Brown and Her Lost Puppy."/>
    <s v="Help me publish my 1st children's book as an aspiring author!"/>
    <x v="8"/>
    <n v="35"/>
    <x v="2"/>
    <x v="0"/>
    <s v="USD"/>
    <n v="1413770820"/>
    <n v="1412005602"/>
    <b v="0"/>
    <n v="4"/>
    <b v="0"/>
    <x v="39"/>
    <n v="0"/>
    <n v="8.75"/>
    <x v="5"/>
    <x v="39"/>
  </r>
  <r>
    <n v="2742"/>
    <s v="What a Zoo!"/>
    <s v="The pachyderms at the Denver Zoo are moving. Follow along on the convoluted journey to their new home."/>
    <x v="32"/>
    <n v="731"/>
    <x v="2"/>
    <x v="0"/>
    <s v="USD"/>
    <n v="1337102187"/>
    <n v="1335892587"/>
    <b v="0"/>
    <n v="18"/>
    <b v="0"/>
    <x v="39"/>
    <n v="29"/>
    <n v="40.61"/>
    <x v="5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s v="N/A"/>
    <x v="5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x v="0"/>
    <s v="USD"/>
    <n v="1330478998"/>
    <n v="1327886998"/>
    <b v="0"/>
    <n v="22"/>
    <b v="0"/>
    <x v="39"/>
    <n v="5"/>
    <n v="37.950000000000003"/>
    <x v="5"/>
    <x v="39"/>
  </r>
  <r>
    <n v="2745"/>
    <s v="SERENDIPITY'S Pumpkin Pie Surprise"/>
    <s v="A spunky little girl, driven by a love of pumpkin pie, overcomes her fears and serendipitiously discovers what she'll be for Halloween"/>
    <x v="8"/>
    <n v="1751"/>
    <x v="2"/>
    <x v="0"/>
    <s v="USD"/>
    <n v="1342309368"/>
    <n v="1337125368"/>
    <b v="0"/>
    <n v="49"/>
    <b v="0"/>
    <x v="39"/>
    <n v="22"/>
    <n v="35.729999999999997"/>
    <x v="5"/>
    <x v="39"/>
  </r>
  <r>
    <n v="2746"/>
    <s v="How many marbles do YOU have?"/>
    <s v="An easy fun way for children to understand the physical limitations of someone with CFIDS and Fibromyalgia using marbles and a jar."/>
    <x v="11"/>
    <n v="801"/>
    <x v="2"/>
    <x v="0"/>
    <s v="USD"/>
    <n v="1409337911"/>
    <n v="1406745911"/>
    <b v="0"/>
    <n v="19"/>
    <b v="0"/>
    <x v="39"/>
    <n v="27"/>
    <n v="42.16"/>
    <x v="5"/>
    <x v="39"/>
  </r>
  <r>
    <n v="2747"/>
    <s v="Magic, Giggles and Love  A collection of children's poetry"/>
    <s v="A collection of childrens poems written to educate, inspire and create quality time with parents. Beautifully illustrated, 44 pp."/>
    <x v="4"/>
    <n v="140"/>
    <x v="2"/>
    <x v="0"/>
    <s v="USD"/>
    <n v="1339816200"/>
    <n v="1337095997"/>
    <b v="0"/>
    <n v="4"/>
    <b v="0"/>
    <x v="39"/>
    <n v="28"/>
    <n v="35"/>
    <x v="5"/>
    <x v="39"/>
  </r>
  <r>
    <n v="2748"/>
    <s v="Native American Language Book for Children"/>
    <s v="Interactive Book with Audio to learn the Ojibwe Language for Children.  Website, Ebook and more!"/>
    <x v="12"/>
    <n v="53"/>
    <x v="2"/>
    <x v="0"/>
    <s v="USD"/>
    <n v="1472835802"/>
    <n v="1470243802"/>
    <b v="0"/>
    <n v="4"/>
    <b v="0"/>
    <x v="39"/>
    <n v="1"/>
    <n v="13.25"/>
    <x v="5"/>
    <x v="39"/>
  </r>
  <r>
    <n v="2749"/>
    <s v="A Tree is a Tree, no matter what you see.  CHILDREN'S BOOK"/>
    <s v="Self-publishing my children's book."/>
    <x v="5"/>
    <n v="110"/>
    <x v="2"/>
    <x v="0"/>
    <s v="USD"/>
    <n v="1428171037"/>
    <n v="1425582637"/>
    <b v="0"/>
    <n v="2"/>
    <b v="0"/>
    <x v="39"/>
    <n v="1"/>
    <n v="55"/>
    <x v="5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s v="N/A"/>
    <x v="5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s v="N/A"/>
    <x v="5"/>
    <x v="39"/>
  </r>
  <r>
    <n v="2752"/>
    <s v="An Ordinary Toad's Extraordinary Night!"/>
    <s v="Andrew wonders if his life would be more exciting if he'd been hatched a frog. Shiny and green just seems more exciting to him. Until.."/>
    <x v="226"/>
    <n v="550"/>
    <x v="2"/>
    <x v="0"/>
    <s v="USD"/>
    <n v="1324232504"/>
    <n v="1320776504"/>
    <b v="0"/>
    <n v="14"/>
    <b v="0"/>
    <x v="39"/>
    <n v="11"/>
    <n v="39.29"/>
    <x v="5"/>
    <x v="39"/>
  </r>
  <r>
    <n v="2753"/>
    <s v="Dust Bunnies &amp; the Carpet Rat publishing push"/>
    <s v="Written by my daughter and myself, illustrated by Jack Wiens. Everything is complete except for publishing."/>
    <x v="15"/>
    <n v="380"/>
    <x v="2"/>
    <x v="0"/>
    <s v="USD"/>
    <n v="1346017023"/>
    <n v="1343425023"/>
    <b v="0"/>
    <n v="8"/>
    <b v="0"/>
    <x v="39"/>
    <n v="19"/>
    <n v="47.5"/>
    <x v="5"/>
    <x v="39"/>
  </r>
  <r>
    <n v="2754"/>
    <s v="From here...to there!"/>
    <s v="I have been a writer all my life. But until recently never a parent. I want to write a children book for my children, and yours!"/>
    <x v="5"/>
    <n v="0"/>
    <x v="2"/>
    <x v="0"/>
    <s v="USD"/>
    <n v="1410448551"/>
    <n v="1407856551"/>
    <b v="0"/>
    <n v="0"/>
    <b v="0"/>
    <x v="39"/>
    <n v="0"/>
    <s v="N/A"/>
    <x v="5"/>
    <x v="39"/>
  </r>
  <r>
    <n v="2755"/>
    <s v="Children's book app: &quot;The story of Setanta&quot;"/>
    <s v="Colourful and imaginative book app for children, will be relished especially by those with Irish roots."/>
    <x v="4"/>
    <n v="260"/>
    <x v="2"/>
    <x v="17"/>
    <s v="EUR"/>
    <n v="1428519527"/>
    <n v="1425927527"/>
    <b v="0"/>
    <n v="15"/>
    <b v="0"/>
    <x v="39"/>
    <n v="52"/>
    <n v="17.329999999999998"/>
    <x v="5"/>
    <x v="39"/>
  </r>
  <r>
    <n v="2756"/>
    <s v="The Most Basic of Truths"/>
    <s v="We all pray to the same God no matter what name we might refer to Him as.  Our children deserve to know this basic truth."/>
    <x v="5"/>
    <n v="1048"/>
    <x v="2"/>
    <x v="0"/>
    <s v="USD"/>
    <n v="1389476201"/>
    <n v="1386884201"/>
    <b v="0"/>
    <n v="33"/>
    <b v="0"/>
    <x v="39"/>
    <n v="10"/>
    <n v="31.76"/>
    <x v="5"/>
    <x v="39"/>
  </r>
  <r>
    <n v="2757"/>
    <s v="C is for Crooked"/>
    <s v="A children's letter book that Lampoons Hillary Clinton"/>
    <x v="17"/>
    <n v="10"/>
    <x v="2"/>
    <x v="0"/>
    <s v="USD"/>
    <n v="1470498332"/>
    <n v="1469202332"/>
    <b v="0"/>
    <n v="2"/>
    <b v="0"/>
    <x v="39"/>
    <n v="1"/>
    <n v="5"/>
    <x v="5"/>
    <x v="39"/>
  </r>
  <r>
    <n v="2758"/>
    <s v="Printing Soraya Yvette's Children's books"/>
    <s v="Water Bomb Fight, Swooped &amp; Moon You Are Unique by Soraya Yvette are Christ centred Aussie outdoor fun adventure books for tween/teens"/>
    <x v="15"/>
    <n v="234"/>
    <x v="2"/>
    <x v="2"/>
    <s v="AUD"/>
    <n v="1476095783"/>
    <n v="1474886183"/>
    <b v="0"/>
    <n v="6"/>
    <b v="0"/>
    <x v="39"/>
    <n v="12"/>
    <n v="39"/>
    <x v="5"/>
    <x v="39"/>
  </r>
  <r>
    <n v="2759"/>
    <s v="Bunyip Magic - Epic kids Adventures of the Mythical Bunyip!"/>
    <s v="READY TO PRINT. A fun 38 page full color, hand illustrated children's book based on Australian animals and Indigenous Legends."/>
    <x v="30"/>
    <n v="105"/>
    <x v="2"/>
    <x v="2"/>
    <s v="AUD"/>
    <n v="1468658866"/>
    <n v="1464943666"/>
    <b v="0"/>
    <n v="2"/>
    <b v="0"/>
    <x v="39"/>
    <n v="11"/>
    <n v="52.5"/>
    <x v="5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2"/>
    <n v="0"/>
    <x v="2"/>
    <x v="1"/>
    <s v="GBP"/>
    <n v="1371726258"/>
    <n v="1369134258"/>
    <b v="0"/>
    <n v="0"/>
    <b v="0"/>
    <x v="39"/>
    <n v="0"/>
    <s v="N/A"/>
    <x v="5"/>
    <x v="39"/>
  </r>
  <r>
    <n v="2761"/>
    <s v="Learn U.S. Geography: Dreaming my way across The U.S."/>
    <s v="Help me give away 500 copies of my picture book so more kids will know US geography!"/>
    <x v="12"/>
    <n v="36"/>
    <x v="2"/>
    <x v="0"/>
    <s v="USD"/>
    <n v="1357176693"/>
    <n v="1354584693"/>
    <b v="0"/>
    <n v="4"/>
    <b v="0"/>
    <x v="39"/>
    <n v="1"/>
    <n v="9"/>
    <x v="5"/>
    <x v="39"/>
  </r>
  <r>
    <n v="2762"/>
    <s v="How to Create Your Own Magic World. Toy-making guide."/>
    <s v="How-to book of toys and games constructed from materials found in nature, recyclable and easily available."/>
    <x v="55"/>
    <n v="25"/>
    <x v="2"/>
    <x v="0"/>
    <s v="USD"/>
    <n v="1332114795"/>
    <n v="1326934395"/>
    <b v="0"/>
    <n v="1"/>
    <b v="0"/>
    <x v="39"/>
    <n v="1"/>
    <n v="25"/>
    <x v="5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5"/>
    <x v="39"/>
  </r>
  <r>
    <n v="2764"/>
    <s v="A Growing Adventure"/>
    <s v="My Budding Bears are four teddy bears living in an enchanted garden sharing friendship, tea parties and delightful adventures."/>
    <x v="25"/>
    <n v="45"/>
    <x v="2"/>
    <x v="0"/>
    <s v="USD"/>
    <n v="1338404400"/>
    <n v="1335855631"/>
    <b v="0"/>
    <n v="4"/>
    <b v="0"/>
    <x v="39"/>
    <n v="1"/>
    <n v="11.25"/>
    <x v="5"/>
    <x v="39"/>
  </r>
  <r>
    <n v="2765"/>
    <s v="A Story Book For Kids: Technology and Everyday Life"/>
    <s v="I am writing an illustrated book for children ages 3 to 7 that meshes technology in everyday life stories."/>
    <x v="25"/>
    <n v="0"/>
    <x v="2"/>
    <x v="0"/>
    <s v="USD"/>
    <n v="1351432428"/>
    <n v="1350050028"/>
    <b v="0"/>
    <n v="0"/>
    <b v="0"/>
    <x v="39"/>
    <n v="0"/>
    <s v="N/A"/>
    <x v="5"/>
    <x v="39"/>
  </r>
  <r>
    <n v="2766"/>
    <s v="Jambie"/>
    <s v="Jambie is a children's book geared towards kids ages 4-9 years of age. This book teaches young children about making wise decisions."/>
    <x v="12"/>
    <n v="100"/>
    <x v="2"/>
    <x v="0"/>
    <s v="USD"/>
    <n v="1313078518"/>
    <n v="1310486518"/>
    <b v="0"/>
    <n v="4"/>
    <b v="0"/>
    <x v="39"/>
    <n v="2"/>
    <n v="25"/>
    <x v="5"/>
    <x v="39"/>
  </r>
  <r>
    <n v="2767"/>
    <s v="the Giant Turnip"/>
    <s v="An animated bedtime story with Dedka, Babka and the rest of the family working together on a BIG problem"/>
    <x v="25"/>
    <n v="34"/>
    <x v="2"/>
    <x v="5"/>
    <s v="CAD"/>
    <n v="1439766050"/>
    <n v="1434582050"/>
    <b v="0"/>
    <n v="3"/>
    <b v="0"/>
    <x v="39"/>
    <n v="1"/>
    <n v="11.33"/>
    <x v="5"/>
    <x v="39"/>
  </r>
  <r>
    <n v="2768"/>
    <s v="It's Okay To Wait"/>
    <s v="â€œItâ€™s Okay to Waitâ€ is the story of a father who sits down with his adolescent daughter to have â€œthe talkâ€ about sex."/>
    <x v="41"/>
    <n v="1002"/>
    <x v="2"/>
    <x v="0"/>
    <s v="USD"/>
    <n v="1333028723"/>
    <n v="1330440323"/>
    <b v="0"/>
    <n v="34"/>
    <b v="0"/>
    <x v="39"/>
    <n v="14"/>
    <n v="29.47"/>
    <x v="5"/>
    <x v="39"/>
  </r>
  <r>
    <n v="2769"/>
    <s v="Raph the Ninja Giraffe"/>
    <s v="Raph the Ninja Giraffe is a project that is my 5 year old sons idea, &amp; I am working with him to bring his idea to life."/>
    <x v="136"/>
    <n v="2"/>
    <x v="2"/>
    <x v="1"/>
    <s v="GBP"/>
    <n v="1401997790"/>
    <n v="1397677790"/>
    <b v="0"/>
    <n v="2"/>
    <b v="0"/>
    <x v="39"/>
    <n v="0"/>
    <n v="1"/>
    <x v="5"/>
    <x v="39"/>
  </r>
  <r>
    <n v="2770"/>
    <s v="The Story Of Circle And Square"/>
    <s v="A story about two friends who part ways because they are different, then reunite after learning they both are made of atoms."/>
    <x v="24"/>
    <n v="2082.25"/>
    <x v="2"/>
    <x v="0"/>
    <s v="USD"/>
    <n v="1395158130"/>
    <n v="1392569730"/>
    <b v="0"/>
    <n v="33"/>
    <b v="0"/>
    <x v="39"/>
    <n v="10"/>
    <n v="63.1"/>
    <x v="5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s v="N/A"/>
    <x v="5"/>
    <x v="39"/>
  </r>
  <r>
    <n v="2772"/>
    <s v="Why Won't This Kid Go To Sleep?!? Goodnight, Kaiden!"/>
    <s v="See the little boy in the photo? Doesn't he look angelic? Wouldn't you like to read his story? Take a look at this......."/>
    <x v="8"/>
    <n v="0"/>
    <x v="2"/>
    <x v="0"/>
    <s v="USD"/>
    <n v="1381006294"/>
    <n v="1379710294"/>
    <b v="0"/>
    <n v="0"/>
    <b v="0"/>
    <x v="39"/>
    <n v="0"/>
    <s v="N/A"/>
    <x v="5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5"/>
    <x v="39"/>
  </r>
  <r>
    <n v="2774"/>
    <s v="Welcome to Jangala Tribal Warriors: Book One"/>
    <s v="Building the inner wealth of children builds stronger families, schools and communities. Peaceful and positive relationships flourish."/>
    <x v="25"/>
    <n v="570"/>
    <x v="2"/>
    <x v="0"/>
    <s v="USD"/>
    <n v="1362711728"/>
    <n v="1360119728"/>
    <b v="0"/>
    <n v="13"/>
    <b v="0"/>
    <x v="39"/>
    <n v="14"/>
    <n v="43.85"/>
    <x v="5"/>
    <x v="39"/>
  </r>
  <r>
    <n v="2775"/>
    <s v="Kids Radio Klassics and Kids Radio Theatre"/>
    <s v="Kids Radio Theatre is a radio show played on National Pubic Radio to teach children all about theatre every Sunday 20 states."/>
    <x v="12"/>
    <n v="150"/>
    <x v="2"/>
    <x v="0"/>
    <s v="USD"/>
    <n v="1323994754"/>
    <n v="1321402754"/>
    <b v="0"/>
    <n v="2"/>
    <b v="0"/>
    <x v="39"/>
    <n v="3"/>
    <n v="75"/>
    <x v="5"/>
    <x v="39"/>
  </r>
  <r>
    <n v="2776"/>
    <s v="Superheroes That Make Differences"/>
    <s v="A young girlâ€™s journey into a world of superheroesâ€”exploring love, compassion and acceptance with mystical creatures from far away."/>
    <x v="224"/>
    <n v="1655"/>
    <x v="2"/>
    <x v="0"/>
    <s v="USD"/>
    <n v="1434092876"/>
    <n v="1431414476"/>
    <b v="0"/>
    <n v="36"/>
    <b v="0"/>
    <x v="39"/>
    <n v="8"/>
    <n v="45.97"/>
    <x v="5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11"/>
    <n v="10"/>
    <x v="2"/>
    <x v="0"/>
    <s v="USD"/>
    <n v="1437149004"/>
    <n v="1434557004"/>
    <b v="0"/>
    <n v="1"/>
    <b v="0"/>
    <x v="39"/>
    <n v="0"/>
    <n v="10"/>
    <x v="5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4"/>
    <n v="1405"/>
    <x v="2"/>
    <x v="0"/>
    <s v="USD"/>
    <n v="1409009306"/>
    <n v="1406417306"/>
    <b v="0"/>
    <n v="15"/>
    <b v="0"/>
    <x v="39"/>
    <n v="26"/>
    <n v="93.67"/>
    <x v="5"/>
    <x v="39"/>
  </r>
  <r>
    <n v="2779"/>
    <s v="Our Moon... A book on life for both parents and children."/>
    <s v="Our Moon is a simple book based on a nightly tradition my mother and youngest son started while I was working away."/>
    <x v="32"/>
    <n v="53"/>
    <x v="2"/>
    <x v="0"/>
    <s v="USD"/>
    <n v="1448204621"/>
    <n v="1445609021"/>
    <b v="0"/>
    <n v="1"/>
    <b v="0"/>
    <x v="39"/>
    <n v="2"/>
    <n v="53"/>
    <x v="5"/>
    <x v="39"/>
  </r>
  <r>
    <n v="2780"/>
    <s v="Travel with baby"/>
    <s v="Turn the World with my kids, and then write a book with the advice for traveling with baby"/>
    <x v="59"/>
    <n v="0"/>
    <x v="2"/>
    <x v="13"/>
    <s v="EUR"/>
    <n v="1489142688"/>
    <n v="1486550688"/>
    <b v="0"/>
    <n v="0"/>
    <b v="0"/>
    <x v="39"/>
    <n v="0"/>
    <s v="N/A"/>
    <x v="5"/>
    <x v="39"/>
  </r>
  <r>
    <n v="2781"/>
    <s v="University of Utah presents V-Day 2015-The Vagina Monologues"/>
    <s v="STRIKE, DANCE AND RISE with us at the University of Utah to end violence against women and girls!"/>
    <x v="23"/>
    <n v="1316"/>
    <x v="0"/>
    <x v="0"/>
    <s v="USD"/>
    <n v="1423724400"/>
    <n v="1421274954"/>
    <b v="0"/>
    <n v="28"/>
    <b v="1"/>
    <x v="8"/>
    <n v="105"/>
    <n v="47"/>
    <x v="3"/>
    <x v="8"/>
  </r>
  <r>
    <n v="2782"/>
    <s v="Better Than Ever Productions presents Geezer Game"/>
    <s v="The premiere theatre troupe in SE Michigan offering acting opportunities for the 50+ actor."/>
    <x v="30"/>
    <n v="1200"/>
    <x v="0"/>
    <x v="0"/>
    <s v="USD"/>
    <n v="1424149140"/>
    <n v="1421964718"/>
    <b v="0"/>
    <n v="18"/>
    <b v="1"/>
    <x v="8"/>
    <n v="120"/>
    <n v="66.67"/>
    <x v="3"/>
    <x v="8"/>
  </r>
  <r>
    <n v="2783"/>
    <s v="As You Like It? by Purple Ostrich Productions"/>
    <s v="A new, LGBTQ focused adaptation of As You Like It that puts Celia and Rosalind's romantic relationship centre stage for the first time."/>
    <x v="30"/>
    <n v="1145"/>
    <x v="0"/>
    <x v="1"/>
    <s v="GBP"/>
    <n v="1429793446"/>
    <n v="1428583846"/>
    <b v="0"/>
    <n v="61"/>
    <b v="1"/>
    <x v="8"/>
    <n v="115"/>
    <n v="18.77"/>
    <x v="3"/>
    <x v="8"/>
  </r>
  <r>
    <n v="2784"/>
    <s v="&quot;The Santaland Diaries&quot; by David Sedaris in Los Angeles 2014"/>
    <s v="David Sedaris' &quot;The Santaland Diaries&quot; starring Matt Crabtree at The Working Stage Theatre in Hollywood!"/>
    <x v="14"/>
    <n v="7140"/>
    <x v="0"/>
    <x v="0"/>
    <s v="USD"/>
    <n v="1414608843"/>
    <n v="1412794443"/>
    <b v="0"/>
    <n v="108"/>
    <b v="1"/>
    <x v="8"/>
    <n v="119"/>
    <n v="66.11"/>
    <x v="3"/>
    <x v="8"/>
  </r>
  <r>
    <n v="2785"/>
    <s v="Henry VI: The War of the Roses"/>
    <s v="Bare Theatre and Raleigh Little Theatre present Shakespeare's epic, set in a post-apocalyptic dystopia."/>
    <x v="12"/>
    <n v="5234"/>
    <x v="0"/>
    <x v="0"/>
    <s v="USD"/>
    <n v="1470430800"/>
    <n v="1467865967"/>
    <b v="0"/>
    <n v="142"/>
    <b v="1"/>
    <x v="8"/>
    <n v="105"/>
    <n v="36.86"/>
    <x v="3"/>
    <x v="8"/>
  </r>
  <r>
    <n v="2786"/>
    <s v="Fierce"/>
    <s v="A heart-melting farce about sex, art and the lovelorn lay-abouts of London-town."/>
    <x v="32"/>
    <n v="2946"/>
    <x v="0"/>
    <x v="1"/>
    <s v="GBP"/>
    <n v="1404913180"/>
    <n v="1403703580"/>
    <b v="0"/>
    <n v="74"/>
    <b v="1"/>
    <x v="8"/>
    <n v="118"/>
    <n v="39.81"/>
    <x v="3"/>
    <x v="8"/>
  </r>
  <r>
    <n v="2787"/>
    <s v="Oracle b*sides and Hawkeye Plainview present SUPER-WELLESIAN"/>
    <s v="Orson Welles and Superman meet up to record a radio drama version of their &quot;true&quot; adventure triumphing over Fascist Martians."/>
    <x v="30"/>
    <n v="1197"/>
    <x v="0"/>
    <x v="0"/>
    <s v="USD"/>
    <n v="1405658752"/>
    <n v="1403066752"/>
    <b v="0"/>
    <n v="38"/>
    <b v="1"/>
    <x v="8"/>
    <n v="120"/>
    <n v="31.5"/>
    <x v="3"/>
    <x v="8"/>
  </r>
  <r>
    <n v="2788"/>
    <s v="ACT Underground Theatre, TLDC"/>
    <s v="MOVING FORWARD! WE HAVE REACHED GOAL BUT HAVE MORE TIME!! PLEASE CONSIDER PLEDGING."/>
    <x v="15"/>
    <n v="2050"/>
    <x v="0"/>
    <x v="0"/>
    <s v="USD"/>
    <n v="1469811043"/>
    <n v="1467219043"/>
    <b v="0"/>
    <n v="20"/>
    <b v="1"/>
    <x v="8"/>
    <n v="103"/>
    <n v="102.5"/>
    <x v="3"/>
    <x v="8"/>
  </r>
  <r>
    <n v="2789"/>
    <s v="The Adventurers Club"/>
    <s v="BNT's Biggest Adventure So Far: Our 2015 full length production!"/>
    <x v="11"/>
    <n v="3035"/>
    <x v="0"/>
    <x v="0"/>
    <s v="USD"/>
    <n v="1426132800"/>
    <n v="1424477934"/>
    <b v="0"/>
    <n v="24"/>
    <b v="1"/>
    <x v="8"/>
    <n v="101"/>
    <n v="126.46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x v="11"/>
    <n v="3160"/>
    <x v="0"/>
    <x v="0"/>
    <s v="USD"/>
    <n v="1423693903"/>
    <n v="1421101903"/>
    <b v="0"/>
    <n v="66"/>
    <b v="1"/>
    <x v="8"/>
    <n v="105"/>
    <n v="47.88"/>
    <x v="3"/>
    <x v="8"/>
  </r>
  <r>
    <n v="2791"/>
    <s v="A Philosophical Protest! One Act Play, One Act Cabaret."/>
    <s v="A one act play, one act cabaret focusing on various social issues to remind us that when we come together, beautiful things can happen."/>
    <x v="15"/>
    <n v="2050"/>
    <x v="0"/>
    <x v="0"/>
    <s v="USD"/>
    <n v="1473393600"/>
    <n v="1470778559"/>
    <b v="0"/>
    <n v="28"/>
    <b v="1"/>
    <x v="8"/>
    <n v="103"/>
    <n v="73.209999999999994"/>
    <x v="3"/>
    <x v="8"/>
  </r>
  <r>
    <n v="2792"/>
    <s v="That Still Small Voice Stage Play"/>
    <s v="Homeless and hopeless, this prequel tells the story of a Colorado youth who leans on her friends when family leaves her behind."/>
    <x v="15"/>
    <n v="2152"/>
    <x v="0"/>
    <x v="0"/>
    <s v="USD"/>
    <n v="1439357559"/>
    <n v="1435469559"/>
    <b v="0"/>
    <n v="24"/>
    <b v="1"/>
    <x v="8"/>
    <n v="108"/>
    <n v="89.67"/>
    <x v="3"/>
    <x v="8"/>
  </r>
  <r>
    <n v="2793"/>
    <s v="THE GOODS Theatre Company Premiere DROPPED @ Old Fitz"/>
    <s v="THE GOODS are Premiering the NEW Australian play DROPPED by Katy Warner @ OLD FITZ THEATRE Dec 8-20 _x000a_Its Godot with Gals n Grenades"/>
    <x v="5"/>
    <n v="11056.75"/>
    <x v="0"/>
    <x v="2"/>
    <s v="AUD"/>
    <n v="1437473005"/>
    <n v="1434881005"/>
    <b v="0"/>
    <n v="73"/>
    <b v="1"/>
    <x v="8"/>
    <n v="111"/>
    <n v="151.46"/>
    <x v="3"/>
    <x v="8"/>
  </r>
  <r>
    <n v="2794"/>
    <s v="Dusk Theatre Company presents... Macbeth Rebothered"/>
    <s v="Dusk Theatre have created a brand new adaptation of the hilarious BBC4 comedy &quot;Macbeth Rebothered&quot; originally by The Penny Dreadfuls."/>
    <x v="47"/>
    <n v="75"/>
    <x v="0"/>
    <x v="1"/>
    <s v="GBP"/>
    <n v="1457031600"/>
    <n v="1455640559"/>
    <b v="0"/>
    <n v="3"/>
    <b v="1"/>
    <x v="8"/>
    <n v="150"/>
    <n v="25"/>
    <x v="3"/>
    <x v="8"/>
  </r>
  <r>
    <n v="2795"/>
    <s v="Good Men Wanted at ANT Fest"/>
    <s v="A new play about five bad bitches who fought in the Civil War disguised as men, premiering at Ars Nova's ANT Fest."/>
    <x v="178"/>
    <n v="730"/>
    <x v="0"/>
    <x v="0"/>
    <s v="USD"/>
    <n v="1402095600"/>
    <n v="1400675841"/>
    <b v="0"/>
    <n v="20"/>
    <b v="1"/>
    <x v="8"/>
    <n v="104"/>
    <n v="36.5"/>
    <x v="3"/>
    <x v="8"/>
  </r>
  <r>
    <n v="2796"/>
    <s v="Fishcakes"/>
    <s v="Fishcakes is a piece of new writing for the Camden Fringe that explores a story of love, loss, and all the â€˜little things'."/>
    <x v="136"/>
    <n v="924"/>
    <x v="0"/>
    <x v="1"/>
    <s v="GBP"/>
    <n v="1404564028"/>
    <n v="1401972028"/>
    <b v="0"/>
    <n v="21"/>
    <b v="1"/>
    <x v="8"/>
    <n v="116"/>
    <n v="44"/>
    <x v="3"/>
    <x v="8"/>
  </r>
  <r>
    <n v="2797"/>
    <s v="Once Upon A Nightmare"/>
    <s v="&quot;Labyrinth&quot; meets &quot;Jumanji&quot;  in this dark adventure fantasy play from the makers of the five star fringe hit &quot;Death Ship 666&quot;"/>
    <x v="8"/>
    <n v="8211.61"/>
    <x v="0"/>
    <x v="1"/>
    <s v="GBP"/>
    <n v="1404858840"/>
    <n v="1402266840"/>
    <b v="0"/>
    <n v="94"/>
    <b v="1"/>
    <x v="8"/>
    <n v="103"/>
    <n v="87.36"/>
    <x v="3"/>
    <x v="8"/>
  </r>
  <r>
    <n v="2798"/>
    <s v="Happy to Help: A New Play About the Supermarket Industry"/>
    <s v="A darkly funny new play about the supermarket industry and its impact on all of our lives by award-nominated playwright Michael Ross."/>
    <x v="12"/>
    <n v="5070"/>
    <x v="0"/>
    <x v="1"/>
    <s v="GBP"/>
    <n v="1438358400"/>
    <n v="1437063121"/>
    <b v="0"/>
    <n v="139"/>
    <b v="1"/>
    <x v="8"/>
    <n v="101"/>
    <n v="36.47"/>
    <x v="3"/>
    <x v="8"/>
  </r>
  <r>
    <n v="2799"/>
    <s v="Yuri in Edinburgh"/>
    <s v="August012 make their debut at Edinburgh Fringe with their play about the absurdity of wanting to bring children into a deranged world"/>
    <x v="12"/>
    <n v="5831.74"/>
    <x v="0"/>
    <x v="1"/>
    <s v="GBP"/>
    <n v="1466179200"/>
    <n v="1463466070"/>
    <b v="0"/>
    <n v="130"/>
    <b v="1"/>
    <x v="8"/>
    <n v="117"/>
    <n v="44.86"/>
    <x v="3"/>
    <x v="8"/>
  </r>
  <r>
    <n v="2800"/>
    <s v="EUTCo presents 'One Flew Over the Cuckoo's Nest'"/>
    <s v="Exeter University Theatre Company is bringing the award winning play by Dale Wasserman to Exeter's Northcott Theatre"/>
    <x v="30"/>
    <n v="1330"/>
    <x v="0"/>
    <x v="1"/>
    <s v="GBP"/>
    <n v="1420377366"/>
    <n v="1415193366"/>
    <b v="0"/>
    <n v="31"/>
    <b v="1"/>
    <x v="8"/>
    <n v="133"/>
    <n v="42.9"/>
    <x v="3"/>
    <x v="8"/>
  </r>
  <r>
    <n v="2801"/>
    <s v="A Dream Play"/>
    <s v="Arise Theatre Company's production of August Strindberg's expressionist masterpiece 'A Dream Play'."/>
    <x v="4"/>
    <n v="666"/>
    <x v="0"/>
    <x v="2"/>
    <s v="AUD"/>
    <n v="1412938800"/>
    <n v="1411019409"/>
    <b v="0"/>
    <n v="13"/>
    <b v="1"/>
    <x v="8"/>
    <n v="133"/>
    <n v="51.23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x v="11"/>
    <n v="3055"/>
    <x v="0"/>
    <x v="1"/>
    <s v="GBP"/>
    <n v="1438875107"/>
    <n v="1436283107"/>
    <b v="0"/>
    <n v="90"/>
    <b v="1"/>
    <x v="8"/>
    <n v="102"/>
    <n v="33.94"/>
    <x v="3"/>
    <x v="8"/>
  </r>
  <r>
    <n v="2803"/>
    <s v="Princess Cut: A young girl's reality inside a TN sex ring"/>
    <s v="An original theatrical production using music, movement and monologues to tell the story of a TN native growing up within a sex ring."/>
    <x v="5"/>
    <n v="12795"/>
    <x v="0"/>
    <x v="0"/>
    <s v="USD"/>
    <n v="1437004800"/>
    <n v="1433295276"/>
    <b v="0"/>
    <n v="141"/>
    <b v="1"/>
    <x v="8"/>
    <n v="128"/>
    <n v="90.74"/>
    <x v="3"/>
    <x v="8"/>
  </r>
  <r>
    <n v="2804"/>
    <s v="The Piano Man"/>
    <s v="The real-life story of the mysterious 'Piano Man' who washed ashore with no memory; with no speech; but with an amazing ability..."/>
    <x v="30"/>
    <n v="1150"/>
    <x v="0"/>
    <x v="1"/>
    <s v="GBP"/>
    <n v="1411987990"/>
    <n v="1409395990"/>
    <b v="0"/>
    <n v="23"/>
    <b v="1"/>
    <x v="8"/>
    <n v="115"/>
    <n v="50"/>
    <x v="3"/>
    <x v="8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x v="8"/>
    <n v="110"/>
    <n v="24.44"/>
    <x v="3"/>
    <x v="8"/>
  </r>
  <r>
    <n v="2806"/>
    <s v="And Now: The World!"/>
    <s v="A one woman show about the challenges of being a feminist in a digital age. Touring 6 UK cities. Now with Stretch Goals!"/>
    <x v="11"/>
    <n v="3363"/>
    <x v="0"/>
    <x v="1"/>
    <s v="GBP"/>
    <n v="1438772400"/>
    <n v="1435645490"/>
    <b v="0"/>
    <n v="76"/>
    <b v="1"/>
    <x v="8"/>
    <n v="112"/>
    <n v="44.25"/>
    <x v="3"/>
    <x v="8"/>
  </r>
  <r>
    <n v="2807"/>
    <s v="The Commission Theatre Co."/>
    <s v="Bringing Shakespeare back to the Playwrights"/>
    <x v="12"/>
    <n v="6300"/>
    <x v="0"/>
    <x v="0"/>
    <s v="USD"/>
    <n v="1435611438"/>
    <n v="1433019438"/>
    <b v="0"/>
    <n v="93"/>
    <b v="1"/>
    <x v="8"/>
    <n v="126"/>
    <n v="67.739999999999995"/>
    <x v="3"/>
    <x v="8"/>
  </r>
  <r>
    <n v="2808"/>
    <s v="PICNIC, by William Inge: An Inaugural Production"/>
    <s v="Seat of the Pants mounts our first show in a black box space that could become permanent; can you help us excel and seal the deal?"/>
    <x v="39"/>
    <n v="4511"/>
    <x v="0"/>
    <x v="0"/>
    <s v="USD"/>
    <n v="1440274735"/>
    <n v="1437682735"/>
    <b v="0"/>
    <n v="69"/>
    <b v="1"/>
    <x v="8"/>
    <n v="100"/>
    <n v="65.38"/>
    <x v="3"/>
    <x v="8"/>
  </r>
  <r>
    <n v="2809"/>
    <s v="Sugarglass Theatre"/>
    <s v="Sugarglass is a Dublin based theatre company committed to international collaboration. 2016 sees the launch of their NYC division."/>
    <x v="32"/>
    <n v="2560"/>
    <x v="0"/>
    <x v="0"/>
    <s v="USD"/>
    <n v="1459348740"/>
    <n v="1458647725"/>
    <b v="0"/>
    <n v="21"/>
    <b v="1"/>
    <x v="8"/>
    <n v="102"/>
    <n v="121.9"/>
    <x v="3"/>
    <x v="8"/>
  </r>
  <r>
    <n v="2810"/>
    <s v="Bring Bigger, Badder BRIEF HISTORY Back To The Stage!"/>
    <s v="We're remounting the musical that brought down the Bush Administration: A Brief History of the Earth And Everything In It!"/>
    <x v="32"/>
    <n v="2705"/>
    <x v="0"/>
    <x v="0"/>
    <s v="USD"/>
    <n v="1401595140"/>
    <n v="1398828064"/>
    <b v="0"/>
    <n v="57"/>
    <b v="1"/>
    <x v="8"/>
    <n v="108"/>
    <n v="47.46"/>
    <x v="3"/>
    <x v="8"/>
  </r>
  <r>
    <n v="2811"/>
    <s v="Ray Gunn and Starburst"/>
    <s v="Ray Gunn and Starburst is an audio sci-fi/comedy sending up the tropes of classic and pulp science-fiction."/>
    <x v="5"/>
    <n v="10027"/>
    <x v="0"/>
    <x v="1"/>
    <s v="GBP"/>
    <n v="1424692503"/>
    <n v="1422100503"/>
    <b v="0"/>
    <n v="108"/>
    <b v="1"/>
    <x v="8"/>
    <n v="100"/>
    <n v="92.84"/>
    <x v="3"/>
    <x v="8"/>
  </r>
  <r>
    <n v="2812"/>
    <s v="BULL by Mike Bartlett at the Coal Mine Theatre"/>
    <s v="&quot;A short, nasty and razor sharp play in one of Toronto's hottest new &quot;off-off Broadway&quot; style venues."/>
    <x v="12"/>
    <n v="5665"/>
    <x v="0"/>
    <x v="5"/>
    <s v="CAD"/>
    <n v="1428292800"/>
    <n v="1424368298"/>
    <b v="0"/>
    <n v="83"/>
    <b v="1"/>
    <x v="8"/>
    <n v="113"/>
    <n v="68.25"/>
    <x v="3"/>
    <x v="8"/>
  </r>
  <r>
    <n v="2813"/>
    <s v="Hi, Are You Single? by Ryan J. Haddad"/>
    <s v="Ryan has a higher sex drive than you. He also has cerebral palsy. Join him for his hilarious and poignant new solo show!"/>
    <x v="72"/>
    <n v="3572.12"/>
    <x v="0"/>
    <x v="0"/>
    <s v="USD"/>
    <n v="1481737761"/>
    <n v="1479577761"/>
    <b v="0"/>
    <n v="96"/>
    <b v="1"/>
    <x v="8"/>
    <n v="128"/>
    <n v="37.21"/>
    <x v="3"/>
    <x v="8"/>
  </r>
  <r>
    <n v="2814"/>
    <s v="Stitching by Anthony Neilson"/>
    <s v="Stitching is a play exploring how a couple cope with the loss of their child. It will run for a month at The Drayton Arms Theatre."/>
    <x v="17"/>
    <n v="1616"/>
    <x v="0"/>
    <x v="1"/>
    <s v="GBP"/>
    <n v="1431164115"/>
    <n v="1428572115"/>
    <b v="0"/>
    <n v="64"/>
    <b v="1"/>
    <x v="8"/>
    <n v="108"/>
    <n v="25.25"/>
    <x v="3"/>
    <x v="8"/>
  </r>
  <r>
    <n v="2815"/>
    <s v="Widow's Wedding Dress"/>
    <s v="Set in 1950s Northern Ireland, this play tells the story of two sisters in a community of Travellers, or Irish Gypsies."/>
    <x v="51"/>
    <n v="605"/>
    <x v="0"/>
    <x v="5"/>
    <s v="CAD"/>
    <n v="1470595109"/>
    <n v="1468003109"/>
    <b v="0"/>
    <n v="14"/>
    <b v="1"/>
    <x v="8"/>
    <n v="242"/>
    <n v="43.21"/>
    <x v="3"/>
    <x v="8"/>
  </r>
  <r>
    <n v="2816"/>
    <s v="In My Head - A new mental health theatre project"/>
    <s v="Inspired by real life interviews 'In My Head' is a new play exploring the lives of those living with a mental health condition."/>
    <x v="11"/>
    <n v="4247"/>
    <x v="0"/>
    <x v="1"/>
    <s v="GBP"/>
    <n v="1438531200"/>
    <n v="1435921992"/>
    <b v="0"/>
    <n v="169"/>
    <b v="1"/>
    <x v="8"/>
    <n v="142"/>
    <n v="25.13"/>
    <x v="3"/>
    <x v="8"/>
  </r>
  <r>
    <n v="2817"/>
    <s v="After The End"/>
    <s v="Let Go Theatre Co's very first production is going ahead in June 2015. Help support a brand new theatre co as we begin our adventure"/>
    <x v="22"/>
    <n v="780"/>
    <x v="0"/>
    <x v="1"/>
    <s v="GBP"/>
    <n v="1425136462"/>
    <n v="1421680462"/>
    <b v="0"/>
    <n v="33"/>
    <b v="1"/>
    <x v="8"/>
    <n v="130"/>
    <n v="23.64"/>
    <x v="3"/>
    <x v="8"/>
  </r>
  <r>
    <n v="2818"/>
    <s v="Joe West's THEATER OF DEATH"/>
    <s v="Joe West and his wonderful theater company THEATER OF DEATH present original plays both horrific and comical."/>
    <x v="5"/>
    <n v="10603"/>
    <x v="0"/>
    <x v="0"/>
    <s v="USD"/>
    <n v="1443018086"/>
    <n v="1441290086"/>
    <b v="0"/>
    <n v="102"/>
    <b v="1"/>
    <x v="8"/>
    <n v="106"/>
    <n v="103.95"/>
    <x v="3"/>
    <x v="8"/>
  </r>
  <r>
    <n v="2819"/>
    <s v="Make TES a success at The Edinburgh Fringe Fest"/>
    <s v="Years of work, my best show, and a top Edinburgh venue.  Help me expose my talents to the UK and tell an important story."/>
    <x v="12"/>
    <n v="5240"/>
    <x v="0"/>
    <x v="1"/>
    <s v="GBP"/>
    <n v="1434285409"/>
    <n v="1431693409"/>
    <b v="0"/>
    <n v="104"/>
    <b v="1"/>
    <x v="8"/>
    <n v="105"/>
    <n v="50.38"/>
    <x v="3"/>
    <x v="8"/>
  </r>
  <r>
    <n v="2820"/>
    <s v="MTA's National Theatre Connections Show!"/>
    <s v="Montage Theatre Arts, as part of National Theatre Connections, are performing a show - We need you help to raise vital funds!"/>
    <x v="50"/>
    <n v="272"/>
    <x v="0"/>
    <x v="1"/>
    <s v="GBP"/>
    <n v="1456444800"/>
    <n v="1454337589"/>
    <b v="0"/>
    <n v="20"/>
    <b v="1"/>
    <x v="8"/>
    <n v="136"/>
    <n v="13.6"/>
    <x v="3"/>
    <x v="8"/>
  </r>
  <r>
    <n v="2821"/>
    <s v="Muscovado: BurntOut's new play about slavery in Barbados"/>
    <s v="Help us share an untold story of Britain's involvement in the slave trade, in the church where Wilberforce began his abolition campaign"/>
    <x v="30"/>
    <n v="1000"/>
    <x v="0"/>
    <x v="1"/>
    <s v="GBP"/>
    <n v="1411510135"/>
    <n v="1408918135"/>
    <b v="0"/>
    <n v="35"/>
    <b v="1"/>
    <x v="8"/>
    <n v="100"/>
    <n v="28.57"/>
    <x v="3"/>
    <x v="8"/>
  </r>
  <r>
    <n v="2822"/>
    <s v="Theatre Forever's The Nature Crown"/>
    <s v="A campaign to support the artists creating Theatre Forever's The Nature Crown, premiering in the Guthrie Theater's Dowling Studio!"/>
    <x v="14"/>
    <n v="6000"/>
    <x v="0"/>
    <x v="0"/>
    <s v="USD"/>
    <n v="1427469892"/>
    <n v="1424881492"/>
    <b v="0"/>
    <n v="94"/>
    <b v="1"/>
    <x v="8"/>
    <n v="100"/>
    <n v="63.83"/>
    <x v="3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x v="214"/>
    <n v="124"/>
    <x v="0"/>
    <x v="1"/>
    <s v="GBP"/>
    <n v="1427842740"/>
    <n v="1425428206"/>
    <b v="0"/>
    <n v="14"/>
    <b v="1"/>
    <x v="8"/>
    <n v="124"/>
    <n v="8.86"/>
    <x v="3"/>
    <x v="8"/>
  </r>
  <r>
    <n v="2824"/>
    <s v="The Rooftop"/>
    <s v="I wrote a One Act play called The Rooftop for a Female Playwright's festival. Every little bit helps!"/>
    <x v="83"/>
    <n v="760"/>
    <x v="0"/>
    <x v="0"/>
    <s v="USD"/>
    <n v="1434159780"/>
    <n v="1431412196"/>
    <b v="0"/>
    <n v="15"/>
    <b v="1"/>
    <x v="8"/>
    <n v="117"/>
    <n v="50.67"/>
    <x v="3"/>
    <x v="8"/>
  </r>
  <r>
    <n v="2825"/>
    <s v="The Night Before Christmas"/>
    <s v="Help Saltmine Theatre Company tell the exciting story of St Nicholas and the importance of gratefulness in their new Christmas show."/>
    <x v="11"/>
    <n v="3100"/>
    <x v="0"/>
    <x v="1"/>
    <s v="GBP"/>
    <n v="1449255686"/>
    <n v="1446663686"/>
    <b v="0"/>
    <n v="51"/>
    <b v="1"/>
    <x v="8"/>
    <n v="103"/>
    <n v="60.78"/>
    <x v="3"/>
    <x v="8"/>
  </r>
  <r>
    <n v="2826"/>
    <s v="Mickey &amp; Worm: The Tour"/>
    <s v="Mickey &amp; Worm is a Noir stage experience, written by Santa Paula playwright John McKinley and back again on tour by popular demand!"/>
    <x v="15"/>
    <n v="2155"/>
    <x v="0"/>
    <x v="0"/>
    <s v="USD"/>
    <n v="1436511600"/>
    <n v="1434415812"/>
    <b v="0"/>
    <n v="19"/>
    <b v="1"/>
    <x v="8"/>
    <n v="108"/>
    <n v="113.42"/>
    <x v="3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x v="15"/>
    <n v="2405"/>
    <x v="0"/>
    <x v="0"/>
    <s v="USD"/>
    <n v="1464971400"/>
    <n v="1462379066"/>
    <b v="0"/>
    <n v="23"/>
    <b v="1"/>
    <x v="8"/>
    <n v="120"/>
    <n v="104.57"/>
    <x v="3"/>
    <x v="8"/>
  </r>
  <r>
    <n v="2828"/>
    <s v="Peace In Our Time"/>
    <s v="The Battle of Britain has been lost; London is occupied, who can you trust? Help produce this classic piece of theatre. Drama for now."/>
    <x v="197"/>
    <n v="9536"/>
    <x v="0"/>
    <x v="1"/>
    <s v="GBP"/>
    <n v="1443826800"/>
    <n v="1441606869"/>
    <b v="0"/>
    <n v="97"/>
    <b v="1"/>
    <x v="8"/>
    <n v="100"/>
    <n v="98.31"/>
    <x v="3"/>
    <x v="8"/>
  </r>
  <r>
    <n v="2829"/>
    <s v="MUMBURGER by Sarah Kosar"/>
    <s v="In a visceral new play about family, grief and red meat, Sarah Kosar (Royal Court) asks how far we'd go to connect with those we love."/>
    <x v="32"/>
    <n v="2663"/>
    <x v="0"/>
    <x v="1"/>
    <s v="GBP"/>
    <n v="1464863118"/>
    <n v="1462443918"/>
    <b v="0"/>
    <n v="76"/>
    <b v="1"/>
    <x v="8"/>
    <n v="107"/>
    <n v="35.04"/>
    <x v="3"/>
    <x v="8"/>
  </r>
  <r>
    <n v="2830"/>
    <s v="Nakhtik and Avalon"/>
    <s v="Avalon is a new South African Township play and Nakhtik is a  danced political lecture."/>
    <x v="11"/>
    <n v="3000"/>
    <x v="0"/>
    <x v="0"/>
    <s v="USD"/>
    <n v="1399867140"/>
    <n v="1398802148"/>
    <b v="0"/>
    <n v="11"/>
    <b v="1"/>
    <x v="8"/>
    <n v="100"/>
    <n v="272.73"/>
    <x v="3"/>
    <x v="8"/>
  </r>
  <r>
    <n v="2831"/>
    <s v="Tackett &amp; Pyke put on a Play"/>
    <s v="We each wrote a play and would like to produce them for you for nothing more than art's sake!"/>
    <x v="11"/>
    <n v="3320"/>
    <x v="0"/>
    <x v="0"/>
    <s v="USD"/>
    <n v="1437076070"/>
    <n v="1434484070"/>
    <b v="0"/>
    <n v="52"/>
    <b v="1"/>
    <x v="8"/>
    <n v="111"/>
    <n v="63.85"/>
    <x v="3"/>
    <x v="8"/>
  </r>
  <r>
    <n v="2832"/>
    <s v="Secret Diaries"/>
    <s v="Charting the big stuff in life from dance routines to coming out; exploring homophobia, family, friendship &amp; finding your own voice."/>
    <x v="32"/>
    <n v="2867.99"/>
    <x v="0"/>
    <x v="1"/>
    <s v="GBP"/>
    <n v="1416780000"/>
    <n v="1414342894"/>
    <b v="0"/>
    <n v="95"/>
    <b v="1"/>
    <x v="8"/>
    <n v="115"/>
    <n v="30.19"/>
    <x v="3"/>
    <x v="8"/>
  </r>
  <r>
    <n v="2833"/>
    <s v="Star Man Rocket Man"/>
    <s v="A new play about exploring outer space"/>
    <x v="201"/>
    <n v="2923"/>
    <x v="0"/>
    <x v="0"/>
    <s v="USD"/>
    <n v="1444528800"/>
    <n v="1442804633"/>
    <b v="0"/>
    <n v="35"/>
    <b v="1"/>
    <x v="8"/>
    <n v="108"/>
    <n v="83.51"/>
    <x v="3"/>
    <x v="8"/>
  </r>
  <r>
    <n v="2834"/>
    <s v="Thank You For Smoking"/>
    <s v="Thank You For Smoking. A play about love, 5 trillion cigarettes and how the Flintstones earned the tobacco industry millions."/>
    <x v="136"/>
    <n v="1360"/>
    <x v="0"/>
    <x v="1"/>
    <s v="GBP"/>
    <n v="1422658930"/>
    <n v="1421362930"/>
    <b v="0"/>
    <n v="21"/>
    <b v="1"/>
    <x v="8"/>
    <n v="170"/>
    <n v="64.760000000000005"/>
    <x v="3"/>
    <x v="8"/>
  </r>
  <r>
    <n v="2835"/>
    <s v="Land of the Three Towers"/>
    <s v="A celebratory community theatre project about the Focus E15 Occupation of empty council homes on Carpenters Estate."/>
    <x v="30"/>
    <n v="1870.99"/>
    <x v="0"/>
    <x v="1"/>
    <s v="GBP"/>
    <n v="1449273600"/>
    <n v="1446742417"/>
    <b v="0"/>
    <n v="93"/>
    <b v="1"/>
    <x v="8"/>
    <n v="187"/>
    <n v="20.12"/>
    <x v="3"/>
    <x v="8"/>
  </r>
  <r>
    <n v="2836"/>
    <s v="&quot;The Colored Museum&quot; by George C. Wolfe"/>
    <s v="We're fundraising $450 by Feb.17, 2017 to purchase the rights for the show &amp; any extra proceeds will be used toward props and costume."/>
    <x v="54"/>
    <n v="485"/>
    <x v="0"/>
    <x v="0"/>
    <s v="USD"/>
    <n v="1487393940"/>
    <n v="1484115418"/>
    <b v="0"/>
    <n v="11"/>
    <b v="1"/>
    <x v="8"/>
    <n v="108"/>
    <n v="44.09"/>
    <x v="3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8"/>
    <n v="850"/>
    <x v="0"/>
    <x v="5"/>
    <s v="CAD"/>
    <n v="1449701284"/>
    <n v="1446241684"/>
    <b v="0"/>
    <n v="21"/>
    <b v="1"/>
    <x v="8"/>
    <n v="100"/>
    <n v="40.479999999999997"/>
    <x v="3"/>
    <x v="8"/>
  </r>
  <r>
    <n v="2838"/>
    <s v="Pickles &amp; Hargraves Murder Mystery Comedy at the FringeNYC"/>
    <s v="You like things that are funny. You (secretly) like murder. So why not support the NYC return of this hilarious whodunit?"/>
    <x v="15"/>
    <n v="2405"/>
    <x v="0"/>
    <x v="0"/>
    <s v="USD"/>
    <n v="1407967200"/>
    <n v="1406039696"/>
    <b v="0"/>
    <n v="54"/>
    <b v="1"/>
    <x v="8"/>
    <n v="120"/>
    <n v="44.54"/>
    <x v="3"/>
    <x v="8"/>
  </r>
  <r>
    <n v="2839"/>
    <s v="&quot;The Annual Neighborhood Garage Tour&quot;"/>
    <s v="Help us tour our brand new show &quot;Stripe and Spot (Learn to) Get Along&quot; to neighborhoods throughout the Twin Cities metro area!"/>
    <x v="10"/>
    <n v="3900"/>
    <x v="0"/>
    <x v="0"/>
    <s v="USD"/>
    <n v="1408942740"/>
    <n v="1406958354"/>
    <b v="0"/>
    <n v="31"/>
    <b v="1"/>
    <x v="8"/>
    <n v="111"/>
    <n v="125.81"/>
    <x v="3"/>
    <x v="8"/>
  </r>
  <r>
    <n v="2840"/>
    <s v="Scarlet at Southwark Playhouse - Theatre Renegade"/>
    <s v="The world premiere of an astounding new play at Southwark Playhouse exploring slut shaming/cyber bullying &amp; the emotional repercussions"/>
    <x v="32"/>
    <n v="2600"/>
    <x v="0"/>
    <x v="1"/>
    <s v="GBP"/>
    <n v="1426698000"/>
    <n v="1424825479"/>
    <b v="0"/>
    <n v="132"/>
    <b v="1"/>
    <x v="8"/>
    <n v="104"/>
    <n v="19.7"/>
    <x v="3"/>
    <x v="8"/>
  </r>
  <r>
    <n v="2841"/>
    <s v="The Dead Loss"/>
    <s v="1920's London; two brothers try to make a name for themselves in the underground crime world but encounter a ruthless Irish mob boss."/>
    <x v="30"/>
    <n v="10"/>
    <x v="2"/>
    <x v="1"/>
    <s v="GBP"/>
    <n v="1450032297"/>
    <n v="1444844697"/>
    <b v="0"/>
    <n v="1"/>
    <b v="0"/>
    <x v="8"/>
    <n v="1"/>
    <n v="10"/>
    <x v="3"/>
    <x v="8"/>
  </r>
  <r>
    <n v="2842"/>
    <s v="HIDDEN: The FCO Plays"/>
    <s v="A play performed at the FCO Global Summit on the Preventing Sexual Violence Initiative, hosted by William Hague and Angelina Jolie"/>
    <x v="17"/>
    <n v="0"/>
    <x v="2"/>
    <x v="1"/>
    <s v="GBP"/>
    <n v="1403348400"/>
    <n v="1401058295"/>
    <b v="0"/>
    <n v="0"/>
    <b v="0"/>
    <x v="8"/>
    <n v="0"/>
    <s v="N/A"/>
    <x v="3"/>
    <x v="8"/>
  </r>
  <r>
    <n v="2843"/>
    <s v="Summer Adaptation of Fallen Angels"/>
    <s v="We're high school students directing a film adaptation of the play, Fallen Angels, written by NoÃ«l Coward and set in the 1920's."/>
    <x v="40"/>
    <n v="0"/>
    <x v="2"/>
    <x v="0"/>
    <s v="USD"/>
    <n v="1465790400"/>
    <n v="1462210950"/>
    <b v="0"/>
    <n v="0"/>
    <b v="0"/>
    <x v="8"/>
    <n v="0"/>
    <s v="N/A"/>
    <x v="3"/>
    <x v="8"/>
  </r>
  <r>
    <n v="2844"/>
    <s v="KabarettstÃ¼ck &quot;Dicht in da Nochtschicht&quot;"/>
    <s v="Zwei ausgebildete Schauspieler, ein Musiker - gemeinsam bringt man ein waschechtes KabarettstÃ¼ck auf die BÃ¼hne."/>
    <x v="133"/>
    <n v="30"/>
    <x v="2"/>
    <x v="15"/>
    <s v="EUR"/>
    <n v="1483535180"/>
    <n v="1480943180"/>
    <b v="0"/>
    <n v="1"/>
    <b v="0"/>
    <x v="8"/>
    <n v="5"/>
    <n v="30"/>
    <x v="3"/>
    <x v="8"/>
  </r>
  <r>
    <n v="2845"/>
    <s v="Haberdasher Theatre Inc. : Richard Greenbergâ€™s, The Maderati"/>
    <s v="The Maderati: A bitingly witty absurdest comedy, which pokes wickedly perceptive fun at NY artist lifestyle."/>
    <x v="53"/>
    <n v="2366"/>
    <x v="2"/>
    <x v="0"/>
    <s v="USD"/>
    <n v="1433723033"/>
    <n v="1428539033"/>
    <b v="0"/>
    <n v="39"/>
    <b v="0"/>
    <x v="8"/>
    <n v="32"/>
    <n v="60.67"/>
    <x v="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x v="8"/>
    <n v="0"/>
    <x v="2"/>
    <x v="0"/>
    <s v="USD"/>
    <n v="1432917394"/>
    <n v="1429029394"/>
    <b v="0"/>
    <n v="0"/>
    <b v="0"/>
    <x v="8"/>
    <n v="0"/>
    <s v="N/A"/>
    <x v="3"/>
    <x v="8"/>
  </r>
  <r>
    <n v="2847"/>
    <s v="COLOR ME"/>
    <s v="Dark secrets come to light when Mariah meets Stella. They find a way to face the south's largest elephant in the room: RACISM."/>
    <x v="15"/>
    <n v="0"/>
    <x v="2"/>
    <x v="0"/>
    <s v="USD"/>
    <n v="1464031265"/>
    <n v="1458847265"/>
    <b v="0"/>
    <n v="0"/>
    <b v="0"/>
    <x v="8"/>
    <n v="0"/>
    <s v="N/A"/>
    <x v="3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x v="21"/>
    <n v="70"/>
    <x v="2"/>
    <x v="0"/>
    <s v="USD"/>
    <n v="1432913659"/>
    <n v="1430321659"/>
    <b v="0"/>
    <n v="3"/>
    <b v="0"/>
    <x v="8"/>
    <n v="0"/>
    <n v="23.33"/>
    <x v="3"/>
    <x v="8"/>
  </r>
  <r>
    <n v="2849"/>
    <s v="100, Acre Wood"/>
    <s v="NonSens!cal tackles the struggles of four people with mental health issues/disorders inspired by A.A Milne's Winnie the Pooh"/>
    <x v="4"/>
    <n v="5"/>
    <x v="2"/>
    <x v="1"/>
    <s v="GBP"/>
    <n v="1461406600"/>
    <n v="1458814600"/>
    <b v="0"/>
    <n v="1"/>
    <b v="0"/>
    <x v="8"/>
    <n v="1"/>
    <n v="5"/>
    <x v="3"/>
    <x v="8"/>
  </r>
  <r>
    <n v="2850"/>
    <s v="Romeo and Juliet...Choose Your Own Ending"/>
    <s v="Romeo and Juliet: Wouldn't it be great if they didn't all die at the end? Now YOU get to control the fate of these timeless characters!"/>
    <x v="8"/>
    <n v="311"/>
    <x v="2"/>
    <x v="0"/>
    <s v="USD"/>
    <n v="1409962211"/>
    <n v="1407370211"/>
    <b v="0"/>
    <n v="13"/>
    <b v="0"/>
    <x v="8"/>
    <n v="4"/>
    <n v="23.92"/>
    <x v="3"/>
    <x v="8"/>
  </r>
  <r>
    <n v="2851"/>
    <s v="The Divideâ€ A Great New Controversial Play."/>
    <s v="Set in Southern America â€œThe Divideâ€ is a stage play that touches on the issues that are forefront in America and the world."/>
    <x v="39"/>
    <n v="0"/>
    <x v="2"/>
    <x v="17"/>
    <s v="EUR"/>
    <n v="1454109420"/>
    <n v="1453334629"/>
    <b v="0"/>
    <n v="0"/>
    <b v="0"/>
    <x v="8"/>
    <n v="0"/>
    <s v="N/A"/>
    <x v="3"/>
    <x v="8"/>
  </r>
  <r>
    <n v="2852"/>
    <s v="Freedom Train"/>
    <s v="Just one time back to the past on the Freedom Train will open your eyes and your lives will never ever be the same!"/>
    <x v="12"/>
    <n v="95"/>
    <x v="2"/>
    <x v="0"/>
    <s v="USD"/>
    <n v="1403312703"/>
    <n v="1400720703"/>
    <b v="0"/>
    <n v="6"/>
    <b v="0"/>
    <x v="8"/>
    <n v="2"/>
    <n v="15.83"/>
    <x v="3"/>
    <x v="8"/>
  </r>
  <r>
    <n v="2853"/>
    <s v="Eighteen Months- A Love Story Interrupted"/>
    <s v="Much has been written by women on breast cancer. Yet, there is little that has been written for the theatre on this by men. I have!"/>
    <x v="197"/>
    <n v="0"/>
    <x v="2"/>
    <x v="5"/>
    <s v="CAD"/>
    <n v="1410669297"/>
    <n v="1405485297"/>
    <b v="0"/>
    <n v="0"/>
    <b v="0"/>
    <x v="8"/>
    <n v="0"/>
    <s v="N/A"/>
    <x v="3"/>
    <x v="8"/>
  </r>
  <r>
    <n v="2854"/>
    <s v="Ultimate Political Selfie!"/>
    <s v="Almost Random Theatre's play about a candidate - with no policies - who is seeking election in May 2015"/>
    <x v="30"/>
    <n v="417"/>
    <x v="2"/>
    <x v="1"/>
    <s v="GBP"/>
    <n v="1431018719"/>
    <n v="1429290719"/>
    <b v="0"/>
    <n v="14"/>
    <b v="0"/>
    <x v="8"/>
    <n v="42"/>
    <n v="29.79"/>
    <x v="3"/>
    <x v="8"/>
  </r>
  <r>
    <n v="2855"/>
    <s v="STAGE READING for TETCNY"/>
    <s v="Raising funds to have a private stage reading for an upcoming play from THE ENSEMBLE THEATRE COMPANY OF NEW YORK (www.tetcny.org)"/>
    <x v="22"/>
    <n v="300"/>
    <x v="2"/>
    <x v="0"/>
    <s v="USD"/>
    <n v="1454110440"/>
    <n v="1451607071"/>
    <b v="0"/>
    <n v="5"/>
    <b v="0"/>
    <x v="8"/>
    <n v="50"/>
    <n v="60"/>
    <x v="3"/>
    <x v="8"/>
  </r>
  <r>
    <n v="2856"/>
    <s v="The JOkeress Going Live"/>
    <s v="This will be the fifth play of The Jokeress, based on the ebook/paperback novelette series. It is scifi, suspense, terror, and noir."/>
    <x v="11"/>
    <n v="146"/>
    <x v="2"/>
    <x v="0"/>
    <s v="USD"/>
    <n v="1439069640"/>
    <n v="1433897647"/>
    <b v="0"/>
    <n v="6"/>
    <b v="0"/>
    <x v="8"/>
    <n v="5"/>
    <n v="24.33"/>
    <x v="3"/>
    <x v="8"/>
  </r>
  <r>
    <n v="2857"/>
    <s v="Los Tradicionales"/>
    <s v="Somos una compaÃ±Ã­a de teatro independiente. Y en el 2017 queremos arrancar con el montaje de 3 obras._x000a_3 elencos, 3 espacios."/>
    <x v="116"/>
    <n v="7500"/>
    <x v="2"/>
    <x v="14"/>
    <s v="MXN"/>
    <n v="1487613600"/>
    <n v="1482444295"/>
    <b v="0"/>
    <n v="15"/>
    <b v="0"/>
    <x v="8"/>
    <n v="20"/>
    <n v="500"/>
    <x v="3"/>
    <x v="8"/>
  </r>
  <r>
    <n v="2858"/>
    <s v="Gay Party Superposh 'Winter Wonderland'"/>
    <s v="Een Gay Party in het centrum van Amersfoort. _x000a_Een geweldige avond uit, met een show, optredens en DJ's."/>
    <x v="30"/>
    <n v="0"/>
    <x v="2"/>
    <x v="9"/>
    <s v="EUR"/>
    <n v="1417778880"/>
    <n v="1415711095"/>
    <b v="0"/>
    <n v="0"/>
    <b v="0"/>
    <x v="8"/>
    <n v="0"/>
    <s v="N/A"/>
    <x v="3"/>
    <x v="8"/>
  </r>
  <r>
    <n v="2859"/>
    <s v="Grover Theatre Company (GTC)"/>
    <s v="A theatre company that will create works to inspire young people and get everyone involved."/>
    <x v="15"/>
    <n v="35"/>
    <x v="2"/>
    <x v="2"/>
    <s v="AUD"/>
    <n v="1444984904"/>
    <n v="1439800904"/>
    <b v="0"/>
    <n v="1"/>
    <b v="0"/>
    <x v="8"/>
    <n v="2"/>
    <n v="35"/>
    <x v="3"/>
    <x v="8"/>
  </r>
  <r>
    <n v="2860"/>
    <s v="Macbeth For President 2016"/>
    <s v="The Bard's classic tale set in the 2016 Presidential Campaign. Power, corruption, greed, and conspiracy. How far are you willing to go?"/>
    <x v="25"/>
    <n v="266"/>
    <x v="2"/>
    <x v="0"/>
    <s v="USD"/>
    <n v="1466363576"/>
    <n v="1461179576"/>
    <b v="0"/>
    <n v="9"/>
    <b v="0"/>
    <x v="8"/>
    <n v="7"/>
    <n v="29.56"/>
    <x v="3"/>
    <x v="8"/>
  </r>
  <r>
    <n v="2861"/>
    <s v="Julius Caesar"/>
    <s v="The University of Queensland Drama Production Course is putting on an adaptation of William Shakespeares Julius Caesar"/>
    <x v="51"/>
    <n v="80"/>
    <x v="2"/>
    <x v="2"/>
    <s v="AUD"/>
    <n v="1443103848"/>
    <n v="1441894248"/>
    <b v="0"/>
    <n v="3"/>
    <b v="0"/>
    <x v="8"/>
    <n v="32"/>
    <n v="26.67"/>
    <x v="3"/>
    <x v="8"/>
  </r>
  <r>
    <n v="2862"/>
    <s v="Get Your Life Back"/>
    <s v="&quot;Get Your Life Back&quot; is a dynamic stage play that deals with true issues of life that reign in the lives of many people everyday."/>
    <x v="85"/>
    <n v="55"/>
    <x v="2"/>
    <x v="0"/>
    <s v="USD"/>
    <n v="1403636229"/>
    <n v="1401044229"/>
    <b v="0"/>
    <n v="3"/>
    <b v="0"/>
    <x v="8"/>
    <n v="0"/>
    <n v="18.329999999999998"/>
    <x v="3"/>
    <x v="8"/>
  </r>
  <r>
    <n v="2863"/>
    <s v="Equality Theatre"/>
    <s v="I would like to start a Acting Company that supports and includes LGBTQ youth and young adults in very conservative North Texas"/>
    <x v="65"/>
    <n v="20"/>
    <x v="2"/>
    <x v="0"/>
    <s v="USD"/>
    <n v="1410279123"/>
    <n v="1405095123"/>
    <b v="0"/>
    <n v="1"/>
    <b v="0"/>
    <x v="8"/>
    <n v="0"/>
    <n v="20"/>
    <x v="3"/>
    <x v="8"/>
  </r>
  <r>
    <n v="2864"/>
    <s v="'Haunting Julia' by Alan Ayckbourn"/>
    <s v="Accessible, original theatre for all!"/>
    <x v="32"/>
    <n v="40"/>
    <x v="2"/>
    <x v="1"/>
    <s v="GBP"/>
    <n v="1437139080"/>
    <n v="1434552207"/>
    <b v="0"/>
    <n v="3"/>
    <b v="0"/>
    <x v="8"/>
    <n v="2"/>
    <n v="13.33"/>
    <x v="3"/>
    <x v="8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8"/>
    <n v="0"/>
    <s v="N/A"/>
    <x v="3"/>
    <x v="8"/>
  </r>
  <r>
    <n v="2866"/>
    <s v="Church Folk Can Be Dangerous People"/>
    <s v="The reality is dark, sinister. The milieu is not as friendly as it claims. What is this place? Where is it? Is it your local church?"/>
    <x v="12"/>
    <n v="45"/>
    <x v="2"/>
    <x v="0"/>
    <s v="USD"/>
    <n v="1476482400"/>
    <n v="1473893721"/>
    <b v="0"/>
    <n v="2"/>
    <b v="0"/>
    <x v="8"/>
    <n v="1"/>
    <n v="22.5"/>
    <x v="3"/>
    <x v="8"/>
  </r>
  <r>
    <n v="2867"/>
    <s v="A Midsummer Night's Dream"/>
    <s v="This production is being put together by Wilson's newest professional theater company, the Wyldepine Players in conjunction w/ Taiplab"/>
    <x v="32"/>
    <n v="504"/>
    <x v="2"/>
    <x v="0"/>
    <s v="USD"/>
    <n v="1467604800"/>
    <n v="1465533672"/>
    <b v="0"/>
    <n v="10"/>
    <b v="0"/>
    <x v="8"/>
    <n v="20"/>
    <n v="50.4"/>
    <x v="3"/>
    <x v="8"/>
  </r>
  <r>
    <n v="2868"/>
    <s v="Becoming UNZIPPED"/>
    <s v="7 billion people &amp; most of us feel alone.  It's time we become emotionally unzipped.  &quot;Unzipped&quot; a new play about men &amp; relationships."/>
    <x v="38"/>
    <n v="6301.76"/>
    <x v="2"/>
    <x v="0"/>
    <s v="USD"/>
    <n v="1475697054"/>
    <n v="1473105054"/>
    <b v="0"/>
    <n v="60"/>
    <b v="0"/>
    <x v="8"/>
    <n v="42"/>
    <n v="105.03"/>
    <x v="3"/>
    <x v="8"/>
  </r>
  <r>
    <n v="2869"/>
    <s v="Theatre West97 - not-for-profit run Youth Theatre Program"/>
    <s v="We provide performing arts training and experience to young people of low income families in NYC, building confidence and self esteem"/>
    <x v="24"/>
    <n v="177"/>
    <x v="2"/>
    <x v="0"/>
    <s v="USD"/>
    <n v="1468937681"/>
    <n v="1466345681"/>
    <b v="0"/>
    <n v="5"/>
    <b v="0"/>
    <x v="8"/>
    <n v="1"/>
    <n v="35.4"/>
    <x v="3"/>
    <x v="8"/>
  </r>
  <r>
    <n v="2870"/>
    <s v="America is at the Mall: A Post 9/11 Happily  Never After"/>
    <s v="The war in Iraq changed everything -one journey from the safe haven of the 99% to the shadows of veteran. How would you persevere?"/>
    <x v="12"/>
    <n v="750"/>
    <x v="2"/>
    <x v="0"/>
    <s v="USD"/>
    <n v="1400301165"/>
    <n v="1397709165"/>
    <b v="0"/>
    <n v="9"/>
    <b v="0"/>
    <x v="8"/>
    <n v="15"/>
    <n v="83.33"/>
    <x v="3"/>
    <x v="8"/>
  </r>
  <r>
    <n v="2871"/>
    <s v="The Bill Cosby Assault, a play"/>
    <s v="America's dad or serial rapist? Or both? The stories of the Bill Cosby accusers and the society so skeptical of them."/>
    <x v="5"/>
    <n v="467"/>
    <x v="2"/>
    <x v="0"/>
    <s v="USD"/>
    <n v="1419183813"/>
    <n v="1417455813"/>
    <b v="0"/>
    <n v="13"/>
    <b v="0"/>
    <x v="8"/>
    <n v="5"/>
    <n v="35.92"/>
    <x v="3"/>
    <x v="8"/>
  </r>
  <r>
    <n v="2872"/>
    <s v="Loud Arts"/>
    <s v="Local Theatre group in Loudoun County, Virginia. Looking for funds to start producing shows!"/>
    <x v="11"/>
    <n v="0"/>
    <x v="2"/>
    <x v="0"/>
    <s v="USD"/>
    <n v="1434768438"/>
    <n v="1429584438"/>
    <b v="0"/>
    <n v="0"/>
    <b v="0"/>
    <x v="8"/>
    <n v="0"/>
    <s v="N/A"/>
    <x v="3"/>
    <x v="8"/>
  </r>
  <r>
    <n v="2873"/>
    <s v="&quot;Fortune's Child&quot; by Mark Scharf"/>
    <s v="DC/Baltimore AEA actors band together produce a world premiere of a touching, bittersweet, award winning play about letting go to live"/>
    <x v="32"/>
    <n v="953"/>
    <x v="2"/>
    <x v="0"/>
    <s v="USD"/>
    <n v="1422473831"/>
    <n v="1419881831"/>
    <b v="0"/>
    <n v="8"/>
    <b v="0"/>
    <x v="8"/>
    <n v="38"/>
    <n v="119.13"/>
    <x v="3"/>
    <x v="8"/>
  </r>
  <r>
    <n v="2874"/>
    <s v="Lead Players Theatre Company"/>
    <s v="We present Classics made for the 21st Century and we need a space! Please help us rent a space for The Importance of Being Earnest!"/>
    <x v="12"/>
    <n v="271"/>
    <x v="2"/>
    <x v="0"/>
    <s v="USD"/>
    <n v="1484684186"/>
    <n v="1482092186"/>
    <b v="0"/>
    <n v="3"/>
    <b v="0"/>
    <x v="8"/>
    <n v="5"/>
    <n v="90.33"/>
    <x v="3"/>
    <x v="8"/>
  </r>
  <r>
    <n v="2875"/>
    <s v="Right Tracey!"/>
    <s v="Play about Tracey a gay man trapped in his room by his Bible thumping mother. He finds love but the room can not keep the love alive."/>
    <x v="24"/>
    <n v="7"/>
    <x v="2"/>
    <x v="0"/>
    <s v="USD"/>
    <n v="1462417493"/>
    <n v="1459825493"/>
    <b v="0"/>
    <n v="3"/>
    <b v="0"/>
    <x v="8"/>
    <n v="0"/>
    <n v="2.33"/>
    <x v="3"/>
    <x v="8"/>
  </r>
  <r>
    <n v="2876"/>
    <s v="The Sins of Bad People  Urban Stage Play"/>
    <s v="Charlotte NC playwright looking to showcase a series of three stage plays.  Plays are funny, completed and ready to run!"/>
    <x v="62"/>
    <n v="0"/>
    <x v="2"/>
    <x v="0"/>
    <s v="USD"/>
    <n v="1437069079"/>
    <n v="1434477079"/>
    <b v="0"/>
    <n v="0"/>
    <b v="0"/>
    <x v="8"/>
    <n v="0"/>
    <s v="N/A"/>
    <x v="3"/>
    <x v="8"/>
  </r>
  <r>
    <n v="2877"/>
    <s v="COLLABORATION: WARHOL &amp; BASQUIAT"/>
    <s v="Two of the 20th Centuryâ€™s Greatest Artists _x000a_navigate the perilous terrain of Art &amp; Fame _x000a_in a historic Collaboration."/>
    <x v="14"/>
    <n v="650"/>
    <x v="2"/>
    <x v="0"/>
    <s v="USD"/>
    <n v="1480525200"/>
    <n v="1477781724"/>
    <b v="0"/>
    <n v="6"/>
    <b v="0"/>
    <x v="8"/>
    <n v="11"/>
    <n v="108.33"/>
    <x v="3"/>
    <x v="8"/>
  </r>
  <r>
    <n v="2878"/>
    <s v="(TBC) I'M JUST HERE TO BUY SOY SAUCE by Jingan Young"/>
    <s v="World premiere of &quot;I'm Just Here to Buy Soy Sauce&quot;, a play about China &amp; the UK housing crisis by Jingan Young location TBC"/>
    <x v="11"/>
    <n v="63"/>
    <x v="2"/>
    <x v="1"/>
    <s v="GBP"/>
    <n v="1435934795"/>
    <n v="1430750795"/>
    <b v="0"/>
    <n v="4"/>
    <b v="0"/>
    <x v="8"/>
    <n v="2"/>
    <n v="15.75"/>
    <x v="3"/>
    <x v="8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8"/>
    <n v="0"/>
    <n v="29"/>
    <x v="3"/>
    <x v="8"/>
  </r>
  <r>
    <n v="2880"/>
    <s v="BELIEF on the Isle of Skye"/>
    <s v="BELIEF leaves res &amp; crosses nations, swims the Atlantic, landing on Isle where Salish meets Gaelic, where humanity transcends barriers"/>
    <x v="16"/>
    <n v="2800"/>
    <x v="2"/>
    <x v="0"/>
    <s v="USD"/>
    <n v="1440090300"/>
    <n v="1436305452"/>
    <b v="0"/>
    <n v="29"/>
    <b v="0"/>
    <x v="8"/>
    <n v="23"/>
    <n v="96.55"/>
    <x v="3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4"/>
    <n v="0"/>
    <x v="2"/>
    <x v="0"/>
    <s v="USD"/>
    <n v="1417620036"/>
    <n v="1412432436"/>
    <b v="0"/>
    <n v="0"/>
    <b v="0"/>
    <x v="8"/>
    <n v="0"/>
    <s v="N/A"/>
    <x v="3"/>
    <x v="8"/>
  </r>
  <r>
    <n v="2882"/>
    <s v="Images: Remembrances of the Holocaust-The Eva Schloss Story"/>
    <s v="A one-woman show about the life of Eva Schloss, her time in Auschwitz, and the positive impact she has had on thousands of lives."/>
    <x v="49"/>
    <n v="252"/>
    <x v="2"/>
    <x v="0"/>
    <s v="USD"/>
    <n v="1462112318"/>
    <n v="1459520318"/>
    <b v="0"/>
    <n v="4"/>
    <b v="0"/>
    <x v="8"/>
    <n v="34"/>
    <n v="63"/>
    <x v="3"/>
    <x v="8"/>
  </r>
  <r>
    <n v="2883"/>
    <s v="&quot;Skip To My Lou,&quot; a NEW play by Steve Romagnoli"/>
    <s v="Ticket sales benefit Bedford Hills Maximum Security Prison, Women's College Program Library. Presented by Theater For The New City."/>
    <x v="5"/>
    <n v="1908"/>
    <x v="2"/>
    <x v="0"/>
    <s v="USD"/>
    <n v="1454734740"/>
    <n v="1451684437"/>
    <b v="0"/>
    <n v="5"/>
    <b v="0"/>
    <x v="8"/>
    <n v="19"/>
    <n v="381.6"/>
    <x v="3"/>
    <x v="8"/>
  </r>
  <r>
    <n v="2884"/>
    <s v="The Lizard King, a play by Jay Jeff Jones"/>
    <s v="Come explore the dream world of Jim Morrison, rock singer, mystic, poet, shaman."/>
    <x v="103"/>
    <n v="185"/>
    <x v="2"/>
    <x v="0"/>
    <s v="USD"/>
    <n v="1417800435"/>
    <n v="1415208435"/>
    <b v="0"/>
    <n v="4"/>
    <b v="0"/>
    <x v="8"/>
    <n v="0"/>
    <n v="46.25"/>
    <x v="3"/>
    <x v="8"/>
  </r>
  <r>
    <n v="2885"/>
    <s v="The Wedding"/>
    <s v="An historic and proud work of Polish nationalistic literature performed on stage."/>
    <x v="46"/>
    <n v="130"/>
    <x v="2"/>
    <x v="0"/>
    <s v="USD"/>
    <n v="1426294201"/>
    <n v="1423705801"/>
    <b v="0"/>
    <n v="5"/>
    <b v="0"/>
    <x v="8"/>
    <n v="33"/>
    <n v="26"/>
    <x v="3"/>
    <x v="8"/>
  </r>
  <r>
    <n v="2886"/>
    <s v="Artists' tickets to VARIATIONS ON FAMILY"/>
    <s v="Help us provide half-price tickets to the 11th annual Variations Project, allowing our fellow artists to see this wonderful production."/>
    <x v="50"/>
    <n v="10"/>
    <x v="2"/>
    <x v="0"/>
    <s v="USD"/>
    <n v="1442635140"/>
    <n v="1442243484"/>
    <b v="0"/>
    <n v="1"/>
    <b v="0"/>
    <x v="8"/>
    <n v="5"/>
    <n v="10"/>
    <x v="3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1"/>
    <n v="5"/>
    <x v="2"/>
    <x v="0"/>
    <s v="USD"/>
    <n v="1420971324"/>
    <n v="1418379324"/>
    <b v="0"/>
    <n v="1"/>
    <b v="0"/>
    <x v="8"/>
    <n v="0"/>
    <n v="5"/>
    <x v="3"/>
    <x v="8"/>
  </r>
  <r>
    <n v="2888"/>
    <s v="ARTS to HEARTS - The Holidate (An Original Stage Play)"/>
    <s v="We're dedicated to writing &amp; producing plays, infusing inspirational, universal principles that aren't commonly displayed in America."/>
    <x v="13"/>
    <n v="0"/>
    <x v="2"/>
    <x v="0"/>
    <s v="USD"/>
    <n v="1413608340"/>
    <n v="1412945440"/>
    <b v="0"/>
    <n v="0"/>
    <b v="0"/>
    <x v="8"/>
    <n v="0"/>
    <s v="N/A"/>
    <x v="3"/>
    <x v="8"/>
  </r>
  <r>
    <n v="2889"/>
    <s v="Halfway, Nebraska"/>
    <s v="Halfway, Nebraska explores the limits of hope and what it means to love someone who may be too far damaged to save."/>
    <x v="11"/>
    <n v="1142"/>
    <x v="2"/>
    <x v="0"/>
    <s v="USD"/>
    <n v="1409344985"/>
    <n v="1406752985"/>
    <b v="0"/>
    <n v="14"/>
    <b v="0"/>
    <x v="8"/>
    <n v="38"/>
    <n v="81.569999999999993"/>
    <x v="3"/>
    <x v="8"/>
  </r>
  <r>
    <n v="2890"/>
    <s v="the Savannah Disputation"/>
    <s v="This Theological Comedy tells a story of when seemingly similar beliefs are discovered to be worlds apart; Damnation-Southern Style."/>
    <x v="15"/>
    <n v="21"/>
    <x v="2"/>
    <x v="0"/>
    <s v="USD"/>
    <n v="1407553200"/>
    <n v="1405100992"/>
    <b v="0"/>
    <n v="3"/>
    <b v="0"/>
    <x v="8"/>
    <n v="1"/>
    <n v="7"/>
    <x v="3"/>
    <x v="8"/>
  </r>
  <r>
    <n v="2891"/>
    <s v="Literacy for Brooklyn Kids"/>
    <s v="Did you know that we are enriching the lives of Brooklyn kids through literacy and educational theater? We just need a little help."/>
    <x v="5"/>
    <n v="273"/>
    <x v="2"/>
    <x v="0"/>
    <s v="USD"/>
    <n v="1460751128"/>
    <n v="1455570728"/>
    <b v="0"/>
    <n v="10"/>
    <b v="0"/>
    <x v="8"/>
    <n v="3"/>
    <n v="27.3"/>
    <x v="3"/>
    <x v="8"/>
  </r>
  <r>
    <n v="2892"/>
    <s v="Something Precious"/>
    <s v="Something Precious is the world's first musical to alert folks to the harmful effects of technology on the human spirit."/>
    <x v="64"/>
    <n v="500"/>
    <x v="2"/>
    <x v="0"/>
    <s v="USD"/>
    <n v="1409000400"/>
    <n v="1408381704"/>
    <b v="0"/>
    <n v="17"/>
    <b v="0"/>
    <x v="8"/>
    <n v="9"/>
    <n v="29.41"/>
    <x v="3"/>
    <x v="8"/>
  </r>
  <r>
    <n v="2893"/>
    <s v="REDISCOVERING KIA THE PLAY"/>
    <s v="Fundraising for REDISCOVERING KIA THE PLAY"/>
    <x v="12"/>
    <n v="25"/>
    <x v="2"/>
    <x v="0"/>
    <s v="USD"/>
    <n v="1420768800"/>
    <n v="1415644395"/>
    <b v="0"/>
    <n v="2"/>
    <b v="0"/>
    <x v="8"/>
    <n v="1"/>
    <n v="12.5"/>
    <x v="3"/>
    <x v="8"/>
  </r>
  <r>
    <n v="2894"/>
    <s v="How Could You Do This To Me (The Stage Play)"/>
    <s v="This Is A Story About A Woman A Man And A Woman"/>
    <x v="65"/>
    <n v="0"/>
    <x v="2"/>
    <x v="0"/>
    <s v="USD"/>
    <n v="1428100815"/>
    <n v="1422920415"/>
    <b v="0"/>
    <n v="0"/>
    <b v="0"/>
    <x v="8"/>
    <n v="0"/>
    <s v="N/A"/>
    <x v="3"/>
    <x v="8"/>
  </r>
  <r>
    <n v="2895"/>
    <s v="Alice In Wonderland (Polish) ALICJA W KRAINIE CZARÃ“W"/>
    <s v="Alice on stage with a magical twist to brighten your smile and warm your heart. Project is in Polish with semi-pro actors and children."/>
    <x v="4"/>
    <n v="23"/>
    <x v="2"/>
    <x v="0"/>
    <s v="USD"/>
    <n v="1403470800"/>
    <n v="1403356792"/>
    <b v="0"/>
    <n v="4"/>
    <b v="0"/>
    <x v="8"/>
    <n v="5"/>
    <n v="5.75"/>
    <x v="3"/>
    <x v="8"/>
  </r>
  <r>
    <n v="2896"/>
    <s v="&quot;Miracle on 34th Street&quot; - We believe. Do you believe in us?"/>
    <s v="&quot;Miracle on 34th Street&quot; is about faith and believing in others. _x000a_We believe. Do you?"/>
    <x v="11"/>
    <n v="625"/>
    <x v="2"/>
    <x v="0"/>
    <s v="USD"/>
    <n v="1481522400"/>
    <n v="1480283321"/>
    <b v="0"/>
    <n v="12"/>
    <b v="0"/>
    <x v="8"/>
    <n v="21"/>
    <n v="52.08"/>
    <x v="3"/>
    <x v="8"/>
  </r>
  <r>
    <n v="2897"/>
    <s v="CAYCE"/>
    <s v="A unique stage play about the epic struggle of psychic Edgar Cayce to deal with his extraordinary abilities and find his place in life."/>
    <x v="16"/>
    <n v="550"/>
    <x v="2"/>
    <x v="0"/>
    <s v="USD"/>
    <n v="1444577345"/>
    <n v="1441985458"/>
    <b v="0"/>
    <n v="3"/>
    <b v="0"/>
    <x v="8"/>
    <n v="5"/>
    <n v="183.33"/>
    <x v="3"/>
    <x v="8"/>
  </r>
  <r>
    <n v="2898"/>
    <s v="Galaxy Express - The Play"/>
    <s v="This is an action packed Sci-Fi stage play, using foam latex creature puppets, projected video footage, and audience participation."/>
    <x v="53"/>
    <n v="316"/>
    <x v="2"/>
    <x v="0"/>
    <s v="USD"/>
    <n v="1446307053"/>
    <n v="1443715053"/>
    <b v="0"/>
    <n v="12"/>
    <b v="0"/>
    <x v="8"/>
    <n v="4"/>
    <n v="26.33"/>
    <x v="3"/>
    <x v="8"/>
  </r>
  <r>
    <n v="2899"/>
    <s v="The Esoteric Camgirl"/>
    <s v="Sex, intrigue, lust, &amp; love; follow the lives of two individuals as their romance turns from innocent online flirting to something more"/>
    <x v="5"/>
    <n v="0"/>
    <x v="2"/>
    <x v="0"/>
    <s v="USD"/>
    <n v="1469325158"/>
    <n v="1464141158"/>
    <b v="0"/>
    <n v="0"/>
    <b v="0"/>
    <x v="8"/>
    <n v="0"/>
    <s v="N/A"/>
    <x v="3"/>
    <x v="8"/>
  </r>
  <r>
    <n v="2900"/>
    <s v="Bring Oedipus Revenant to Life!"/>
    <s v="In October, we plan to premiere Oedipus Revenant, a historically grounded horror adaptation of Sophoclesâ€™ classic, Oedipus the Tyrant."/>
    <x v="64"/>
    <n v="3405"/>
    <x v="2"/>
    <x v="0"/>
    <s v="USD"/>
    <n v="1407562632"/>
    <n v="1404970632"/>
    <b v="0"/>
    <n v="7"/>
    <b v="0"/>
    <x v="8"/>
    <n v="62"/>
    <n v="486.43"/>
    <x v="3"/>
    <x v="8"/>
  </r>
  <r>
    <n v="2901"/>
    <s v="Avarimor Series (Audio Plays)"/>
    <s v="How can the visual age appreciate something that cant see? With these Audio Plays I will show you, if your willing to listen."/>
    <x v="49"/>
    <n v="6"/>
    <x v="2"/>
    <x v="0"/>
    <s v="USD"/>
    <n v="1423345339"/>
    <n v="1418161339"/>
    <b v="0"/>
    <n v="2"/>
    <b v="0"/>
    <x v="8"/>
    <n v="1"/>
    <n v="3"/>
    <x v="3"/>
    <x v="8"/>
  </r>
  <r>
    <n v="2902"/>
    <s v="Bring the iconic story of Leontyne Price to the stage."/>
    <s v="Help me honor and bring &quot;The American Soprano&quot; Leontyne Price back to the stage one more time."/>
    <x v="62"/>
    <n v="25"/>
    <x v="2"/>
    <x v="0"/>
    <s v="USD"/>
    <n v="1440412396"/>
    <n v="1437820396"/>
    <b v="0"/>
    <n v="1"/>
    <b v="0"/>
    <x v="8"/>
    <n v="0"/>
    <n v="25"/>
    <x v="3"/>
    <x v="8"/>
  </r>
  <r>
    <n v="2903"/>
    <s v="GettingTeensSaved.org Play in Richmond, California 2016"/>
    <s v="We are raising funds to rent a theater hall for a play to help educate teenagers and parents on the pitfalls teenagers currently face."/>
    <x v="12"/>
    <n v="39"/>
    <x v="2"/>
    <x v="0"/>
    <s v="USD"/>
    <n v="1441771218"/>
    <n v="1436587218"/>
    <b v="0"/>
    <n v="4"/>
    <b v="0"/>
    <x v="8"/>
    <n v="1"/>
    <n v="9.75"/>
    <x v="3"/>
    <x v="8"/>
  </r>
  <r>
    <n v="2904"/>
    <s v="The Love Shack"/>
    <s v="A Tequila slammer with a slice of Tarantino, a line of the London Fringe scene and a shot of â€œBreaking Badâ€. New Writing."/>
    <x v="17"/>
    <n v="75"/>
    <x v="2"/>
    <x v="1"/>
    <s v="GBP"/>
    <n v="1415534400"/>
    <n v="1414538031"/>
    <b v="0"/>
    <n v="4"/>
    <b v="0"/>
    <x v="8"/>
    <n v="5"/>
    <n v="18.75"/>
    <x v="3"/>
    <x v="8"/>
  </r>
  <r>
    <n v="2905"/>
    <s v="DIANA's &quot;Late: A Cowboy Song&quot; by Sarah Ruhl"/>
    <s v="Philly-based feminist theatre's inaugural production about a woman's friendship with an awesome lady cowboy."/>
    <x v="10"/>
    <n v="622"/>
    <x v="2"/>
    <x v="0"/>
    <s v="USD"/>
    <n v="1473211313"/>
    <n v="1472001713"/>
    <b v="0"/>
    <n v="17"/>
    <b v="0"/>
    <x v="8"/>
    <n v="18"/>
    <n v="36.590000000000003"/>
    <x v="3"/>
    <x v="8"/>
  </r>
  <r>
    <n v="2906"/>
    <s v="NO HOMO at Atwater Village Theatre"/>
    <s v="The smash hit, award-winning comedy sashays onto the Los Angeles Theater Scene in a fabulous new production at Atwater Village Theatre."/>
    <x v="14"/>
    <n v="565"/>
    <x v="2"/>
    <x v="0"/>
    <s v="USD"/>
    <n v="1438390800"/>
    <n v="1436888066"/>
    <b v="0"/>
    <n v="7"/>
    <b v="0"/>
    <x v="8"/>
    <n v="9"/>
    <n v="80.709999999999994"/>
    <x v="3"/>
    <x v="8"/>
  </r>
  <r>
    <n v="2907"/>
    <s v="Little Nell's - a play"/>
    <s v="Spend an evening in the afterlife with some of the greatest women who ever lived. LITTLE NELL's,by Jill Hughes, Los Angeles- June, 2016"/>
    <x v="32"/>
    <n v="2"/>
    <x v="2"/>
    <x v="0"/>
    <s v="USD"/>
    <n v="1463259837"/>
    <n v="1458075837"/>
    <b v="0"/>
    <n v="2"/>
    <b v="0"/>
    <x v="8"/>
    <n v="0"/>
    <n v="1"/>
    <x v="3"/>
    <x v="8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8"/>
    <n v="3"/>
    <n v="52.8"/>
    <x v="3"/>
    <x v="8"/>
  </r>
  <r>
    <n v="2909"/>
    <s v="CONVERSATIONS WITH AN AVERAGE JOE"/>
    <s v="CONVERSATIONS WITH AN AVERAGE JOE tells our stories exposing those in charge of our lives and tells how to take control of country back"/>
    <x v="238"/>
    <n v="20"/>
    <x v="2"/>
    <x v="0"/>
    <s v="USD"/>
    <n v="1416944760"/>
    <n v="1413527001"/>
    <b v="0"/>
    <n v="1"/>
    <b v="0"/>
    <x v="8"/>
    <n v="0"/>
    <n v="20"/>
    <x v="3"/>
    <x v="8"/>
  </r>
  <r>
    <n v="2910"/>
    <s v="Strive"/>
    <s v="Free drama, dance and singing workshops for disadvantaged young people to inspire, create and help them follow their dreams."/>
    <x v="13"/>
    <n v="1"/>
    <x v="2"/>
    <x v="1"/>
    <s v="GBP"/>
    <n v="1434139887"/>
    <n v="1428955887"/>
    <b v="0"/>
    <n v="1"/>
    <b v="0"/>
    <x v="8"/>
    <n v="0"/>
    <n v="1"/>
    <x v="3"/>
    <x v="8"/>
  </r>
  <r>
    <n v="2911"/>
    <s v="The Drama Factory presents &quot; The Moon Princess &quot;"/>
    <s v="The Most Beautiful Things in Japan are Hidden...Our different &amp; original play from the Japanese folk tale The Bamboo Cutters Daughter."/>
    <x v="42"/>
    <n v="657"/>
    <x v="2"/>
    <x v="0"/>
    <s v="USD"/>
    <n v="1435429626"/>
    <n v="1431973626"/>
    <b v="0"/>
    <n v="14"/>
    <b v="0"/>
    <x v="8"/>
    <n v="37"/>
    <n v="46.93"/>
    <x v="3"/>
    <x v="8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8"/>
    <n v="14"/>
    <n v="78.08"/>
    <x v="3"/>
    <x v="8"/>
  </r>
  <r>
    <n v="2913"/>
    <s v="The Salem Haunted Magic Show"/>
    <s v="A LIVE history infused, frightening magic and mind reading show in the heart of the Halloween capital of the world, Salem, MA!!"/>
    <x v="5"/>
    <n v="2"/>
    <x v="2"/>
    <x v="0"/>
    <s v="USD"/>
    <n v="1410041339"/>
    <n v="1404857339"/>
    <b v="0"/>
    <n v="2"/>
    <b v="0"/>
    <x v="8"/>
    <n v="0"/>
    <n v="1"/>
    <x v="3"/>
    <x v="8"/>
  </r>
  <r>
    <n v="2914"/>
    <s v="Hercules the Panto"/>
    <s v="Hercules must complete four challenges in order to meet the father he never knew"/>
    <x v="33"/>
    <n v="1"/>
    <x v="2"/>
    <x v="1"/>
    <s v="GBP"/>
    <n v="1426365994"/>
    <n v="1421185594"/>
    <b v="0"/>
    <n v="1"/>
    <b v="0"/>
    <x v="8"/>
    <n v="0"/>
    <n v="1"/>
    <x v="3"/>
    <x v="8"/>
  </r>
  <r>
    <n v="2915"/>
    <s v="A Grimm Night for Hans Christian Anderson"/>
    <s v="An inclusive, cross community, multi-cultural theatre production for children aged 3 to 16 and their families"/>
    <x v="30"/>
    <n v="611"/>
    <x v="2"/>
    <x v="1"/>
    <s v="GBP"/>
    <n v="1458117190"/>
    <n v="1455528790"/>
    <b v="0"/>
    <n v="3"/>
    <b v="0"/>
    <x v="8"/>
    <n v="61"/>
    <n v="203.67"/>
    <x v="3"/>
    <x v="8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8"/>
    <n v="8"/>
    <n v="20.71"/>
    <x v="3"/>
    <x v="8"/>
  </r>
  <r>
    <n v="2917"/>
    <s v="Elevation Twelfth Night"/>
    <s v="Cross dressing, cross gartering, crossed swords. Cross a bridge and come see this fantastically fun rendition of Twelfth Night"/>
    <x v="15"/>
    <n v="437"/>
    <x v="2"/>
    <x v="0"/>
    <s v="USD"/>
    <n v="1442381847"/>
    <n v="1440826647"/>
    <b v="0"/>
    <n v="9"/>
    <b v="0"/>
    <x v="8"/>
    <n v="22"/>
    <n v="48.56"/>
    <x v="3"/>
    <x v="8"/>
  </r>
  <r>
    <n v="2918"/>
    <s v="When Johnny Comes Marching Home"/>
    <s v="A meta-theatrical retelling of Chekhov's Three Sisters, framed with Civil War Hymns, Dance, and wild theatricality."/>
    <x v="12"/>
    <n v="1362"/>
    <x v="2"/>
    <x v="0"/>
    <s v="USD"/>
    <n v="1446131207"/>
    <n v="1443712007"/>
    <b v="0"/>
    <n v="20"/>
    <b v="0"/>
    <x v="8"/>
    <n v="27"/>
    <n v="68.099999999999994"/>
    <x v="3"/>
    <x v="8"/>
  </r>
  <r>
    <n v="2919"/>
    <s v="While the Stars Fall"/>
    <s v="A full staged reading of a new play about a boy who learns how to be happy from the most unexpected person."/>
    <x v="22"/>
    <n v="51"/>
    <x v="2"/>
    <x v="0"/>
    <s v="USD"/>
    <n v="1407250329"/>
    <n v="1404658329"/>
    <b v="0"/>
    <n v="6"/>
    <b v="0"/>
    <x v="8"/>
    <n v="9"/>
    <n v="8.5"/>
    <x v="3"/>
    <x v="8"/>
  </r>
  <r>
    <n v="2920"/>
    <s v="Save 'The Stage Door'."/>
    <s v="Help save this village theatre group. Funding required for lighting, stage equipment, &amp; ongoing productions. Involves youth  &amp; adults."/>
    <x v="32"/>
    <n v="671"/>
    <x v="2"/>
    <x v="5"/>
    <s v="CAD"/>
    <n v="1427306470"/>
    <n v="1424718070"/>
    <b v="0"/>
    <n v="13"/>
    <b v="0"/>
    <x v="8"/>
    <n v="27"/>
    <n v="51.62"/>
    <x v="3"/>
    <x v="8"/>
  </r>
  <r>
    <n v="2921"/>
    <s v="Fools Rush In: A Cabaret Benefiting BC/EFA Kickstarter"/>
    <s v="I'm creating a cabaret in which all donations go directly to Broadway Cares/Equity Fights AIDS."/>
    <x v="214"/>
    <n v="129"/>
    <x v="0"/>
    <x v="0"/>
    <s v="USD"/>
    <n v="1411679804"/>
    <n v="1409087804"/>
    <b v="0"/>
    <n v="3"/>
    <b v="1"/>
    <x v="40"/>
    <n v="129"/>
    <n v="43"/>
    <x v="3"/>
    <x v="40"/>
  </r>
  <r>
    <n v="2922"/>
    <s v="Les Miserables - Backing fund"/>
    <s v="We as a Performing Arts College are to perform 'Les Miserables'. We need backing in order to afford the set, costume and other aspects."/>
    <x v="4"/>
    <n v="500"/>
    <x v="0"/>
    <x v="1"/>
    <s v="GBP"/>
    <n v="1431982727"/>
    <n v="1428094727"/>
    <b v="0"/>
    <n v="6"/>
    <b v="1"/>
    <x v="40"/>
    <n v="100"/>
    <n v="83.33"/>
    <x v="3"/>
    <x v="40"/>
  </r>
  <r>
    <n v="2923"/>
    <s v="Kaylee's Senior Project"/>
    <s v="Spreading the love of theatre, one step at a time. I would like to produce a reading of one of my favorite musicals"/>
    <x v="45"/>
    <n v="300"/>
    <x v="0"/>
    <x v="0"/>
    <s v="USD"/>
    <n v="1422068400"/>
    <n v="1420774779"/>
    <b v="0"/>
    <n v="10"/>
    <b v="1"/>
    <x v="40"/>
    <n v="100"/>
    <n v="30"/>
    <x v="3"/>
    <x v="40"/>
  </r>
  <r>
    <n v="2924"/>
    <s v="There's No Place Like Home!"/>
    <s v="Theatre is home and there's no place like home!  So, click your heels three times, and come home to the magic we create for you!"/>
    <x v="33"/>
    <n v="25800"/>
    <x v="0"/>
    <x v="0"/>
    <s v="USD"/>
    <n v="1431143940"/>
    <n v="1428585710"/>
    <b v="0"/>
    <n v="147"/>
    <b v="1"/>
    <x v="40"/>
    <n v="103"/>
    <n v="175.51"/>
    <x v="3"/>
    <x v="40"/>
  </r>
  <r>
    <n v="2925"/>
    <s v="Bring &quot;Snow White and the Seven Bottoms&quot; to NYC!"/>
    <s v="Help the Gold Dust Orphans bring their new musical 'SNOW WHITE AND THE SEVEN BOTTOMS' to New York City this fall!"/>
    <x v="103"/>
    <n v="46100.69"/>
    <x v="0"/>
    <x v="0"/>
    <s v="USD"/>
    <n v="1410444068"/>
    <n v="1407852068"/>
    <b v="0"/>
    <n v="199"/>
    <b v="1"/>
    <x v="40"/>
    <n v="102"/>
    <n v="231.66"/>
    <x v="3"/>
    <x v="40"/>
  </r>
  <r>
    <n v="2926"/>
    <s v="Mirror Image - An Original Musical"/>
    <s v="A musical, by Louis Lagalante and Patty Hamilton, that explores loss and the different ways we can choose to move on from it."/>
    <x v="11"/>
    <n v="3750"/>
    <x v="0"/>
    <x v="0"/>
    <s v="USD"/>
    <n v="1424715779"/>
    <n v="1423506179"/>
    <b v="0"/>
    <n v="50"/>
    <b v="1"/>
    <x v="40"/>
    <n v="125"/>
    <n v="75"/>
    <x v="3"/>
    <x v="40"/>
  </r>
  <r>
    <n v="2927"/>
    <s v="The Addams Family Comes To Tuscaloosa"/>
    <s v="They're Creepy, They're Kooky, And They're coming to Tuscaloosa this October! Help Us Bring the World of The Addams Family To Life!"/>
    <x v="42"/>
    <n v="2355"/>
    <x v="0"/>
    <x v="0"/>
    <s v="USD"/>
    <n v="1405400400"/>
    <n v="1402934629"/>
    <b v="0"/>
    <n v="21"/>
    <b v="1"/>
    <x v="40"/>
    <n v="131"/>
    <n v="112.14"/>
    <x v="3"/>
    <x v="40"/>
  </r>
  <r>
    <n v="2928"/>
    <s v="Music Theatre of Idaho Presents &quot;A Year with Frog and Toad"/>
    <s v="This is a touring production for schools in the Treasure Valley!"/>
    <x v="30"/>
    <n v="1000"/>
    <x v="0"/>
    <x v="0"/>
    <s v="USD"/>
    <n v="1457135846"/>
    <n v="1454543846"/>
    <b v="0"/>
    <n v="24"/>
    <b v="1"/>
    <x v="40"/>
    <n v="100"/>
    <n v="41.67"/>
    <x v="3"/>
    <x v="40"/>
  </r>
  <r>
    <n v="2929"/>
    <s v="Right On Cue Kids Theater (ROCKT) First Show"/>
    <s v="Help fund ROCKT's first production!  We want to bring musical theater to kids who have limited access to it, and offer it free to kids."/>
    <x v="8"/>
    <n v="8165.55"/>
    <x v="0"/>
    <x v="0"/>
    <s v="USD"/>
    <n v="1401024758"/>
    <n v="1398432758"/>
    <b v="0"/>
    <n v="32"/>
    <b v="1"/>
    <x v="40"/>
    <n v="102"/>
    <n v="255.17"/>
    <x v="3"/>
    <x v="40"/>
  </r>
  <r>
    <n v="2930"/>
    <s v="Forbear! Theatre"/>
    <s v="Forbear! is a new theatre company aiming to produce exciting and innovative theatre using performers from a variety of disciplines."/>
    <x v="5"/>
    <n v="10092"/>
    <x v="0"/>
    <x v="1"/>
    <s v="GBP"/>
    <n v="1431007264"/>
    <n v="1428415264"/>
    <b v="0"/>
    <n v="62"/>
    <b v="1"/>
    <x v="40"/>
    <n v="101"/>
    <n v="162.77000000000001"/>
    <x v="3"/>
    <x v="40"/>
  </r>
  <r>
    <n v="2931"/>
    <s v="And More Shenanigans Theatre Company"/>
    <s v="And More Shenanigans Theatre is a brand new Edmonton based theatre company dedicated to creating and developing quirky original works"/>
    <x v="49"/>
    <n v="795"/>
    <x v="0"/>
    <x v="5"/>
    <s v="CAD"/>
    <n v="1410761280"/>
    <n v="1408604363"/>
    <b v="0"/>
    <n v="9"/>
    <b v="1"/>
    <x v="40"/>
    <n v="106"/>
    <n v="88.33"/>
    <x v="3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3"/>
    <x v="40"/>
  </r>
  <r>
    <n v="2933"/>
    <s v="Three Postcards: Pre-Production Costs"/>
    <s v="An intimate musical about friendship and time, growing up, and coming of age. Music and words that will stay with you for years to come"/>
    <x v="32"/>
    <n v="2569"/>
    <x v="0"/>
    <x v="0"/>
    <s v="USD"/>
    <n v="1465081053"/>
    <n v="1462489053"/>
    <b v="0"/>
    <n v="54"/>
    <b v="1"/>
    <x v="40"/>
    <n v="103"/>
    <n v="47.57"/>
    <x v="3"/>
    <x v="40"/>
  </r>
  <r>
    <n v="2934"/>
    <s v="Songs for a New World"/>
    <s v="Powerful community theatre production of Jason Robert Brown's &quot;Songs for a New World&quot; in London, Ontario."/>
    <x v="32"/>
    <n v="2700"/>
    <x v="0"/>
    <x v="5"/>
    <s v="CAD"/>
    <n v="1402845364"/>
    <n v="1400253364"/>
    <b v="0"/>
    <n v="37"/>
    <b v="1"/>
    <x v="40"/>
    <n v="108"/>
    <n v="72.97"/>
    <x v="3"/>
    <x v="40"/>
  </r>
  <r>
    <n v="2935"/>
    <s v="Fresco presents SNOW WHITE - GARAGE OPERA!"/>
    <s v="Fresco brings a full scale operatic production to your neighborhood - SNOW WHITE, set to the world's greatest music!"/>
    <x v="10"/>
    <n v="3531"/>
    <x v="0"/>
    <x v="0"/>
    <s v="USD"/>
    <n v="1472490000"/>
    <n v="1467468008"/>
    <b v="0"/>
    <n v="39"/>
    <b v="1"/>
    <x v="40"/>
    <n v="101"/>
    <n v="90.54"/>
    <x v="3"/>
    <x v="40"/>
  </r>
  <r>
    <n v="2936"/>
    <s v="Put Music in our Musical: Rosetown Playhouse"/>
    <s v="We need your help to complete our musical! Help us add two more original songs to our winter show, Babes in Toyland."/>
    <x v="30"/>
    <n v="1280"/>
    <x v="0"/>
    <x v="0"/>
    <s v="USD"/>
    <n v="1413176340"/>
    <n v="1412091423"/>
    <b v="0"/>
    <n v="34"/>
    <b v="1"/>
    <x v="40"/>
    <n v="128"/>
    <n v="37.65"/>
    <x v="3"/>
    <x v="40"/>
  </r>
  <r>
    <n v="2937"/>
    <s v="UCAS"/>
    <s v="UCAS is a new British musical premiering at the Edinburgh Fringe Festival 2014."/>
    <x v="17"/>
    <n v="2000"/>
    <x v="0"/>
    <x v="1"/>
    <s v="GBP"/>
    <n v="1405249113"/>
    <n v="1402657113"/>
    <b v="0"/>
    <n v="55"/>
    <b v="1"/>
    <x v="40"/>
    <n v="133"/>
    <n v="36.36"/>
    <x v="3"/>
    <x v="40"/>
  </r>
  <r>
    <n v="2938"/>
    <s v="Keep It Spinning."/>
    <s v="Keep It Spinning! Is an after-school, six week workshop, during which students create an musical based on on an overarching theme."/>
    <x v="25"/>
    <n v="4055"/>
    <x v="0"/>
    <x v="0"/>
    <s v="USD"/>
    <n v="1422636814"/>
    <n v="1420044814"/>
    <b v="0"/>
    <n v="32"/>
    <b v="1"/>
    <x v="40"/>
    <n v="101"/>
    <n v="126.72"/>
    <x v="3"/>
    <x v="40"/>
  </r>
  <r>
    <n v="2939"/>
    <s v="Dreamgirls - Skyline got a Matching Grant!"/>
    <s v="Skyline Board Trustees have offered matching grants to help fund next season's production of Dreamgirls! Your donation will be doubled!"/>
    <x v="8"/>
    <n v="8230"/>
    <x v="0"/>
    <x v="0"/>
    <s v="USD"/>
    <n v="1409187600"/>
    <n v="1406316312"/>
    <b v="0"/>
    <n v="25"/>
    <b v="1"/>
    <x v="40"/>
    <n v="103"/>
    <n v="329.2"/>
    <x v="3"/>
    <x v="40"/>
  </r>
  <r>
    <n v="2940"/>
    <s v="ITAVA Players &quot;Little Shop of Horrors&quot;"/>
    <s v="We are asking for people to donate to our theater club, the ITAVA Players, a public high school club from Brooklyn, NY."/>
    <x v="32"/>
    <n v="2681"/>
    <x v="0"/>
    <x v="0"/>
    <s v="USD"/>
    <n v="1421606018"/>
    <n v="1418150018"/>
    <b v="0"/>
    <n v="33"/>
    <b v="1"/>
    <x v="40"/>
    <n v="107"/>
    <n v="81.239999999999995"/>
    <x v="3"/>
    <x v="40"/>
  </r>
  <r>
    <n v="2941"/>
    <s v="Help Us Help Artists"/>
    <s v="Ovations wants to buy property to open a variety club to become the 1st minority owned club in Cincy, focusing on artists on the rise."/>
    <x v="33"/>
    <n v="1"/>
    <x v="2"/>
    <x v="0"/>
    <s v="USD"/>
    <n v="1425250955"/>
    <n v="1422658955"/>
    <b v="0"/>
    <n v="1"/>
    <b v="0"/>
    <x v="38"/>
    <n v="0"/>
    <n v="1"/>
    <x v="3"/>
    <x v="38"/>
  </r>
  <r>
    <n v="2942"/>
    <s v="Penmar Community Arts Society"/>
    <s v="YOUR community theatre:  provide a facility that is usable for presentation of movies, live music, live theatre and community events"/>
    <x v="63"/>
    <n v="40850"/>
    <x v="2"/>
    <x v="5"/>
    <s v="CAD"/>
    <n v="1450297080"/>
    <n v="1448565459"/>
    <b v="0"/>
    <n v="202"/>
    <b v="0"/>
    <x v="38"/>
    <n v="20"/>
    <n v="202.23"/>
    <x v="3"/>
    <x v="38"/>
  </r>
  <r>
    <n v="2943"/>
    <s v="BlackSpace: Urban Performance Arts Collective"/>
    <s v="Building a Resource Network and Funding Capacity to support, empower and promote Afrocentric Arts in Metro Columbus"/>
    <x v="11"/>
    <n v="0"/>
    <x v="2"/>
    <x v="0"/>
    <s v="USD"/>
    <n v="1428894380"/>
    <n v="1426302380"/>
    <b v="0"/>
    <n v="0"/>
    <b v="0"/>
    <x v="38"/>
    <n v="0"/>
    <s v="N/A"/>
    <x v="3"/>
    <x v="38"/>
  </r>
  <r>
    <n v="2944"/>
    <s v="Guardian Theatre, Arts in Education Theatre"/>
    <s v="Our vision: build and operate a Theater Arts Center for south-central Washington state in Goldendale."/>
    <x v="5"/>
    <n v="100"/>
    <x v="2"/>
    <x v="0"/>
    <s v="USD"/>
    <n v="1433714198"/>
    <n v="1431122198"/>
    <b v="0"/>
    <n v="1"/>
    <b v="0"/>
    <x v="38"/>
    <n v="1"/>
    <n v="100"/>
    <x v="3"/>
    <x v="38"/>
  </r>
  <r>
    <n v="2945"/>
    <s v="A Midsummer Night's Pub"/>
    <s v="Where people that enjoy theater, or just something new can go to have fun and experience varying types of theater in Albuquerque."/>
    <x v="65"/>
    <n v="0"/>
    <x v="2"/>
    <x v="0"/>
    <s v="USD"/>
    <n v="1432437660"/>
    <n v="1429845660"/>
    <b v="0"/>
    <n v="0"/>
    <b v="0"/>
    <x v="38"/>
    <n v="0"/>
    <s v="N/A"/>
    <x v="3"/>
    <x v="38"/>
  </r>
  <r>
    <n v="2946"/>
    <s v="Create The Twisted Tree Theatre"/>
    <s v="I have set up a new theatre company, and am looking to raise funds to purchase a venue with a difference to a standard theatre."/>
    <x v="15"/>
    <n v="2"/>
    <x v="2"/>
    <x v="1"/>
    <s v="GBP"/>
    <n v="1471265092"/>
    <n v="1468673092"/>
    <b v="0"/>
    <n v="2"/>
    <b v="0"/>
    <x v="38"/>
    <n v="0"/>
    <n v="1"/>
    <x v="3"/>
    <x v="38"/>
  </r>
  <r>
    <n v="2947"/>
    <s v="'The Float Lodge' - Duluth's First Premiere Float Center"/>
    <s v="Bringing Health, Wellness and Creative Empowerment to an active community in a whole new way... are you ready to 'FLOAT', Duluth?"/>
    <x v="33"/>
    <n v="1072"/>
    <x v="2"/>
    <x v="0"/>
    <s v="USD"/>
    <n v="1480007460"/>
    <n v="1475760567"/>
    <b v="0"/>
    <n v="13"/>
    <b v="0"/>
    <x v="38"/>
    <n v="4"/>
    <n v="82.46"/>
    <x v="3"/>
    <x v="38"/>
  </r>
  <r>
    <n v="2948"/>
    <s v="Xenu's Space Opera"/>
    <s v="The Space Opera is an action packed reenactment of Xenu's story, a sacred teaching thats considered a secret of the Scientology church"/>
    <x v="71"/>
    <n v="24"/>
    <x v="2"/>
    <x v="0"/>
    <s v="USD"/>
    <n v="1433259293"/>
    <n v="1428075293"/>
    <b v="0"/>
    <n v="9"/>
    <b v="0"/>
    <x v="38"/>
    <n v="0"/>
    <n v="2.67"/>
    <x v="3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30"/>
    <n v="25"/>
    <x v="2"/>
    <x v="0"/>
    <s v="USD"/>
    <n v="1447965917"/>
    <n v="1445370317"/>
    <b v="0"/>
    <n v="2"/>
    <b v="0"/>
    <x v="38"/>
    <n v="3"/>
    <n v="12.5"/>
    <x v="3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s v="N/A"/>
    <x v="3"/>
    <x v="38"/>
  </r>
  <r>
    <n v="2951"/>
    <s v="Brentwood Theater Company needs a Rehearsal Space."/>
    <s v="A building w/office, rehearsal space and classrooms centered on performing arts._x000a_Brentwood Theater Company is a non-profit 501(c)(3)"/>
    <x v="65"/>
    <n v="1096"/>
    <x v="1"/>
    <x v="0"/>
    <s v="USD"/>
    <n v="1412536573"/>
    <n v="1408648573"/>
    <b v="0"/>
    <n v="58"/>
    <b v="0"/>
    <x v="38"/>
    <n v="2"/>
    <n v="18.899999999999999"/>
    <x v="3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4"/>
    <n v="1605"/>
    <x v="1"/>
    <x v="0"/>
    <s v="USD"/>
    <n v="1476676800"/>
    <n v="1473957239"/>
    <b v="0"/>
    <n v="8"/>
    <b v="0"/>
    <x v="38"/>
    <n v="8"/>
    <n v="200.63"/>
    <x v="3"/>
    <x v="38"/>
  </r>
  <r>
    <n v="2953"/>
    <s v="Pueblo Underground Theater (Canceled)"/>
    <s v="I want to purchase the former Bread Of Life Church and convert it into a multipurpose theater space for local talent."/>
    <x v="308"/>
    <n v="605"/>
    <x v="1"/>
    <x v="0"/>
    <s v="USD"/>
    <n v="1444330821"/>
    <n v="1441738821"/>
    <b v="0"/>
    <n v="3"/>
    <b v="0"/>
    <x v="38"/>
    <n v="0"/>
    <n v="201.67"/>
    <x v="3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x v="38"/>
    <n v="0"/>
    <s v="N/A"/>
    <x v="3"/>
    <x v="38"/>
  </r>
  <r>
    <n v="2955"/>
    <s v="A Stage for Stage Door Theater Company (Canceled)"/>
    <s v="Stage Door Theater needs a stage for its current and future productions. Can you help?"/>
    <x v="40"/>
    <n v="715"/>
    <x v="1"/>
    <x v="0"/>
    <s v="USD"/>
    <n v="1434476849"/>
    <n v="1431884849"/>
    <b v="0"/>
    <n v="11"/>
    <b v="0"/>
    <x v="38"/>
    <n v="60"/>
    <n v="65"/>
    <x v="3"/>
    <x v="38"/>
  </r>
  <r>
    <n v="2956"/>
    <s v="A Happy Home for Hagan's House of Horrors (Canceled)"/>
    <s v="Family-owned and community-operated haunted Halloween attraction in Bladensburg, OH, needs your help to grow bigger!"/>
    <x v="279"/>
    <n v="1322"/>
    <x v="1"/>
    <x v="0"/>
    <s v="USD"/>
    <n v="1462402850"/>
    <n v="1459810850"/>
    <b v="0"/>
    <n v="20"/>
    <b v="0"/>
    <x v="38"/>
    <n v="17"/>
    <n v="66.099999999999994"/>
    <x v="3"/>
    <x v="38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x v="38"/>
    <n v="2"/>
    <n v="93.33"/>
    <x v="3"/>
    <x v="38"/>
  </r>
  <r>
    <n v="2958"/>
    <s v="Uprising Theater (Canceled)"/>
    <s v="Chicago Based Theater Company and Venue Dedicated to Social Justice and Mainstreaming the Palestinian Narrative"/>
    <x v="60"/>
    <n v="0"/>
    <x v="1"/>
    <x v="0"/>
    <s v="USD"/>
    <n v="1462729317"/>
    <n v="1457548917"/>
    <b v="0"/>
    <n v="0"/>
    <b v="0"/>
    <x v="38"/>
    <n v="0"/>
    <s v="N/A"/>
    <x v="3"/>
    <x v="38"/>
  </r>
  <r>
    <n v="2959"/>
    <s v="The Bath Theatre Bus (Canceled)"/>
    <s v="A magical, unique, theatre bus which aims to inspire the creative communities around Bath and create unique performance opportunities."/>
    <x v="5"/>
    <n v="0"/>
    <x v="1"/>
    <x v="1"/>
    <s v="GBP"/>
    <n v="1465258325"/>
    <n v="1462666325"/>
    <b v="0"/>
    <n v="0"/>
    <b v="0"/>
    <x v="38"/>
    <n v="0"/>
    <s v="N/A"/>
    <x v="3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s v="N/A"/>
    <x v="3"/>
    <x v="38"/>
  </r>
  <r>
    <n v="2961"/>
    <s v="Shakespeare in the Park! A Comedy of Errors"/>
    <s v="Teens in Take Note Troupe put on Shakespeare in the Park annually. Keep relevant, family-friendly Shakespeare in the community!"/>
    <x v="12"/>
    <n v="5481"/>
    <x v="0"/>
    <x v="0"/>
    <s v="USD"/>
    <n v="1427342400"/>
    <n v="1424927159"/>
    <b v="0"/>
    <n v="108"/>
    <b v="1"/>
    <x v="8"/>
    <n v="110"/>
    <n v="50.75"/>
    <x v="3"/>
    <x v="8"/>
  </r>
  <r>
    <n v="2962"/>
    <s v="Grassroots Shakespeare Company â€¢ Arizona"/>
    <s v="A pop-up outdoor theatre company bringing accessible Shakespeare to parks and other locations in the greater Phoenix area!"/>
    <x v="30"/>
    <n v="1218"/>
    <x v="0"/>
    <x v="0"/>
    <s v="USD"/>
    <n v="1425193140"/>
    <n v="1422769906"/>
    <b v="0"/>
    <n v="20"/>
    <b v="1"/>
    <x v="8"/>
    <n v="122"/>
    <n v="60.9"/>
    <x v="3"/>
    <x v="8"/>
  </r>
  <r>
    <n v="2963"/>
    <s v="One Funny Mother: I'm Not Crazy!!"/>
    <s v="A hilarious comedy show about motherhood...through stories, videos and stand-up you'll realize YOUâ€™RE NOT CRAZY, motherhood is!"/>
    <x v="5"/>
    <n v="10685"/>
    <x v="0"/>
    <x v="0"/>
    <s v="USD"/>
    <n v="1435835824"/>
    <n v="1433243824"/>
    <b v="0"/>
    <n v="98"/>
    <b v="1"/>
    <x v="8"/>
    <n v="107"/>
    <n v="109.03"/>
    <x v="3"/>
    <x v="8"/>
  </r>
  <r>
    <n v="2964"/>
    <s v="Pug-let: The First Ever All-Pug Production of Hamlet"/>
    <s v="I want to produce the first-ever all-pug production of &quot;Hamlet.&quot;  As you can imagine, this will require finding very talented pugs."/>
    <x v="12"/>
    <n v="5035.6899999999996"/>
    <x v="0"/>
    <x v="0"/>
    <s v="USD"/>
    <n v="1407360720"/>
    <n v="1404769819"/>
    <b v="0"/>
    <n v="196"/>
    <b v="1"/>
    <x v="8"/>
    <n v="101"/>
    <n v="25.69"/>
    <x v="3"/>
    <x v="8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0"/>
    <x v="0"/>
    <s v="USD"/>
    <n v="1436290233"/>
    <n v="1433698233"/>
    <b v="0"/>
    <n v="39"/>
    <b v="1"/>
    <x v="8"/>
    <n v="109"/>
    <n v="41.92"/>
    <x v="3"/>
    <x v="8"/>
  </r>
  <r>
    <n v="2966"/>
    <s v="Fat Pig, The Play!"/>
    <s v="Bringing one of Neil LaBute's incredibly witty and viciously honest plays, about body image and the effect it has on us, to life!"/>
    <x v="5"/>
    <n v="11363"/>
    <x v="0"/>
    <x v="0"/>
    <s v="USD"/>
    <n v="1442425412"/>
    <n v="1439833412"/>
    <b v="0"/>
    <n v="128"/>
    <b v="1"/>
    <x v="8"/>
    <n v="114"/>
    <n v="88.77"/>
    <x v="3"/>
    <x v="8"/>
  </r>
  <r>
    <n v="2967"/>
    <s v="Scissortail: A play about the Oklahoma City Bombing"/>
    <s v="Scissortail is a story of loss, grief, and recovery based on the events of the 1995 Oklahoma City Bombing."/>
    <x v="12"/>
    <n v="5696"/>
    <x v="0"/>
    <x v="0"/>
    <s v="USD"/>
    <n v="1425872692"/>
    <n v="1423284292"/>
    <b v="0"/>
    <n v="71"/>
    <b v="1"/>
    <x v="8"/>
    <n v="114"/>
    <n v="80.23"/>
    <x v="3"/>
    <x v="8"/>
  </r>
  <r>
    <n v="2968"/>
    <s v="The Curse of the Babywoman @ FringeNYC"/>
    <s v="The Curse of the Babywoman is real â€” and it is coming to FringeNYC this August."/>
    <x v="10"/>
    <n v="3710"/>
    <x v="0"/>
    <x v="0"/>
    <s v="USD"/>
    <n v="1471406340"/>
    <n v="1470227660"/>
    <b v="0"/>
    <n v="47"/>
    <b v="1"/>
    <x v="8"/>
    <n v="106"/>
    <n v="78.94"/>
    <x v="3"/>
    <x v="8"/>
  </r>
  <r>
    <n v="2969"/>
    <s v="Dog Sees God - Calgary Production"/>
    <s v="A poignant &amp; hilarious tale of Charlie Brown &amp; friends navigating high school. A fresh take on the off Broadway hit by YYC artists."/>
    <x v="30"/>
    <n v="1625"/>
    <x v="0"/>
    <x v="5"/>
    <s v="CAD"/>
    <n v="1430693460"/>
    <n v="1428087153"/>
    <b v="0"/>
    <n v="17"/>
    <b v="1"/>
    <x v="8"/>
    <n v="163"/>
    <n v="95.59"/>
    <x v="3"/>
    <x v="8"/>
  </r>
  <r>
    <n v="2970"/>
    <s v="Leah in Vegas at The New York International Fringe Festival"/>
    <s v="Kara Ayn Napolitano's latest play about a young mother's attempt to reclaim her life after making a serious mistake."/>
    <x v="14"/>
    <n v="6360"/>
    <x v="0"/>
    <x v="0"/>
    <s v="USD"/>
    <n v="1405699451"/>
    <n v="1403107451"/>
    <b v="0"/>
    <n v="91"/>
    <b v="1"/>
    <x v="8"/>
    <n v="106"/>
    <n v="69.89"/>
    <x v="3"/>
    <x v="8"/>
  </r>
  <r>
    <n v="2971"/>
    <s v="World Premiere of &quot;The Piano&quot;"/>
    <s v="An Asian-Jewish-American family collides with music, food, and identity crises in this world premiere New York theater production."/>
    <x v="52"/>
    <n v="3205"/>
    <x v="0"/>
    <x v="0"/>
    <s v="USD"/>
    <n v="1409500078"/>
    <n v="1406908078"/>
    <b v="0"/>
    <n v="43"/>
    <b v="1"/>
    <x v="8"/>
    <n v="100"/>
    <n v="74.53"/>
    <x v="3"/>
    <x v="8"/>
  </r>
  <r>
    <n v="2972"/>
    <s v="A Bad Plan"/>
    <s v="A group of artists. A mythical art piece. A harrowing quest. And some margaritas."/>
    <x v="15"/>
    <n v="2107"/>
    <x v="0"/>
    <x v="0"/>
    <s v="USD"/>
    <n v="1480899600"/>
    <n v="1479609520"/>
    <b v="0"/>
    <n v="17"/>
    <b v="1"/>
    <x v="8"/>
    <n v="105"/>
    <n v="123.94"/>
    <x v="3"/>
    <x v="8"/>
  </r>
  <r>
    <n v="2973"/>
    <s v="CST's As You Like It goes to Canada!"/>
    <s v="We're going to represent the entire USA at the World Festival of Children's Theater in Stratford, ON in June, 2016. Help us get there!"/>
    <x v="12"/>
    <n v="8740"/>
    <x v="0"/>
    <x v="0"/>
    <s v="USD"/>
    <n v="1451620800"/>
    <n v="1449171508"/>
    <b v="0"/>
    <n v="33"/>
    <b v="1"/>
    <x v="8"/>
    <n v="175"/>
    <n v="264.85000000000002"/>
    <x v="3"/>
    <x v="8"/>
  </r>
  <r>
    <n v="2974"/>
    <s v="The World Premiere of Fire Work by Lauren Gunderson"/>
    <s v="Known for producing gritty new work, TheatreFIRST presents an exciting new romantic comedy by the hottest playwright in the country."/>
    <x v="12"/>
    <n v="5100"/>
    <x v="0"/>
    <x v="0"/>
    <s v="USD"/>
    <n v="1411695300"/>
    <n v="1409275671"/>
    <b v="0"/>
    <n v="87"/>
    <b v="1"/>
    <x v="8"/>
    <n v="102"/>
    <n v="58.62"/>
    <x v="3"/>
    <x v="8"/>
  </r>
  <r>
    <n v="2975"/>
    <s v="The Butterfingers Angel... [By The Mummers]"/>
    <s v="[By The Mummers] needs your help this holiday season to stage a full scale production of William Gibson's &quot;The Butterfingers Angel...&quot;"/>
    <x v="8"/>
    <n v="8010"/>
    <x v="0"/>
    <x v="0"/>
    <s v="USD"/>
    <n v="1417057200"/>
    <n v="1414599886"/>
    <b v="0"/>
    <n v="113"/>
    <b v="1"/>
    <x v="8"/>
    <n v="100"/>
    <n v="70.88"/>
    <x v="3"/>
    <x v="8"/>
  </r>
  <r>
    <n v="2976"/>
    <s v="Pizza Delique"/>
    <s v="A play that addresses an important social issue, brought to light by members of the UoM Drama Society."/>
    <x v="161"/>
    <n v="120"/>
    <x v="0"/>
    <x v="1"/>
    <s v="GBP"/>
    <n v="1457870400"/>
    <n v="1456421530"/>
    <b v="0"/>
    <n v="14"/>
    <b v="1"/>
    <x v="8"/>
    <n v="171"/>
    <n v="8.57"/>
    <x v="3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1"/>
    <n v="3407"/>
    <x v="0"/>
    <x v="0"/>
    <s v="USD"/>
    <n v="1427076840"/>
    <n v="1421960934"/>
    <b v="0"/>
    <n v="30"/>
    <b v="1"/>
    <x v="8"/>
    <n v="114"/>
    <n v="113.57"/>
    <x v="3"/>
    <x v="8"/>
  </r>
  <r>
    <n v="2978"/>
    <s v="The Fall of Wallace Winter at the Plaza Theatre"/>
    <s v="The Border Theatre presents The Fall of Wallace Winter, an exploration of American obsessions, this Nov. 7th-9th at the Plaza Theatre"/>
    <x v="49"/>
    <n v="971"/>
    <x v="0"/>
    <x v="0"/>
    <s v="USD"/>
    <n v="1413784740"/>
    <n v="1412954547"/>
    <b v="0"/>
    <n v="16"/>
    <b v="1"/>
    <x v="8"/>
    <n v="129"/>
    <n v="60.69"/>
    <x v="3"/>
    <x v="8"/>
  </r>
  <r>
    <n v="2979"/>
    <s v="'ART'"/>
    <s v="Dear Stone returns with Yasmina Reza's 'ART', a compelling, clever exploration of friendship under duress. Thanks for watching!"/>
    <x v="12"/>
    <n v="5070"/>
    <x v="0"/>
    <x v="0"/>
    <s v="USD"/>
    <n v="1420524000"/>
    <n v="1419104823"/>
    <b v="0"/>
    <n v="46"/>
    <b v="1"/>
    <x v="8"/>
    <n v="101"/>
    <n v="110.22"/>
    <x v="3"/>
    <x v="8"/>
  </r>
  <r>
    <n v="2980"/>
    <s v="INDEPENDENCE NYC"/>
    <s v="1 director, 4 actors, and a whole lotta determination. Help us bring this brilliant story to the heart of NYC!"/>
    <x v="11"/>
    <n v="3275"/>
    <x v="0"/>
    <x v="0"/>
    <s v="USD"/>
    <n v="1440381600"/>
    <n v="1438639130"/>
    <b v="0"/>
    <n v="24"/>
    <b v="1"/>
    <x v="8"/>
    <n v="109"/>
    <n v="136.46"/>
    <x v="3"/>
    <x v="8"/>
  </r>
  <r>
    <n v="2981"/>
    <s v="Creation of the Dublin Circus Centre"/>
    <s v="We are fundraising to create a Dublin based circus training centre for public and professionals to learn, upskill, perform and teach."/>
    <x v="25"/>
    <n v="5157"/>
    <x v="0"/>
    <x v="17"/>
    <s v="EUR"/>
    <n v="1443014756"/>
    <n v="1439126756"/>
    <b v="1"/>
    <n v="97"/>
    <b v="1"/>
    <x v="38"/>
    <n v="129"/>
    <n v="53.16"/>
    <x v="3"/>
    <x v="38"/>
  </r>
  <r>
    <n v="2982"/>
    <s v="Railway Playhouse: Setting up a community arts space"/>
    <s v="Renovating this historical landmark, into an arts venue and theatre space for the community."/>
    <x v="12"/>
    <n v="5103"/>
    <x v="0"/>
    <x v="1"/>
    <s v="GBP"/>
    <n v="1455208143"/>
    <n v="1452616143"/>
    <b v="1"/>
    <n v="59"/>
    <b v="1"/>
    <x v="38"/>
    <n v="102"/>
    <n v="86.49"/>
    <x v="3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3"/>
    <x v="38"/>
  </r>
  <r>
    <n v="2984"/>
    <s v="BABA YAGA: A Traveling Performing Arts Wagon"/>
    <s v="A traveling wooden wagon that transforms into a theatrical playing space presenting FREE original performance while building community!"/>
    <x v="33"/>
    <n v="25088"/>
    <x v="0"/>
    <x v="0"/>
    <s v="USD"/>
    <n v="1472020881"/>
    <n v="1469428881"/>
    <b v="1"/>
    <n v="218"/>
    <b v="1"/>
    <x v="38"/>
    <n v="100"/>
    <n v="115.08"/>
    <x v="3"/>
    <x v="38"/>
  </r>
  <r>
    <n v="2985"/>
    <s v="React Aerial Studio"/>
    <s v="From the moment we flew in to the world of The Circus, we have dreamed of opening our own studio. Help us get our dream off the ground!"/>
    <x v="5"/>
    <n v="12165"/>
    <x v="0"/>
    <x v="4"/>
    <s v="NZD"/>
    <n v="1477886400"/>
    <n v="1476228128"/>
    <b v="0"/>
    <n v="111"/>
    <b v="1"/>
    <x v="38"/>
    <n v="122"/>
    <n v="109.59"/>
    <x v="3"/>
    <x v="38"/>
  </r>
  <r>
    <n v="2986"/>
    <s v="Higher Education"/>
    <s v="Support the circus arts and help our aerial students work with more height. With your support, we will install beams at 19ft!"/>
    <x v="263"/>
    <n v="2532"/>
    <x v="0"/>
    <x v="1"/>
    <s v="GBP"/>
    <n v="1462100406"/>
    <n v="1456920006"/>
    <b v="0"/>
    <n v="56"/>
    <b v="1"/>
    <x v="38"/>
    <n v="106"/>
    <n v="45.21"/>
    <x v="3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3"/>
    <n v="27600.2"/>
    <x v="0"/>
    <x v="0"/>
    <s v="USD"/>
    <n v="1476316800"/>
    <n v="1473837751"/>
    <b v="0"/>
    <n v="265"/>
    <b v="1"/>
    <x v="38"/>
    <n v="110"/>
    <n v="104.15"/>
    <x v="3"/>
    <x v="38"/>
  </r>
  <r>
    <n v="2988"/>
    <s v="Curtain up at the Shoebox Theatre!"/>
    <s v="Since October 2015 the Shoebox Theatre has become a hub of creativity - The next step in our journey is to hang stage curtains!"/>
    <x v="30"/>
    <n v="1000"/>
    <x v="0"/>
    <x v="1"/>
    <s v="GBP"/>
    <n v="1466412081"/>
    <n v="1463820081"/>
    <b v="0"/>
    <n v="28"/>
    <b v="1"/>
    <x v="38"/>
    <n v="100"/>
    <n v="35.71"/>
    <x v="3"/>
    <x v="38"/>
  </r>
  <r>
    <n v="2989"/>
    <s v="Let's Light Up The Gem!"/>
    <s v="Bring the movies back to Bethel, Maine."/>
    <x v="24"/>
    <n v="35307"/>
    <x v="0"/>
    <x v="0"/>
    <s v="USD"/>
    <n v="1450673940"/>
    <n v="1448756962"/>
    <b v="0"/>
    <n v="364"/>
    <b v="1"/>
    <x v="38"/>
    <n v="177"/>
    <n v="97"/>
    <x v="3"/>
    <x v="38"/>
  </r>
  <r>
    <n v="2990"/>
    <s v="The Gloria Theatre Project"/>
    <s v="We are a non-profit revitalizing the Gloria Theatre - our gift to the community - and we need your help #arts #community #theater"/>
    <x v="5"/>
    <n v="10000"/>
    <x v="0"/>
    <x v="0"/>
    <s v="USD"/>
    <n v="1452174420"/>
    <n v="1449150420"/>
    <b v="0"/>
    <n v="27"/>
    <b v="1"/>
    <x v="38"/>
    <n v="100"/>
    <n v="370.37"/>
    <x v="3"/>
    <x v="38"/>
  </r>
  <r>
    <n v="2991"/>
    <s v="gimmeLIVE @ 9 Wallis"/>
    <s v="A new intimate listening room with tables &amp; theatre seating where artist &amp; fans connect through music, comedy &amp; performing arts."/>
    <x v="2"/>
    <n v="8780"/>
    <x v="0"/>
    <x v="0"/>
    <s v="USD"/>
    <n v="1485547530"/>
    <n v="1483646730"/>
    <b v="0"/>
    <n v="93"/>
    <b v="1"/>
    <x v="38"/>
    <n v="103"/>
    <n v="94.41"/>
    <x v="3"/>
    <x v="38"/>
  </r>
  <r>
    <n v="2992"/>
    <s v="Th'underGrounds"/>
    <s v="Creating a non-profit CAFE &amp; VILLAGE COMMONS in SE Portland, in service to Neighbors, Kids, Artists &amp; the Underserved"/>
    <x v="11"/>
    <n v="3135"/>
    <x v="0"/>
    <x v="0"/>
    <s v="USD"/>
    <n v="1476037510"/>
    <n v="1473445510"/>
    <b v="0"/>
    <n v="64"/>
    <b v="1"/>
    <x v="38"/>
    <n v="105"/>
    <n v="48.98"/>
    <x v="3"/>
    <x v="38"/>
  </r>
  <r>
    <n v="2993"/>
    <s v="TRUE WEST: Think, Dog! Productions"/>
    <s v="Help us build the Kitchen from Hell!"/>
    <x v="30"/>
    <n v="1003"/>
    <x v="0"/>
    <x v="0"/>
    <s v="USD"/>
    <n v="1455998867"/>
    <n v="1453406867"/>
    <b v="0"/>
    <n v="22"/>
    <b v="1"/>
    <x v="38"/>
    <n v="100"/>
    <n v="45.59"/>
    <x v="3"/>
    <x v="38"/>
  </r>
  <r>
    <n v="2994"/>
    <s v="St. Michael Boat Parties - Halloween and Beyond!"/>
    <s v="Help the hosts of the infamous St. Michael sustain and create epic boat parties through Halloween and into 2015"/>
    <x v="45"/>
    <n v="1373.24"/>
    <x v="0"/>
    <x v="1"/>
    <s v="GBP"/>
    <n v="1412335772"/>
    <n v="1409743772"/>
    <b v="0"/>
    <n v="59"/>
    <b v="1"/>
    <x v="38"/>
    <n v="458"/>
    <n v="23.28"/>
    <x v="3"/>
    <x v="38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x v="38"/>
    <n v="105"/>
    <n v="63.23"/>
    <x v="3"/>
    <x v="38"/>
  </r>
  <r>
    <n v="2996"/>
    <s v="Sea Tea Improv's Comedy Theater in Hartford, CT"/>
    <s v="A permanent home for comedy in Connecticut in the heart of downtown Hartford."/>
    <x v="21"/>
    <n v="60180"/>
    <x v="0"/>
    <x v="0"/>
    <s v="USD"/>
    <n v="1432677240"/>
    <n v="1427493240"/>
    <b v="0"/>
    <n v="392"/>
    <b v="1"/>
    <x v="38"/>
    <n v="172"/>
    <n v="153.52000000000001"/>
    <x v="3"/>
    <x v="38"/>
  </r>
  <r>
    <n v="2997"/>
    <s v="Sonorous Road is Expanding! Join Us!"/>
    <s v="We're moving to a new space and upgrading our facilities to continue providing a local theatre venue and arts education program!"/>
    <x v="5"/>
    <n v="10373"/>
    <x v="0"/>
    <x v="0"/>
    <s v="USD"/>
    <n v="1488171540"/>
    <n v="1486661793"/>
    <b v="0"/>
    <n v="115"/>
    <b v="1"/>
    <x v="38"/>
    <n v="104"/>
    <n v="90.2"/>
    <x v="3"/>
    <x v="38"/>
  </r>
  <r>
    <n v="2998"/>
    <s v="A bigger, better home for the New Orleans comedy scene"/>
    <s v="The New Movement works tirelessly to put Nola on the comedy map. This project will upgrade our theater and production facilities."/>
    <x v="65"/>
    <n v="51514.5"/>
    <x v="0"/>
    <x v="0"/>
    <s v="USD"/>
    <n v="1402892700"/>
    <n v="1400474329"/>
    <b v="0"/>
    <n v="433"/>
    <b v="1"/>
    <x v="38"/>
    <n v="103"/>
    <n v="118.97"/>
    <x v="3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3"/>
    <x v="38"/>
  </r>
  <r>
    <n v="3000"/>
    <s v="Voices From The Future"/>
    <s v="A benefit show featuring musicians, dancers &amp; poets all under age 30 to raise money in support of LGBTQ rights and programs."/>
    <x v="4"/>
    <n v="500"/>
    <x v="0"/>
    <x v="0"/>
    <s v="USD"/>
    <n v="1485885600"/>
    <n v="1484682670"/>
    <b v="0"/>
    <n v="8"/>
    <b v="1"/>
    <x v="38"/>
    <n v="100"/>
    <n v="62.5"/>
    <x v="3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3"/>
    <x v="38"/>
  </r>
  <r>
    <n v="3002"/>
    <s v="Help Fund the &quot;Back Room&quot; Arts Space at Jimmy's No 43!"/>
    <s v="Make the workshop/ small stage space at Jimmy's No 43 even better than before!"/>
    <x v="41"/>
    <n v="7595.43"/>
    <x v="0"/>
    <x v="0"/>
    <s v="USD"/>
    <n v="1356552252"/>
    <n v="1353960252"/>
    <b v="0"/>
    <n v="104"/>
    <b v="1"/>
    <x v="38"/>
    <n v="109"/>
    <n v="73.03"/>
    <x v="3"/>
    <x v="38"/>
  </r>
  <r>
    <n v="3003"/>
    <s v="Outskirts Theatre Co. Finds a Home!"/>
    <s v="We finally found a place to call home! Help us move in to (and collaborate with) the NEW Fischer Creative Arts Center in Waukesha, WI!"/>
    <x v="11"/>
    <n v="3035"/>
    <x v="0"/>
    <x v="0"/>
    <s v="USD"/>
    <n v="1456811940"/>
    <n v="1454098976"/>
    <b v="0"/>
    <n v="17"/>
    <b v="1"/>
    <x v="38"/>
    <n v="101"/>
    <n v="178.53"/>
    <x v="3"/>
    <x v="38"/>
  </r>
  <r>
    <n v="3004"/>
    <s v="Save the Agawam Cinemas"/>
    <s v="The Agawam Cinemas is to be successfully reopened by new ownership and the twin theaters must be converted to digital projection."/>
    <x v="81"/>
    <n v="45126"/>
    <x v="0"/>
    <x v="0"/>
    <s v="USD"/>
    <n v="1416089324"/>
    <n v="1413493724"/>
    <b v="0"/>
    <n v="277"/>
    <b v="1"/>
    <x v="38"/>
    <n v="113"/>
    <n v="162.91"/>
    <x v="3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3"/>
    <x v="38"/>
  </r>
  <r>
    <n v="3006"/>
    <s v="ONTARIO STREET THEATRE in Port Hope."/>
    <s v="We're an affordable theatre and rental space that can be molded into anything by anyone."/>
    <x v="8"/>
    <n v="8620"/>
    <x v="0"/>
    <x v="5"/>
    <s v="CAD"/>
    <n v="1418580591"/>
    <n v="1415988591"/>
    <b v="0"/>
    <n v="97"/>
    <b v="1"/>
    <x v="38"/>
    <n v="108"/>
    <n v="88.87"/>
    <x v="3"/>
    <x v="38"/>
  </r>
  <r>
    <n v="3007"/>
    <s v="Bethlem"/>
    <s v="Consuite for 2015 CoreCon.  An adventure into insanity."/>
    <x v="22"/>
    <n v="1080"/>
    <x v="0"/>
    <x v="0"/>
    <s v="USD"/>
    <n v="1429938683"/>
    <n v="1428124283"/>
    <b v="0"/>
    <n v="20"/>
    <b v="1"/>
    <x v="38"/>
    <n v="180"/>
    <n v="54"/>
    <x v="3"/>
    <x v="38"/>
  </r>
  <r>
    <n v="3008"/>
    <s v="Baby It's Cold Outside: Silver Spring Stage HVAC Fund!"/>
    <s v="Help fund Silver Spring Stage's HVAC costs for the upcoming year! Don't leave us out in the cold (pun intended)!"/>
    <x v="11"/>
    <n v="3035"/>
    <x v="0"/>
    <x v="0"/>
    <s v="USD"/>
    <n v="1453352719"/>
    <n v="1450760719"/>
    <b v="0"/>
    <n v="26"/>
    <b v="1"/>
    <x v="38"/>
    <n v="101"/>
    <n v="116.73"/>
    <x v="3"/>
    <x v="38"/>
  </r>
  <r>
    <n v="3009"/>
    <s v="Montauk Surf Museum"/>
    <s v="The Montauk Surf Museum will present ocean science, as well as the art and history of surfing to visitors and schools in creative ways."/>
    <x v="33"/>
    <n v="29939"/>
    <x v="0"/>
    <x v="0"/>
    <s v="USD"/>
    <n v="1417012840"/>
    <n v="1414417240"/>
    <b v="0"/>
    <n v="128"/>
    <b v="1"/>
    <x v="38"/>
    <n v="120"/>
    <n v="233.9"/>
    <x v="3"/>
    <x v="38"/>
  </r>
  <r>
    <n v="3010"/>
    <s v="Put Your Money Where Your Ear Is!"/>
    <s v="STC &amp; the Sheboygan Area School District are working tirelessly to renovate our 30-year-old sound system. Help us sound better for you!"/>
    <x v="17"/>
    <n v="2370"/>
    <x v="0"/>
    <x v="0"/>
    <s v="USD"/>
    <n v="1424548719"/>
    <n v="1419364719"/>
    <b v="0"/>
    <n v="15"/>
    <b v="1"/>
    <x v="38"/>
    <n v="158"/>
    <n v="158"/>
    <x v="3"/>
    <x v="38"/>
  </r>
  <r>
    <n v="3011"/>
    <s v="Katharsis Teatro en Navidad"/>
    <s v="Necesitamos tu ayuda para poder llevar la magia del teatro universitario al Teatro Lagrada de Madrid el 23 de diciembre :)"/>
    <x v="45"/>
    <n v="371"/>
    <x v="0"/>
    <x v="3"/>
    <s v="EUR"/>
    <n v="1450911540"/>
    <n v="1448536516"/>
    <b v="0"/>
    <n v="25"/>
    <b v="1"/>
    <x v="38"/>
    <n v="124"/>
    <n v="14.84"/>
    <x v="3"/>
    <x v="38"/>
  </r>
  <r>
    <n v="3012"/>
    <s v="Up-lifting Up-Fit!"/>
    <s v="Spring Theatre has recently found a new home in the heart of Winston Salem. We need your help for an up-lifting up-fit!"/>
    <x v="25"/>
    <n v="4685"/>
    <x v="0"/>
    <x v="0"/>
    <s v="USD"/>
    <n v="1423587130"/>
    <n v="1421772730"/>
    <b v="0"/>
    <n v="55"/>
    <b v="1"/>
    <x v="38"/>
    <n v="117"/>
    <n v="85.18"/>
    <x v="3"/>
    <x v="38"/>
  </r>
  <r>
    <n v="3013"/>
    <s v="Barebones Black Box Theater in Braddock, PA"/>
    <s v="Barebones Productions is developing a new theater and performance facility in Braddock, Pa. &quot;The barebones black box&quot;"/>
    <x v="5"/>
    <n v="15696"/>
    <x v="0"/>
    <x v="0"/>
    <s v="USD"/>
    <n v="1434917049"/>
    <n v="1432325049"/>
    <b v="0"/>
    <n v="107"/>
    <b v="1"/>
    <x v="38"/>
    <n v="157"/>
    <n v="146.69"/>
    <x v="3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3"/>
    <n v="28276"/>
    <x v="0"/>
    <x v="0"/>
    <s v="USD"/>
    <n v="1415163600"/>
    <n v="1412737080"/>
    <b v="0"/>
    <n v="557"/>
    <b v="1"/>
    <x v="38"/>
    <n v="113"/>
    <n v="50.76"/>
    <x v="3"/>
    <x v="38"/>
  </r>
  <r>
    <n v="3015"/>
    <s v="A Sign for 34 West"/>
    <s v="We're turning an old yogurt shop into a live theater in downtown Charleston.   Please help us hang our sign!"/>
    <x v="106"/>
    <n v="3508"/>
    <x v="0"/>
    <x v="0"/>
    <s v="USD"/>
    <n v="1402459200"/>
    <n v="1401125238"/>
    <b v="0"/>
    <n v="40"/>
    <b v="1"/>
    <x v="38"/>
    <n v="103"/>
    <n v="87.7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x v="2"/>
    <n v="8722"/>
    <x v="0"/>
    <x v="0"/>
    <s v="USD"/>
    <n v="1405688952"/>
    <n v="1400504952"/>
    <b v="0"/>
    <n v="36"/>
    <b v="1"/>
    <x v="38"/>
    <n v="103"/>
    <n v="242.28"/>
    <x v="3"/>
    <x v="38"/>
  </r>
  <r>
    <n v="3017"/>
    <s v="ACT's Spotlight Initiative- Let's Build a Theater!"/>
    <s v="Help us build a 200 seat theater and classroom space in North Andover, MA. Let's get kids off the screens, and into the spotlight!"/>
    <x v="31"/>
    <n v="23285"/>
    <x v="0"/>
    <x v="0"/>
    <s v="USD"/>
    <n v="1408566243"/>
    <n v="1405974243"/>
    <b v="0"/>
    <n v="159"/>
    <b v="1"/>
    <x v="38"/>
    <n v="106"/>
    <n v="146.44999999999999"/>
    <x v="3"/>
    <x v="38"/>
  </r>
  <r>
    <n v="3018"/>
    <s v="Why Theatre"/>
    <s v="Le projet vise la crÃ©ation dâ€™un lieu de rÃ©sidence, recherche et formation dÃ©diÃ© Ã  l'art vivant, l'image et la narration."/>
    <x v="286"/>
    <n v="4230"/>
    <x v="0"/>
    <x v="6"/>
    <s v="EUR"/>
    <n v="1437429600"/>
    <n v="1433747376"/>
    <b v="0"/>
    <n v="41"/>
    <b v="1"/>
    <x v="38"/>
    <n v="101"/>
    <n v="103.17"/>
    <x v="3"/>
    <x v="38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x v="38"/>
    <n v="121"/>
    <n v="80.459999999999994"/>
    <x v="3"/>
    <x v="38"/>
  </r>
  <r>
    <n v="3020"/>
    <s v="Prime Stage Theater Studio Upgrades!"/>
    <s v="Any donation--big or small--will help us upgrade our studio/rehearsal space into a black box theater and offer even more programs."/>
    <x v="41"/>
    <n v="7040"/>
    <x v="0"/>
    <x v="0"/>
    <s v="USD"/>
    <n v="1439583533"/>
    <n v="1434399533"/>
    <b v="0"/>
    <n v="30"/>
    <b v="1"/>
    <x v="38"/>
    <n v="101"/>
    <n v="234.67"/>
    <x v="3"/>
    <x v="38"/>
  </r>
  <r>
    <n v="3021"/>
    <s v="BEEP! BEEP! 2ND STORY IS ON THE MOVE!"/>
    <s v="At the end of October 2016, 2nd Story will be moving from its current office space to a storefront space in Albany Park, Chicago, IL."/>
    <x v="39"/>
    <n v="5221"/>
    <x v="0"/>
    <x v="0"/>
    <s v="USD"/>
    <n v="1479794340"/>
    <n v="1476715869"/>
    <b v="0"/>
    <n v="103"/>
    <b v="1"/>
    <x v="38"/>
    <n v="116"/>
    <n v="50.69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x v="5"/>
    <n v="10088"/>
    <x v="0"/>
    <x v="0"/>
    <s v="USD"/>
    <n v="1472338409"/>
    <n v="1468450409"/>
    <b v="0"/>
    <n v="62"/>
    <b v="1"/>
    <x v="38"/>
    <n v="101"/>
    <n v="162.71"/>
    <x v="3"/>
    <x v="38"/>
  </r>
  <r>
    <n v="3023"/>
    <s v="The Night Watch"/>
    <s v="Antonia Goddard Productions in association with Jethro Compton Productions presents THE NIGHT WATCH, an exciting new historical drama."/>
    <x v="178"/>
    <n v="721"/>
    <x v="0"/>
    <x v="1"/>
    <s v="GBP"/>
    <n v="1434039186"/>
    <n v="1430151186"/>
    <b v="0"/>
    <n v="6"/>
    <b v="1"/>
    <x v="38"/>
    <n v="103"/>
    <n v="120.17"/>
    <x v="3"/>
    <x v="38"/>
  </r>
  <r>
    <n v="3024"/>
    <s v="Build a New Home for Improv Comedy in Pittsburgh"/>
    <s v="Steel City Improv Theater has found a new space in the Shadyside neighborhood of Pittsburgh and we're raising $5000 to build it!"/>
    <x v="12"/>
    <n v="12321"/>
    <x v="0"/>
    <x v="0"/>
    <s v="USD"/>
    <n v="1349567475"/>
    <n v="1346975475"/>
    <b v="0"/>
    <n v="182"/>
    <b v="1"/>
    <x v="38"/>
    <n v="246"/>
    <n v="67.7"/>
    <x v="3"/>
    <x v="38"/>
  </r>
  <r>
    <n v="3025"/>
    <s v="The Other Room â€“ Cardiffâ€™s First Pub Theatre"/>
    <s v="Be part of building Cardiff's first pub theatre, located right in the city centre. Launching January 2015."/>
    <x v="32"/>
    <n v="7555"/>
    <x v="0"/>
    <x v="1"/>
    <s v="GBP"/>
    <n v="1401465600"/>
    <n v="1399032813"/>
    <b v="0"/>
    <n v="145"/>
    <b v="1"/>
    <x v="38"/>
    <n v="302"/>
    <n v="52.1"/>
    <x v="3"/>
    <x v="38"/>
  </r>
  <r>
    <n v="3026"/>
    <s v="The Bohemian Balcony - A Creative Space For All"/>
    <s v="The Bohemian Balcony is a innovate multi-arts venue created by the people for the community. A platform for our arts to grow and shine."/>
    <x v="44"/>
    <n v="1290"/>
    <x v="0"/>
    <x v="1"/>
    <s v="GBP"/>
    <n v="1488538892"/>
    <n v="1487329292"/>
    <b v="0"/>
    <n v="25"/>
    <b v="1"/>
    <x v="38"/>
    <n v="143"/>
    <n v="51.6"/>
    <x v="3"/>
    <x v="38"/>
  </r>
  <r>
    <n v="3027"/>
    <s v="Help ReNew the Rainbow Stage (&amp; office) for Future Stars"/>
    <s v="Wavy says let's LIGHT UP THE RAINBOW STAGE and as our stretch reward we'll throw all of us a PARTY!"/>
    <x v="81"/>
    <n v="52576"/>
    <x v="0"/>
    <x v="0"/>
    <s v="USD"/>
    <n v="1426866851"/>
    <n v="1424278451"/>
    <b v="0"/>
    <n v="320"/>
    <b v="1"/>
    <x v="38"/>
    <n v="131"/>
    <n v="164.3"/>
    <x v="3"/>
    <x v="38"/>
  </r>
  <r>
    <n v="3028"/>
    <s v="A Home for Vegas Theatre Hub"/>
    <s v="We have a space! Help us fill it with a stage, chairs, gear and audiences' laughter!"/>
    <x v="12"/>
    <n v="8401"/>
    <x v="0"/>
    <x v="0"/>
    <s v="USD"/>
    <n v="1471242025"/>
    <n v="1468650025"/>
    <b v="0"/>
    <n v="99"/>
    <b v="1"/>
    <x v="38"/>
    <n v="168"/>
    <n v="84.86"/>
    <x v="3"/>
    <x v="38"/>
  </r>
  <r>
    <n v="3029"/>
    <s v="Ground Floor Theatre"/>
    <s v="We're building a new theatre venue in Austin! Austin is growing, but we are losing space for artists- help us keep local theatre alive!"/>
    <x v="13"/>
    <n v="32903"/>
    <x v="0"/>
    <x v="0"/>
    <s v="USD"/>
    <n v="1416285300"/>
    <n v="1413824447"/>
    <b v="0"/>
    <n v="348"/>
    <b v="1"/>
    <x v="38"/>
    <n v="110"/>
    <n v="94.55"/>
    <x v="3"/>
    <x v="38"/>
  </r>
  <r>
    <n v="3030"/>
    <s v="Guilford Center Stage Lights Up"/>
    <s v="Guilford Center Stage is a new project bringing theater to our 1896 Grange; we need to purchase simple theater lighting for our stage."/>
    <x v="258"/>
    <n v="1867"/>
    <x v="0"/>
    <x v="0"/>
    <s v="USD"/>
    <n v="1442426171"/>
    <n v="1439834171"/>
    <b v="0"/>
    <n v="41"/>
    <b v="1"/>
    <x v="38"/>
    <n v="107"/>
    <n v="45.54"/>
    <x v="3"/>
    <x v="38"/>
  </r>
  <r>
    <n v="3031"/>
    <s v="Blue Thyme Nights"/>
    <s v="Blue Thyme Nights is the production of Am I Blue by Beth Henley &amp; Thymus Vulgaris by Lanford  Wilson._x000a__x000a_Artwork by Charlotte Ager"/>
    <x v="17"/>
    <n v="1500"/>
    <x v="0"/>
    <x v="0"/>
    <s v="USD"/>
    <n v="1476479447"/>
    <n v="1471295447"/>
    <b v="0"/>
    <n v="29"/>
    <b v="1"/>
    <x v="38"/>
    <n v="100"/>
    <n v="51.72"/>
    <x v="3"/>
    <x v="38"/>
  </r>
  <r>
    <n v="3032"/>
    <s v="Silent Valley : A Haunting"/>
    <s v="One night only, not-for-profit, neighborhood haunted attraction that will scare your mask off! Coming this Halloween."/>
    <x v="30"/>
    <n v="1272"/>
    <x v="0"/>
    <x v="0"/>
    <s v="USD"/>
    <n v="1441933459"/>
    <n v="1439341459"/>
    <b v="0"/>
    <n v="25"/>
    <b v="1"/>
    <x v="38"/>
    <n v="127"/>
    <n v="50.88"/>
    <x v="3"/>
    <x v="38"/>
  </r>
  <r>
    <n v="3033"/>
    <s v="Stagelights Studio by Pam Kinter, Greensboro"/>
    <s v="Finally Stagelights will have a space of our very own!  Be a part of this exciting new adventure in Greensboro!!"/>
    <x v="11"/>
    <n v="4396"/>
    <x v="0"/>
    <x v="0"/>
    <s v="USD"/>
    <n v="1471487925"/>
    <n v="1468895925"/>
    <b v="0"/>
    <n v="23"/>
    <b v="1"/>
    <x v="38"/>
    <n v="147"/>
    <n v="191.13"/>
    <x v="3"/>
    <x v="38"/>
  </r>
  <r>
    <n v="3034"/>
    <s v="Save Our Butts The Seat-quel"/>
    <s v="Pretty please with popcorn on top!Help!!_x000a__x000a_Our family owned &amp; operated Theatre in Fairfax VA is looking to get help upgrading our seats."/>
    <x v="59"/>
    <n v="112536"/>
    <x v="0"/>
    <x v="0"/>
    <s v="USD"/>
    <n v="1477972740"/>
    <n v="1475326255"/>
    <b v="0"/>
    <n v="1260"/>
    <b v="1"/>
    <x v="38"/>
    <n v="113"/>
    <n v="89.31"/>
    <x v="3"/>
    <x v="38"/>
  </r>
  <r>
    <n v="3035"/>
    <s v="The Coalition Theater"/>
    <s v="Help create a permanent home for live comedy shows and classes in Downtown RVA."/>
    <x v="33"/>
    <n v="27196.71"/>
    <x v="0"/>
    <x v="0"/>
    <s v="USD"/>
    <n v="1367674009"/>
    <n v="1365082009"/>
    <b v="0"/>
    <n v="307"/>
    <b v="1"/>
    <x v="38"/>
    <n v="109"/>
    <n v="88.59"/>
    <x v="3"/>
    <x v="38"/>
  </r>
  <r>
    <n v="3036"/>
    <s v="Save the Studio!"/>
    <s v="Help Synetic Theater create a new Studio to produce amazing  shows in the 2013/14 season and train awesome artists of all ages!"/>
    <x v="33"/>
    <n v="31683"/>
    <x v="0"/>
    <x v="0"/>
    <s v="USD"/>
    <n v="1376654340"/>
    <n v="1373568644"/>
    <b v="0"/>
    <n v="329"/>
    <b v="1"/>
    <x v="38"/>
    <n v="127"/>
    <n v="96.3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"/>
    <n v="1066"/>
    <x v="0"/>
    <x v="0"/>
    <s v="USD"/>
    <n v="1285995540"/>
    <n v="1279574773"/>
    <b v="0"/>
    <n v="32"/>
    <b v="1"/>
    <x v="38"/>
    <n v="213"/>
    <n v="33.31"/>
    <x v="3"/>
    <x v="38"/>
  </r>
  <r>
    <n v="3038"/>
    <s v="Overtime Theater Spruce Up"/>
    <s v="Our little theater needs some love. We took over a lab and need to make our space look more inviting and well, like a theater!"/>
    <x v="30"/>
    <n v="1005"/>
    <x v="0"/>
    <x v="0"/>
    <s v="USD"/>
    <n v="1457071397"/>
    <n v="1451887397"/>
    <b v="0"/>
    <n v="27"/>
    <b v="1"/>
    <x v="38"/>
    <n v="101"/>
    <n v="37.22"/>
    <x v="3"/>
    <x v="38"/>
  </r>
  <r>
    <n v="3039"/>
    <s v="Shelter the Schmee"/>
    <s v="After 22 yrs downstairs we are &quot;getting out of  our parents basement&quot; and building a new 50 seat theater in a new location."/>
    <x v="24"/>
    <n v="21742.78"/>
    <x v="0"/>
    <x v="0"/>
    <s v="USD"/>
    <n v="1388303940"/>
    <n v="1386011038"/>
    <b v="0"/>
    <n v="236"/>
    <b v="1"/>
    <x v="38"/>
    <n v="109"/>
    <n v="92.13"/>
    <x v="3"/>
    <x v="38"/>
  </r>
  <r>
    <n v="3040"/>
    <s v="Jayhawk Makeover"/>
    <s v="48 hours of deck screws, dry wall, hard hats and needed renovation to help the Jayhawk rise from the ashes."/>
    <x v="11"/>
    <n v="3225"/>
    <x v="0"/>
    <x v="0"/>
    <s v="USD"/>
    <n v="1435359600"/>
    <n v="1434999621"/>
    <b v="0"/>
    <n v="42"/>
    <b v="1"/>
    <x v="38"/>
    <n v="108"/>
    <n v="76.790000000000006"/>
    <x v="3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3"/>
    <x v="38"/>
  </r>
  <r>
    <n v="3042"/>
    <s v="HOPE MILL THEATRE - CHAIR FUND"/>
    <s v="Hope Mill Theatre is a brand new Fringe Theatre in the heart of Manchester city - bringing a diverse programme of entertainment!"/>
    <x v="17"/>
    <n v="1920"/>
    <x v="0"/>
    <x v="1"/>
    <s v="GBP"/>
    <n v="1444149047"/>
    <n v="1441557047"/>
    <b v="0"/>
    <n v="37"/>
    <b v="1"/>
    <x v="38"/>
    <n v="128"/>
    <n v="51.89"/>
    <x v="3"/>
    <x v="38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5"/>
    <s v="CAD"/>
    <n v="1429152600"/>
    <n v="1426815699"/>
    <b v="0"/>
    <n v="128"/>
    <b v="1"/>
    <x v="38"/>
    <n v="110"/>
    <n v="128.91"/>
    <x v="3"/>
    <x v="38"/>
  </r>
  <r>
    <n v="3044"/>
    <s v="Minnsky's Theater- A Vaudeville Circus Experiment"/>
    <s v="Minnsky's - a theater in the Minneapolis NE Arts District that will harken back to a time of Vaudeville and Circus Entertainment!"/>
    <x v="16"/>
    <n v="13121"/>
    <x v="0"/>
    <x v="0"/>
    <s v="USD"/>
    <n v="1454433998"/>
    <n v="1453137998"/>
    <b v="0"/>
    <n v="156"/>
    <b v="1"/>
    <x v="38"/>
    <n v="109"/>
    <n v="84.11"/>
    <x v="3"/>
    <x v="38"/>
  </r>
  <r>
    <n v="3045"/>
    <s v="Colorado ACTS Black Box Painting"/>
    <s v="Walmart decided they wanted our space, so we had to move to a new theater. Help us make it an awesome space by painting it all black!"/>
    <x v="25"/>
    <n v="5308.26"/>
    <x v="0"/>
    <x v="0"/>
    <s v="USD"/>
    <n v="1408679055"/>
    <n v="1406087055"/>
    <b v="0"/>
    <n v="64"/>
    <b v="1"/>
    <x v="38"/>
    <n v="133"/>
    <n v="82.94"/>
    <x v="3"/>
    <x v="38"/>
  </r>
  <r>
    <n v="3046"/>
    <s v="improvMANIA Improv Comedy Theater - Chandler, Arizona"/>
    <s v="Your opportunity to help improvMANIA open Chandler, Arizona's new home for family-friendly improv comedy in Historic Downtown Chandler!"/>
    <x v="279"/>
    <n v="15077"/>
    <x v="0"/>
    <x v="0"/>
    <s v="USD"/>
    <n v="1410324720"/>
    <n v="1407784586"/>
    <b v="0"/>
    <n v="58"/>
    <b v="1"/>
    <x v="38"/>
    <n v="191"/>
    <n v="259.95"/>
    <x v="3"/>
    <x v="38"/>
  </r>
  <r>
    <n v="3047"/>
    <s v="Acting V Senior Showcase"/>
    <s v="Hi! We're the Graduating Seniors Acting V Seniors at Temple University! Welcome to our Kick starter Page!"/>
    <x v="4"/>
    <n v="745"/>
    <x v="0"/>
    <x v="0"/>
    <s v="USD"/>
    <n v="1461762960"/>
    <n v="1457999054"/>
    <b v="0"/>
    <n v="20"/>
    <b v="1"/>
    <x v="38"/>
    <n v="149"/>
    <n v="37.25"/>
    <x v="3"/>
    <x v="38"/>
  </r>
  <r>
    <n v="3048"/>
    <s v="December Match Campaign"/>
    <s v="By matching donations up to $5000, Jack Kesler and Maurice Richards have challenged YOU to help Urbanite outfit their brand new space."/>
    <x v="12"/>
    <n v="8320"/>
    <x v="0"/>
    <x v="0"/>
    <s v="USD"/>
    <n v="1420060920"/>
    <n v="1417556262"/>
    <b v="0"/>
    <n v="47"/>
    <b v="1"/>
    <x v="38"/>
    <n v="166"/>
    <n v="177.02"/>
    <x v="3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x v="0"/>
    <s v="USD"/>
    <n v="1434241255"/>
    <n v="1431649255"/>
    <b v="0"/>
    <n v="54"/>
    <b v="1"/>
    <x v="38"/>
    <n v="107"/>
    <n v="74.069999999999993"/>
    <x v="3"/>
    <x v="38"/>
  </r>
  <r>
    <n v="3050"/>
    <s v="The Black Pearl Consuite at CoreCon VIII: On Ancient Seas"/>
    <s v="Help fund The Black Pearl Consuite at CoreCon VIII: On Ancient Seas!"/>
    <x v="22"/>
    <n v="636"/>
    <x v="0"/>
    <x v="0"/>
    <s v="USD"/>
    <n v="1462420960"/>
    <n v="1459828960"/>
    <b v="0"/>
    <n v="9"/>
    <b v="1"/>
    <x v="38"/>
    <n v="106"/>
    <n v="70.67"/>
    <x v="3"/>
    <x v="38"/>
  </r>
  <r>
    <n v="3051"/>
    <s v="Jon Udry's ABC Tour"/>
    <s v="The ABC tour: 26 comedy-juggling shows in 26 different venues - chosen by YOU - each beginning with a different letter of the alphabet."/>
    <x v="10"/>
    <n v="827"/>
    <x v="2"/>
    <x v="1"/>
    <s v="GBP"/>
    <n v="1486547945"/>
    <n v="1483955945"/>
    <b v="1"/>
    <n v="35"/>
    <b v="0"/>
    <x v="38"/>
    <n v="24"/>
    <n v="23.63"/>
    <x v="3"/>
    <x v="38"/>
  </r>
  <r>
    <n v="3052"/>
    <s v="Funding for a new theater facility in Walker Minnesota"/>
    <s v="To let the arts continue in Walker Minnesota We need a performing arts space and art gallery"/>
    <x v="65"/>
    <n v="75"/>
    <x v="2"/>
    <x v="0"/>
    <s v="USD"/>
    <n v="1432828740"/>
    <n v="1430237094"/>
    <b v="0"/>
    <n v="2"/>
    <b v="0"/>
    <x v="38"/>
    <n v="0"/>
    <n v="37.5"/>
    <x v="3"/>
    <x v="38"/>
  </r>
  <r>
    <n v="3053"/>
    <s v="Showroom"/>
    <s v="Showroom is a multi-disciplinary space providing unorthodox concerts, events &amp; a platform creatives can express their creative vision"/>
    <x v="5"/>
    <n v="40"/>
    <x v="2"/>
    <x v="0"/>
    <s v="USD"/>
    <n v="1412222340"/>
    <n v="1407781013"/>
    <b v="0"/>
    <n v="3"/>
    <b v="0"/>
    <x v="38"/>
    <n v="0"/>
    <n v="13.33"/>
    <x v="3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5"/>
    <n v="0"/>
    <x v="2"/>
    <x v="0"/>
    <s v="USD"/>
    <n v="1425258240"/>
    <n v="1422043154"/>
    <b v="0"/>
    <n v="0"/>
    <b v="0"/>
    <x v="38"/>
    <n v="0"/>
    <s v="N/A"/>
    <x v="3"/>
    <x v="38"/>
  </r>
  <r>
    <n v="3055"/>
    <s v="Bungers surfing Museum"/>
    <s v="I have been in the Surfing business since 1962 have a collection of surfing memorabilia I would like to open a surfing museum"/>
    <x v="24"/>
    <n v="1"/>
    <x v="2"/>
    <x v="0"/>
    <s v="USD"/>
    <n v="1420844390"/>
    <n v="1415660390"/>
    <b v="0"/>
    <n v="1"/>
    <b v="0"/>
    <x v="38"/>
    <n v="0"/>
    <n v="1"/>
    <x v="3"/>
    <x v="38"/>
  </r>
  <r>
    <n v="3056"/>
    <s v="Palace Flophouse Theater"/>
    <s v="Looking to establish a communal space for art shows, bands, farmer's markets, environmental education, and traditional skills."/>
    <x v="33"/>
    <n v="0"/>
    <x v="2"/>
    <x v="0"/>
    <s v="USD"/>
    <n v="1412003784"/>
    <n v="1406819784"/>
    <b v="0"/>
    <n v="0"/>
    <b v="0"/>
    <x v="38"/>
    <n v="0"/>
    <s v="N/A"/>
    <x v="3"/>
    <x v="38"/>
  </r>
  <r>
    <n v="3057"/>
    <s v="1 World Educational Theme Parks"/>
    <s v="A series of 6 educational theme parks. This project is to fund the plans and 3D designs required to build the first park."/>
    <x v="65"/>
    <n v="0"/>
    <x v="2"/>
    <x v="1"/>
    <s v="GBP"/>
    <n v="1459694211"/>
    <n v="1457105811"/>
    <b v="0"/>
    <n v="0"/>
    <b v="0"/>
    <x v="38"/>
    <n v="0"/>
    <s v="N/A"/>
    <x v="3"/>
    <x v="38"/>
  </r>
  <r>
    <n v="3058"/>
    <s v="OPEN THE OLD &quot;RIGON&quot; THEATER"/>
    <s v="Restoration of a theatre to make an educational center for youngs and a place to socialize for everybody through the power of art."/>
    <x v="104"/>
    <n v="3"/>
    <x v="2"/>
    <x v="13"/>
    <s v="EUR"/>
    <n v="1463734740"/>
    <n v="1459414740"/>
    <b v="0"/>
    <n v="3"/>
    <b v="0"/>
    <x v="38"/>
    <n v="0"/>
    <n v="1"/>
    <x v="3"/>
    <x v="38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2"/>
    <x v="0"/>
    <s v="USD"/>
    <n v="1407536846"/>
    <n v="1404944846"/>
    <b v="0"/>
    <n v="11"/>
    <b v="0"/>
    <x v="38"/>
    <n v="3"/>
    <n v="41"/>
    <x v="3"/>
    <x v="38"/>
  </r>
  <r>
    <n v="3060"/>
    <s v="Save the Roxy Theatre in Bremerton WA"/>
    <s v="Save the historic Roxy theatre in Bremerton WA from being repurposed as office space."/>
    <x v="137"/>
    <n v="335"/>
    <x v="2"/>
    <x v="0"/>
    <s v="USD"/>
    <n v="1443422134"/>
    <n v="1440830134"/>
    <b v="0"/>
    <n v="6"/>
    <b v="0"/>
    <x v="38"/>
    <n v="0"/>
    <n v="55.83"/>
    <x v="3"/>
    <x v="38"/>
  </r>
  <r>
    <n v="3061"/>
    <s v="Help Save Parkway Cinemas!"/>
    <s v="Save a historic Local theater."/>
    <x v="82"/>
    <n v="0"/>
    <x v="2"/>
    <x v="0"/>
    <s v="USD"/>
    <n v="1407955748"/>
    <n v="1405363748"/>
    <b v="0"/>
    <n v="0"/>
    <b v="0"/>
    <x v="38"/>
    <n v="0"/>
    <s v="N/A"/>
    <x v="3"/>
    <x v="38"/>
  </r>
  <r>
    <n v="3062"/>
    <s v="The Comedy Catch Relocation to the Choo Choo"/>
    <s v="In our 30th year we are relocating to the world famous Choo Choo on The South Side. We will be remodeling the old Station House."/>
    <x v="5"/>
    <n v="6684"/>
    <x v="2"/>
    <x v="0"/>
    <s v="USD"/>
    <n v="1443636000"/>
    <n v="1441111892"/>
    <b v="0"/>
    <n v="67"/>
    <b v="0"/>
    <x v="38"/>
    <n v="67"/>
    <n v="99.76"/>
    <x v="3"/>
    <x v="38"/>
  </r>
  <r>
    <n v="3063"/>
    <s v="Spec Haus"/>
    <s v="Members of the local Miami music scene are putting together a venue/creative space in Kendall!"/>
    <x v="11"/>
    <n v="587"/>
    <x v="2"/>
    <x v="0"/>
    <s v="USD"/>
    <n v="1477174138"/>
    <n v="1474150138"/>
    <b v="0"/>
    <n v="23"/>
    <b v="0"/>
    <x v="38"/>
    <n v="20"/>
    <n v="25.52"/>
    <x v="3"/>
    <x v="38"/>
  </r>
  <r>
    <n v="3064"/>
    <s v="Kickstart the Crossroads Community"/>
    <s v="An epicenter for connection, creation and expression of the community."/>
    <x v="98"/>
    <n v="8471"/>
    <x v="2"/>
    <x v="0"/>
    <s v="USD"/>
    <n v="1448175540"/>
    <n v="1445483246"/>
    <b v="0"/>
    <n v="72"/>
    <b v="0"/>
    <x v="38"/>
    <n v="11"/>
    <n v="117.65"/>
    <x v="3"/>
    <x v="38"/>
  </r>
  <r>
    <n v="3065"/>
    <s v="The Castle Project"/>
    <s v="A castle themed events center with large and small spaces to support a variety of arts i.e. performing, visual, music, theater, dance"/>
    <x v="33"/>
    <n v="10"/>
    <x v="2"/>
    <x v="0"/>
    <s v="USD"/>
    <n v="1406683172"/>
    <n v="1404523172"/>
    <b v="0"/>
    <n v="2"/>
    <b v="0"/>
    <x v="38"/>
    <n v="0"/>
    <n v="5"/>
    <x v="3"/>
    <x v="38"/>
  </r>
  <r>
    <n v="3066"/>
    <s v="Gold Coast Wake Park"/>
    <s v="Our mission is to offer an innovative family watersports attraction that is fun, safe, economical and a leader in its field."/>
    <x v="92"/>
    <n v="41950"/>
    <x v="2"/>
    <x v="2"/>
    <s v="AUD"/>
    <n v="1468128537"/>
    <n v="1465536537"/>
    <b v="0"/>
    <n v="15"/>
    <b v="0"/>
    <x v="38"/>
    <n v="12"/>
    <n v="2796.67"/>
    <x v="3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8"/>
    <n v="200"/>
    <x v="2"/>
    <x v="4"/>
    <s v="NZD"/>
    <n v="1441837879"/>
    <n v="1439245879"/>
    <b v="0"/>
    <n v="1"/>
    <b v="0"/>
    <x v="38"/>
    <n v="3"/>
    <n v="200"/>
    <x v="3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7"/>
    <n v="175"/>
    <x v="2"/>
    <x v="0"/>
    <s v="USD"/>
    <n v="1445013352"/>
    <n v="1442421352"/>
    <b v="0"/>
    <n v="2"/>
    <b v="0"/>
    <x v="38"/>
    <n v="0"/>
    <n v="87.5"/>
    <x v="3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0"/>
    <n v="141"/>
    <x v="2"/>
    <x v="0"/>
    <s v="USD"/>
    <n v="1418587234"/>
    <n v="1415995234"/>
    <b v="0"/>
    <n v="7"/>
    <b v="0"/>
    <x v="38"/>
    <n v="14"/>
    <n v="20.14"/>
    <x v="3"/>
    <x v="38"/>
  </r>
  <r>
    <n v="3070"/>
    <s v="Purpose Built Liverpool Comedy Club, Restaurant &amp; Bar"/>
    <s v="Liverpool's 1st purpose built 7 night a week comedy club, bar &amp; restaurant with live music &amp; much more"/>
    <x v="5"/>
    <n v="334"/>
    <x v="2"/>
    <x v="1"/>
    <s v="GBP"/>
    <n v="1481132169"/>
    <n v="1479317769"/>
    <b v="0"/>
    <n v="16"/>
    <b v="0"/>
    <x v="38"/>
    <n v="3"/>
    <n v="20.88"/>
    <x v="3"/>
    <x v="38"/>
  </r>
  <r>
    <n v="3071"/>
    <s v="The Echo Theatre 2015"/>
    <s v="Anyone can create. They just need a place and an opportunity. The Echo Theatre (Provo) provides that opportunity."/>
    <x v="16"/>
    <n v="7173"/>
    <x v="2"/>
    <x v="0"/>
    <s v="USD"/>
    <n v="1429595940"/>
    <n v="1428082481"/>
    <b v="0"/>
    <n v="117"/>
    <b v="0"/>
    <x v="38"/>
    <n v="60"/>
    <n v="61.31"/>
    <x v="3"/>
    <x v="38"/>
  </r>
  <r>
    <n v="3072"/>
    <s v="Crosswalk Theatre - Starting Capital"/>
    <s v="Crosswalk Theatre Company - Network Directory promotes all stage talent. Increasing your odds to connect to the right hiring person."/>
    <x v="16"/>
    <n v="2"/>
    <x v="2"/>
    <x v="0"/>
    <s v="USD"/>
    <n v="1477791960"/>
    <n v="1476549262"/>
    <b v="0"/>
    <n v="2"/>
    <b v="0"/>
    <x v="38"/>
    <n v="0"/>
    <n v="1"/>
    <x v="3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3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3"/>
    <n v="22"/>
    <x v="2"/>
    <x v="6"/>
    <s v="EUR"/>
    <n v="1457617359"/>
    <n v="1455025359"/>
    <b v="0"/>
    <n v="3"/>
    <b v="0"/>
    <x v="38"/>
    <n v="0"/>
    <n v="7.33"/>
    <x v="3"/>
    <x v="38"/>
  </r>
  <r>
    <n v="3075"/>
    <s v="The Little MAGIC Theatre"/>
    <s v="Magic Morgan &amp; Liliana are raising funds to expand their famed traveling magic show to a theater of magic."/>
    <x v="38"/>
    <n v="1296"/>
    <x v="2"/>
    <x v="0"/>
    <s v="USD"/>
    <n v="1471573640"/>
    <n v="1467253640"/>
    <b v="0"/>
    <n v="20"/>
    <b v="0"/>
    <x v="38"/>
    <n v="9"/>
    <n v="64.8"/>
    <x v="3"/>
    <x v="38"/>
  </r>
  <r>
    <n v="3076"/>
    <s v="10,000 Hours"/>
    <s v="Helping female comedians get in their 10,000 Hours of practice!"/>
    <x v="5"/>
    <n v="1506"/>
    <x v="2"/>
    <x v="0"/>
    <s v="USD"/>
    <n v="1444405123"/>
    <n v="1439221123"/>
    <b v="0"/>
    <n v="50"/>
    <b v="0"/>
    <x v="38"/>
    <n v="15"/>
    <n v="30.12"/>
    <x v="3"/>
    <x v="38"/>
  </r>
  <r>
    <n v="3077"/>
    <s v="Brothers in Arms Building Better Lives Workshop For Men"/>
    <s v="I've created a live workshop for men who cannot afford it, giving them an opportunity to have healing, peace &amp; love in their lives."/>
    <x v="31"/>
    <n v="105"/>
    <x v="2"/>
    <x v="5"/>
    <s v="CAD"/>
    <n v="1488495478"/>
    <n v="1485903478"/>
    <b v="0"/>
    <n v="2"/>
    <b v="0"/>
    <x v="38"/>
    <n v="0"/>
    <n v="52.5"/>
    <x v="3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9"/>
    <n v="71"/>
    <x v="2"/>
    <x v="0"/>
    <s v="USD"/>
    <n v="1424920795"/>
    <n v="1422328795"/>
    <b v="0"/>
    <n v="3"/>
    <b v="0"/>
    <x v="38"/>
    <n v="0"/>
    <n v="23.67"/>
    <x v="3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3"/>
    <x v="38"/>
  </r>
  <r>
    <n v="3080"/>
    <s v="Global Community Theater One."/>
    <s v="Sustainable, fire-proof, carbon-negative, and all-season recreation of the Globe Theater made famous by Shakespeare, with gardens."/>
    <x v="73"/>
    <n v="376"/>
    <x v="2"/>
    <x v="0"/>
    <s v="USD"/>
    <n v="1419644444"/>
    <n v="1414456844"/>
    <b v="0"/>
    <n v="7"/>
    <b v="0"/>
    <x v="38"/>
    <n v="0"/>
    <n v="53.71"/>
    <x v="3"/>
    <x v="38"/>
  </r>
  <r>
    <n v="3081"/>
    <s v="Help! World Tour ~ A Theatrical Revival of Hope"/>
    <s v="Help! is a full scale mobile theatrical musical bringing a Gospel revival through a story of love and hope to communities world wide."/>
    <x v="82"/>
    <n v="2103"/>
    <x v="2"/>
    <x v="0"/>
    <s v="USD"/>
    <n v="1442722891"/>
    <n v="1440130891"/>
    <b v="0"/>
    <n v="5"/>
    <b v="0"/>
    <x v="38"/>
    <n v="0"/>
    <n v="420.6"/>
    <x v="3"/>
    <x v="38"/>
  </r>
  <r>
    <n v="3082"/>
    <s v="Magical Workshop, Magic/Hobby Store"/>
    <s v="Help expand the time of everyones favorite magic store!  It currently limited to 3 days a week. If not for you, then the children!"/>
    <x v="9"/>
    <n v="0"/>
    <x v="2"/>
    <x v="0"/>
    <s v="USD"/>
    <n v="1447628946"/>
    <n v="1445033346"/>
    <b v="0"/>
    <n v="0"/>
    <b v="0"/>
    <x v="38"/>
    <n v="0"/>
    <s v="N/A"/>
    <x v="3"/>
    <x v="38"/>
  </r>
  <r>
    <n v="3083"/>
    <s v="Crystal City Haunted Undergound"/>
    <s v="Crystal City Underground is a New &amp; Unique_x000a_indoor recreational facility, using an old silica sand mine,_x000a_we are the Haunted Maze"/>
    <x v="24"/>
    <n v="56"/>
    <x v="2"/>
    <x v="0"/>
    <s v="USD"/>
    <n v="1409547600"/>
    <n v="1406986278"/>
    <b v="0"/>
    <n v="3"/>
    <b v="0"/>
    <x v="38"/>
    <n v="0"/>
    <n v="18.670000000000002"/>
    <x v="3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3"/>
    <x v="38"/>
  </r>
  <r>
    <n v="3085"/>
    <s v="Paper Tank Theater Music Madness Party"/>
    <s v="Get behind a new music venue in our city by helping with equipment! We're pre-selling tickets to our party and offering other perks."/>
    <x v="33"/>
    <n v="610"/>
    <x v="2"/>
    <x v="0"/>
    <s v="USD"/>
    <n v="1443561159"/>
    <n v="1440969159"/>
    <b v="0"/>
    <n v="9"/>
    <b v="0"/>
    <x v="38"/>
    <n v="2"/>
    <n v="67.78"/>
    <x v="3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4"/>
    <n v="50"/>
    <x v="2"/>
    <x v="13"/>
    <s v="EUR"/>
    <n v="1439827559"/>
    <n v="1434643559"/>
    <b v="0"/>
    <n v="3"/>
    <b v="0"/>
    <x v="38"/>
    <n v="0"/>
    <n v="16.670000000000002"/>
    <x v="3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4"/>
    <n v="125"/>
    <x v="2"/>
    <x v="0"/>
    <s v="USD"/>
    <n v="1482294990"/>
    <n v="1477107390"/>
    <b v="0"/>
    <n v="2"/>
    <b v="0"/>
    <x v="38"/>
    <n v="1"/>
    <n v="62.5"/>
    <x v="3"/>
    <x v="38"/>
  </r>
  <r>
    <n v="3088"/>
    <s v="Destination Small Town &quot;Visitor Center&quot; To The Midwest"/>
    <s v="We believe it's time to open a visitor's center that highlights the small towns of the upper Midwest."/>
    <x v="101"/>
    <n v="126"/>
    <x v="2"/>
    <x v="0"/>
    <s v="USD"/>
    <n v="1420724460"/>
    <n v="1418046247"/>
    <b v="0"/>
    <n v="3"/>
    <b v="0"/>
    <x v="38"/>
    <n v="0"/>
    <n v="42"/>
    <x v="3"/>
    <x v="38"/>
  </r>
  <r>
    <n v="3089"/>
    <s v="The ClubHouse: A Community-Focused Sports &amp; Culture Space"/>
    <s v="A community space in Somerville, MA to celebrate the beautiful intersection of sports and creativity."/>
    <x v="33"/>
    <n v="5854"/>
    <x v="2"/>
    <x v="0"/>
    <s v="USD"/>
    <n v="1468029540"/>
    <n v="1465304483"/>
    <b v="0"/>
    <n v="45"/>
    <b v="0"/>
    <x v="38"/>
    <n v="23"/>
    <n v="130.09"/>
    <x v="3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3"/>
    <x v="38"/>
  </r>
  <r>
    <n v="3091"/>
    <s v="Bustduck Theatre"/>
    <s v="Roanoke, Virginia's first long-form improv theatre company. Producing improv and scripted theatre, with a dynamic training program."/>
    <x v="12"/>
    <n v="796"/>
    <x v="2"/>
    <x v="0"/>
    <s v="USD"/>
    <n v="1471214743"/>
    <n v="1468622743"/>
    <b v="0"/>
    <n v="9"/>
    <b v="0"/>
    <x v="38"/>
    <n v="16"/>
    <n v="88.44"/>
    <x v="3"/>
    <x v="38"/>
  </r>
  <r>
    <n v="3092"/>
    <s v="A home for the arts on the Upper East Side/Yorkville"/>
    <s v="Our goal is to purchase a theater on the Upper East Side of Manhattan that will act as a home for four theater companies."/>
    <x v="59"/>
    <n v="1183.19"/>
    <x v="2"/>
    <x v="0"/>
    <s v="USD"/>
    <n v="1444946400"/>
    <n v="1441723912"/>
    <b v="0"/>
    <n v="21"/>
    <b v="0"/>
    <x v="38"/>
    <n v="1"/>
    <n v="56.34"/>
    <x v="3"/>
    <x v="38"/>
  </r>
  <r>
    <n v="3093"/>
    <s v="Theatre of the Black Butterfly's POOL (NO WATER)"/>
    <s v="Jump in the deep end of the provocative and darkly humourous, POOL (NO WATER)...to be performed in a Pool!  Directed by Gordon McCall."/>
    <x v="25"/>
    <n v="910"/>
    <x v="2"/>
    <x v="5"/>
    <s v="CAD"/>
    <n v="1401595140"/>
    <n v="1398980941"/>
    <b v="0"/>
    <n v="17"/>
    <b v="0"/>
    <x v="38"/>
    <n v="23"/>
    <n v="53.53"/>
    <x v="3"/>
    <x v="38"/>
  </r>
  <r>
    <n v="3094"/>
    <s v="Nothing Up My Sleeves Tour: Summer 2016"/>
    <s v="This is a Kickstarter to help with the start up costs for Illusionist, Chris Lengyel's Summer 2016 Tour!"/>
    <x v="59"/>
    <n v="25"/>
    <x v="2"/>
    <x v="0"/>
    <s v="USD"/>
    <n v="1442775956"/>
    <n v="1437591956"/>
    <b v="0"/>
    <n v="1"/>
    <b v="0"/>
    <x v="38"/>
    <n v="0"/>
    <n v="25"/>
    <x v="3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3"/>
    <x v="38"/>
  </r>
  <r>
    <n v="3096"/>
    <s v="LaPorte Institute for Dramatic and Creative Arts"/>
    <s v="To create a learning center for acting and all art types including anything that expresses the emotion of the human spirit."/>
    <x v="24"/>
    <n v="795"/>
    <x v="2"/>
    <x v="0"/>
    <s v="USD"/>
    <n v="1432151326"/>
    <n v="1429559326"/>
    <b v="0"/>
    <n v="14"/>
    <b v="0"/>
    <x v="38"/>
    <n v="4"/>
    <n v="56.79"/>
    <x v="3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5"/>
    <n v="1715"/>
    <x v="2"/>
    <x v="1"/>
    <s v="GBP"/>
    <n v="1475848800"/>
    <n v="1474027501"/>
    <b v="0"/>
    <n v="42"/>
    <b v="0"/>
    <x v="38"/>
    <n v="17"/>
    <n v="40.83"/>
    <x v="3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3"/>
    <x v="38"/>
  </r>
  <r>
    <n v="3099"/>
    <s v="Screening for Unapologetically Black the Movie"/>
    <s v="I would like to screen this documentary at CSU at their Black Studies Dept. Looking to fly panelist in. Hoping to screen nationwide. &lt;3"/>
    <x v="15"/>
    <n v="278"/>
    <x v="2"/>
    <x v="0"/>
    <s v="USD"/>
    <n v="1455251591"/>
    <n v="1452659591"/>
    <b v="0"/>
    <n v="5"/>
    <b v="0"/>
    <x v="38"/>
    <n v="14"/>
    <n v="55.6"/>
    <x v="3"/>
    <x v="38"/>
  </r>
  <r>
    <n v="3100"/>
    <s v="Build Our Ampitheater - Build Franklin County, MO!"/>
    <s v="Friends for Change, a group of girls between the ages of 12 and 18 are building an outdoor Amphitheater as a gift to our community!"/>
    <x v="16"/>
    <n v="1827"/>
    <x v="2"/>
    <x v="0"/>
    <s v="USD"/>
    <n v="1413816975"/>
    <n v="1411224975"/>
    <b v="0"/>
    <n v="13"/>
    <b v="0"/>
    <x v="38"/>
    <n v="15"/>
    <n v="140.54"/>
    <x v="3"/>
    <x v="38"/>
  </r>
  <r>
    <n v="3101"/>
    <s v="Mots Ã‰crits"/>
    <s v="LabellisÃ© 14-18, Mots Ã‰crits est un projet itinÃ©rant de lectures Ã  voix haute par des amateurs, mises en espace par une comÃ©dienne."/>
    <x v="32"/>
    <n v="300"/>
    <x v="2"/>
    <x v="6"/>
    <s v="EUR"/>
    <n v="1437033360"/>
    <n v="1434445937"/>
    <b v="0"/>
    <n v="12"/>
    <b v="0"/>
    <x v="38"/>
    <n v="12"/>
    <n v="25"/>
    <x v="3"/>
    <x v="38"/>
  </r>
  <r>
    <n v="3102"/>
    <s v="Theatre Bath Bus"/>
    <s v="Imagine being able to take a performance anywhere! Meet the Theatre Bath Bus - a magical performance space where anything is possible."/>
    <x v="195"/>
    <n v="6258"/>
    <x v="2"/>
    <x v="1"/>
    <s v="GBP"/>
    <n v="1471939818"/>
    <n v="1467619818"/>
    <b v="0"/>
    <n v="90"/>
    <b v="0"/>
    <x v="38"/>
    <n v="39"/>
    <n v="69.53"/>
    <x v="3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3"/>
    <x v="38"/>
  </r>
  <r>
    <n v="3104"/>
    <s v="CQ EAP Performing Arts 'THE LOFT'"/>
    <s v="The Loft is CQEAP's latest studio. Located in Rockhampton's CBD we'll be running performing arts workshops for 5yrs to adults."/>
    <x v="25"/>
    <n v="1185"/>
    <x v="2"/>
    <x v="2"/>
    <s v="AUD"/>
    <n v="1422928800"/>
    <n v="1420235311"/>
    <b v="0"/>
    <n v="5"/>
    <b v="0"/>
    <x v="38"/>
    <n v="30"/>
    <n v="237"/>
    <x v="3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3"/>
    <x v="38"/>
  </r>
  <r>
    <n v="3106"/>
    <s v="Wild Men at the Bristol Cathedral"/>
    <s v="Help fund the exciting first collaboration between Hotel Echo and Bristol Cathedral: WILD MEN, a show commemorating those lost in WW1."/>
    <x v="30"/>
    <n v="41"/>
    <x v="2"/>
    <x v="1"/>
    <s v="GBP"/>
    <n v="1442440800"/>
    <n v="1440497876"/>
    <b v="0"/>
    <n v="4"/>
    <b v="0"/>
    <x v="38"/>
    <n v="4"/>
    <n v="10.25"/>
    <x v="3"/>
    <x v="38"/>
  </r>
  <r>
    <n v="3107"/>
    <s v="Creating Cabaret"/>
    <s v="When opportunity knocks, we answer!  Help expand the ravishingly talented troupe into a new and exciting market and venue!"/>
    <x v="81"/>
    <n v="7905"/>
    <x v="2"/>
    <x v="0"/>
    <s v="USD"/>
    <n v="1431372751"/>
    <n v="1430767951"/>
    <b v="0"/>
    <n v="29"/>
    <b v="0"/>
    <x v="38"/>
    <n v="20"/>
    <n v="272.58999999999997"/>
    <x v="3"/>
    <x v="38"/>
  </r>
  <r>
    <n v="3108"/>
    <s v="Funding a home for our Children's Theater"/>
    <s v="We need a permanent home for the theater!"/>
    <x v="65"/>
    <n v="26"/>
    <x v="2"/>
    <x v="0"/>
    <s v="USD"/>
    <n v="1430234394"/>
    <n v="1425053994"/>
    <b v="0"/>
    <n v="2"/>
    <b v="0"/>
    <x v="38"/>
    <n v="0"/>
    <n v="13"/>
    <x v="3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9"/>
    <n v="6633"/>
    <x v="2"/>
    <x v="0"/>
    <s v="USD"/>
    <n v="1409194810"/>
    <n v="1406170810"/>
    <b v="0"/>
    <n v="114"/>
    <b v="0"/>
    <x v="38"/>
    <n v="25"/>
    <n v="58.18"/>
    <x v="3"/>
    <x v="38"/>
  </r>
  <r>
    <n v="3110"/>
    <s v="Hip Justice Catmunity Center"/>
    <s v="Cat People Unite! It's time we get a space of our own to relax, socialize and learn! Join the Catmunity!"/>
    <x v="33"/>
    <n v="10"/>
    <x v="2"/>
    <x v="0"/>
    <s v="USD"/>
    <n v="1487465119"/>
    <n v="1484009119"/>
    <b v="0"/>
    <n v="1"/>
    <b v="0"/>
    <x v="38"/>
    <n v="0"/>
    <n v="10"/>
    <x v="3"/>
    <x v="38"/>
  </r>
  <r>
    <n v="3111"/>
    <s v="All Puppet Players Need a Home"/>
    <s v="Help All Puppet Players perform it's 2015 season in a beautiful 200 seat theater for an entire year."/>
    <x v="24"/>
    <n v="5328"/>
    <x v="2"/>
    <x v="0"/>
    <s v="USD"/>
    <n v="1412432220"/>
    <n v="1409753820"/>
    <b v="0"/>
    <n v="76"/>
    <b v="0"/>
    <x v="38"/>
    <n v="27"/>
    <n v="70.11"/>
    <x v="3"/>
    <x v="38"/>
  </r>
  <r>
    <n v="3112"/>
    <s v="Kids Zone start up"/>
    <s v="Children only have a short period of time to live care free, play hard, get dirty, I want to help every child in my Town play everyday."/>
    <x v="36"/>
    <n v="521"/>
    <x v="2"/>
    <x v="0"/>
    <s v="USD"/>
    <n v="1477968934"/>
    <n v="1472784934"/>
    <b v="0"/>
    <n v="9"/>
    <b v="0"/>
    <x v="38"/>
    <n v="5"/>
    <n v="57.89"/>
    <x v="3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3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8"/>
    <n v="0"/>
    <x v="2"/>
    <x v="0"/>
    <s v="USD"/>
    <n v="1411312250"/>
    <n v="1406128250"/>
    <b v="0"/>
    <n v="0"/>
    <b v="0"/>
    <x v="38"/>
    <n v="0"/>
    <s v="N/A"/>
    <x v="3"/>
    <x v="38"/>
  </r>
  <r>
    <n v="3115"/>
    <s v="spoken word pop-up:"/>
    <s v="We are creating a mobile community devoted to the spreading and sharing of spoken word and other kinds of storytelling."/>
    <x v="5"/>
    <n v="300"/>
    <x v="2"/>
    <x v="11"/>
    <s v="SEK"/>
    <n v="1465123427"/>
    <n v="1462531427"/>
    <b v="0"/>
    <n v="1"/>
    <b v="0"/>
    <x v="38"/>
    <n v="3"/>
    <n v="300"/>
    <x v="3"/>
    <x v="38"/>
  </r>
  <r>
    <n v="3116"/>
    <s v="CoreCon Asylum"/>
    <s v="Creating a consuite for CoreCon. A focus on the insanity of asylums and early medical practices from history."/>
    <x v="49"/>
    <n v="430"/>
    <x v="2"/>
    <x v="0"/>
    <s v="USD"/>
    <n v="1427890925"/>
    <n v="1426681325"/>
    <b v="0"/>
    <n v="10"/>
    <b v="0"/>
    <x v="38"/>
    <n v="57"/>
    <n v="43"/>
    <x v="3"/>
    <x v="38"/>
  </r>
  <r>
    <n v="3117"/>
    <s v="Cowes and The Sea"/>
    <s v="Performing Arts workshops, for young people aged 5 -16, exploring how the sea has shaped Cowes as a settlement."/>
    <x v="30"/>
    <n v="1"/>
    <x v="2"/>
    <x v="1"/>
    <s v="GBP"/>
    <n v="1464354720"/>
    <n v="1463648360"/>
    <b v="0"/>
    <n v="1"/>
    <b v="0"/>
    <x v="38"/>
    <n v="0"/>
    <n v="1"/>
    <x v="3"/>
    <x v="38"/>
  </r>
  <r>
    <n v="3118"/>
    <s v="Garden Eden, theatre, meeting, culture, music, art"/>
    <s v="a magical place for all kind of people, like a fairytaile in all colours"/>
    <x v="71"/>
    <n v="1550"/>
    <x v="2"/>
    <x v="11"/>
    <s v="SEK"/>
    <n v="1467473723"/>
    <n v="1465832123"/>
    <b v="0"/>
    <n v="2"/>
    <b v="0"/>
    <x v="38"/>
    <n v="0"/>
    <n v="775"/>
    <x v="3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5"/>
    <n v="5"/>
    <x v="2"/>
    <x v="0"/>
    <s v="USD"/>
    <n v="1427414732"/>
    <n v="1424826332"/>
    <b v="0"/>
    <n v="1"/>
    <b v="0"/>
    <x v="38"/>
    <n v="0"/>
    <n v="5"/>
    <x v="3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3"/>
    <x v="38"/>
  </r>
  <r>
    <n v="3121"/>
    <s v="Ant Farm Theatre Project (Canceled)"/>
    <s v="I going to build a theatre for a local ant farm so that Ants can put on their theatre productions."/>
    <x v="17"/>
    <n v="10"/>
    <x v="1"/>
    <x v="5"/>
    <s v="CAD"/>
    <n v="1411748335"/>
    <n v="1406564335"/>
    <b v="0"/>
    <n v="1"/>
    <b v="0"/>
    <x v="38"/>
    <n v="1"/>
    <n v="10"/>
    <x v="3"/>
    <x v="38"/>
  </r>
  <r>
    <n v="3122"/>
    <s v="be back soon (Canceled)"/>
    <s v="cancelled until further notice"/>
    <x v="213"/>
    <n v="116"/>
    <x v="1"/>
    <x v="0"/>
    <s v="USD"/>
    <n v="1478733732"/>
    <n v="1478298132"/>
    <b v="0"/>
    <n v="2"/>
    <b v="0"/>
    <x v="38"/>
    <n v="58"/>
    <n v="58"/>
    <x v="3"/>
    <x v="38"/>
  </r>
  <r>
    <n v="3123"/>
    <s v="Save the Larchmont Playhouse! (Canceled)"/>
    <s v="The Larchmont Playhouse is threatened! Help save the theater by becoming a Preservation Member of The Larchmont Playhouse."/>
    <x v="154"/>
    <n v="85192"/>
    <x v="1"/>
    <x v="0"/>
    <s v="USD"/>
    <n v="1468108198"/>
    <n v="1465516198"/>
    <b v="0"/>
    <n v="348"/>
    <b v="0"/>
    <x v="38"/>
    <n v="68"/>
    <n v="244.8"/>
    <x v="3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3"/>
    <x v="38"/>
  </r>
  <r>
    <n v="3125"/>
    <s v="N/A (Canceled)"/>
    <s v="N/A"/>
    <x v="88"/>
    <n v="0"/>
    <x v="1"/>
    <x v="0"/>
    <s v="USD"/>
    <n v="1452142672"/>
    <n v="1449550672"/>
    <b v="0"/>
    <n v="0"/>
    <b v="0"/>
    <x v="38"/>
    <n v="0"/>
    <s v="N/A"/>
    <x v="3"/>
    <x v="38"/>
  </r>
  <r>
    <n v="3126"/>
    <s v="Urban Roots SkatePark (Canceled)"/>
    <s v="A big dream, small budget, the drive/passion of so many volunteers...indoor skatepark in Eau Claire, WI._x000a__x000a_This is UR skatepark!"/>
    <x v="33"/>
    <n v="1040"/>
    <x v="1"/>
    <x v="0"/>
    <s v="USD"/>
    <n v="1459121162"/>
    <n v="1456532762"/>
    <b v="0"/>
    <n v="17"/>
    <b v="0"/>
    <x v="38"/>
    <n v="4"/>
    <n v="61.18"/>
    <x v="3"/>
    <x v="38"/>
  </r>
  <r>
    <n v="3127"/>
    <s v="Help Us Help Artists (Canceled)"/>
    <s v="Our goal - create a venue &amp; stage where comedic &amp; music artists hone their talents &amp; fan base. First minority owned like it in Cincy."/>
    <x v="59"/>
    <n v="0"/>
    <x v="1"/>
    <x v="0"/>
    <s v="USD"/>
    <n v="1425242029"/>
    <n v="1422650029"/>
    <b v="0"/>
    <n v="0"/>
    <b v="0"/>
    <x v="38"/>
    <n v="0"/>
    <s v="N/A"/>
    <x v="3"/>
    <x v="38"/>
  </r>
  <r>
    <n v="3128"/>
    <s v="Casablanca - The Gin Joint Cut (The Play)"/>
    <s v="Bring Morag Fullarton's fun-loving spoof and homage of the classic and timeless film, 'Casablanca', to the stage in New York City."/>
    <x v="38"/>
    <n v="16291"/>
    <x v="3"/>
    <x v="0"/>
    <s v="USD"/>
    <n v="1489690141"/>
    <n v="1487101741"/>
    <b v="0"/>
    <n v="117"/>
    <b v="0"/>
    <x v="8"/>
    <n v="109"/>
    <n v="139.24"/>
    <x v="3"/>
    <x v="8"/>
  </r>
  <r>
    <n v="3129"/>
    <s v="Marcus Rashad's &quot;The Domino Effect Stage Play&quot;"/>
    <s v="The DE sheds light on the reality of what happens in college. Marcus Rashad created this play to help prepare future/current students"/>
    <x v="23"/>
    <n v="10"/>
    <x v="3"/>
    <x v="0"/>
    <s v="USD"/>
    <n v="1492542819"/>
    <n v="1489090419"/>
    <b v="0"/>
    <n v="1"/>
    <b v="0"/>
    <x v="8"/>
    <n v="1"/>
    <n v="10"/>
    <x v="3"/>
    <x v="8"/>
  </r>
  <r>
    <n v="3130"/>
    <s v="MEDEA | A New Vision"/>
    <s v="A shockingly relevant modern take on a 2,000-year-old tragedy that confronts current gender politics."/>
    <x v="5"/>
    <n v="375"/>
    <x v="3"/>
    <x v="0"/>
    <s v="USD"/>
    <n v="1492145940"/>
    <n v="1489504916"/>
    <b v="0"/>
    <n v="4"/>
    <b v="0"/>
    <x v="8"/>
    <n v="4"/>
    <n v="93.75"/>
    <x v="3"/>
    <x v="8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8"/>
    <n v="16"/>
    <n v="53.75"/>
    <x v="3"/>
    <x v="8"/>
  </r>
  <r>
    <n v="3132"/>
    <s v="A Bite of a Snake Play"/>
    <s v="Smells Like Money, Drips Like Honey, Taste Like Mocha, Better Run AWAY"/>
    <x v="13"/>
    <n v="10"/>
    <x v="3"/>
    <x v="0"/>
    <s v="USD"/>
    <n v="1492759460"/>
    <n v="1487579060"/>
    <b v="0"/>
    <n v="1"/>
    <b v="0"/>
    <x v="8"/>
    <n v="0"/>
    <n v="10"/>
    <x v="3"/>
    <x v="8"/>
  </r>
  <r>
    <n v="3133"/>
    <s v="Hell Has No Fury by TwentySomething @ Edinburgh Fringe"/>
    <s v="TwentySomething is taking Hell Has No Fury to Edinburgh! _x000a_We're looking for your support to get us there."/>
    <x v="4"/>
    <n v="540"/>
    <x v="3"/>
    <x v="1"/>
    <s v="GBP"/>
    <n v="1490358834"/>
    <n v="1487770434"/>
    <b v="0"/>
    <n v="16"/>
    <b v="0"/>
    <x v="8"/>
    <n v="108"/>
    <n v="33.75"/>
    <x v="3"/>
    <x v="8"/>
  </r>
  <r>
    <n v="3134"/>
    <s v="Threads by David Lane at The Hope Theatre - 11-29 April"/>
    <s v="Time Zone Theatre &amp; Arteria Theatre present this emotional thriller about Love, Loss and what happens when life goes on, but you can't."/>
    <x v="30"/>
    <n v="225"/>
    <x v="3"/>
    <x v="1"/>
    <s v="GBP"/>
    <n v="1490631419"/>
    <n v="1488820619"/>
    <b v="0"/>
    <n v="12"/>
    <b v="0"/>
    <x v="8"/>
    <n v="23"/>
    <n v="18.75"/>
    <x v="3"/>
    <x v="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8"/>
    <n v="21"/>
    <n v="23.14"/>
    <x v="3"/>
    <x v="8"/>
  </r>
  <r>
    <n v="3136"/>
    <s v="Heroines"/>
    <s v="Help emberfly theatre put on their first production Heroines and pay our actors and creative team! Follow us @emberflytheatre"/>
    <x v="4"/>
    <n v="639"/>
    <x v="3"/>
    <x v="1"/>
    <s v="GBP"/>
    <n v="1491001140"/>
    <n v="1487847954"/>
    <b v="0"/>
    <n v="22"/>
    <b v="0"/>
    <x v="8"/>
    <n v="128"/>
    <n v="29.05"/>
    <x v="3"/>
    <x v="8"/>
  </r>
  <r>
    <n v="3137"/>
    <s v="Richard III - Presented by REBATEnsemble/Theatre Off Jackson"/>
    <s v="Set in 1930s Chinatown, evocative of old world South Jackson Street during the Jazz era."/>
    <x v="17"/>
    <n v="50"/>
    <x v="3"/>
    <x v="0"/>
    <s v="USD"/>
    <n v="1493838720"/>
    <n v="1489439669"/>
    <b v="0"/>
    <n v="1"/>
    <b v="0"/>
    <x v="8"/>
    <n v="3"/>
    <n v="50"/>
    <x v="3"/>
    <x v="8"/>
  </r>
  <r>
    <n v="3138"/>
    <s v="Our Country's Good"/>
    <s v="A UWE Drama Society adaptation of Timberlake Wertenbaker's play. Funding needed for costumes/props to make the show a success. Thanks."/>
    <x v="50"/>
    <n v="0"/>
    <x v="3"/>
    <x v="1"/>
    <s v="GBP"/>
    <n v="1491233407"/>
    <n v="1489591807"/>
    <b v="0"/>
    <n v="0"/>
    <b v="0"/>
    <x v="8"/>
    <n v="0"/>
    <s v="N/A"/>
    <x v="3"/>
    <x v="8"/>
  </r>
  <r>
    <n v="3139"/>
    <s v="Casa Calabaza, Premio Nacional de Teatro Penitenciario."/>
    <s v="Conoce y apoya el teatro de calidad que se escribe desde los centros penitenciarios, como es el caso de Casa Calabaza, de Maye Moreno."/>
    <x v="65"/>
    <n v="2700"/>
    <x v="3"/>
    <x v="14"/>
    <s v="MXN"/>
    <n v="1490416380"/>
    <n v="1487485760"/>
    <b v="0"/>
    <n v="6"/>
    <b v="0"/>
    <x v="8"/>
    <n v="5"/>
    <n v="450"/>
    <x v="3"/>
    <x v="8"/>
  </r>
  <r>
    <n v="3140"/>
    <s v="ReminiSens Restaurant &amp; Theatre in Versailles"/>
    <s v="ReminiSens offers an Enchanting Time Travel experience: have diner at the court of Versailles and interact with the nobles of the time!"/>
    <x v="5"/>
    <n v="96"/>
    <x v="3"/>
    <x v="6"/>
    <s v="EUR"/>
    <n v="1491581703"/>
    <n v="1488993303"/>
    <b v="0"/>
    <n v="4"/>
    <b v="0"/>
    <x v="8"/>
    <n v="1"/>
    <n v="24"/>
    <x v="3"/>
    <x v="8"/>
  </r>
  <r>
    <n v="3141"/>
    <s v="GUTS: Black Comedy"/>
    <s v="We are a theatre society from the Groningen University in the Netherlands. _x000a_We would be more than happy for some help funding the play."/>
    <x v="4"/>
    <n v="258"/>
    <x v="3"/>
    <x v="9"/>
    <s v="EUR"/>
    <n v="1492372800"/>
    <n v="1488823488"/>
    <b v="0"/>
    <n v="8"/>
    <b v="0"/>
    <x v="8"/>
    <n v="52"/>
    <n v="32.25"/>
    <x v="3"/>
    <x v="8"/>
  </r>
  <r>
    <n v="3142"/>
    <s v="The Pendulum Swings UK Theatre Tour/EdFringe"/>
    <s v="Our aim is to deliver a powerful piece of theatre to audiences across the UK, including Edinburgh Fringe (2017)."/>
    <x v="183"/>
    <n v="45"/>
    <x v="3"/>
    <x v="1"/>
    <s v="GBP"/>
    <n v="1489922339"/>
    <n v="1487333939"/>
    <b v="0"/>
    <n v="3"/>
    <b v="0"/>
    <x v="8"/>
    <n v="2"/>
    <n v="15"/>
    <x v="3"/>
    <x v="8"/>
  </r>
  <r>
    <n v="3143"/>
    <s v="This is Living by Liam Borrett"/>
    <s v="THE POIGNANT EXPLORATION OF WHAT IT MEANS TO SAY GOODBYE._x000a_Stripped Raw brings Liam Borrett's debut play 'This is Living' to Wiltshire."/>
    <x v="178"/>
    <n v="0"/>
    <x v="3"/>
    <x v="1"/>
    <s v="GBP"/>
    <n v="1491726956"/>
    <n v="1489480556"/>
    <b v="0"/>
    <n v="0"/>
    <b v="0"/>
    <x v="8"/>
    <n v="0"/>
    <s v="N/A"/>
    <x v="3"/>
    <x v="8"/>
  </r>
  <r>
    <n v="3144"/>
    <s v="Benghazi Bergen-Belsen"/>
    <s v="Two women, one love, one must die: a multicultural cast in a play about the denied holocaust of Libyan Jews. Premieres in March in NYC"/>
    <x v="5"/>
    <n v="7540"/>
    <x v="3"/>
    <x v="0"/>
    <s v="USD"/>
    <n v="1489903200"/>
    <n v="1488459307"/>
    <b v="0"/>
    <n v="30"/>
    <b v="0"/>
    <x v="8"/>
    <n v="75"/>
    <n v="251.33"/>
    <x v="3"/>
    <x v="8"/>
  </r>
  <r>
    <n v="3145"/>
    <s v="Arlington's 1st Dinner Theatre"/>
    <s v="Dominion Theatre Company is the first community dinner theatre  to be established in Arlington TX."/>
    <x v="33"/>
    <n v="0"/>
    <x v="3"/>
    <x v="0"/>
    <s v="USD"/>
    <n v="1490659134"/>
    <n v="1485478734"/>
    <b v="0"/>
    <n v="0"/>
    <b v="0"/>
    <x v="8"/>
    <n v="0"/>
    <s v="N/A"/>
    <x v="3"/>
    <x v="8"/>
  </r>
  <r>
    <n v="3146"/>
    <s v="SoÃ±Ã© una ciudad amurallada"/>
    <s v="Somos... Podemos... Amamos... Nuestra muralla, nuestra utopÃ­a. Que el amor sea el lÃ­mite"/>
    <x v="65"/>
    <n v="5250"/>
    <x v="3"/>
    <x v="14"/>
    <s v="MXN"/>
    <n v="1492356166"/>
    <n v="1488471766"/>
    <b v="0"/>
    <n v="12"/>
    <b v="0"/>
    <x v="8"/>
    <n v="11"/>
    <n v="437.5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x v="24"/>
    <n v="23505"/>
    <x v="0"/>
    <x v="0"/>
    <s v="USD"/>
    <n v="1415319355"/>
    <n v="1411859755"/>
    <b v="1"/>
    <n v="213"/>
    <b v="1"/>
    <x v="8"/>
    <n v="118"/>
    <n v="110.35"/>
    <x v="3"/>
    <x v="8"/>
  </r>
  <r>
    <n v="3148"/>
    <s v="The Aurora Project: A Sci-Fi Epic by Bella Poynton"/>
    <s v="Help fund The Aurora Project, an immersive science fiction epic."/>
    <x v="42"/>
    <n v="2361"/>
    <x v="0"/>
    <x v="0"/>
    <s v="USD"/>
    <n v="1412136000"/>
    <n v="1410278284"/>
    <b v="1"/>
    <n v="57"/>
    <b v="1"/>
    <x v="8"/>
    <n v="131"/>
    <n v="41.42"/>
    <x v="3"/>
    <x v="8"/>
  </r>
  <r>
    <n v="3149"/>
    <s v="Kafka on the Shore"/>
    <s v="A student led production at Northwestern U. of an adaptation by Frank Galati of the classic book Kafka on the Shore by Haruki Murakmi."/>
    <x v="23"/>
    <n v="1300"/>
    <x v="0"/>
    <x v="0"/>
    <s v="USD"/>
    <n v="1354845600"/>
    <n v="1352766300"/>
    <b v="1"/>
    <n v="25"/>
    <b v="1"/>
    <x v="8"/>
    <n v="104"/>
    <n v="52"/>
    <x v="3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0"/>
    <n v="3535"/>
    <x v="0"/>
    <x v="0"/>
    <s v="USD"/>
    <n v="1295928000"/>
    <n v="1288160403"/>
    <b v="1"/>
    <n v="104"/>
    <b v="1"/>
    <x v="8"/>
    <n v="101"/>
    <n v="33.99"/>
    <x v="3"/>
    <x v="8"/>
  </r>
  <r>
    <n v="3151"/>
    <s v="&quot;The Holiday Bug&quot; 2014 Puppet Show"/>
    <s v="A Multi-Media Puppet Show, with large cable control puppets to tell a hilarious story for all ages."/>
    <x v="10"/>
    <n v="3514"/>
    <x v="0"/>
    <x v="0"/>
    <s v="USD"/>
    <n v="1410379774"/>
    <n v="1407787774"/>
    <b v="1"/>
    <n v="34"/>
    <b v="1"/>
    <x v="8"/>
    <n v="100"/>
    <n v="103.35"/>
    <x v="3"/>
    <x v="8"/>
  </r>
  <r>
    <n v="3152"/>
    <s v="'Gilead', an original theatre piece"/>
    <s v="'Gilead' is an original theatre piece inspired by Margaret Atwood's 'The Handmaid's Tale'. (Brighton Fringe 2014)"/>
    <x v="43"/>
    <n v="2331"/>
    <x v="0"/>
    <x v="1"/>
    <s v="GBP"/>
    <n v="1383425367"/>
    <n v="1380833367"/>
    <b v="1"/>
    <n v="67"/>
    <b v="1"/>
    <x v="8"/>
    <n v="106"/>
    <n v="34.79"/>
    <x v="3"/>
    <x v="8"/>
  </r>
  <r>
    <n v="3153"/>
    <s v="Terminator the Second"/>
    <s v="A stage production of Terminator 2: Judgment Day, composed entirely of the words of William Shakespeare"/>
    <x v="11"/>
    <n v="10067.5"/>
    <x v="0"/>
    <x v="0"/>
    <s v="USD"/>
    <n v="1304225940"/>
    <n v="1301542937"/>
    <b v="1"/>
    <n v="241"/>
    <b v="1"/>
    <x v="8"/>
    <n v="336"/>
    <n v="41.77"/>
    <x v="3"/>
    <x v="8"/>
  </r>
  <r>
    <n v="3154"/>
    <s v="&quot;Bright Ideas&quot; By Eric Coble"/>
    <s v="Hilarious play about two parents obsessed with getting their kid into the best pre-school and are willing to do ANYTHING to get him in!"/>
    <x v="41"/>
    <n v="7905"/>
    <x v="0"/>
    <x v="0"/>
    <s v="USD"/>
    <n v="1333310458"/>
    <n v="1330722058"/>
    <b v="1"/>
    <n v="123"/>
    <b v="1"/>
    <x v="8"/>
    <n v="113"/>
    <n v="64.27"/>
    <x v="3"/>
    <x v="8"/>
  </r>
  <r>
    <n v="3155"/>
    <s v="Stage Adaptation of Studio Ghibli's Princess Mononoke"/>
    <s v="We want to take our stage adaptation of Studio Ghibli's 'Princess Mononoke' to more people.  Help us do it!"/>
    <x v="12"/>
    <n v="9425.23"/>
    <x v="0"/>
    <x v="1"/>
    <s v="GBP"/>
    <n v="1356004725"/>
    <n v="1353412725"/>
    <b v="1"/>
    <n v="302"/>
    <b v="1"/>
    <x v="8"/>
    <n v="189"/>
    <n v="31.21"/>
    <x v="3"/>
    <x v="8"/>
  </r>
  <r>
    <n v="3156"/>
    <s v="Bringing First Love/Worst Love To Life"/>
    <s v="First Love/Worst Love is an examination of love and its mutability, as expressed through twelve stories and five actors on one stage."/>
    <x v="64"/>
    <n v="5600"/>
    <x v="0"/>
    <x v="0"/>
    <s v="USD"/>
    <n v="1338591144"/>
    <n v="1335567144"/>
    <b v="1"/>
    <n v="89"/>
    <b v="1"/>
    <x v="8"/>
    <n v="102"/>
    <n v="62.92"/>
    <x v="3"/>
    <x v="8"/>
  </r>
  <r>
    <n v="3157"/>
    <s v="Summer FourPlay"/>
    <s v="Four Directors.  Four One Acts.  Four Genres.  For You."/>
    <x v="25"/>
    <n v="4040"/>
    <x v="0"/>
    <x v="0"/>
    <s v="USD"/>
    <n v="1405746000"/>
    <n v="1404932105"/>
    <b v="1"/>
    <n v="41"/>
    <b v="1"/>
    <x v="8"/>
    <n v="101"/>
    <n v="98.54"/>
    <x v="3"/>
    <x v="8"/>
  </r>
  <r>
    <n v="3158"/>
    <s v="Nursery Crimes"/>
    <s v="A 40s crime-noir play using nursery rhyme characters."/>
    <x v="12"/>
    <n v="5700"/>
    <x v="0"/>
    <x v="0"/>
    <s v="USD"/>
    <n v="1374523752"/>
    <n v="1371931752"/>
    <b v="1"/>
    <n v="69"/>
    <b v="1"/>
    <x v="8"/>
    <n v="114"/>
    <n v="82.61"/>
    <x v="3"/>
    <x v="8"/>
  </r>
  <r>
    <n v="3159"/>
    <s v="Waxwing: A New Play"/>
    <s v="WAXWING is an exciting new world premiere of mythic (perhaps even apocalyptic!) proportions."/>
    <x v="17"/>
    <n v="2002.22"/>
    <x v="0"/>
    <x v="0"/>
    <s v="USD"/>
    <n v="1326927600"/>
    <n v="1323221761"/>
    <b v="1"/>
    <n v="52"/>
    <b v="1"/>
    <x v="8"/>
    <n v="133"/>
    <n v="38.5"/>
    <x v="3"/>
    <x v="8"/>
  </r>
  <r>
    <n v="3160"/>
    <s v="We Play Chekhov"/>
    <s v="Two stories by Anton Chekhov adapted for the stage and performed back-to-back in a stunning live theatrical performance."/>
    <x v="39"/>
    <n v="4569"/>
    <x v="0"/>
    <x v="0"/>
    <s v="USD"/>
    <n v="1407905940"/>
    <n v="1405923687"/>
    <b v="1"/>
    <n v="57"/>
    <b v="1"/>
    <x v="8"/>
    <n v="102"/>
    <n v="80.16"/>
    <x v="3"/>
    <x v="8"/>
  </r>
  <r>
    <n v="3161"/>
    <s v="Faustus"/>
    <s v="Iâ€™ll Be Right Back presents a story of murder and corruption. Faustus is a modern re-imagining of Christopher Marloweâ€™s classic tale."/>
    <x v="15"/>
    <n v="2102"/>
    <x v="0"/>
    <x v="1"/>
    <s v="GBP"/>
    <n v="1413377522"/>
    <n v="1410785522"/>
    <b v="1"/>
    <n v="74"/>
    <b v="1"/>
    <x v="8"/>
    <n v="105"/>
    <n v="28.41"/>
    <x v="3"/>
    <x v="8"/>
  </r>
  <r>
    <n v="3162"/>
    <s v="Your Radio Adventure!"/>
    <s v="Radio show meets interactive novel, accompanied by live foley, music, and audience participation. YOU choose what happens next!"/>
    <x v="25"/>
    <n v="5086"/>
    <x v="0"/>
    <x v="0"/>
    <s v="USD"/>
    <n v="1404698400"/>
    <n v="1402331262"/>
    <b v="1"/>
    <n v="63"/>
    <b v="1"/>
    <x v="8"/>
    <n v="127"/>
    <n v="80.73"/>
    <x v="3"/>
    <x v="8"/>
  </r>
  <r>
    <n v="3163"/>
    <s v="Bring &quot;SONNY&quot; To Toronto This Summer!"/>
    <s v="We are a group of actors reviving a play called &quot;Sonny Under the Assumption&quot; to bring to Toronto, Canada this summer..."/>
    <x v="95"/>
    <n v="14450"/>
    <x v="0"/>
    <x v="0"/>
    <s v="USD"/>
    <n v="1402855525"/>
    <n v="1400263525"/>
    <b v="1"/>
    <n v="72"/>
    <b v="1"/>
    <x v="8"/>
    <n v="111"/>
    <n v="200.69"/>
    <x v="3"/>
    <x v="8"/>
  </r>
  <r>
    <n v="3164"/>
    <s v="Better Than Shakespeare Presents: Much Ado About Something"/>
    <s v="Better than Shakespeare! Theatre Companyâ€™s inaugural production, â€œMuch Ado About Something.â€ The Something is Aliens."/>
    <x v="32"/>
    <n v="2669"/>
    <x v="0"/>
    <x v="0"/>
    <s v="USD"/>
    <n v="1402341615"/>
    <n v="1399490415"/>
    <b v="1"/>
    <n v="71"/>
    <b v="1"/>
    <x v="8"/>
    <n v="107"/>
    <n v="37.590000000000003"/>
    <x v="3"/>
    <x v="8"/>
  </r>
  <r>
    <n v="3165"/>
    <s v="THE MOON PLAY"/>
    <s v="THE MOON PLAY is a new play written by Carolyn Gilliam. The play follows an astronaut on the moon who has lost his reason to explore."/>
    <x v="49"/>
    <n v="1220"/>
    <x v="0"/>
    <x v="0"/>
    <s v="USD"/>
    <n v="1304395140"/>
    <n v="1302493760"/>
    <b v="1"/>
    <n v="21"/>
    <b v="1"/>
    <x v="8"/>
    <n v="163"/>
    <n v="58.1"/>
    <x v="3"/>
    <x v="8"/>
  </r>
  <r>
    <n v="3166"/>
    <s v="Verdigris - A Play by Jim Beaver"/>
    <s v="VERDIGRIS: A play written by Jim Beaver, star of Supernatural and Deadwood, opening March 2015 at Theatre West in Los Angeles."/>
    <x v="21"/>
    <n v="56079.83"/>
    <x v="0"/>
    <x v="0"/>
    <s v="USD"/>
    <n v="1416988740"/>
    <n v="1414514153"/>
    <b v="1"/>
    <n v="930"/>
    <b v="1"/>
    <x v="8"/>
    <n v="160"/>
    <n v="60.3"/>
    <x v="3"/>
    <x v="8"/>
  </r>
  <r>
    <n v="3167"/>
    <s v="Destiny is Judd Nelson: a new play at FringeNYC"/>
    <s v="What is destiny? Explore it with us this August at FringeNYC."/>
    <x v="11"/>
    <n v="3485"/>
    <x v="0"/>
    <x v="0"/>
    <s v="USD"/>
    <n v="1406952781"/>
    <n v="1405743181"/>
    <b v="1"/>
    <n v="55"/>
    <b v="1"/>
    <x v="8"/>
    <n v="116"/>
    <n v="63.36"/>
    <x v="3"/>
    <x v="8"/>
  </r>
  <r>
    <n v="3168"/>
    <s v="Cosmicomics"/>
    <s v="A dazzling aerial show that brings to life the whimsical and romantic short stories of beloved fantasy author Italo Calvino."/>
    <x v="32"/>
    <n v="3105"/>
    <x v="0"/>
    <x v="0"/>
    <s v="USD"/>
    <n v="1402696800"/>
    <n v="1399948353"/>
    <b v="1"/>
    <n v="61"/>
    <b v="1"/>
    <x v="8"/>
    <n v="124"/>
    <n v="50.9"/>
    <x v="3"/>
    <x v="8"/>
  </r>
  <r>
    <n v="3169"/>
    <s v="The Window"/>
    <s v="We're bringing The Window to the Cherry Lane Theater in January 2014."/>
    <x v="8"/>
    <n v="8241"/>
    <x v="0"/>
    <x v="0"/>
    <s v="USD"/>
    <n v="1386910740"/>
    <n v="1384364561"/>
    <b v="1"/>
    <n v="82"/>
    <b v="1"/>
    <x v="8"/>
    <n v="103"/>
    <n v="100.5"/>
    <x v="3"/>
    <x v="8"/>
  </r>
  <r>
    <n v="3170"/>
    <s v="Ain't She Brave FringeNYC 2014 Project"/>
    <s v="An emotionally-charged journey through the history of black women in America told in reverse."/>
    <x v="15"/>
    <n v="2245"/>
    <x v="0"/>
    <x v="0"/>
    <s v="USD"/>
    <n v="1404273600"/>
    <n v="1401414944"/>
    <b v="1"/>
    <n v="71"/>
    <b v="1"/>
    <x v="8"/>
    <n v="112"/>
    <n v="31.62"/>
    <x v="3"/>
    <x v="8"/>
  </r>
  <r>
    <n v="3171"/>
    <s v="The Fall - an epic theatrical adaptation"/>
    <s v="The theatrical adaptation of the epic film â€˜THE FALLâ€™ for the stage, combining theatre, live music, animation and expansive projection."/>
    <x v="41"/>
    <n v="7617"/>
    <x v="0"/>
    <x v="1"/>
    <s v="GBP"/>
    <n v="1462545358"/>
    <n v="1459953358"/>
    <b v="1"/>
    <n v="117"/>
    <b v="1"/>
    <x v="8"/>
    <n v="109"/>
    <n v="65.099999999999994"/>
    <x v="3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x v="15"/>
    <n v="2300"/>
    <x v="0"/>
    <x v="0"/>
    <s v="USD"/>
    <n v="1329240668"/>
    <n v="1326648668"/>
    <b v="1"/>
    <n v="29"/>
    <b v="1"/>
    <x v="8"/>
    <n v="115"/>
    <n v="79.31"/>
    <x v="3"/>
    <x v="8"/>
  </r>
  <r>
    <n v="3173"/>
    <s v="Melissa Arctic At the Road Theatre"/>
    <s v="A play with songs written by Craig Wright, based on Shakespeare's &quot;The Winter's Tale&quot; set in late 20th Century, Pine City, Minnesota."/>
    <x v="5"/>
    <n v="10300"/>
    <x v="0"/>
    <x v="0"/>
    <s v="USD"/>
    <n v="1411765492"/>
    <n v="1409173492"/>
    <b v="1"/>
    <n v="74"/>
    <b v="1"/>
    <x v="8"/>
    <n v="103"/>
    <n v="139.19"/>
    <x v="3"/>
    <x v="8"/>
  </r>
  <r>
    <n v="3174"/>
    <s v="A Race Redux"/>
    <s v="This adaptation uses the text of Oâ€™Neill to explore race, and asks the audience if stereotypes impact a characters guilt or innocence."/>
    <x v="11"/>
    <n v="3034"/>
    <x v="0"/>
    <x v="0"/>
    <s v="USD"/>
    <n v="1408999508"/>
    <n v="1407789908"/>
    <b v="1"/>
    <n v="23"/>
    <b v="1"/>
    <x v="8"/>
    <n v="101"/>
    <n v="131.91"/>
    <x v="3"/>
    <x v="8"/>
  </r>
  <r>
    <n v="3175"/>
    <s v="The Killing Room"/>
    <s v="One Year Lease Theater Company's world premiere theater production of THE KILLING ROOM, by playwright Daniel Keene, March 2011 in NYC."/>
    <x v="12"/>
    <n v="5478"/>
    <x v="0"/>
    <x v="0"/>
    <s v="USD"/>
    <n v="1297977427"/>
    <n v="1292793427"/>
    <b v="1"/>
    <n v="60"/>
    <b v="1"/>
    <x v="8"/>
    <n v="110"/>
    <n v="91.3"/>
    <x v="3"/>
    <x v="8"/>
  </r>
  <r>
    <n v="3176"/>
    <s v="Romeo and Juliet at Moody's Pub"/>
    <s v="Romeo and Juliet at Moody's Pub is an adapted, 90-minute version of Shakespeare's classic tragedy, performed for free in a restaurant"/>
    <x v="170"/>
    <n v="2182"/>
    <x v="0"/>
    <x v="0"/>
    <s v="USD"/>
    <n v="1376838000"/>
    <n v="1374531631"/>
    <b v="1"/>
    <n v="55"/>
    <b v="1"/>
    <x v="8"/>
    <n v="115"/>
    <n v="39.67"/>
    <x v="3"/>
    <x v="8"/>
  </r>
  <r>
    <n v="3177"/>
    <s v="Tilted Field presents NO STATIC AT ALL in New York City"/>
    <s v="This one-man play made a splash on the west coast. Help shine a spotlight on this rock &amp; roll spectacle in NEW YORK CITY_x0008_!"/>
    <x v="32"/>
    <n v="2935"/>
    <x v="0"/>
    <x v="0"/>
    <s v="USD"/>
    <n v="1403366409"/>
    <n v="1400774409"/>
    <b v="1"/>
    <n v="51"/>
    <b v="1"/>
    <x v="8"/>
    <n v="117"/>
    <n v="57.55"/>
    <x v="3"/>
    <x v="8"/>
  </r>
  <r>
    <n v="3178"/>
    <s v="Cutting Off Kate Bush"/>
    <s v="Cutting Off Kate Bush is a one-woman show written &amp; performed by Lucy Benson-Brown, premiering at the Edinburgh Fringe Festival 2014"/>
    <x v="17"/>
    <n v="2576"/>
    <x v="0"/>
    <x v="1"/>
    <s v="GBP"/>
    <n v="1405521075"/>
    <n v="1402929075"/>
    <b v="1"/>
    <n v="78"/>
    <b v="1"/>
    <x v="8"/>
    <n v="172"/>
    <n v="33.03"/>
    <x v="3"/>
    <x v="8"/>
  </r>
  <r>
    <n v="3179"/>
    <s v="I Do Wonder"/>
    <s v="A Sci-fi play in several vignettes that will narrate an alternate history in the mid-20th century."/>
    <x v="286"/>
    <n v="4794.82"/>
    <x v="0"/>
    <x v="0"/>
    <s v="USD"/>
    <n v="1367859071"/>
    <n v="1365699071"/>
    <b v="1"/>
    <n v="62"/>
    <b v="1"/>
    <x v="8"/>
    <n v="114"/>
    <n v="77.34"/>
    <x v="3"/>
    <x v="8"/>
  </r>
  <r>
    <n v="3180"/>
    <s v="Glass Mountain: An Original Fairytale"/>
    <s v="A new tale of witches, fairies, cat-hunters and and bone-boilers from London theatre company Broken Glass."/>
    <x v="40"/>
    <n v="1437"/>
    <x v="0"/>
    <x v="1"/>
    <s v="GBP"/>
    <n v="1403258049"/>
    <n v="1400666049"/>
    <b v="1"/>
    <n v="45"/>
    <b v="1"/>
    <x v="8"/>
    <n v="120"/>
    <n v="31.93"/>
    <x v="3"/>
    <x v="8"/>
  </r>
  <r>
    <n v="3181"/>
    <s v="ENDURING SONG"/>
    <s v="ENDURING SONG by award-winning Bear Trap Theatre, is a sweeping historical epic about love, loss and family set in the First Crusade."/>
    <x v="4"/>
    <n v="545"/>
    <x v="0"/>
    <x v="1"/>
    <s v="GBP"/>
    <n v="1402848000"/>
    <n v="1400570787"/>
    <b v="1"/>
    <n v="15"/>
    <b v="1"/>
    <x v="8"/>
    <n v="109"/>
    <n v="36.33"/>
    <x v="3"/>
    <x v="8"/>
  </r>
  <r>
    <n v="3182"/>
    <s v="A Thought in Three Parts"/>
    <s v="FRANK, a newborn company, presents Wallace Shawn's famously unproduced,&quot;A Thought in Three Parts.&quot;_x000a_Be FRANK with us!"/>
    <x v="41"/>
    <n v="7062"/>
    <x v="0"/>
    <x v="0"/>
    <s v="USD"/>
    <n v="1328029200"/>
    <n v="1323211621"/>
    <b v="1"/>
    <n v="151"/>
    <b v="1"/>
    <x v="8"/>
    <n v="101"/>
    <n v="46.77"/>
    <x v="3"/>
    <x v="8"/>
  </r>
  <r>
    <n v="3183"/>
    <s v="The Seagull on The River"/>
    <s v="Anton Chekhov's The Seagull. An outdoor Amphitheater in Manhattan. Trees. A River. Daybreak."/>
    <x v="32"/>
    <n v="2725"/>
    <x v="0"/>
    <x v="0"/>
    <s v="USD"/>
    <n v="1377284669"/>
    <n v="1375729469"/>
    <b v="1"/>
    <n v="68"/>
    <b v="1"/>
    <x v="8"/>
    <n v="109"/>
    <n v="40.07"/>
    <x v="3"/>
    <x v="8"/>
  </r>
  <r>
    <n v="3184"/>
    <s v="Equus at Frenetic Theatre"/>
    <s v="Equus is the story of a psychiatrist treating a teenaged boy who blinds six horses with a metal spike."/>
    <x v="271"/>
    <n v="4610"/>
    <x v="0"/>
    <x v="0"/>
    <s v="USD"/>
    <n v="1404258631"/>
    <n v="1401666631"/>
    <b v="1"/>
    <n v="46"/>
    <b v="1"/>
    <x v="8"/>
    <n v="107"/>
    <n v="100.22"/>
    <x v="3"/>
    <x v="8"/>
  </r>
  <r>
    <n v="3185"/>
    <s v="Edfringe support - What a Gay Play"/>
    <s v="I've written, and am producing, a fun new play with a gorgeous cast for this year's Edfringe and it just needs a little extra dough :)"/>
    <x v="30"/>
    <n v="1000"/>
    <x v="0"/>
    <x v="1"/>
    <s v="GBP"/>
    <n v="1405553241"/>
    <n v="1404948441"/>
    <b v="1"/>
    <n v="24"/>
    <b v="1"/>
    <x v="8"/>
    <n v="100"/>
    <n v="41.67"/>
    <x v="3"/>
    <x v="8"/>
  </r>
  <r>
    <n v="3186"/>
    <s v="Honest"/>
    <s v="Honest is an exciting and dark new play by Bristol based writer Alice Nicholas, touring the South of England and London this October."/>
    <x v="52"/>
    <n v="3270"/>
    <x v="0"/>
    <x v="1"/>
    <s v="GBP"/>
    <n v="1410901200"/>
    <n v="1408313438"/>
    <b v="1"/>
    <n v="70"/>
    <b v="1"/>
    <x v="8"/>
    <n v="102"/>
    <n v="46.71"/>
    <x v="3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x v="8"/>
    <n v="116"/>
    <n v="71.489999999999995"/>
    <x v="3"/>
    <x v="8"/>
  </r>
  <r>
    <n v="3188"/>
    <s v="A Brief History of Musical Theatre..."/>
    <s v="A revue show featuring the very best of the last century of musical theatre from aspiring young producers &amp; performers at RWCMD"/>
    <x v="50"/>
    <n v="130"/>
    <x v="2"/>
    <x v="1"/>
    <s v="GBP"/>
    <n v="1433930302"/>
    <n v="1432115902"/>
    <b v="0"/>
    <n v="9"/>
    <b v="0"/>
    <x v="40"/>
    <n v="65"/>
    <n v="14.44"/>
    <x v="3"/>
    <x v="40"/>
  </r>
  <r>
    <n v="3189"/>
    <s v="Hednadotter Jubileumskonsert"/>
    <s v="Det Ã¤r tio Ã¥r sedan sist! Musikalen Hednadotter med sÃ¥ngarna frÃ¥n orginaluppsÃ¤ttningen sjunger musikalen i Konsertform."/>
    <x v="58"/>
    <n v="6780"/>
    <x v="2"/>
    <x v="11"/>
    <s v="SEK"/>
    <n v="1432455532"/>
    <n v="1429863532"/>
    <b v="0"/>
    <n v="19"/>
    <b v="0"/>
    <x v="40"/>
    <n v="12"/>
    <n v="356.84"/>
    <x v="3"/>
    <x v="40"/>
  </r>
  <r>
    <n v="3190"/>
    <s v="Call It A Day Productions - THE LIFE"/>
    <s v="Call It A Day Productions is putting on their first full production in December and every little bit helps!"/>
    <x v="25"/>
    <n v="0"/>
    <x v="2"/>
    <x v="5"/>
    <s v="CAD"/>
    <n v="1481258275"/>
    <n v="1478662675"/>
    <b v="0"/>
    <n v="0"/>
    <b v="0"/>
    <x v="40"/>
    <n v="0"/>
    <s v="N/A"/>
    <x v="3"/>
    <x v="40"/>
  </r>
  <r>
    <n v="3191"/>
    <s v="Decree 770: Europa"/>
    <s v="A brand new musical about the ban of contraception and abortion in Romania and the revolution that ended it all in 1989."/>
    <x v="193"/>
    <n v="151"/>
    <x v="2"/>
    <x v="0"/>
    <s v="USD"/>
    <n v="1471370869"/>
    <n v="1466186869"/>
    <b v="0"/>
    <n v="4"/>
    <b v="0"/>
    <x v="40"/>
    <n v="4"/>
    <n v="37.75"/>
    <x v="3"/>
    <x v="40"/>
  </r>
  <r>
    <n v="3192"/>
    <s v="Arts in Conflict"/>
    <s v="This project challenges social issues affecting young people in areas of deprivation within the Belfast area (Northern Ireland)."/>
    <x v="5"/>
    <n v="102"/>
    <x v="2"/>
    <x v="1"/>
    <s v="GBP"/>
    <n v="1425160800"/>
    <n v="1421274859"/>
    <b v="0"/>
    <n v="8"/>
    <b v="0"/>
    <x v="40"/>
    <n v="1"/>
    <n v="12.75"/>
    <x v="3"/>
    <x v="40"/>
  </r>
  <r>
    <n v="3193"/>
    <s v="Shock Treatment - The Sequel to Rocky Horror!"/>
    <s v="Bringing Richard O'Brien's sequel to legendary Rocky Horror to the stage for the first time. First London, then...The World!"/>
    <x v="12"/>
    <n v="587"/>
    <x v="2"/>
    <x v="1"/>
    <s v="GBP"/>
    <n v="1424474056"/>
    <n v="1420586056"/>
    <b v="0"/>
    <n v="24"/>
    <b v="0"/>
    <x v="40"/>
    <n v="12"/>
    <n v="24.46"/>
    <x v="3"/>
    <x v="40"/>
  </r>
  <r>
    <n v="3194"/>
    <s v="P.A.C.K (Performing Arts Camp for Kids)"/>
    <s v="P.A.C.K (Performing Arts Camp for Kids) Musical Theater, Instrumental Music, Vocal Music, Dance, Visual Arts, and Physical Education!"/>
    <x v="36"/>
    <n v="0"/>
    <x v="2"/>
    <x v="0"/>
    <s v="USD"/>
    <n v="1437960598"/>
    <n v="1435368598"/>
    <b v="0"/>
    <n v="0"/>
    <b v="0"/>
    <x v="40"/>
    <n v="0"/>
    <s v="N/A"/>
    <x v="3"/>
    <x v="40"/>
  </r>
  <r>
    <n v="3195"/>
    <s v="Emerson Sings!"/>
    <s v="Emerson Sings is the first cabaret to celebrate the work of up and coming musical theater composers who are alumni of Emerson College."/>
    <x v="10"/>
    <n v="2070"/>
    <x v="2"/>
    <x v="0"/>
    <s v="USD"/>
    <n v="1423750542"/>
    <n v="1421158542"/>
    <b v="0"/>
    <n v="39"/>
    <b v="0"/>
    <x v="40"/>
    <n v="59"/>
    <n v="53.08"/>
    <x v="3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3"/>
    <x v="40"/>
  </r>
  <r>
    <n v="3197"/>
    <s v="Mirror, mirror on the wall"/>
    <s v="This years most important stage project for young artists in our region. www.ungespor.no"/>
    <x v="5"/>
    <n v="1145"/>
    <x v="2"/>
    <x v="10"/>
    <s v="NOK"/>
    <n v="1423050618"/>
    <n v="1420458618"/>
    <b v="0"/>
    <n v="4"/>
    <b v="0"/>
    <x v="40"/>
    <n v="11"/>
    <n v="286.25"/>
    <x v="3"/>
    <x v="40"/>
  </r>
  <r>
    <n v="3198"/>
    <s v="Terezin's The Fireflies"/>
    <s v="Hadbjerg skole opsÃ¦tter i april musicalen The Fireflies, der blev skrevet og opfÃ¸rt i koncentrationslejren Theresienstadt i 1943 og 45."/>
    <x v="13"/>
    <n v="110"/>
    <x v="2"/>
    <x v="8"/>
    <s v="DKK"/>
    <n v="1424081477"/>
    <n v="1420798277"/>
    <b v="0"/>
    <n v="3"/>
    <b v="0"/>
    <x v="40"/>
    <n v="0"/>
    <n v="36.67"/>
    <x v="3"/>
    <x v="40"/>
  </r>
  <r>
    <n v="3199"/>
    <s v="Help Milburn Stone Fly High With TARZAN The Musical"/>
    <s v="The Milburn Stone Theatre needs your help to bring its high-flying next blockbuster musical, TARZAN, to life!"/>
    <x v="12"/>
    <n v="2608"/>
    <x v="2"/>
    <x v="0"/>
    <s v="USD"/>
    <n v="1410037200"/>
    <n v="1407435418"/>
    <b v="0"/>
    <n v="53"/>
    <b v="0"/>
    <x v="40"/>
    <n v="52"/>
    <n v="49.21"/>
    <x v="3"/>
    <x v="40"/>
  </r>
  <r>
    <n v="3200"/>
    <s v="ROAD TO THE KINGDOM"/>
    <s v="An extremely unique musical play with an exciting, fun filled, dramatic twist. You will discover what lies ahead on the Road to Kingdom"/>
    <x v="65"/>
    <n v="1"/>
    <x v="2"/>
    <x v="0"/>
    <s v="USD"/>
    <n v="1461994440"/>
    <n v="1459410101"/>
    <b v="0"/>
    <n v="1"/>
    <b v="0"/>
    <x v="40"/>
    <n v="0"/>
    <n v="1"/>
    <x v="3"/>
    <x v="40"/>
  </r>
  <r>
    <n v="3201"/>
    <s v="Nothing Changes"/>
    <s v="Nothing Changes is a modern musical version of the Ragged Trousered Philanthropists exploring the inequalities of &quot;austerity Britain&quot;"/>
    <x v="15"/>
    <n v="25"/>
    <x v="2"/>
    <x v="1"/>
    <s v="GBP"/>
    <n v="1409509477"/>
    <n v="1407695077"/>
    <b v="0"/>
    <n v="2"/>
    <b v="0"/>
    <x v="40"/>
    <n v="1"/>
    <n v="12.5"/>
    <x v="3"/>
    <x v="40"/>
  </r>
  <r>
    <n v="3202"/>
    <s v="Christmas Ain't A Drag - A Musical"/>
    <s v="Falling in love at Christmas should never be a drag! A rocking musical about four lives intersecting at a nightclub at Christmas."/>
    <x v="12"/>
    <n v="2726"/>
    <x v="2"/>
    <x v="0"/>
    <s v="USD"/>
    <n v="1450072740"/>
    <n v="1445027346"/>
    <b v="0"/>
    <n v="25"/>
    <b v="0"/>
    <x v="40"/>
    <n v="55"/>
    <n v="109.04"/>
    <x v="3"/>
    <x v="40"/>
  </r>
  <r>
    <n v="3203"/>
    <s v="Escape from Reality's 1st Season &quot;Defying Gravity&quot;"/>
    <s v="Escape from Reality's 1st Season &quot;Defying Gravity&quot; including The Last Five Years, Godspell, and Aida."/>
    <x v="30"/>
    <n v="250"/>
    <x v="2"/>
    <x v="0"/>
    <s v="USD"/>
    <n v="1443224622"/>
    <n v="1440632622"/>
    <b v="0"/>
    <n v="6"/>
    <b v="0"/>
    <x v="40"/>
    <n v="25"/>
    <n v="41.67"/>
    <x v="3"/>
    <x v="40"/>
  </r>
  <r>
    <n v="3204"/>
    <s v="FaÃ§ade: The Interactive Musical"/>
    <s v="Based on the hit game, Trip and Grace's marriage is falling apart. It's up to the audience to determine the fate of their relationship."/>
    <x v="4"/>
    <n v="0"/>
    <x v="2"/>
    <x v="0"/>
    <s v="USD"/>
    <n v="1437149640"/>
    <n v="1434558479"/>
    <b v="0"/>
    <n v="0"/>
    <b v="0"/>
    <x v="40"/>
    <n v="0"/>
    <s v="N/A"/>
    <x v="3"/>
    <x v="40"/>
  </r>
  <r>
    <n v="3205"/>
    <s v="Children Must Run: An Original Musical"/>
    <s v="Children Must Run is an original musical, about a prostitute, a drug mule, a child soldier and their struggles, hopes and dreams."/>
    <x v="8"/>
    <n v="273"/>
    <x v="2"/>
    <x v="1"/>
    <s v="GBP"/>
    <n v="1430470772"/>
    <n v="1427878772"/>
    <b v="0"/>
    <n v="12"/>
    <b v="0"/>
    <x v="40"/>
    <n v="3"/>
    <n v="22.75"/>
    <x v="3"/>
    <x v="40"/>
  </r>
  <r>
    <n v="3206"/>
    <s v="Performance Theater for Young Artists (PTYA)"/>
    <s v="PTYA is a non-profit musical theater group for kids ages 7-18 that teaches the importance of self expression through the arts."/>
    <x v="12"/>
    <n v="0"/>
    <x v="2"/>
    <x v="0"/>
    <s v="USD"/>
    <n v="1442644651"/>
    <n v="1440052651"/>
    <b v="0"/>
    <n v="0"/>
    <b v="0"/>
    <x v="40"/>
    <n v="0"/>
    <s v="N/A"/>
    <x v="3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4"/>
    <n v="2550"/>
    <x v="2"/>
    <x v="0"/>
    <s v="USD"/>
    <n v="1429767607"/>
    <n v="1424587207"/>
    <b v="0"/>
    <n v="36"/>
    <b v="0"/>
    <x v="40"/>
    <n v="46"/>
    <n v="70.83"/>
    <x v="3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2"/>
    <n v="5175"/>
    <x v="0"/>
    <x v="0"/>
    <s v="USD"/>
    <n v="1406557877"/>
    <n v="1404743477"/>
    <b v="1"/>
    <n v="82"/>
    <b v="1"/>
    <x v="8"/>
    <n v="104"/>
    <n v="63.11"/>
    <x v="3"/>
    <x v="8"/>
  </r>
  <r>
    <n v="3209"/>
    <s v="King Kirby, a play by Crystal Skillman and Fred Van Lente"/>
    <s v="The hysterical and heartbreaking story of artist Jack Kirby, &quot;the King of the Comics,&quot; at the 2014 Comic Book Theater Festival"/>
    <x v="197"/>
    <n v="11335.7"/>
    <x v="0"/>
    <x v="0"/>
    <s v="USD"/>
    <n v="1403305200"/>
    <n v="1400512658"/>
    <b v="1"/>
    <n v="226"/>
    <b v="1"/>
    <x v="8"/>
    <n v="119"/>
    <n v="50.16"/>
    <x v="3"/>
    <x v="8"/>
  </r>
  <r>
    <n v="3210"/>
    <s v="&quot;The Red Herring&quot; World Premiere"/>
    <s v="The Red Herring is a new play full of wickedly fast dialogue, a joke for every sentence, and more puns than you can shake a stick at."/>
    <x v="11"/>
    <n v="3773"/>
    <x v="0"/>
    <x v="0"/>
    <s v="USD"/>
    <n v="1338523140"/>
    <n v="1334442519"/>
    <b v="1"/>
    <n v="60"/>
    <b v="1"/>
    <x v="8"/>
    <n v="126"/>
    <n v="62.88"/>
    <x v="3"/>
    <x v="8"/>
  </r>
  <r>
    <n v="3211"/>
    <s v="Titus &amp; Two Conversations. Huzzah!"/>
    <s v="Our fifth season is upon us: A wild new imagining of Titus Andronicus and our signature reading series &quot;Two Plays. One Conversation.&quot;"/>
    <x v="167"/>
    <n v="27541"/>
    <x v="0"/>
    <x v="0"/>
    <s v="USD"/>
    <n v="1408068000"/>
    <n v="1405346680"/>
    <b v="1"/>
    <n v="322"/>
    <b v="1"/>
    <x v="8"/>
    <n v="120"/>
    <n v="85.53"/>
    <x v="3"/>
    <x v="8"/>
  </r>
  <r>
    <n v="3212"/>
    <s v="Campo Maldito"/>
    <s v="Help us bring our production of Campo Maldito to New York AND San Francisco!"/>
    <x v="25"/>
    <n v="5050"/>
    <x v="0"/>
    <x v="0"/>
    <s v="USD"/>
    <n v="1407524751"/>
    <n v="1404932751"/>
    <b v="1"/>
    <n v="94"/>
    <b v="1"/>
    <x v="8"/>
    <n v="126"/>
    <n v="53.72"/>
    <x v="3"/>
    <x v="8"/>
  </r>
  <r>
    <n v="3213"/>
    <s v="Moving Dust presents 'THIS MUCH' 2015"/>
    <s v="3 boys, 1 white dress and a hoover collide in this explosive new play by John Fitzpatrick. Life's a wedding disco. Let's dance."/>
    <x v="14"/>
    <n v="6007"/>
    <x v="0"/>
    <x v="1"/>
    <s v="GBP"/>
    <n v="1437934759"/>
    <n v="1434478759"/>
    <b v="1"/>
    <n v="47"/>
    <b v="1"/>
    <x v="8"/>
    <n v="100"/>
    <n v="127.81"/>
    <x v="3"/>
    <x v="8"/>
  </r>
  <r>
    <n v="3214"/>
    <s v="World Premiere of Sket - a play by  Maya Sondhi"/>
    <s v="Sexting, selfies and social media pressures that affect young people  connected 24/7.  Mistakes happen but now they can remain forever!"/>
    <x v="16"/>
    <n v="12256"/>
    <x v="0"/>
    <x v="1"/>
    <s v="GBP"/>
    <n v="1452038100"/>
    <n v="1448823673"/>
    <b v="1"/>
    <n v="115"/>
    <b v="1"/>
    <x v="8"/>
    <n v="102"/>
    <n v="106.57"/>
    <x v="3"/>
    <x v="8"/>
  </r>
  <r>
    <n v="3215"/>
    <s v="Colt Coeur's 6th Season"/>
    <s v="2 world premieres:_x000a_HOW TO LIVE ON EARTH by MJ Kaufman_x000a_ / CAL IN CAMO by William Francis Hoffman_x000a_+ workshops of 7 more plays!"/>
    <x v="21"/>
    <n v="35123"/>
    <x v="0"/>
    <x v="0"/>
    <s v="USD"/>
    <n v="1441857540"/>
    <n v="1438617471"/>
    <b v="1"/>
    <n v="134"/>
    <b v="1"/>
    <x v="8"/>
    <n v="100"/>
    <n v="262.11"/>
    <x v="3"/>
    <x v="8"/>
  </r>
  <r>
    <n v="3216"/>
    <s v="BRUTE"/>
    <s v="Brute (winner of the 2015 IdeasTap Underbelly Award) is new writing based on the true story of a rather twisted, horrible schoolgirl."/>
    <x v="15"/>
    <n v="2001"/>
    <x v="0"/>
    <x v="1"/>
    <s v="GBP"/>
    <n v="1436625000"/>
    <n v="1433934371"/>
    <b v="1"/>
    <n v="35"/>
    <b v="1"/>
    <x v="8"/>
    <n v="100"/>
    <n v="57.17"/>
    <x v="3"/>
    <x v="8"/>
  </r>
  <r>
    <n v="3217"/>
    <s v="Wake Up Call @ IRT Theater"/>
    <s v="Wake Up Call is a comedic play about a group of hotel employees working on Christmas Eve."/>
    <x v="39"/>
    <n v="5221"/>
    <x v="0"/>
    <x v="0"/>
    <s v="USD"/>
    <n v="1478264784"/>
    <n v="1475672784"/>
    <b v="1"/>
    <n v="104"/>
    <b v="1"/>
    <x v="8"/>
    <n v="116"/>
    <n v="50.2"/>
    <x v="3"/>
    <x v="8"/>
  </r>
  <r>
    <n v="3218"/>
    <s v="Lonely Soldier Monologues a play by Helen Benedict."/>
    <s v="A brave &amp; relevant play that looks at the lives of 7 real women who served in the US Armed Forces. Authentic stories that need telling."/>
    <x v="16"/>
    <n v="12252"/>
    <x v="0"/>
    <x v="1"/>
    <s v="GBP"/>
    <n v="1419984000"/>
    <n v="1417132986"/>
    <b v="1"/>
    <n v="184"/>
    <b v="1"/>
    <x v="8"/>
    <n v="102"/>
    <n v="66.59"/>
    <x v="3"/>
    <x v="8"/>
  </r>
  <r>
    <n v="3219"/>
    <s v="Eyes Closed - The First In-Dream Theater Experience"/>
    <s v="Eyes Closed is a collaborative play and docudrama about New Yorkers and their dreams."/>
    <x v="24"/>
    <n v="20022"/>
    <x v="0"/>
    <x v="0"/>
    <s v="USD"/>
    <n v="1427063747"/>
    <n v="1424043347"/>
    <b v="1"/>
    <n v="119"/>
    <b v="1"/>
    <x v="8"/>
    <n v="100"/>
    <n v="168.25"/>
    <x v="3"/>
    <x v="8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x v="8"/>
    <n v="101"/>
    <n v="256.37"/>
    <x v="3"/>
    <x v="8"/>
  </r>
  <r>
    <n v="3221"/>
    <s v="The Hitchhiker's Guide to the Family"/>
    <s v="A one-man show about love, loss, and motorways, written &amp; performed by Ben Norris. Help us get to the 2015 Edinburgh Fringe and beyond!"/>
    <x v="25"/>
    <n v="4137"/>
    <x v="0"/>
    <x v="1"/>
    <s v="GBP"/>
    <n v="1436114603"/>
    <n v="1433090603"/>
    <b v="1"/>
    <n v="113"/>
    <b v="1"/>
    <x v="8"/>
    <n v="103"/>
    <n v="36.61"/>
    <x v="3"/>
    <x v="8"/>
  </r>
  <r>
    <n v="3222"/>
    <s v="Shakespeare in ASL - and FREE for everyone"/>
    <s v="Shakespeare's classic re-imagined as a spoken and signed production for deaf and hearing audiences"/>
    <x v="32"/>
    <n v="3120"/>
    <x v="0"/>
    <x v="0"/>
    <s v="USD"/>
    <n v="1445722140"/>
    <n v="1443016697"/>
    <b v="1"/>
    <n v="84"/>
    <b v="1"/>
    <x v="8"/>
    <n v="125"/>
    <n v="37.14"/>
    <x v="3"/>
    <x v="8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8"/>
    <n v="110"/>
    <n v="45.88"/>
    <x v="3"/>
    <x v="8"/>
  </r>
  <r>
    <n v="3224"/>
    <s v="AdA (Author directing Author)"/>
    <s v="Neil LaBute and Marco Calvani reunite once again for the unique, international collaboration that is ADA: Author directing Author."/>
    <x v="13"/>
    <n v="30610"/>
    <x v="0"/>
    <x v="0"/>
    <s v="USD"/>
    <n v="1484024400"/>
    <n v="1479932713"/>
    <b v="1"/>
    <n v="216"/>
    <b v="1"/>
    <x v="8"/>
    <n v="102"/>
    <n v="141.71"/>
    <x v="3"/>
    <x v="8"/>
  </r>
  <r>
    <n v="3225"/>
    <s v="Two &quot;Gentlemen&quot; of Verona by William Shakespeare"/>
    <s v="Bare Theatre brings one of Shakespeare's most accessible early comedies to life free to the public across the NC Triangle"/>
    <x v="15"/>
    <n v="2047"/>
    <x v="0"/>
    <x v="0"/>
    <s v="USD"/>
    <n v="1464987600"/>
    <n v="1463145938"/>
    <b v="1"/>
    <n v="39"/>
    <b v="1"/>
    <x v="8"/>
    <n v="102"/>
    <n v="52.49"/>
    <x v="3"/>
    <x v="8"/>
  </r>
  <r>
    <n v="3226"/>
    <s v="Get Trip The Light Theatre's show to its 2nd London Stage!"/>
    <s v="Trip The Light Theatre needs YOUR help to fund it's second run of its debut production 'The Sun Shining On her Hands' in London."/>
    <x v="40"/>
    <n v="1250"/>
    <x v="0"/>
    <x v="1"/>
    <s v="GBP"/>
    <n v="1446213612"/>
    <n v="1443621612"/>
    <b v="1"/>
    <n v="21"/>
    <b v="1"/>
    <x v="8"/>
    <n v="104"/>
    <n v="59.52"/>
    <x v="3"/>
    <x v="8"/>
  </r>
  <r>
    <n v="3227"/>
    <s v="a colder water than here - VAULT 2017"/>
    <s v="a colder water than here is a new play by Matt Jones and directed by Lily McLeish that will be perfomed at VAULT Festival from 1-5 Feb"/>
    <x v="40"/>
    <n v="1500"/>
    <x v="0"/>
    <x v="1"/>
    <s v="GBP"/>
    <n v="1484687436"/>
    <n v="1482095436"/>
    <b v="0"/>
    <n v="30"/>
    <b v="1"/>
    <x v="8"/>
    <n v="125"/>
    <n v="50"/>
    <x v="3"/>
    <x v="8"/>
  </r>
  <r>
    <n v="3228"/>
    <s v="Hear Me Roar: A Season of Powerful Women"/>
    <s v="A Season of Powerful Women. A Season of Defiance."/>
    <x v="41"/>
    <n v="7164"/>
    <x v="0"/>
    <x v="0"/>
    <s v="USD"/>
    <n v="1450328340"/>
    <n v="1447606884"/>
    <b v="1"/>
    <n v="37"/>
    <b v="1"/>
    <x v="8"/>
    <n v="102"/>
    <n v="193.62"/>
    <x v="3"/>
    <x v="8"/>
  </r>
  <r>
    <n v="3229"/>
    <s v="The Seagull Project Presents: The Three Sisters"/>
    <s v="After electrifying audiences in Seattle and Tashkent, The Seagull Project embarks on a brand new journey."/>
    <x v="24"/>
    <n v="21573"/>
    <x v="0"/>
    <x v="0"/>
    <s v="USD"/>
    <n v="1416470398"/>
    <n v="1413874798"/>
    <b v="1"/>
    <n v="202"/>
    <b v="1"/>
    <x v="8"/>
    <n v="108"/>
    <n v="106.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x v="29"/>
    <n v="2857"/>
    <x v="0"/>
    <x v="0"/>
    <s v="USD"/>
    <n v="1412135940"/>
    <n v="1410840126"/>
    <b v="1"/>
    <n v="37"/>
    <b v="1"/>
    <x v="8"/>
    <n v="110"/>
    <n v="77.22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x v="30"/>
    <n v="1610"/>
    <x v="0"/>
    <x v="0"/>
    <s v="USD"/>
    <n v="1460846347"/>
    <n v="1458254347"/>
    <b v="0"/>
    <n v="28"/>
    <b v="1"/>
    <x v="8"/>
    <n v="161"/>
    <n v="57.5"/>
    <x v="3"/>
    <x v="8"/>
  </r>
  <r>
    <n v="3232"/>
    <s v="Honorable Men - Poor Yorick's Players 2016 Season"/>
    <s v="Honorable Men - Yorick's 10th season of free, outdoor Shakespeare.  Featuring Henry IV, part 1 and Julius Caesar."/>
    <x v="30"/>
    <n v="1312"/>
    <x v="0"/>
    <x v="0"/>
    <s v="USD"/>
    <n v="1462334340"/>
    <n v="1459711917"/>
    <b v="1"/>
    <n v="26"/>
    <b v="1"/>
    <x v="8"/>
    <n v="131"/>
    <n v="50.46"/>
    <x v="3"/>
    <x v="8"/>
  </r>
  <r>
    <n v="3233"/>
    <s v="64 Squares"/>
    <s v="64 Squares is an autobiographical one-man exploration of the internal chess game played to reconcile relationships."/>
    <x v="12"/>
    <n v="5940"/>
    <x v="0"/>
    <x v="0"/>
    <s v="USD"/>
    <n v="1488482355"/>
    <n v="1485890355"/>
    <b v="0"/>
    <n v="61"/>
    <b v="1"/>
    <x v="8"/>
    <n v="119"/>
    <n v="97.38"/>
    <x v="3"/>
    <x v="8"/>
  </r>
  <r>
    <n v="3234"/>
    <s v="Repetitive Beats: A new play premiering at Vault Festival"/>
    <s v="Get Repetitive Beats to Vaults! A high octane play set in Oxford  during one of the most influential &amp; hedonistic movements in music."/>
    <x v="25"/>
    <n v="4015.71"/>
    <x v="0"/>
    <x v="1"/>
    <s v="GBP"/>
    <n v="1485991860"/>
    <n v="1483124208"/>
    <b v="0"/>
    <n v="115"/>
    <b v="1"/>
    <x v="8"/>
    <n v="100"/>
    <n v="34.92"/>
    <x v="3"/>
    <x v="8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x v="8"/>
    <n v="103"/>
    <n v="85.53"/>
    <x v="3"/>
    <x v="8"/>
  </r>
  <r>
    <n v="3236"/>
    <s v="Sub-Basement World Premiere"/>
    <s v="A dark comedy exploring the importance of art, homelessness, and finding your own path.  World Premiere 3/27/17 at IRT Theater in NYC."/>
    <x v="24"/>
    <n v="20120"/>
    <x v="0"/>
    <x v="0"/>
    <s v="USD"/>
    <n v="1482962433"/>
    <n v="1480370433"/>
    <b v="0"/>
    <n v="110"/>
    <b v="1"/>
    <x v="8"/>
    <n v="101"/>
    <n v="182.91"/>
    <x v="3"/>
    <x v="8"/>
  </r>
  <r>
    <n v="3237"/>
    <s v="Celebrating 20 years of The 24 Hour Plays around the world!"/>
    <s v="An annual campaign supporting our intensive for artists 25 and under."/>
    <x v="21"/>
    <n v="35275.64"/>
    <x v="0"/>
    <x v="0"/>
    <s v="USD"/>
    <n v="1443499140"/>
    <n v="1441452184"/>
    <b v="1"/>
    <n v="269"/>
    <b v="1"/>
    <x v="8"/>
    <n v="101"/>
    <n v="131.13999999999999"/>
    <x v="3"/>
    <x v="8"/>
  </r>
  <r>
    <n v="3238"/>
    <s v="All Bare Theatre bring THE MAIDS to Edinburgh 2015"/>
    <s v="A bit of role-play never hurt anyone, right? Two maids play a game of murder. Genet's THE MAIDS in a visceral production by ALL BARE."/>
    <x v="72"/>
    <n v="3145"/>
    <x v="0"/>
    <x v="1"/>
    <s v="GBP"/>
    <n v="1435752898"/>
    <n v="1433160898"/>
    <b v="1"/>
    <n v="79"/>
    <b v="1"/>
    <x v="8"/>
    <n v="112"/>
    <n v="39.81"/>
    <x v="3"/>
    <x v="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8"/>
    <n v="106"/>
    <n v="59.7"/>
    <x v="3"/>
    <x v="8"/>
  </r>
  <r>
    <n v="3240"/>
    <s v="Princess Suffragette: a new play for VAULT Festival 2017"/>
    <s v="An inventive (re)telling of Princess Sophia Duleep Singhâ€™s journey, from an aristocratic upbringing to a life of political activism."/>
    <x v="11"/>
    <n v="3017"/>
    <x v="0"/>
    <x v="1"/>
    <s v="GBP"/>
    <n v="1487286000"/>
    <n v="1484843948"/>
    <b v="0"/>
    <n v="34"/>
    <b v="1"/>
    <x v="8"/>
    <n v="101"/>
    <n v="88.74"/>
    <x v="3"/>
    <x v="8"/>
  </r>
  <r>
    <n v="3241"/>
    <s v="THE SOPHOCLES PROJECT"/>
    <s v="iDiOM mounts the West Coast Premiere of â€œThese Seven Sicknessesâ€ â€“ ALL SEVEN of Sophoclesâ€™ surviving plays in one epic production."/>
    <x v="2"/>
    <n v="9801"/>
    <x v="0"/>
    <x v="0"/>
    <s v="USD"/>
    <n v="1413269940"/>
    <n v="1410421670"/>
    <b v="1"/>
    <n v="167"/>
    <b v="1"/>
    <x v="8"/>
    <n v="115"/>
    <n v="58.69"/>
    <x v="3"/>
    <x v="8"/>
  </r>
  <r>
    <n v="3242"/>
    <s v="First Day Off in a Long Time by Brian Finkelstein"/>
    <s v="First Day Off in a Long Time is a comedy show...            _x000a_About suicide."/>
    <x v="5"/>
    <n v="12730.42"/>
    <x v="0"/>
    <x v="0"/>
    <s v="USD"/>
    <n v="1411150092"/>
    <n v="1408558092"/>
    <b v="1"/>
    <n v="183"/>
    <b v="1"/>
    <x v="8"/>
    <n v="127"/>
    <n v="69.569999999999993"/>
    <x v="3"/>
    <x v="8"/>
  </r>
  <r>
    <n v="3243"/>
    <s v="THE INCREDIBLE FOX SISTERS"/>
    <s v="Live Source's world premiere of a new play by Jaclyn Backhaus, premiering at the New Ohio Theatre October 30th-November 8th."/>
    <x v="8"/>
    <n v="8227"/>
    <x v="0"/>
    <x v="0"/>
    <s v="USD"/>
    <n v="1444348800"/>
    <n v="1442283562"/>
    <b v="1"/>
    <n v="71"/>
    <b v="1"/>
    <x v="8"/>
    <n v="103"/>
    <n v="115.87"/>
    <x v="3"/>
    <x v="8"/>
  </r>
  <r>
    <n v="3244"/>
    <s v="'Time Please'"/>
    <s v="'Time Please' is a black comedy set in a failing public house in a run-down part of town, where things are about to get messy."/>
    <x v="185"/>
    <n v="1647"/>
    <x v="0"/>
    <x v="1"/>
    <s v="GBP"/>
    <n v="1480613982"/>
    <n v="1478018382"/>
    <b v="0"/>
    <n v="69"/>
    <b v="1"/>
    <x v="8"/>
    <n v="103"/>
    <n v="23.87"/>
    <x v="3"/>
    <x v="8"/>
  </r>
  <r>
    <n v="3245"/>
    <s v="Roughly Speaking: Voices from The Soup Kitchen"/>
    <s v="Five playwrights volunteer at New York's largest soup kitchen and develop a play around the people they meet."/>
    <x v="224"/>
    <n v="21904"/>
    <x v="0"/>
    <x v="0"/>
    <s v="USD"/>
    <n v="1434074400"/>
    <n v="1431354258"/>
    <b v="0"/>
    <n v="270"/>
    <b v="1"/>
    <x v="8"/>
    <n v="104"/>
    <n v="81.13"/>
    <x v="3"/>
    <x v="8"/>
  </r>
  <r>
    <n v="3246"/>
    <s v="The Gray Man"/>
    <s v="The Gray Man isnâ€™t real. Heâ€™s a ghost story, a boogeyman, a tale mothers make up to keep their children safe."/>
    <x v="5"/>
    <n v="11122"/>
    <x v="0"/>
    <x v="0"/>
    <s v="USD"/>
    <n v="1442030340"/>
    <n v="1439551200"/>
    <b v="1"/>
    <n v="193"/>
    <b v="1"/>
    <x v="8"/>
    <n v="111"/>
    <n v="57.63"/>
    <x v="3"/>
    <x v="8"/>
  </r>
  <r>
    <n v="3247"/>
    <s v="Open Letter Theatre presents 'Boys' by Ella Hickson"/>
    <s v="Open Letter Theatre presents 'Boys' by Ella Hickson, at 2015's Edinburgh Fringe Festival! Four students, one flat, one last party!"/>
    <x v="32"/>
    <n v="2646.5"/>
    <x v="0"/>
    <x v="1"/>
    <s v="GBP"/>
    <n v="1436696712"/>
    <n v="1434104712"/>
    <b v="1"/>
    <n v="57"/>
    <b v="1"/>
    <x v="8"/>
    <n v="106"/>
    <n v="46.43"/>
    <x v="3"/>
    <x v="8"/>
  </r>
  <r>
    <n v="3248"/>
    <s v="Honest Accomplice Theatre 2015-16 Season"/>
    <s v="Honest Accomplice Theatre produces theatre for social change."/>
    <x v="16"/>
    <n v="12095"/>
    <x v="0"/>
    <x v="0"/>
    <s v="USD"/>
    <n v="1428178757"/>
    <n v="1425590357"/>
    <b v="1"/>
    <n v="200"/>
    <b v="1"/>
    <x v="8"/>
    <n v="101"/>
    <n v="60.48"/>
    <x v="3"/>
    <x v="8"/>
  </r>
  <r>
    <n v="3249"/>
    <s v="Yesterday Again, Please - A New Play by Dezi Gallegos"/>
    <s v="A new work about guilt, trauma, love, and change; this original play tells the story of a boy and a girl who love and lose each other."/>
    <x v="64"/>
    <n v="5771"/>
    <x v="0"/>
    <x v="0"/>
    <s v="USD"/>
    <n v="1434822914"/>
    <n v="1432230914"/>
    <b v="1"/>
    <n v="88"/>
    <b v="1"/>
    <x v="8"/>
    <n v="105"/>
    <n v="65.58"/>
    <x v="3"/>
    <x v="8"/>
  </r>
  <r>
    <n v="3250"/>
    <s v="Bring Love's Labour's Lost to Minnesota"/>
    <s v="The birth-child of The Moving Company, Theatre de la Jeune Lune &amp; William Shakespeare:  A wild new production of Love's Labour's Lost."/>
    <x v="33"/>
    <n v="25388"/>
    <x v="0"/>
    <x v="0"/>
    <s v="USD"/>
    <n v="1415213324"/>
    <n v="1412617724"/>
    <b v="1"/>
    <n v="213"/>
    <b v="1"/>
    <x v="8"/>
    <n v="102"/>
    <n v="119.19"/>
    <x v="3"/>
    <x v="8"/>
  </r>
  <r>
    <n v="3251"/>
    <s v="The Metronome Society"/>
    <s v="Self-Titled: A Live (Theatrical) Mixtape. An evening of short plays and music inspired by the works of Jimi, Aretha, Sting and Rufus!"/>
    <x v="17"/>
    <n v="1661"/>
    <x v="0"/>
    <x v="0"/>
    <s v="USD"/>
    <n v="1434907966"/>
    <n v="1432315966"/>
    <b v="1"/>
    <n v="20"/>
    <b v="1"/>
    <x v="8"/>
    <n v="111"/>
    <n v="83.05"/>
    <x v="3"/>
    <x v="8"/>
  </r>
  <r>
    <n v="3252"/>
    <s v="Modern Love"/>
    <s v="How do we navigate the boundaries between friendship, sexual intimacy and obsessive desire?"/>
    <x v="269"/>
    <n v="2876"/>
    <x v="0"/>
    <x v="1"/>
    <s v="GBP"/>
    <n v="1473247240"/>
    <n v="1470655240"/>
    <b v="1"/>
    <n v="50"/>
    <b v="1"/>
    <x v="8"/>
    <n v="128"/>
    <n v="57.52"/>
    <x v="3"/>
    <x v="8"/>
  </r>
  <r>
    <n v="3253"/>
    <s v="EMPATHITRAX, a new play by Ana Nogueira"/>
    <s v="Can you ever truly feel what someone else is feeling?_x000a_Do you want to?"/>
    <x v="24"/>
    <n v="20365"/>
    <x v="0"/>
    <x v="0"/>
    <s v="USD"/>
    <n v="1473306300"/>
    <n v="1471701028"/>
    <b v="1"/>
    <n v="115"/>
    <b v="1"/>
    <x v="8"/>
    <n v="102"/>
    <n v="177.09"/>
    <x v="3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x v="95"/>
    <n v="13163.5"/>
    <x v="0"/>
    <x v="1"/>
    <s v="GBP"/>
    <n v="1427331809"/>
    <n v="1424743409"/>
    <b v="1"/>
    <n v="186"/>
    <b v="1"/>
    <x v="8"/>
    <n v="101"/>
    <n v="70.77"/>
    <x v="3"/>
    <x v="8"/>
  </r>
  <r>
    <n v="3255"/>
    <s v="Henry V"/>
    <s v="5 Actors, 30 Characters, 90 Minutes._x000a_Let us transport you from London to the fields of Agincourt, using the power of your imagination."/>
    <x v="45"/>
    <n v="525"/>
    <x v="0"/>
    <x v="1"/>
    <s v="GBP"/>
    <n v="1412706375"/>
    <n v="1410114375"/>
    <b v="1"/>
    <n v="18"/>
    <b v="1"/>
    <x v="8"/>
    <n v="175"/>
    <n v="29.17"/>
    <x v="3"/>
    <x v="8"/>
  </r>
  <r>
    <n v="3256"/>
    <s v="Paperhand Puppet Intervention 16th Annual Summer Show"/>
    <s v="Our 16th year promises to be bigger and better than ever but we need your help to bring the show to life!"/>
    <x v="5"/>
    <n v="12806"/>
    <x v="0"/>
    <x v="0"/>
    <s v="USD"/>
    <n v="1433995140"/>
    <n v="1432129577"/>
    <b v="1"/>
    <n v="176"/>
    <b v="1"/>
    <x v="8"/>
    <n v="128"/>
    <n v="72.760000000000005"/>
    <x v="3"/>
    <x v="8"/>
  </r>
  <r>
    <n v="3257"/>
    <s v="'Hello From Bertha' &amp; '27 Wagons Full of Cotton'"/>
    <s v="A week long run of Tennessee Williams's 'Hello From Bertha' &amp; '27 Wagons Full of Cotton' to raise awareness of Abuse &amp; Prostitution."/>
    <x v="15"/>
    <n v="2125.9899999999998"/>
    <x v="0"/>
    <x v="1"/>
    <s v="GBP"/>
    <n v="1487769952"/>
    <n v="1485177952"/>
    <b v="0"/>
    <n v="41"/>
    <b v="1"/>
    <x v="8"/>
    <n v="106"/>
    <n v="51.85"/>
    <x v="3"/>
    <x v="8"/>
  </r>
  <r>
    <n v="3258"/>
    <s v="Bluebirds by Joe Brondo"/>
    <s v="A guy named Walt steals a book and plans to sell it to get his life on track... until his wife finds out."/>
    <x v="41"/>
    <n v="7365"/>
    <x v="0"/>
    <x v="0"/>
    <s v="USD"/>
    <n v="1420751861"/>
    <n v="1418159861"/>
    <b v="1"/>
    <n v="75"/>
    <b v="1"/>
    <x v="8"/>
    <n v="105"/>
    <n v="98.2"/>
    <x v="3"/>
    <x v="8"/>
  </r>
  <r>
    <n v="3259"/>
    <s v="Laughter is Sacred Space 2.0"/>
    <s v="The Human Faces Tour - Every Story Sacred. This tour is about laughter, grief, and identity in the human striving toward wholeness"/>
    <x v="167"/>
    <n v="24418.6"/>
    <x v="0"/>
    <x v="0"/>
    <s v="USD"/>
    <n v="1475294340"/>
    <n v="1472753745"/>
    <b v="1"/>
    <n v="97"/>
    <b v="1"/>
    <x v="8"/>
    <n v="106"/>
    <n v="251.74"/>
    <x v="3"/>
    <x v="8"/>
  </r>
  <r>
    <n v="3260"/>
    <s v="Keep the Art of Marionettes Alive With PUPPETWORKS!"/>
    <s v="We're looking to raise money to continue bringing Brooklyn the vanishing art form of marionette puppetry."/>
    <x v="12"/>
    <n v="5462"/>
    <x v="0"/>
    <x v="0"/>
    <s v="USD"/>
    <n v="1448903318"/>
    <n v="1445875718"/>
    <b v="1"/>
    <n v="73"/>
    <b v="1"/>
    <x v="8"/>
    <n v="109"/>
    <n v="74.819999999999993"/>
    <x v="3"/>
    <x v="8"/>
  </r>
  <r>
    <n v="3261"/>
    <s v="Scrappy Shakespeare: A Midsummer Night's Dream"/>
    <s v="Six Spartanburg-based professional actors perform A Midsummer Night's Dream outdoors in downtown Spartanburg."/>
    <x v="128"/>
    <n v="3315"/>
    <x v="0"/>
    <x v="0"/>
    <s v="USD"/>
    <n v="1437067476"/>
    <n v="1434475476"/>
    <b v="1"/>
    <n v="49"/>
    <b v="1"/>
    <x v="8"/>
    <n v="100"/>
    <n v="67.650000000000006"/>
    <x v="3"/>
    <x v="8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8"/>
    <n v="103"/>
    <n v="93.81"/>
    <x v="3"/>
    <x v="8"/>
  </r>
  <r>
    <n v="3263"/>
    <s v="Titus Andronicus (with an all-female cast &amp; crew)"/>
    <s v="Shakespeare's bloodiest tragedy, performed and produced exclusively by women."/>
    <x v="32"/>
    <n v="2804.16"/>
    <x v="0"/>
    <x v="0"/>
    <s v="USD"/>
    <n v="1446238800"/>
    <n v="1444220588"/>
    <b v="1"/>
    <n v="68"/>
    <b v="1"/>
    <x v="8"/>
    <n v="112"/>
    <n v="41.24"/>
    <x v="3"/>
    <x v="8"/>
  </r>
  <r>
    <n v="3264"/>
    <s v="Kapow-i GoGo at The PIT"/>
    <s v="The three part comedic saga of Kapow-i GoGo, who saves the world.  Again.  And again."/>
    <x v="32"/>
    <n v="2575"/>
    <x v="0"/>
    <x v="0"/>
    <s v="USD"/>
    <n v="1422482400"/>
    <n v="1421089938"/>
    <b v="1"/>
    <n v="49"/>
    <b v="1"/>
    <x v="8"/>
    <n v="103"/>
    <n v="52.55"/>
    <x v="3"/>
    <x v="8"/>
  </r>
  <r>
    <n v="3265"/>
    <s v="&quot;Where was I&quot; - an autobiographical play on Dementia"/>
    <s v="A theatrical play on Alzheimerâ€™s and the challenges of loving a person who keeps disappearing."/>
    <x v="201"/>
    <n v="4428"/>
    <x v="0"/>
    <x v="17"/>
    <s v="EUR"/>
    <n v="1449162000"/>
    <n v="1446570315"/>
    <b v="1"/>
    <n v="63"/>
    <b v="1"/>
    <x v="8"/>
    <n v="164"/>
    <n v="70.290000000000006"/>
    <x v="3"/>
    <x v="8"/>
  </r>
  <r>
    <n v="3266"/>
    <s v="Macbeth"/>
    <s v="An original version of Shakespeare's masterpiece that emphasizes family and explores the destruction of blood ties"/>
    <x v="14"/>
    <n v="7877"/>
    <x v="0"/>
    <x v="0"/>
    <s v="USD"/>
    <n v="1434142800"/>
    <n v="1431435122"/>
    <b v="1"/>
    <n v="163"/>
    <b v="1"/>
    <x v="8"/>
    <n v="131"/>
    <n v="48.33"/>
    <x v="3"/>
    <x v="8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x v="8"/>
    <n v="102"/>
    <n v="53.18"/>
    <x v="3"/>
    <x v="8"/>
  </r>
  <r>
    <n v="3268"/>
    <s v="EgoPo's Hairy Ape Tours to the Provincetown Festival"/>
    <s v="EgoPo's The Hairy Ape has been invited to the Provincetown Theater Festival! Help us support our artists on this exciting tour."/>
    <x v="15"/>
    <n v="2560"/>
    <x v="0"/>
    <x v="0"/>
    <s v="USD"/>
    <n v="1472074928"/>
    <n v="1470692528"/>
    <b v="1"/>
    <n v="42"/>
    <b v="1"/>
    <x v="8"/>
    <n v="128"/>
    <n v="60.95"/>
    <x v="3"/>
    <x v="8"/>
  </r>
  <r>
    <n v="3269"/>
    <s v="Cicada Studios presents &quot;Miss Sarah&quot;"/>
    <s v="Cicada Studios presents, as their inaugural production, a new-writing world premiere at the Edinburgh Fringe Festival 2015."/>
    <x v="8"/>
    <n v="8120"/>
    <x v="0"/>
    <x v="1"/>
    <s v="GBP"/>
    <n v="1434452400"/>
    <n v="1431509397"/>
    <b v="1"/>
    <n v="70"/>
    <b v="1"/>
    <x v="8"/>
    <n v="102"/>
    <n v="116"/>
    <x v="3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x v="42"/>
    <n v="1830"/>
    <x v="0"/>
    <x v="1"/>
    <s v="GBP"/>
    <n v="1436705265"/>
    <n v="1434113265"/>
    <b v="1"/>
    <n v="30"/>
    <b v="1"/>
    <x v="8"/>
    <n v="102"/>
    <n v="61"/>
    <x v="3"/>
    <x v="8"/>
  </r>
  <r>
    <n v="3271"/>
    <s v="Saxon Court at Southwark Playhouse"/>
    <s v="A razor sharp satire to darken your Christmas."/>
    <x v="17"/>
    <n v="1950"/>
    <x v="0"/>
    <x v="1"/>
    <s v="GBP"/>
    <n v="1414927775"/>
    <n v="1412332175"/>
    <b v="1"/>
    <n v="51"/>
    <b v="1"/>
    <x v="8"/>
    <n v="130"/>
    <n v="38.24"/>
    <x v="3"/>
    <x v="8"/>
  </r>
  <r>
    <n v="3272"/>
    <s v="&quot;Next Stop&quot; - Adjusting to dating in NYC"/>
    <s v="A new original play that follows two Israeli singles navigate the humorous and confusing dating scene of NYC."/>
    <x v="5"/>
    <n v="15443"/>
    <x v="0"/>
    <x v="0"/>
    <s v="USD"/>
    <n v="1446814809"/>
    <n v="1444219209"/>
    <b v="1"/>
    <n v="145"/>
    <b v="1"/>
    <x v="8"/>
    <n v="154"/>
    <n v="106.5"/>
    <x v="3"/>
    <x v="8"/>
  </r>
  <r>
    <n v="3273"/>
    <s v="Toscana, or What I Remember"/>
    <s v="We're bringing Tuscany to the Cherry Lane Theatre with a new play about memory and how we deal with people we love but we can't stand."/>
    <x v="25"/>
    <n v="4296"/>
    <x v="0"/>
    <x v="0"/>
    <s v="USD"/>
    <n v="1473879600"/>
    <n v="1472498042"/>
    <b v="1"/>
    <n v="21"/>
    <b v="1"/>
    <x v="8"/>
    <n v="107"/>
    <n v="204.57"/>
    <x v="3"/>
    <x v="8"/>
  </r>
  <r>
    <n v="3274"/>
    <s v="Orpheus Descending by Tennessee Williams"/>
    <s v="Austin Pendleton directs a rare revival of Tennessee Williams' Orpheus Descending. (photos by Michael Halsband and Talfoto)"/>
    <x v="290"/>
    <n v="15705"/>
    <x v="0"/>
    <x v="0"/>
    <s v="USD"/>
    <n v="1458075600"/>
    <n v="1454259272"/>
    <b v="1"/>
    <n v="286"/>
    <b v="1"/>
    <x v="8"/>
    <n v="101"/>
    <n v="54.91"/>
    <x v="3"/>
    <x v="8"/>
  </r>
  <r>
    <n v="3275"/>
    <s v="The Hurtling Stillness. A story about angels and clowns"/>
    <s v="The Whitelisted Theatre Company is a non-profit arts organization dedicated to producing the most relevant European plays in NYC."/>
    <x v="42"/>
    <n v="1805"/>
    <x v="0"/>
    <x v="0"/>
    <s v="USD"/>
    <n v="1423456200"/>
    <n v="1421183271"/>
    <b v="1"/>
    <n v="12"/>
    <b v="1"/>
    <x v="8"/>
    <n v="100"/>
    <n v="150.41999999999999"/>
    <x v="3"/>
    <x v="8"/>
  </r>
  <r>
    <n v="3276"/>
    <s v="We The Astronomers"/>
    <s v="In 2016, KO Theatre presents a world premiere play in Toronto, ON about faith, home, and the secrets we keep from those we love."/>
    <x v="39"/>
    <n v="5258"/>
    <x v="0"/>
    <x v="5"/>
    <s v="CAD"/>
    <n v="1459483140"/>
    <n v="1456526879"/>
    <b v="1"/>
    <n v="100"/>
    <b v="1"/>
    <x v="8"/>
    <n v="117"/>
    <n v="52.58"/>
    <x v="3"/>
    <x v="8"/>
  </r>
  <r>
    <n v="3277"/>
    <s v="Go People does 'Almost, Maine'"/>
    <s v="One of the most popular American plays of the last decade comes to London for its international premiere. Festive and bittersweet."/>
    <x v="12"/>
    <n v="5430"/>
    <x v="0"/>
    <x v="1"/>
    <s v="GBP"/>
    <n v="1416331406"/>
    <n v="1413735806"/>
    <b v="1"/>
    <n v="100"/>
    <b v="1"/>
    <x v="8"/>
    <n v="109"/>
    <n v="54.3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x v="32"/>
    <n v="2585"/>
    <x v="0"/>
    <x v="1"/>
    <s v="GBP"/>
    <n v="1433017303"/>
    <n v="1430425303"/>
    <b v="1"/>
    <n v="34"/>
    <b v="1"/>
    <x v="8"/>
    <n v="103"/>
    <n v="76.03"/>
    <x v="3"/>
    <x v="8"/>
  </r>
  <r>
    <n v="3279"/>
    <s v="Good People at The Hudson Guild Theatre"/>
    <s v="LOOKING FOR GOOD PEOPLE to help fund our production of &quot;Good People&quot; with Kia Hellman &amp; Shayne Anderson, directed by Christine Dunford."/>
    <x v="239"/>
    <n v="6628"/>
    <x v="0"/>
    <x v="0"/>
    <s v="USD"/>
    <n v="1459474059"/>
    <n v="1456885659"/>
    <b v="0"/>
    <n v="63"/>
    <b v="1"/>
    <x v="8"/>
    <n v="114"/>
    <n v="105.21"/>
    <x v="3"/>
    <x v="8"/>
  </r>
  <r>
    <n v="3280"/>
    <s v="Greensboro: A Requiem presented by ATC's Youth Ensemble"/>
    <s v="Support CPS students' travel to North Carolina to interview community members and produce the documentary play, Greensboro: A Requiem."/>
    <x v="15"/>
    <n v="2060"/>
    <x v="0"/>
    <x v="0"/>
    <s v="USD"/>
    <n v="1433134800"/>
    <n v="1430158198"/>
    <b v="0"/>
    <n v="30"/>
    <b v="1"/>
    <x v="8"/>
    <n v="103"/>
    <n v="68.67"/>
    <x v="3"/>
    <x v="8"/>
  </r>
  <r>
    <n v="3281"/>
    <s v="KICK It's Not How High. It's How Strong! Written &amp; Performed"/>
    <s v="&quot;This is how theater should connect to people&quot;  Margo Jefferson, Pulitzer Prize winning critic"/>
    <x v="12"/>
    <n v="6080"/>
    <x v="0"/>
    <x v="0"/>
    <s v="USD"/>
    <n v="1441153705"/>
    <n v="1438561705"/>
    <b v="0"/>
    <n v="47"/>
    <b v="1"/>
    <x v="8"/>
    <n v="122"/>
    <n v="129.36000000000001"/>
    <x v="3"/>
    <x v="8"/>
  </r>
  <r>
    <n v="3282"/>
    <s v="Not This Year ... I Have a Headache: a comedy about marriage"/>
    <s v="Two long-time pals, comedy veterans, have written a hilarious new play. Neil Simon-ish w modern social mores. Let's help them stage it."/>
    <x v="311"/>
    <n v="31820.5"/>
    <x v="0"/>
    <x v="0"/>
    <s v="USD"/>
    <n v="1461904788"/>
    <n v="1458103188"/>
    <b v="0"/>
    <n v="237"/>
    <b v="1"/>
    <x v="8"/>
    <n v="103"/>
    <n v="134.26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x v="136"/>
    <n v="838"/>
    <x v="0"/>
    <x v="1"/>
    <s v="GBP"/>
    <n v="1455138000"/>
    <n v="1452448298"/>
    <b v="0"/>
    <n v="47"/>
    <b v="1"/>
    <x v="8"/>
    <n v="105"/>
    <n v="17.829999999999998"/>
    <x v="3"/>
    <x v="8"/>
  </r>
  <r>
    <n v="3284"/>
    <s v="Help fund Black Enough!"/>
    <s v="Black Enough is an LSU student-staged performance exploring the effects of white supremacy on the black community."/>
    <x v="11"/>
    <n v="3048"/>
    <x v="0"/>
    <x v="0"/>
    <s v="USD"/>
    <n v="1454047140"/>
    <n v="1452546853"/>
    <b v="0"/>
    <n v="15"/>
    <b v="1"/>
    <x v="8"/>
    <n v="102"/>
    <n v="203.2"/>
    <x v="3"/>
    <x v="8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8"/>
    <n v="112"/>
    <n v="69.19"/>
    <x v="3"/>
    <x v="8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x v="8"/>
    <n v="102"/>
    <n v="125.12"/>
    <x v="3"/>
    <x v="8"/>
  </r>
  <r>
    <n v="3287"/>
    <s v="Three Things: Stories About Life"/>
    <s v="An inspirational one-man play about crisis, community, and the search for wholeness."/>
    <x v="32"/>
    <n v="2500"/>
    <x v="0"/>
    <x v="5"/>
    <s v="CAD"/>
    <n v="1448733628"/>
    <n v="1446573628"/>
    <b v="0"/>
    <n v="34"/>
    <b v="1"/>
    <x v="8"/>
    <n v="100"/>
    <n v="73.53"/>
    <x v="3"/>
    <x v="8"/>
  </r>
  <r>
    <n v="3288"/>
    <s v="Cancer patient Anne Bartram's bucket list wish..."/>
    <s v="Cancer patient Anne Bartram's bucket list wish, is to have her new play performed at a London venue and reviewed by a national paper."/>
    <x v="5"/>
    <n v="10026.49"/>
    <x v="0"/>
    <x v="1"/>
    <s v="GBP"/>
    <n v="1466463600"/>
    <n v="1463337315"/>
    <b v="0"/>
    <n v="207"/>
    <b v="1"/>
    <x v="8"/>
    <n v="100"/>
    <n v="48.44"/>
    <x v="3"/>
    <x v="8"/>
  </r>
  <r>
    <n v="3289"/>
    <s v="Help take 'Conversations With Rats' to Edinburgh Fringe 2017"/>
    <s v="Ampersand Theatre's debut appearance at Edinburgh is in 2017 as Conversations With Rats opens at theSpace on the Mile, please help!"/>
    <x v="4"/>
    <n v="665.21"/>
    <x v="0"/>
    <x v="1"/>
    <s v="GBP"/>
    <n v="1487580602"/>
    <n v="1485161402"/>
    <b v="0"/>
    <n v="25"/>
    <b v="1"/>
    <x v="8"/>
    <n v="133"/>
    <n v="26.61"/>
    <x v="3"/>
    <x v="8"/>
  </r>
  <r>
    <n v="3290"/>
    <s v="Get JunkBox Theatre To Edinburgh Fringe!"/>
    <s v="Pregnancy. Viagra. Murder. Nutella. What more could you want?_x000a__x000a_Help get JunkBox Theatre to Edinburgh Fringe 2017!"/>
    <x v="15"/>
    <n v="2424"/>
    <x v="0"/>
    <x v="1"/>
    <s v="GBP"/>
    <n v="1489234891"/>
    <n v="1486642891"/>
    <b v="0"/>
    <n v="72"/>
    <b v="1"/>
    <x v="8"/>
    <n v="121"/>
    <n v="33.67"/>
    <x v="3"/>
    <x v="8"/>
  </r>
  <r>
    <n v="3291"/>
    <s v="THE DRESSER     TETCNY    The Ensemble Theatre Company of NY"/>
    <s v="We are raising funds for our second production. This will be the first NYC Equity production of THE DRESSER since 1982. www.TETCNY.org"/>
    <x v="4"/>
    <n v="570"/>
    <x v="0"/>
    <x v="0"/>
    <s v="USD"/>
    <n v="1442462340"/>
    <n v="1439743900"/>
    <b v="0"/>
    <n v="14"/>
    <b v="1"/>
    <x v="8"/>
    <n v="114"/>
    <n v="40.71"/>
    <x v="3"/>
    <x v="8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8"/>
    <n v="286"/>
    <n v="19.27"/>
    <x v="3"/>
    <x v="8"/>
  </r>
  <r>
    <n v="3293"/>
    <s v="Threefold Social Organism Theatre Project"/>
    <s v="In 1917 Rudolf Steiner's Threefold Social Organism was an attempt to save a devastated Europe. 100 years later do we have a new chance?"/>
    <x v="39"/>
    <n v="7670"/>
    <x v="0"/>
    <x v="4"/>
    <s v="NZD"/>
    <n v="1488622352"/>
    <n v="1486030352"/>
    <b v="0"/>
    <n v="91"/>
    <b v="1"/>
    <x v="8"/>
    <n v="170"/>
    <n v="84.29"/>
    <x v="3"/>
    <x v="8"/>
  </r>
  <r>
    <n v="3294"/>
    <s v="old man's Gift"/>
    <s v="A young theatre company promoting new talent and looking for help in funding our very first set for our black comedy &quot;old man's Gift&quot;"/>
    <x v="22"/>
    <n v="710"/>
    <x v="0"/>
    <x v="1"/>
    <s v="GBP"/>
    <n v="1434459554"/>
    <n v="1431867554"/>
    <b v="0"/>
    <n v="24"/>
    <b v="1"/>
    <x v="8"/>
    <n v="118"/>
    <n v="29.58"/>
    <x v="3"/>
    <x v="8"/>
  </r>
  <r>
    <n v="3295"/>
    <s v="The Divine Comedy Show"/>
    <s v="A comedic drama about The Devil and his quest to take a bride and to Hell with the consequences, no matter what they may be."/>
    <x v="178"/>
    <n v="720.01"/>
    <x v="0"/>
    <x v="1"/>
    <s v="GBP"/>
    <n v="1474886229"/>
    <n v="1472294229"/>
    <b v="0"/>
    <n v="27"/>
    <b v="1"/>
    <x v="8"/>
    <n v="103"/>
    <n v="26.67"/>
    <x v="3"/>
    <x v="8"/>
  </r>
  <r>
    <n v="3296"/>
    <s v="Alix in Wundergarten"/>
    <s v="A dark theatrical comedy about four actors recording a warped radio version of Lewis Carroll's 'Alice's Adventures in Wonderland'."/>
    <x v="17"/>
    <n v="2161"/>
    <x v="0"/>
    <x v="1"/>
    <s v="GBP"/>
    <n v="1448229600"/>
    <n v="1446401372"/>
    <b v="0"/>
    <n v="47"/>
    <b v="1"/>
    <x v="8"/>
    <n v="144"/>
    <n v="45.98"/>
    <x v="3"/>
    <x v="8"/>
  </r>
  <r>
    <n v="3297"/>
    <s v="MY EYES WENT DARK"/>
    <s v="A father loses his family in a freak plane crash and goes on to murder the air traffic controller he holds responsible."/>
    <x v="64"/>
    <n v="5504"/>
    <x v="0"/>
    <x v="1"/>
    <s v="GBP"/>
    <n v="1438037940"/>
    <n v="1436380256"/>
    <b v="0"/>
    <n v="44"/>
    <b v="1"/>
    <x v="8"/>
    <n v="100"/>
    <n v="125.09"/>
    <x v="3"/>
    <x v="8"/>
  </r>
  <r>
    <n v="3298"/>
    <s v="Get. That. Snitch. - The World's Most Dangerous Play"/>
    <s v="A stylishly sinister story about blood, guns, and raw ambition. You can help Great Minds bring the world's most dangerous play to life!"/>
    <x v="5"/>
    <n v="10173"/>
    <x v="0"/>
    <x v="0"/>
    <s v="USD"/>
    <n v="1442102400"/>
    <n v="1440370768"/>
    <b v="0"/>
    <n v="72"/>
    <b v="1"/>
    <x v="8"/>
    <n v="102"/>
    <n v="141.29"/>
    <x v="3"/>
    <x v="8"/>
  </r>
  <r>
    <n v="3299"/>
    <s v="The Maid, in the Common Room, with the FiancÃ©: A Comedy"/>
    <s v="A quick-witted original comedy that follows a group of eccentric friends as they attend an engagement party gone terribly wrong!"/>
    <x v="11"/>
    <n v="3486"/>
    <x v="0"/>
    <x v="0"/>
    <s v="USD"/>
    <n v="1444860063"/>
    <n v="1442268063"/>
    <b v="0"/>
    <n v="63"/>
    <b v="1"/>
    <x v="8"/>
    <n v="116"/>
    <n v="55.33"/>
    <x v="3"/>
    <x v="8"/>
  </r>
  <r>
    <n v="3300"/>
    <s v="MAX &amp; ELSA: NO MUSIC. NO CHILDREN."/>
    <s v="A subversive parody about the two people for whom the hills were NOT alive with THE SOUND OF MUSIC."/>
    <x v="11"/>
    <n v="4085"/>
    <x v="0"/>
    <x v="0"/>
    <s v="USD"/>
    <n v="1430329862"/>
    <n v="1428515462"/>
    <b v="0"/>
    <n v="88"/>
    <b v="1"/>
    <x v="8"/>
    <n v="136"/>
    <n v="46.42"/>
    <x v="3"/>
    <x v="8"/>
  </r>
  <r>
    <n v="3301"/>
    <s v="right left with heels: US Premiere at City Garage"/>
    <s v="The US premiere of the controversial new Polish play the authorities don't want you to see, staged by an award-winning director."/>
    <x v="11"/>
    <n v="4004"/>
    <x v="0"/>
    <x v="0"/>
    <s v="USD"/>
    <n v="1470034740"/>
    <n v="1466185176"/>
    <b v="0"/>
    <n v="70"/>
    <b v="1"/>
    <x v="8"/>
    <n v="133"/>
    <n v="57.2"/>
    <x v="3"/>
    <x v="8"/>
  </r>
  <r>
    <n v="3302"/>
    <s v="El muro de BorÃ­s KiÃ©n"/>
    <s v="FilosofÃ­a de los anÃ³nimos"/>
    <x v="35"/>
    <n v="8685"/>
    <x v="0"/>
    <x v="3"/>
    <s v="EUR"/>
    <n v="1481099176"/>
    <n v="1478507176"/>
    <b v="0"/>
    <n v="50"/>
    <b v="1"/>
    <x v="8"/>
    <n v="103"/>
    <n v="173.7"/>
    <x v="3"/>
    <x v="8"/>
  </r>
  <r>
    <n v="3303"/>
    <s v="VisiÃ³n Latino Theatre Company"/>
    <s v="VisiÃ³n Latino Theatre Company was founded by three young latino professionals sharing the stories of everyday latinos."/>
    <x v="42"/>
    <n v="2086"/>
    <x v="0"/>
    <x v="0"/>
    <s v="USD"/>
    <n v="1427553484"/>
    <n v="1424533084"/>
    <b v="0"/>
    <n v="35"/>
    <b v="1"/>
    <x v="8"/>
    <n v="116"/>
    <n v="59.6"/>
    <x v="3"/>
    <x v="8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x v="8"/>
    <n v="105"/>
    <n v="89.59"/>
    <x v="3"/>
    <x v="8"/>
  </r>
  <r>
    <n v="3305"/>
    <s v="The Judgment of Paris"/>
    <s v="The Judgement of Paris is an exciting, inspirational poem set to run Oct. 2, 3 &amp; 4 at Plays &amp; Players, but we need funding and fans."/>
    <x v="25"/>
    <n v="4081"/>
    <x v="0"/>
    <x v="0"/>
    <s v="USD"/>
    <n v="1438374748"/>
    <n v="1435782748"/>
    <b v="0"/>
    <n v="20"/>
    <b v="1"/>
    <x v="8"/>
    <n v="102"/>
    <n v="204.05"/>
    <x v="3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0"/>
    <x v="0"/>
    <s v="USD"/>
    <n v="1465527600"/>
    <n v="1462252542"/>
    <b v="0"/>
    <n v="54"/>
    <b v="1"/>
    <x v="8"/>
    <n v="175"/>
    <n v="48.7"/>
    <x v="3"/>
    <x v="8"/>
  </r>
  <r>
    <n v="3307"/>
    <s v="The Respectful Prostitute"/>
    <s v="A group of Stanford students are going to present Jean-Paul Sartre's play, The Respectful Prostitute, at the end of Spring quarter."/>
    <x v="30"/>
    <n v="1066.8"/>
    <x v="0"/>
    <x v="0"/>
    <s v="USD"/>
    <n v="1463275339"/>
    <n v="1460683339"/>
    <b v="0"/>
    <n v="20"/>
    <b v="1"/>
    <x v="8"/>
    <n v="107"/>
    <n v="53.34"/>
    <x v="3"/>
    <x v="8"/>
  </r>
  <r>
    <n v="3308"/>
    <s v="A Hand of Talons"/>
    <s v="Descend into the dark world of steampunk noir in this thrilling new play, written by Maggie Lee and directed by Amy Poisson!"/>
    <x v="10"/>
    <n v="4280"/>
    <x v="0"/>
    <x v="0"/>
    <s v="USD"/>
    <n v="1460581365"/>
    <n v="1458766965"/>
    <b v="0"/>
    <n v="57"/>
    <b v="1"/>
    <x v="8"/>
    <n v="122"/>
    <n v="75.09"/>
    <x v="3"/>
    <x v="8"/>
  </r>
  <r>
    <n v="3309"/>
    <s v="Collision Course"/>
    <s v="Two unlikely friends, a garage, tinned beans &amp; the end of the world."/>
    <x v="20"/>
    <n v="558"/>
    <x v="0"/>
    <x v="1"/>
    <s v="GBP"/>
    <n v="1476632178"/>
    <n v="1473953778"/>
    <b v="0"/>
    <n v="31"/>
    <b v="1"/>
    <x v="8"/>
    <n v="159"/>
    <n v="18"/>
    <x v="3"/>
    <x v="8"/>
  </r>
  <r>
    <n v="3310"/>
    <s v="The Island Boys: A New Play"/>
    <s v="A new play about coming coming home, recovery, and trying to find God in the process."/>
    <x v="117"/>
    <n v="6505"/>
    <x v="0"/>
    <x v="0"/>
    <s v="USD"/>
    <n v="1444169825"/>
    <n v="1441577825"/>
    <b v="0"/>
    <n v="31"/>
    <b v="1"/>
    <x v="8"/>
    <n v="100"/>
    <n v="209.84"/>
    <x v="3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"/>
    <n v="2746"/>
    <x v="0"/>
    <x v="0"/>
    <s v="USD"/>
    <n v="1445065210"/>
    <n v="1442473210"/>
    <b v="0"/>
    <n v="45"/>
    <b v="1"/>
    <x v="8"/>
    <n v="110"/>
    <n v="61.02"/>
    <x v="3"/>
    <x v="8"/>
  </r>
  <r>
    <n v="3312"/>
    <s v="Richard III"/>
    <s v="Bare Theatre presents one of Shakespeare's most notorious characters in the final chapter of the War of the Roses saga."/>
    <x v="32"/>
    <n v="2501"/>
    <x v="0"/>
    <x v="0"/>
    <s v="USD"/>
    <n v="1478901600"/>
    <n v="1477077946"/>
    <b v="0"/>
    <n v="41"/>
    <b v="1"/>
    <x v="8"/>
    <n v="100"/>
    <n v="61"/>
    <x v="3"/>
    <x v="8"/>
  </r>
  <r>
    <n v="3313"/>
    <s v="Melbin the Accidental"/>
    <s v="A modern reworking of Shakespeare's histories and tragedies in iambic pentameter to talk of death, love, and race."/>
    <x v="15"/>
    <n v="2321"/>
    <x v="0"/>
    <x v="0"/>
    <s v="USD"/>
    <n v="1453856400"/>
    <n v="1452664317"/>
    <b v="0"/>
    <n v="29"/>
    <b v="1"/>
    <x v="8"/>
    <n v="116"/>
    <n v="80.03"/>
    <x v="3"/>
    <x v="8"/>
  </r>
  <r>
    <n v="3314"/>
    <s v="The White Bike"/>
    <s v="I want to add a new perspective to the cycling safety debate by taking my play THE WHITE BIKE to the Edinburgh Festival of Cycling"/>
    <x v="136"/>
    <n v="1686"/>
    <x v="0"/>
    <x v="1"/>
    <s v="GBP"/>
    <n v="1431115500"/>
    <n v="1428733511"/>
    <b v="0"/>
    <n v="58"/>
    <b v="1"/>
    <x v="8"/>
    <n v="211"/>
    <n v="29.07"/>
    <x v="3"/>
    <x v="8"/>
  </r>
  <r>
    <n v="3315"/>
    <s v="Red and The Wolf: A Prospero Theatre Production"/>
    <s v="Help Prospero take its Dark Retelling of the &quot;Red&quot; story to Edinburgh! The Forest breathes and waits...will you join us?"/>
    <x v="25"/>
    <n v="4400"/>
    <x v="0"/>
    <x v="1"/>
    <s v="GBP"/>
    <n v="1462519041"/>
    <n v="1459927041"/>
    <b v="0"/>
    <n v="89"/>
    <b v="1"/>
    <x v="8"/>
    <n v="110"/>
    <n v="49.44"/>
    <x v="3"/>
    <x v="8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8"/>
    <n v="100"/>
    <n v="93.98"/>
    <x v="3"/>
    <x v="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8"/>
    <n v="106"/>
    <n v="61.94"/>
    <x v="3"/>
    <x v="8"/>
  </r>
  <r>
    <n v="3318"/>
    <s v="ROOMIES - Atlantic Canada Tour 2016-17"/>
    <s v="Help us strengthen and inspire disability arts in Atlantic Canada"/>
    <x v="15"/>
    <n v="2512"/>
    <x v="0"/>
    <x v="5"/>
    <s v="CAD"/>
    <n v="1460341800"/>
    <n v="1456902893"/>
    <b v="0"/>
    <n v="32"/>
    <b v="1"/>
    <x v="8"/>
    <n v="126"/>
    <n v="78.5"/>
    <x v="3"/>
    <x v="8"/>
  </r>
  <r>
    <n v="3319"/>
    <s v="Down the Rabbit Hole"/>
    <s v="Down the Rabbit Hole is an exciting new play by Not Just Theatre Productions. To be performed at Matthew's Yard Theatre in Feb 2015"/>
    <x v="4"/>
    <n v="540"/>
    <x v="0"/>
    <x v="1"/>
    <s v="GBP"/>
    <n v="1422712986"/>
    <n v="1418824986"/>
    <b v="0"/>
    <n v="16"/>
    <b v="1"/>
    <x v="8"/>
    <n v="108"/>
    <n v="33.75"/>
    <x v="3"/>
    <x v="8"/>
  </r>
  <r>
    <n v="3320"/>
    <s v="Mama Threw Me So High &amp; He Who Speaks"/>
    <s v="Imaginary Theater Company presents two modern day tall tales about family, resilience and redemption."/>
    <x v="32"/>
    <n v="2525"/>
    <x v="0"/>
    <x v="0"/>
    <s v="USD"/>
    <n v="1466557557"/>
    <n v="1463965557"/>
    <b v="0"/>
    <n v="38"/>
    <b v="1"/>
    <x v="8"/>
    <n v="101"/>
    <n v="66.45"/>
    <x v="3"/>
    <x v="8"/>
  </r>
  <r>
    <n v="3321"/>
    <s v="1001 Nights: Help bring this fascinating new play to the US"/>
    <s v="Help WSC Avant Bard bring to life the US premiere of a theatrical retelling of 1001 Nights, adapted by Hanan al Shaykh &amp; Tim Supple!"/>
    <x v="4"/>
    <n v="537"/>
    <x v="0"/>
    <x v="0"/>
    <s v="USD"/>
    <n v="1413431940"/>
    <n v="1412216665"/>
    <b v="0"/>
    <n v="15"/>
    <b v="1"/>
    <x v="8"/>
    <n v="107"/>
    <n v="35.799999999999997"/>
    <x v="3"/>
    <x v="8"/>
  </r>
  <r>
    <n v="3322"/>
    <s v="Familiar Strangers â€” A Staged Reading"/>
    <s v="Familiar Strangers follows the journey of a community of people living homeless on the streets in and around Tompkins Square Park."/>
    <x v="128"/>
    <n v="3350"/>
    <x v="0"/>
    <x v="0"/>
    <s v="USD"/>
    <n v="1466567700"/>
    <n v="1464653696"/>
    <b v="0"/>
    <n v="23"/>
    <b v="1"/>
    <x v="8"/>
    <n v="102"/>
    <n v="145.65"/>
    <x v="3"/>
    <x v="8"/>
  </r>
  <r>
    <n v="3323"/>
    <s v="Migrants' Theatre"/>
    <s v="Young adult theatre makers from London are raising money to cover costs for touring with their current production MigrantsÂ´ Rhapsody."/>
    <x v="30"/>
    <n v="1259"/>
    <x v="0"/>
    <x v="1"/>
    <s v="GBP"/>
    <n v="1474793208"/>
    <n v="1472201208"/>
    <b v="0"/>
    <n v="49"/>
    <b v="1"/>
    <x v="8"/>
    <n v="126"/>
    <n v="25.69"/>
    <x v="3"/>
    <x v="8"/>
  </r>
  <r>
    <n v="3324"/>
    <s v="At Swim, Two Boys"/>
    <s v="The play tells the story of Jim and Doyler and their friendship on the brink of Irish independence."/>
    <x v="17"/>
    <n v="1525"/>
    <x v="0"/>
    <x v="17"/>
    <s v="EUR"/>
    <n v="1465135190"/>
    <n v="1463925590"/>
    <b v="0"/>
    <n v="10"/>
    <b v="1"/>
    <x v="8"/>
    <n v="102"/>
    <n v="152.5"/>
    <x v="3"/>
    <x v="8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x v="8"/>
    <n v="113"/>
    <n v="30"/>
    <x v="3"/>
    <x v="8"/>
  </r>
  <r>
    <n v="3326"/>
    <s v="Me? A Caregiver?"/>
    <s v="An edgy, hilarious, compassionate and honest show to help caregivers find courage, trust their instincts and above all, to laugh."/>
    <x v="8"/>
    <n v="8110"/>
    <x v="0"/>
    <x v="0"/>
    <s v="USD"/>
    <n v="1425830905"/>
    <n v="1423242505"/>
    <b v="0"/>
    <n v="57"/>
    <b v="1"/>
    <x v="8"/>
    <n v="101"/>
    <n v="142.28"/>
    <x v="3"/>
    <x v="8"/>
  </r>
  <r>
    <n v="3327"/>
    <s v="Itch + Scratch at Hackney Showroom"/>
    <s v="After 3 successful nights last year, Itch+Scratch are back. New writing, live music and party fun. Best New Theatre, Great Night Out."/>
    <x v="136"/>
    <n v="810"/>
    <x v="0"/>
    <x v="1"/>
    <s v="GBP"/>
    <n v="1462697966"/>
    <n v="1460105966"/>
    <b v="0"/>
    <n v="33"/>
    <b v="1"/>
    <x v="8"/>
    <n v="101"/>
    <n v="24.55"/>
    <x v="3"/>
    <x v="8"/>
  </r>
  <r>
    <n v="3328"/>
    <s v="3 Days In Savannah Part II"/>
    <s v="&quot;3 Days In Savannah&quot; explores the issues of love, racism, and regret while reminding us that, &quot;life is a game and love is the prize.&quot;"/>
    <x v="42"/>
    <n v="2635"/>
    <x v="0"/>
    <x v="0"/>
    <s v="USD"/>
    <n v="1404522000"/>
    <n v="1404308883"/>
    <b v="0"/>
    <n v="9"/>
    <b v="1"/>
    <x v="8"/>
    <n v="146"/>
    <n v="292.77999999999997"/>
    <x v="3"/>
    <x v="8"/>
  </r>
  <r>
    <n v="3329"/>
    <s v="Jestia and Raedon"/>
    <s v="Jestia and Raedon is a brand new romantic comedy play going to the Edinburgh Fringe Festival this summer."/>
    <x v="30"/>
    <n v="1168"/>
    <x v="0"/>
    <x v="1"/>
    <s v="GBP"/>
    <n v="1406502000"/>
    <n v="1405583108"/>
    <b v="0"/>
    <n v="26"/>
    <b v="1"/>
    <x v="8"/>
    <n v="117"/>
    <n v="44.92"/>
    <x v="3"/>
    <x v="8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0"/>
    <x v="1"/>
    <s v="GBP"/>
    <n v="1427919468"/>
    <n v="1425331068"/>
    <b v="0"/>
    <n v="69"/>
    <b v="1"/>
    <x v="8"/>
    <n v="106"/>
    <n v="23.1"/>
    <x v="3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x v="12"/>
    <n v="5226"/>
    <x v="0"/>
    <x v="0"/>
    <s v="USD"/>
    <n v="1444149886"/>
    <n v="1441125886"/>
    <b v="0"/>
    <n v="65"/>
    <b v="1"/>
    <x v="8"/>
    <n v="105"/>
    <n v="80.400000000000006"/>
    <x v="3"/>
    <x v="8"/>
  </r>
  <r>
    <n v="3332"/>
    <s v="Cortez"/>
    <s v="Two marine biologists are at odds during an important expedition. When a stranded shark refuses to die, things get weird."/>
    <x v="14"/>
    <n v="6000"/>
    <x v="0"/>
    <x v="0"/>
    <s v="USD"/>
    <n v="1405802330"/>
    <n v="1403210330"/>
    <b v="0"/>
    <n v="83"/>
    <b v="1"/>
    <x v="8"/>
    <n v="100"/>
    <n v="72.290000000000006"/>
    <x v="3"/>
    <x v="8"/>
  </r>
  <r>
    <n v="3333"/>
    <s v="From Providence to Cuba: A Historic Theater Adventure"/>
    <s v="Providence's Latino theater, ECAS Theater, is headed to Cuba in July to premiere an original Cuban play there. Help us make history!"/>
    <x v="10"/>
    <n v="3660"/>
    <x v="0"/>
    <x v="0"/>
    <s v="USD"/>
    <n v="1434384880"/>
    <n v="1432484080"/>
    <b v="0"/>
    <n v="111"/>
    <b v="1"/>
    <x v="8"/>
    <n v="105"/>
    <n v="32.97"/>
    <x v="3"/>
    <x v="8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8"/>
    <n v="139"/>
    <n v="116.65"/>
    <x v="3"/>
    <x v="8"/>
  </r>
  <r>
    <n v="3335"/>
    <s v="Unhinged Creations Presents 'Phantom Pain' - Ed Fringe 2014"/>
    <s v="Phantom Pain - a new play promoting mental health awareness written and performed by fledgling theatre company Unhinged Creations."/>
    <x v="12"/>
    <n v="5016"/>
    <x v="0"/>
    <x v="1"/>
    <s v="GBP"/>
    <n v="1407106800"/>
    <n v="1404749446"/>
    <b v="0"/>
    <n v="63"/>
    <b v="1"/>
    <x v="8"/>
    <n v="100"/>
    <n v="79.62"/>
    <x v="3"/>
    <x v="8"/>
  </r>
  <r>
    <n v="3336"/>
    <s v="WILDE TALES"/>
    <s v="A theatrical adaptation of Oscar Wilde's short stories, presented by Suitcase Civilians at The Space, April 5-10 2016."/>
    <x v="51"/>
    <n v="250"/>
    <x v="0"/>
    <x v="1"/>
    <s v="GBP"/>
    <n v="1459845246"/>
    <n v="1457429646"/>
    <b v="0"/>
    <n v="9"/>
    <b v="1"/>
    <x v="8"/>
    <n v="100"/>
    <n v="27.78"/>
    <x v="3"/>
    <x v="8"/>
  </r>
  <r>
    <n v="3337"/>
    <s v="Das Ding - A Globetrotting Comedy"/>
    <s v="StoneCrabs is thrilled to bring to the UK the first English production of Philipp LÃ¶hleâ€™s play Das Ding (The Thing)."/>
    <x v="32"/>
    <n v="2755"/>
    <x v="0"/>
    <x v="1"/>
    <s v="GBP"/>
    <n v="1412974800"/>
    <n v="1411109167"/>
    <b v="0"/>
    <n v="34"/>
    <b v="1"/>
    <x v="8"/>
    <n v="110"/>
    <n v="81.03"/>
    <x v="3"/>
    <x v="8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x v="8"/>
    <n v="102"/>
    <n v="136.85"/>
    <x v="3"/>
    <x v="8"/>
  </r>
  <r>
    <n v="3339"/>
    <s v="FRESH PRODUCE'd LA presents: Friends in Transient Places"/>
    <s v="FPLA presents FRIENDS IN TRANSIENT PLACES by Jonathan Caren: a magical story of modern life."/>
    <x v="8"/>
    <n v="8348"/>
    <x v="0"/>
    <x v="0"/>
    <s v="USD"/>
    <n v="1469721518"/>
    <n v="1467129518"/>
    <b v="0"/>
    <n v="47"/>
    <b v="1"/>
    <x v="8"/>
    <n v="104"/>
    <n v="177.62"/>
    <x v="3"/>
    <x v="8"/>
  </r>
  <r>
    <n v="3340"/>
    <s v="King Lear"/>
    <s v="The Eno River Players is a community theater in Durham, North Carolina. We are trying to raise money to get our second show on its feet"/>
    <x v="11"/>
    <n v="4145"/>
    <x v="0"/>
    <x v="0"/>
    <s v="USD"/>
    <n v="1481066554"/>
    <n v="1478906554"/>
    <b v="0"/>
    <n v="38"/>
    <b v="1"/>
    <x v="8"/>
    <n v="138"/>
    <n v="109.08"/>
    <x v="3"/>
    <x v="8"/>
  </r>
  <r>
    <n v="3341"/>
    <s v="Today I Live"/>
    <s v="A London flat, two stories play simultaneously. Irish mapmaker 1821, Iranian artist present day. Each senses the other. Worlds collide."/>
    <x v="296"/>
    <n v="3350"/>
    <x v="0"/>
    <x v="1"/>
    <s v="GBP"/>
    <n v="1465750800"/>
    <n v="1463771421"/>
    <b v="0"/>
    <n v="28"/>
    <b v="1"/>
    <x v="8"/>
    <n v="100"/>
    <n v="119.64"/>
    <x v="3"/>
    <x v="8"/>
  </r>
  <r>
    <n v="3342"/>
    <s v="Uprising Theatre Company's First Production"/>
    <s v="We believe in the power of stories to change the world. Theatre that inspires transformation."/>
    <x v="14"/>
    <n v="6100"/>
    <x v="0"/>
    <x v="0"/>
    <s v="USD"/>
    <n v="1427864340"/>
    <n v="1425020810"/>
    <b v="0"/>
    <n v="78"/>
    <b v="1"/>
    <x v="8"/>
    <n v="102"/>
    <n v="78.209999999999994"/>
    <x v="3"/>
    <x v="8"/>
  </r>
  <r>
    <n v="3343"/>
    <s v="The Girl Who Touched the Stars"/>
    <s v="Two sisters make a set of paper dolls which take them on a journey across lands, creating memories along the way."/>
    <x v="178"/>
    <n v="1200"/>
    <x v="0"/>
    <x v="1"/>
    <s v="GBP"/>
    <n v="1460553480"/>
    <n v="1458770384"/>
    <b v="0"/>
    <n v="23"/>
    <b v="1"/>
    <x v="8"/>
    <n v="171"/>
    <n v="52.17"/>
    <x v="3"/>
    <x v="8"/>
  </r>
  <r>
    <n v="3344"/>
    <s v="The Other Group Theatre"/>
    <s v="We are a company of crafted and trained actors, writers and directors dedicated to the principles set by the legendary Group Theatre."/>
    <x v="39"/>
    <n v="4565"/>
    <x v="0"/>
    <x v="0"/>
    <s v="USD"/>
    <n v="1409374093"/>
    <n v="1406782093"/>
    <b v="0"/>
    <n v="40"/>
    <b v="1"/>
    <x v="8"/>
    <n v="101"/>
    <n v="114.13"/>
    <x v="3"/>
    <x v="8"/>
  </r>
  <r>
    <n v="3345"/>
    <s v="Ultramarine Girl: A Cup Full of Courage"/>
    <s v="Please help us raise funds for the production costs of a world premiere production of a play that will raise awareness for spina bifida"/>
    <x v="4"/>
    <n v="650"/>
    <x v="0"/>
    <x v="0"/>
    <s v="USD"/>
    <n v="1429317420"/>
    <n v="1424226768"/>
    <b v="0"/>
    <n v="13"/>
    <b v="1"/>
    <x v="8"/>
    <n v="130"/>
    <n v="50"/>
    <x v="3"/>
    <x v="8"/>
  </r>
  <r>
    <n v="3346"/>
    <s v="Shakespearean Youth Theatre (SYT) - The Tempest"/>
    <s v="Tempest opens Feb. 25. Please support Shakespeare, the arts and community youth theater! Be a part of something special!"/>
    <x v="17"/>
    <n v="1650"/>
    <x v="0"/>
    <x v="0"/>
    <s v="USD"/>
    <n v="1424910910"/>
    <n v="1424306110"/>
    <b v="0"/>
    <n v="18"/>
    <b v="1"/>
    <x v="8"/>
    <n v="110"/>
    <n v="91.67"/>
    <x v="3"/>
    <x v="8"/>
  </r>
  <r>
    <n v="3347"/>
    <s v="Sea Life by Lucy Catherine at The Hope Theatre"/>
    <s v="The Hope Theatre is fundraising for their second in-house show, the London premiere of Sea Life by Lucy Catherine opening 24th May 2016"/>
    <x v="15"/>
    <n v="2389"/>
    <x v="0"/>
    <x v="1"/>
    <s v="GBP"/>
    <n v="1462741200"/>
    <n v="1461503654"/>
    <b v="0"/>
    <n v="22"/>
    <b v="1"/>
    <x v="8"/>
    <n v="119"/>
    <n v="108.59"/>
    <x v="3"/>
    <x v="8"/>
  </r>
  <r>
    <n v="3348"/>
    <s v="Macbeth"/>
    <s v="Old Hat's new production explores the bleak culture of war and the cosmic powers of guilt and imagination in Shakespeare's tragedy."/>
    <x v="64"/>
    <n v="5516"/>
    <x v="0"/>
    <x v="0"/>
    <s v="USD"/>
    <n v="1461988740"/>
    <n v="1459949080"/>
    <b v="0"/>
    <n v="79"/>
    <b v="1"/>
    <x v="8"/>
    <n v="100"/>
    <n v="69.819999999999993"/>
    <x v="3"/>
    <x v="8"/>
  </r>
  <r>
    <n v="3349"/>
    <s v="MEASURE FOR MEASURE: an all-female adaptation"/>
    <s v="In this ninety-minute adaptation of the classic Shakespeare play, a cast of nine women asks the question: What even is virginity anyway"/>
    <x v="30"/>
    <n v="1534"/>
    <x v="0"/>
    <x v="0"/>
    <s v="USD"/>
    <n v="1465837200"/>
    <n v="1463971172"/>
    <b v="0"/>
    <n v="14"/>
    <b v="1"/>
    <x v="8"/>
    <n v="153"/>
    <n v="109.57"/>
    <x v="3"/>
    <x v="8"/>
  </r>
  <r>
    <n v="3350"/>
    <s v="Visions"/>
    <s v="Nora Wageners TheaterstÃ¼ck lÃ¤dt den Zuschauer ein auf eine teils lustige, teils dÃ¼stere Reise ins Wohnzimmer der jungen, arbeitslosen K"/>
    <x v="10"/>
    <n v="3655"/>
    <x v="0"/>
    <x v="19"/>
    <s v="EUR"/>
    <n v="1448838000"/>
    <n v="1445791811"/>
    <b v="0"/>
    <n v="51"/>
    <b v="1"/>
    <x v="8"/>
    <n v="104"/>
    <n v="71.67"/>
    <x v="3"/>
    <x v="8"/>
  </r>
  <r>
    <n v="3351"/>
    <s v="Action To The Word's DRACULA"/>
    <s v="A thrilling 'steampunk' reworking of the infamous gothic horror novel by a powerhouse ensemble will leave you begging to be bitten."/>
    <x v="12"/>
    <n v="5055"/>
    <x v="0"/>
    <x v="1"/>
    <s v="GBP"/>
    <n v="1406113200"/>
    <n v="1402910965"/>
    <b v="0"/>
    <n v="54"/>
    <b v="1"/>
    <x v="8"/>
    <n v="101"/>
    <n v="93.61"/>
    <x v="3"/>
    <x v="8"/>
  </r>
  <r>
    <n v="3352"/>
    <s v="Brief Hiatus: Little Deaths 2016"/>
    <s v="Actors creating more theatre in Brighton. A LOT MORE. Classics, contemporary, new writing, Shakespeare, foreign translations and more."/>
    <x v="12"/>
    <n v="5376"/>
    <x v="0"/>
    <x v="1"/>
    <s v="GBP"/>
    <n v="1467414000"/>
    <n v="1462492178"/>
    <b v="0"/>
    <n v="70"/>
    <b v="1"/>
    <x v="8"/>
    <n v="108"/>
    <n v="76.8"/>
    <x v="3"/>
    <x v="8"/>
  </r>
  <r>
    <n v="3353"/>
    <s v="Nude: A play by Paul Hewitt"/>
    <s v="A new spoken word play, written by Paul Hewitt, in 3 parts about love and fate, inspired by the Ruba'iyat of Omar Khayyam."/>
    <x v="4"/>
    <n v="1575"/>
    <x v="0"/>
    <x v="1"/>
    <s v="GBP"/>
    <n v="1462230000"/>
    <n v="1461061350"/>
    <b v="0"/>
    <n v="44"/>
    <b v="1"/>
    <x v="8"/>
    <n v="315"/>
    <n v="35.799999999999997"/>
    <x v="3"/>
    <x v="8"/>
  </r>
  <r>
    <n v="3354"/>
    <s v="Strangeloop Theatre - A Focus on New Works"/>
    <s v="Help Strangeloop Theatre create and support new work by sponsoring our 2015-2016 season."/>
    <x v="11"/>
    <n v="3058"/>
    <x v="0"/>
    <x v="0"/>
    <s v="USD"/>
    <n v="1446091260"/>
    <n v="1443029206"/>
    <b v="0"/>
    <n v="55"/>
    <b v="1"/>
    <x v="8"/>
    <n v="102"/>
    <n v="55.6"/>
    <x v="3"/>
    <x v="8"/>
  </r>
  <r>
    <n v="3355"/>
    <s v="Jelly Beans at Theatre503"/>
    <s v="Help get Jelly Beans to the Theatre503 stage. An important piece of new writing by Dan Pick, produced by Kuleshov Theatre"/>
    <x v="258"/>
    <n v="2210"/>
    <x v="0"/>
    <x v="1"/>
    <s v="GBP"/>
    <n v="1462879020"/>
    <n v="1461941527"/>
    <b v="0"/>
    <n v="15"/>
    <b v="1"/>
    <x v="8"/>
    <n v="126"/>
    <n v="147.33000000000001"/>
    <x v="3"/>
    <x v="8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0"/>
    <x v="1"/>
    <s v="GBP"/>
    <n v="1468611272"/>
    <n v="1466019272"/>
    <b v="0"/>
    <n v="27"/>
    <b v="1"/>
    <x v="8"/>
    <n v="101"/>
    <n v="56.33"/>
    <x v="3"/>
    <x v="8"/>
  </r>
  <r>
    <n v="3357"/>
    <s v="Poleroid Theatre Present : FREE FALL by Vinay Patel"/>
    <s v="Two strangers on a bridge in the dead of night, a game of dominoes, and a value ready meal - by upcoming HighTide Escalator Playwright."/>
    <x v="15"/>
    <n v="2020"/>
    <x v="0"/>
    <x v="1"/>
    <s v="GBP"/>
    <n v="1406887310"/>
    <n v="1404295310"/>
    <b v="0"/>
    <n v="21"/>
    <b v="1"/>
    <x v="8"/>
    <n v="101"/>
    <n v="96.19"/>
    <x v="3"/>
    <x v="8"/>
  </r>
  <r>
    <n v="3358"/>
    <s v="One-Man Show: &quot;The Book Of oded, Chapter 2&quot;"/>
    <s v="Alef productions, LLC is proud to present a World Premiere Play about Acceptance, Relationships,  Mortality and Love!"/>
    <x v="5"/>
    <n v="10299"/>
    <x v="0"/>
    <x v="0"/>
    <s v="USD"/>
    <n v="1416385679"/>
    <n v="1413790079"/>
    <b v="0"/>
    <n v="162"/>
    <b v="1"/>
    <x v="8"/>
    <n v="103"/>
    <n v="63.57"/>
    <x v="3"/>
    <x v="8"/>
  </r>
  <r>
    <n v="3359"/>
    <s v="BEIRUT, LADY OF LEBANON"/>
    <s v="A Theatrical Production Celebrating the Lebanese Culture and the Human Spirit in Time of War."/>
    <x v="25"/>
    <n v="4250"/>
    <x v="0"/>
    <x v="0"/>
    <s v="USD"/>
    <n v="1487985734"/>
    <n v="1484097734"/>
    <b v="0"/>
    <n v="23"/>
    <b v="1"/>
    <x v="8"/>
    <n v="106"/>
    <n v="184.78"/>
    <x v="3"/>
    <x v="8"/>
  </r>
  <r>
    <n v="3360"/>
    <s v="Pretty Butch"/>
    <s v="World Premiere, an M1 Singapore Fringe Festival 2017 commission."/>
    <x v="9"/>
    <n v="9124"/>
    <x v="0"/>
    <x v="20"/>
    <s v="SGD"/>
    <n v="1481731140"/>
    <n v="1479866343"/>
    <b v="0"/>
    <n v="72"/>
    <b v="1"/>
    <x v="8"/>
    <n v="101"/>
    <n v="126.72"/>
    <x v="3"/>
    <x v="8"/>
  </r>
  <r>
    <n v="3361"/>
    <s v="Vieux Carre: from Binghamton, NY to Provincetown, MA"/>
    <s v="KNOW Theatre has been invited to bring our production of Vieux CarrÃ© to the Provincetown Tennessee Williams Theatre Festival!"/>
    <x v="12"/>
    <n v="5673"/>
    <x v="0"/>
    <x v="0"/>
    <s v="USD"/>
    <n v="1409587140"/>
    <n v="1408062990"/>
    <b v="0"/>
    <n v="68"/>
    <b v="1"/>
    <x v="8"/>
    <n v="113"/>
    <n v="83.43"/>
    <x v="3"/>
    <x v="8"/>
  </r>
  <r>
    <n v="3362"/>
    <s v="Gypsy Stage Presents &quot;The Importance of Being Earnest&quot;"/>
    <s v="Oscar Wilde's classic romantic farce like you have never seen it before. Bigger. Louder. Sexier.  And covered with glitter."/>
    <x v="4"/>
    <n v="1090"/>
    <x v="0"/>
    <x v="0"/>
    <s v="USD"/>
    <n v="1425704100"/>
    <n v="1424484717"/>
    <b v="0"/>
    <n v="20"/>
    <b v="1"/>
    <x v="8"/>
    <n v="218"/>
    <n v="54.5"/>
    <x v="3"/>
    <x v="8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8"/>
    <n v="101"/>
    <n v="302.31"/>
    <x v="3"/>
    <x v="8"/>
  </r>
  <r>
    <n v="3364"/>
    <s v="Cancel The Sunshine"/>
    <s v="Cancel The SunshineÂ is a new play that explores living with a mental health condition in an honest, witty and articulate way."/>
    <x v="11"/>
    <n v="3178"/>
    <x v="0"/>
    <x v="1"/>
    <s v="GBP"/>
    <n v="1458075600"/>
    <n v="1456183649"/>
    <b v="0"/>
    <n v="72"/>
    <b v="1"/>
    <x v="8"/>
    <n v="106"/>
    <n v="44.14"/>
    <x v="3"/>
    <x v="8"/>
  </r>
  <r>
    <n v="3365"/>
    <s v="From the Pulpit to the Runway"/>
    <s v="A dazzling dramatic musical drama that takes place inside a Charm City Church! Help us finance a play that is back by popular demand!"/>
    <x v="32"/>
    <n v="2600"/>
    <x v="0"/>
    <x v="0"/>
    <s v="USD"/>
    <n v="1449973592"/>
    <n v="1447381592"/>
    <b v="0"/>
    <n v="3"/>
    <b v="1"/>
    <x v="8"/>
    <n v="104"/>
    <n v="866.67"/>
    <x v="3"/>
    <x v="8"/>
  </r>
  <r>
    <n v="3366"/>
    <s v="Montclair Shakespeare Series"/>
    <s v="The Series will consist of free staged readings of Shakespeare's plays, brought to life by professional actors in Montclair, NJ."/>
    <x v="4"/>
    <n v="1105"/>
    <x v="0"/>
    <x v="0"/>
    <s v="USD"/>
    <n v="1431481037"/>
    <n v="1428889037"/>
    <b v="0"/>
    <n v="18"/>
    <b v="1"/>
    <x v="8"/>
    <n v="221"/>
    <n v="61.39"/>
    <x v="3"/>
    <x v="8"/>
  </r>
  <r>
    <n v="3367"/>
    <s v="Only Forever at The Hope Theatre"/>
    <s v="An intense new play exploring how far you would go to protect your family.  Employing new graduates to give their careers a kickstart."/>
    <x v="49"/>
    <n v="890"/>
    <x v="0"/>
    <x v="1"/>
    <s v="GBP"/>
    <n v="1438467894"/>
    <n v="1436307894"/>
    <b v="0"/>
    <n v="30"/>
    <b v="1"/>
    <x v="8"/>
    <n v="119"/>
    <n v="29.67"/>
    <x v="3"/>
    <x v="8"/>
  </r>
  <r>
    <n v="3368"/>
    <s v="Peter Pan by J.M. Barrie @ Open Space Arts"/>
    <s v="Help a non-profit community theatre create an unforgettable production of J.M. Barrie's classic play."/>
    <x v="30"/>
    <n v="1046"/>
    <x v="0"/>
    <x v="0"/>
    <s v="USD"/>
    <n v="1420088400"/>
    <n v="1416977259"/>
    <b v="0"/>
    <n v="23"/>
    <b v="1"/>
    <x v="8"/>
    <n v="105"/>
    <n v="45.48"/>
    <x v="3"/>
    <x v="8"/>
  </r>
  <r>
    <n v="3369"/>
    <s v="The Collector, a play by Daniel Wade"/>
    <s v="How far would you go for revenge? The Collector is a dark thriller of regret, retribution and broken masculinity."/>
    <x v="12"/>
    <n v="5195"/>
    <x v="0"/>
    <x v="17"/>
    <s v="EUR"/>
    <n v="1484441980"/>
    <n v="1479257980"/>
    <b v="0"/>
    <n v="54"/>
    <b v="1"/>
    <x v="8"/>
    <n v="104"/>
    <n v="96.2"/>
    <x v="3"/>
    <x v="8"/>
  </r>
  <r>
    <n v="3370"/>
    <s v="&quot;I'm Alright&quot;...an Enso Theatre Education production."/>
    <s v="I'm Alright. A story of young women, told by young women, for the world."/>
    <x v="17"/>
    <n v="1766"/>
    <x v="0"/>
    <x v="0"/>
    <s v="USD"/>
    <n v="1481961600"/>
    <n v="1479283285"/>
    <b v="0"/>
    <n v="26"/>
    <b v="1"/>
    <x v="8"/>
    <n v="118"/>
    <n v="67.92"/>
    <x v="3"/>
    <x v="8"/>
  </r>
  <r>
    <n v="3371"/>
    <s v="Red Planet (or One Way Ticket) Staged Reading"/>
    <s v="Help support Red Planet, a new science fiction play based off the Mars One exploration."/>
    <x v="50"/>
    <n v="277"/>
    <x v="0"/>
    <x v="0"/>
    <s v="USD"/>
    <n v="1449089965"/>
    <n v="1446670765"/>
    <b v="0"/>
    <n v="9"/>
    <b v="1"/>
    <x v="8"/>
    <n v="139"/>
    <n v="30.78"/>
    <x v="3"/>
    <x v="8"/>
  </r>
  <r>
    <n v="3372"/>
    <s v="All the Best, Jack"/>
    <s v="This play tells the story of the toxicity of sensationalism shown through one man's struggle with notoriety."/>
    <x v="30"/>
    <n v="1035"/>
    <x v="0"/>
    <x v="0"/>
    <s v="USD"/>
    <n v="1408942740"/>
    <n v="1407157756"/>
    <b v="0"/>
    <n v="27"/>
    <b v="1"/>
    <x v="8"/>
    <n v="104"/>
    <n v="38.33"/>
    <x v="3"/>
    <x v="8"/>
  </r>
  <r>
    <n v="3373"/>
    <s v="The Rules: Sex, Lies &amp; Serial Killers"/>
    <s v="The Rules is a brand new black-comedy, serial-killer-romance debuting at the Edinburgh Fringe this August and we need your help!"/>
    <x v="15"/>
    <n v="2005"/>
    <x v="0"/>
    <x v="1"/>
    <s v="GBP"/>
    <n v="1437235200"/>
    <n v="1435177840"/>
    <b v="0"/>
    <n v="30"/>
    <b v="1"/>
    <x v="8"/>
    <n v="100"/>
    <n v="66.83"/>
    <x v="3"/>
    <x v="8"/>
  </r>
  <r>
    <n v="3374"/>
    <s v="HELP BUILD &quot;THE CASTLE&quot;"/>
    <s v="A rare  production of World acclaimed playwright Howard Barker's groundbreaking &amp; provocative 'The Castle'."/>
    <x v="10"/>
    <n v="3730"/>
    <x v="0"/>
    <x v="5"/>
    <s v="CAD"/>
    <n v="1446053616"/>
    <n v="1443461616"/>
    <b v="0"/>
    <n v="52"/>
    <b v="1"/>
    <x v="8"/>
    <n v="107"/>
    <n v="71.73"/>
    <x v="3"/>
    <x v="8"/>
  </r>
  <r>
    <n v="3375"/>
    <s v="The Frida Kahlo of Penge West"/>
    <s v="Production of wickedly funny new play for two women, written by iconic songwriter and ex-London's Burning man, Chris Larner"/>
    <x v="11"/>
    <n v="3000"/>
    <x v="0"/>
    <x v="1"/>
    <s v="GBP"/>
    <n v="1400423973"/>
    <n v="1399387173"/>
    <b v="0"/>
    <n v="17"/>
    <b v="1"/>
    <x v="8"/>
    <n v="100"/>
    <n v="176.47"/>
    <x v="3"/>
    <x v="8"/>
  </r>
  <r>
    <n v="3376"/>
    <s v="The Tutors"/>
    <s v="3 college grads struggling to fund their social network. 1 bratty blackmailing student. 1 dreamy Asian business man. 1 awesome play."/>
    <x v="8"/>
    <n v="8001"/>
    <x v="0"/>
    <x v="0"/>
    <s v="USD"/>
    <n v="1429976994"/>
    <n v="1424796594"/>
    <b v="0"/>
    <n v="19"/>
    <b v="1"/>
    <x v="8"/>
    <n v="100"/>
    <n v="421.11"/>
    <x v="3"/>
    <x v="8"/>
  </r>
  <r>
    <n v="3377"/>
    <s v="To Kill a Machine"/>
    <s v="An empowering play about war time code breaker Alan Turing which tells the real story of a hero vilified for his sexuality and suicide."/>
    <x v="8"/>
    <n v="8084"/>
    <x v="0"/>
    <x v="1"/>
    <s v="GBP"/>
    <n v="1426870560"/>
    <n v="1424280899"/>
    <b v="0"/>
    <n v="77"/>
    <b v="1"/>
    <x v="8"/>
    <n v="101"/>
    <n v="104.99"/>
    <x v="3"/>
    <x v="8"/>
  </r>
  <r>
    <n v="3378"/>
    <s v="Rose of June"/>
    <s v="'Can you ever find acceptance in death?' _x000a_Rose of June is a piece of theatre exploring the stages of grief. Unity Theatre - September"/>
    <x v="133"/>
    <n v="592"/>
    <x v="0"/>
    <x v="1"/>
    <s v="GBP"/>
    <n v="1409490480"/>
    <n v="1407400306"/>
    <b v="0"/>
    <n v="21"/>
    <b v="1"/>
    <x v="8"/>
    <n v="108"/>
    <n v="28.19"/>
    <x v="3"/>
    <x v="8"/>
  </r>
  <r>
    <n v="3379"/>
    <s v="The Promise"/>
    <s v="A play by Alexei Arbuzov about the lives of three teenagers during the Nazi siege of Leningrad, 1942, in a new adaptation by Nick Dear."/>
    <x v="15"/>
    <n v="2073"/>
    <x v="0"/>
    <x v="1"/>
    <s v="GBP"/>
    <n v="1440630000"/>
    <n v="1439122800"/>
    <b v="0"/>
    <n v="38"/>
    <b v="1"/>
    <x v="8"/>
    <n v="104"/>
    <n v="54.55"/>
    <x v="3"/>
    <x v="8"/>
  </r>
  <r>
    <n v="3380"/>
    <s v="A Hard Rain - New York Debut"/>
    <s v="A Hard Rain is a new play that takes place on the eve of the Stonewall riots in the â€˜hiddenâ€™ gay bars of 1969 Greenwich Village."/>
    <x v="11"/>
    <n v="3133"/>
    <x v="0"/>
    <x v="0"/>
    <s v="USD"/>
    <n v="1417305178"/>
    <n v="1414277578"/>
    <b v="0"/>
    <n v="28"/>
    <b v="1"/>
    <x v="8"/>
    <n v="104"/>
    <n v="111.89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x v="25"/>
    <n v="4090"/>
    <x v="0"/>
    <x v="0"/>
    <s v="USD"/>
    <n v="1426044383"/>
    <n v="1423455983"/>
    <b v="0"/>
    <n v="48"/>
    <b v="1"/>
    <x v="8"/>
    <n v="102"/>
    <n v="85.21"/>
    <x v="3"/>
    <x v="8"/>
  </r>
  <r>
    <n v="3382"/>
    <s v="Cosmic Fear or The Day Brad Pitt Got Paranoia - EdFringe '16"/>
    <s v="Peter Brook Award Nominees Empty Deck need Â£3500 to get 'Cosmic Fear or The Day Brad Pitt Got Paranoia' to the Edinburgh Fringe!"/>
    <x v="10"/>
    <n v="3526"/>
    <x v="0"/>
    <x v="1"/>
    <s v="GBP"/>
    <n v="1470092340"/>
    <n v="1467973256"/>
    <b v="0"/>
    <n v="46"/>
    <b v="1"/>
    <x v="8"/>
    <n v="101"/>
    <n v="76.650000000000006"/>
    <x v="3"/>
    <x v="8"/>
  </r>
  <r>
    <n v="3383"/>
    <s v="Gore Vidal's THE BEST MAN, by Seat of the Pants Productions"/>
    <s v="Art imitates life: This prophetic 1960 satire follows presidential candidates who stop at nothing to capture their party's nomination."/>
    <x v="258"/>
    <n v="1955"/>
    <x v="0"/>
    <x v="0"/>
    <s v="USD"/>
    <n v="1466707620"/>
    <n v="1464979620"/>
    <b v="0"/>
    <n v="30"/>
    <b v="1"/>
    <x v="8"/>
    <n v="112"/>
    <n v="65.17"/>
    <x v="3"/>
    <x v="8"/>
  </r>
  <r>
    <n v="3384"/>
    <s v="The Hat"/>
    <s v="Six gay men, emotional baggage, and online dating: what could go wrong? A play about looking for love and finding something better."/>
    <x v="14"/>
    <n v="6000.66"/>
    <x v="0"/>
    <x v="0"/>
    <s v="USD"/>
    <n v="1448074800"/>
    <n v="1444874768"/>
    <b v="0"/>
    <n v="64"/>
    <b v="1"/>
    <x v="8"/>
    <n v="100"/>
    <n v="93.76"/>
    <x v="3"/>
    <x v="8"/>
  </r>
  <r>
    <n v="3385"/>
    <s v="The Crusade of Connor Stephens: Professional Play Reading"/>
    <s v="An Equity Reading of a new play; Intimate drama about a family dealing with consequence of actions after a school shooting."/>
    <x v="15"/>
    <n v="2000"/>
    <x v="0"/>
    <x v="0"/>
    <s v="USD"/>
    <n v="1418244552"/>
    <n v="1415652552"/>
    <b v="0"/>
    <n v="15"/>
    <b v="1"/>
    <x v="8"/>
    <n v="100"/>
    <n v="133.33000000000001"/>
    <x v="3"/>
    <x v="8"/>
  </r>
  <r>
    <n v="3386"/>
    <s v="Going To Market"/>
    <s v="Stories from the Bronx make for an uncommon play. Help us finish funding this production, supported by the Kevin Spacey Foundation."/>
    <x v="15"/>
    <n v="2100"/>
    <x v="0"/>
    <x v="0"/>
    <s v="USD"/>
    <n v="1417620506"/>
    <n v="1415028506"/>
    <b v="0"/>
    <n v="41"/>
    <b v="1"/>
    <x v="8"/>
    <n v="105"/>
    <n v="51.22"/>
    <x v="3"/>
    <x v="8"/>
  </r>
  <r>
    <n v="3387"/>
    <s v="LIBERTY! EQUALITY! AND FIREWORKS!... A Civil Rights Play"/>
    <s v="Pollyanna just completed an extremely successful run of this new educational play and wants to tour to more under-served communities."/>
    <x v="11"/>
    <n v="3506"/>
    <x v="0"/>
    <x v="0"/>
    <s v="USD"/>
    <n v="1418581088"/>
    <n v="1415125088"/>
    <b v="0"/>
    <n v="35"/>
    <b v="1"/>
    <x v="8"/>
    <n v="117"/>
    <n v="100.17"/>
    <x v="3"/>
    <x v="8"/>
  </r>
  <r>
    <n v="3388"/>
    <s v="ICONS"/>
    <s v="ICONS is a unique new play about the Amazon warrior women from Greek myth and re-imagines them from a contemporary female perspective."/>
    <x v="17"/>
    <n v="1557"/>
    <x v="0"/>
    <x v="1"/>
    <s v="GBP"/>
    <n v="1434625441"/>
    <n v="1432033441"/>
    <b v="0"/>
    <n v="45"/>
    <b v="1"/>
    <x v="8"/>
    <n v="104"/>
    <n v="34.6"/>
    <x v="3"/>
    <x v="8"/>
  </r>
  <r>
    <n v="3389"/>
    <s v="Chimera Ensemble Productions Fund"/>
    <s v="Chimera Ensemble is launching 2 inaugural theater productions, and we need support to do high quality work!"/>
    <x v="5"/>
    <n v="11450"/>
    <x v="0"/>
    <x v="0"/>
    <s v="USD"/>
    <n v="1464960682"/>
    <n v="1462368682"/>
    <b v="0"/>
    <n v="62"/>
    <b v="1"/>
    <x v="8"/>
    <n v="115"/>
    <n v="184.68"/>
    <x v="3"/>
    <x v="8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0"/>
    <x v="0"/>
    <s v="USD"/>
    <n v="1405017345"/>
    <n v="1403721345"/>
    <b v="0"/>
    <n v="22"/>
    <b v="1"/>
    <x v="8"/>
    <n v="102"/>
    <n v="69.819999999999993"/>
    <x v="3"/>
    <x v="8"/>
  </r>
  <r>
    <n v="3391"/>
    <s v="TRAVELING needs a Reading"/>
    <s v="New play about the comfort and the danger of living with memories. Gay themes. Experienced team looking to present first reading"/>
    <x v="4"/>
    <n v="1115"/>
    <x v="0"/>
    <x v="0"/>
    <s v="USD"/>
    <n v="1407536880"/>
    <n v="1404997548"/>
    <b v="0"/>
    <n v="18"/>
    <b v="1"/>
    <x v="8"/>
    <n v="223"/>
    <n v="61.94"/>
    <x v="3"/>
    <x v="8"/>
  </r>
  <r>
    <n v="3392"/>
    <s v="1 in 3"/>
    <s v="Life is more than the days you have left. 1 in 3 tells of two normal people &amp; their confrontation with mortality and the dice of fate."/>
    <x v="4"/>
    <n v="500"/>
    <x v="0"/>
    <x v="1"/>
    <s v="GBP"/>
    <n v="1462565855"/>
    <n v="1458245855"/>
    <b v="0"/>
    <n v="12"/>
    <b v="1"/>
    <x v="8"/>
    <n v="100"/>
    <n v="41.67"/>
    <x v="3"/>
    <x v="8"/>
  </r>
  <r>
    <n v="3393"/>
    <s v="The Maltese Bodkin"/>
    <s v="hiSTORYstage presents a film noir-style comedy mystery with a Shakespearean twist performed as a 1944 radio drama."/>
    <x v="17"/>
    <n v="1587"/>
    <x v="0"/>
    <x v="0"/>
    <s v="USD"/>
    <n v="1415234760"/>
    <n v="1413065230"/>
    <b v="0"/>
    <n v="44"/>
    <b v="1"/>
    <x v="8"/>
    <n v="106"/>
    <n v="36.07"/>
    <x v="3"/>
    <x v="8"/>
  </r>
  <r>
    <n v="3394"/>
    <s v="Buffer: Edinburgh Fringe 2014"/>
    <s v="Ambitious, Edinburgh-based company, Thrive Theatre, are bringing their brand new comedy BUFFER to the 2014 Edinburgh Fringe!"/>
    <x v="133"/>
    <n v="783"/>
    <x v="0"/>
    <x v="1"/>
    <s v="GBP"/>
    <n v="1406470645"/>
    <n v="1403878645"/>
    <b v="0"/>
    <n v="27"/>
    <b v="1"/>
    <x v="8"/>
    <n v="142"/>
    <n v="29"/>
    <x v="3"/>
    <x v="8"/>
  </r>
  <r>
    <n v="3395"/>
    <s v="MIRAMAR"/>
    <s v="Miramar is a a darkly funny play exploring what it is we call â€˜homeâ€™."/>
    <x v="4"/>
    <n v="920"/>
    <x v="0"/>
    <x v="1"/>
    <s v="GBP"/>
    <n v="1433009400"/>
    <n v="1431795944"/>
    <b v="0"/>
    <n v="38"/>
    <b v="1"/>
    <x v="8"/>
    <n v="184"/>
    <n v="24.21"/>
    <x v="3"/>
    <x v="8"/>
  </r>
  <r>
    <n v="3396"/>
    <s v="Rainbowtown"/>
    <s v="&quot;Rainbowtown&quot; is a new play for kids. Help us bring it to the Main Line during the 2014 Philadelphia Fringe Festival!"/>
    <x v="17"/>
    <n v="1565"/>
    <x v="0"/>
    <x v="0"/>
    <s v="USD"/>
    <n v="1401595140"/>
    <n v="1399286589"/>
    <b v="0"/>
    <n v="28"/>
    <b v="1"/>
    <x v="8"/>
    <n v="104"/>
    <n v="55.89"/>
    <x v="3"/>
    <x v="8"/>
  </r>
  <r>
    <n v="3397"/>
    <s v="Waiting for Godot - Blue Sky Theatre &amp; Arts"/>
    <s v="Help a group of recovering alcoholics bring Samuel Beckett's classic to a seaside town!"/>
    <x v="51"/>
    <n v="280"/>
    <x v="0"/>
    <x v="1"/>
    <s v="GBP"/>
    <n v="1455832800"/>
    <n v="1452338929"/>
    <b v="0"/>
    <n v="24"/>
    <b v="1"/>
    <x v="8"/>
    <n v="112"/>
    <n v="11.67"/>
    <x v="3"/>
    <x v="8"/>
  </r>
  <r>
    <n v="3398"/>
    <s v="Lord of the Flies - Syracuse University"/>
    <s v="We're mounting a theatrical adaptation of Lord of the Flies completely student directed, produced, designed, managed and performed."/>
    <x v="25"/>
    <n v="4443"/>
    <x v="0"/>
    <x v="0"/>
    <s v="USD"/>
    <n v="1416589200"/>
    <n v="1414605776"/>
    <b v="0"/>
    <n v="65"/>
    <b v="1"/>
    <x v="8"/>
    <n v="111"/>
    <n v="68.349999999999994"/>
    <x v="3"/>
    <x v="8"/>
  </r>
  <r>
    <n v="3399"/>
    <s v="Spinning Wheel Youth Takeover"/>
    <s v="13 young people have taken over Spinning Wheel Theatre to choose, produce and create their own show from scratch."/>
    <x v="40"/>
    <n v="1245"/>
    <x v="0"/>
    <x v="1"/>
    <s v="GBP"/>
    <n v="1424556325"/>
    <n v="1421964325"/>
    <b v="0"/>
    <n v="46"/>
    <b v="1"/>
    <x v="8"/>
    <n v="104"/>
    <n v="27.07"/>
    <x v="3"/>
    <x v="8"/>
  </r>
  <r>
    <n v="3400"/>
    <s v="You, Me and That Guy"/>
    <s v="A hilarious comedy starring Sarah, a recent grad, who uses the magic of a mystical open mic to solve the problems of her relationships."/>
    <x v="5"/>
    <n v="10041"/>
    <x v="0"/>
    <x v="0"/>
    <s v="USD"/>
    <n v="1409266414"/>
    <n v="1405378414"/>
    <b v="0"/>
    <n v="85"/>
    <b v="1"/>
    <x v="8"/>
    <n v="100"/>
    <n v="118.13"/>
    <x v="3"/>
    <x v="8"/>
  </r>
  <r>
    <n v="3401"/>
    <s v="This is why we Live ... (Astonishment)"/>
    <s v="Support a daring new theatre creation               _x000a_Supportez une audacieuse compagnie internationale et aidez-les Ã  crÃ©er leur piÃ¨ce"/>
    <x v="194"/>
    <n v="2954"/>
    <x v="0"/>
    <x v="1"/>
    <s v="GBP"/>
    <n v="1438968146"/>
    <n v="1436376146"/>
    <b v="0"/>
    <n v="66"/>
    <b v="1"/>
    <x v="8"/>
    <n v="102"/>
    <n v="44.76"/>
    <x v="3"/>
    <x v="8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x v="8"/>
    <n v="110"/>
    <n v="99.79"/>
    <x v="3"/>
    <x v="8"/>
  </r>
  <r>
    <n v="3403"/>
    <s v="'Fats and Tanya' - a play by Lucy Gallagher"/>
    <s v="Two worlds, one bond - no turning back._x000a_A dark comedy about domestic abuse and the power of an unlikely friendship"/>
    <x v="15"/>
    <n v="2000"/>
    <x v="0"/>
    <x v="1"/>
    <s v="GBP"/>
    <n v="1435230324"/>
    <n v="1432638324"/>
    <b v="0"/>
    <n v="17"/>
    <b v="1"/>
    <x v="8"/>
    <n v="100"/>
    <n v="117.65"/>
    <x v="3"/>
    <x v="8"/>
  </r>
  <r>
    <n v="3404"/>
    <s v="Montclair Shakespeare Series: A Midsummer Night's Dream"/>
    <s v="The Montclair Shakespeare Series presents staged readings of Shakespeare's work in historic venues throughout the summer in Montclair."/>
    <x v="4"/>
    <n v="610"/>
    <x v="0"/>
    <x v="0"/>
    <s v="USD"/>
    <n v="1434542702"/>
    <n v="1432814702"/>
    <b v="0"/>
    <n v="3"/>
    <b v="1"/>
    <x v="8"/>
    <n v="122"/>
    <n v="203.33"/>
    <x v="3"/>
    <x v="8"/>
  </r>
  <r>
    <n v="3405"/>
    <s v="Seance Theatre Performs Noel Coward's Blithe Spirit"/>
    <s v="We are Seance Theatre Group trying to fund our first performance, Noel Coward's hysterical comedy farce, Blithe Spirit."/>
    <x v="20"/>
    <n v="481.5"/>
    <x v="0"/>
    <x v="1"/>
    <s v="GBP"/>
    <n v="1456876740"/>
    <n v="1455063886"/>
    <b v="0"/>
    <n v="17"/>
    <b v="1"/>
    <x v="8"/>
    <n v="138"/>
    <n v="28.32"/>
    <x v="3"/>
    <x v="8"/>
  </r>
  <r>
    <n v="3406"/>
    <s v="Voices of Swords"/>
    <s v="A funny and moving new play about two families dealing with aging parents in very different ways!"/>
    <x v="5"/>
    <n v="10031"/>
    <x v="0"/>
    <x v="0"/>
    <s v="USD"/>
    <n v="1405511376"/>
    <n v="1401623376"/>
    <b v="0"/>
    <n v="91"/>
    <b v="1"/>
    <x v="8"/>
    <n v="100"/>
    <n v="110.23"/>
    <x v="3"/>
    <x v="8"/>
  </r>
  <r>
    <n v="3407"/>
    <s v="Chlorine Edinburgh 2014"/>
    <s v="Biddy is 24. Biddy is a hopeless romantic. Biddy always wanted to be a vegan. Find out what happens_x000a_when Biddy gets sectioned."/>
    <x v="15"/>
    <n v="2142"/>
    <x v="0"/>
    <x v="1"/>
    <s v="GBP"/>
    <n v="1404641289"/>
    <n v="1402049289"/>
    <b v="0"/>
    <n v="67"/>
    <b v="1"/>
    <x v="8"/>
    <n v="107"/>
    <n v="31.97"/>
    <x v="3"/>
    <x v="8"/>
  </r>
  <r>
    <n v="3408"/>
    <s v="&quot;She Has a Name&quot; on tour"/>
    <s v="Help us take &quot;She Has a Name&quot;, the human trafficking story of one victim, on tour to all over Northern and Central California."/>
    <x v="4"/>
    <n v="1055"/>
    <x v="0"/>
    <x v="0"/>
    <s v="USD"/>
    <n v="1405727304"/>
    <n v="1403135304"/>
    <b v="0"/>
    <n v="18"/>
    <b v="1"/>
    <x v="8"/>
    <n v="211"/>
    <n v="58.61"/>
    <x v="3"/>
    <x v="8"/>
  </r>
  <r>
    <n v="3409"/>
    <s v="Who Said Theatre Presents: The Calm"/>
    <s v="Exciting and visceral new-writing that challenges the way we view the fine line between war and terror..."/>
    <x v="4"/>
    <n v="618"/>
    <x v="0"/>
    <x v="1"/>
    <s v="GBP"/>
    <n v="1469998680"/>
    <n v="1466710358"/>
    <b v="0"/>
    <n v="21"/>
    <b v="1"/>
    <x v="8"/>
    <n v="124"/>
    <n v="29.43"/>
    <x v="3"/>
    <x v="8"/>
  </r>
  <r>
    <n v="3410"/>
    <s v="the southland company - LAUNCH LOS ANGELES"/>
    <s v="Join us in a campaign benefitting the southland company and its interdisciplinary artistic efforts in Los Angeles."/>
    <x v="11"/>
    <n v="3255"/>
    <x v="0"/>
    <x v="0"/>
    <s v="USD"/>
    <n v="1465196400"/>
    <n v="1462841990"/>
    <b v="0"/>
    <n v="40"/>
    <b v="1"/>
    <x v="8"/>
    <n v="109"/>
    <n v="81.38"/>
    <x v="3"/>
    <x v="8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x v="8"/>
    <n v="104"/>
    <n v="199.17"/>
    <x v="3"/>
    <x v="8"/>
  </r>
  <r>
    <n v="3412"/>
    <s v="Joe Orton's Fred &amp; Madge"/>
    <s v="Rough Haired Pointer present for the first time ever Joe Orton's 'Fred &amp; Madge' at the Hope Theatre, Islington this Sept and Oct"/>
    <x v="11"/>
    <n v="3000"/>
    <x v="0"/>
    <x v="1"/>
    <s v="GBP"/>
    <n v="1411858862"/>
    <n v="1409266862"/>
    <b v="0"/>
    <n v="26"/>
    <b v="1"/>
    <x v="8"/>
    <n v="100"/>
    <n v="115.38"/>
    <x v="3"/>
    <x v="8"/>
  </r>
  <r>
    <n v="3413"/>
    <s v="Edward Albee's The Goat, or Who is Sylvia?"/>
    <s v="The RC Players are beyond excited to be bringing this controversial, socially-minded show to Michigan's campus, but we need your help!"/>
    <x v="4"/>
    <n v="650"/>
    <x v="0"/>
    <x v="0"/>
    <s v="USD"/>
    <n v="1425099540"/>
    <n v="1424280938"/>
    <b v="0"/>
    <n v="14"/>
    <b v="1"/>
    <x v="8"/>
    <n v="130"/>
    <n v="46.43"/>
    <x v="3"/>
    <x v="8"/>
  </r>
  <r>
    <n v="3414"/>
    <s v="PCSF PlayOffs 2016"/>
    <s v="A new twist on our annual festival of fully-produced plays by member playwrights, performed by a talented ensemble cast!"/>
    <x v="11"/>
    <n v="3105"/>
    <x v="0"/>
    <x v="0"/>
    <s v="USD"/>
    <n v="1480579140"/>
    <n v="1478030325"/>
    <b v="0"/>
    <n v="44"/>
    <b v="1"/>
    <x v="8"/>
    <n v="104"/>
    <n v="70.569999999999993"/>
    <x v="3"/>
    <x v="8"/>
  </r>
  <r>
    <n v="3415"/>
    <s v="Balm in Gilead at Columbia"/>
    <s v="We are raising funds to allow for enhanced scenic, costume, and lighting design. Every dollar helps!"/>
    <x v="50"/>
    <n v="200"/>
    <x v="0"/>
    <x v="0"/>
    <s v="USD"/>
    <n v="1460935800"/>
    <n v="1459999656"/>
    <b v="0"/>
    <n v="9"/>
    <b v="1"/>
    <x v="8"/>
    <n v="100"/>
    <n v="22.22"/>
    <x v="3"/>
    <x v="8"/>
  </r>
  <r>
    <n v="3416"/>
    <s v="'I and The Village' by Silva Semerciyan - World Premiere"/>
    <s v="Be part of bringing this witty, engaging &amp; important play by award-winning writer Silva Semerciyan to London's Theatre 503 this summer."/>
    <x v="25"/>
    <n v="4784"/>
    <x v="0"/>
    <x v="1"/>
    <s v="GBP"/>
    <n v="1429813800"/>
    <n v="1427363645"/>
    <b v="0"/>
    <n v="30"/>
    <b v="1"/>
    <x v="8"/>
    <n v="120"/>
    <n v="159.47"/>
    <x v="3"/>
    <x v="8"/>
  </r>
  <r>
    <n v="3417"/>
    <s v="Fury Theatre is Producing Oleanna"/>
    <s v="Fury Theatre is bringing Mamet's powerful play, Oleanna, to life!  Help us get ahead of funding so we can keep theater affordable."/>
    <x v="182"/>
    <n v="1700.01"/>
    <x v="0"/>
    <x v="0"/>
    <s v="USD"/>
    <n v="1414284180"/>
    <n v="1410558948"/>
    <b v="0"/>
    <n v="45"/>
    <b v="1"/>
    <x v="8"/>
    <n v="100"/>
    <n v="37.7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x v="25"/>
    <n v="4035"/>
    <x v="0"/>
    <x v="0"/>
    <s v="USD"/>
    <n v="1400875307"/>
    <n v="1398283307"/>
    <b v="0"/>
    <n v="56"/>
    <b v="1"/>
    <x v="8"/>
    <n v="101"/>
    <n v="72.05"/>
    <x v="3"/>
    <x v="8"/>
  </r>
  <r>
    <n v="3419"/>
    <s v="HAMLET presented by AC Productions"/>
    <s v="As part of the 400th anniversary of Shakespeareâ€™s death, AC Productions will present a new production of Hamlet adapted by Peter Reid"/>
    <x v="183"/>
    <n v="2930"/>
    <x v="0"/>
    <x v="17"/>
    <s v="EUR"/>
    <n v="1459978200"/>
    <n v="1458416585"/>
    <b v="0"/>
    <n v="46"/>
    <b v="1"/>
    <x v="8"/>
    <n v="107"/>
    <n v="63.7"/>
    <x v="3"/>
    <x v="8"/>
  </r>
  <r>
    <n v="3420"/>
    <s v="Rounds. Set design campaign."/>
    <s v="A powerful and urgent tale of the first line of defence for the NHS. Based on true stories from junior doctors."/>
    <x v="178"/>
    <n v="966"/>
    <x v="0"/>
    <x v="1"/>
    <s v="GBP"/>
    <n v="1455408000"/>
    <n v="1454638202"/>
    <b v="0"/>
    <n v="34"/>
    <b v="1"/>
    <x v="8"/>
    <n v="138"/>
    <n v="28.41"/>
    <x v="3"/>
    <x v="8"/>
  </r>
  <r>
    <n v="3421"/>
    <s v="New Works Lab @ PPAS: &quot;Begets: Fall of a High School Ronin&quot;"/>
    <s v="Waterwell's New Works Lab @ PPAS is the country's leading development program for challenging new plays for young actors."/>
    <x v="5"/>
    <n v="10115"/>
    <x v="0"/>
    <x v="0"/>
    <s v="USD"/>
    <n v="1425495563"/>
    <n v="1422903563"/>
    <b v="0"/>
    <n v="98"/>
    <b v="1"/>
    <x v="8"/>
    <n v="101"/>
    <n v="103.21"/>
    <x v="3"/>
    <x v="8"/>
  </r>
  <r>
    <n v="3422"/>
    <s v="The Secret Lives of Baba Segi's Wives; A Workshop Production"/>
    <s v="Developing and presenting Rotimi Babatunde's stage adaptation of The Secret Lives of Baba Segi's Wives directed by Femi Elufowoju, jr"/>
    <x v="11"/>
    <n v="3273"/>
    <x v="0"/>
    <x v="1"/>
    <s v="GBP"/>
    <n v="1450051200"/>
    <n v="1447594176"/>
    <b v="0"/>
    <n v="46"/>
    <b v="1"/>
    <x v="8"/>
    <n v="109"/>
    <n v="71.150000000000006"/>
    <x v="3"/>
    <x v="8"/>
  </r>
  <r>
    <n v="3423"/>
    <s v="And That's How The Story Goes"/>
    <s v="Forest Hills Eastern's Student Run Show 2015. Our goal is to present a professional quality show on a budget."/>
    <x v="51"/>
    <n v="350"/>
    <x v="0"/>
    <x v="0"/>
    <s v="USD"/>
    <n v="1429912341"/>
    <n v="1427320341"/>
    <b v="0"/>
    <n v="10"/>
    <b v="1"/>
    <x v="8"/>
    <n v="140"/>
    <n v="35"/>
    <x v="3"/>
    <x v="8"/>
  </r>
  <r>
    <n v="3424"/>
    <s v="Maggie LumiÃ¨re and The Ghost Train: an exciting new play!"/>
    <s v="Maggie is a deaf girl determined to make a silent film masterpiece. Help us share her story with students across the state of Idaho."/>
    <x v="14"/>
    <n v="6215"/>
    <x v="0"/>
    <x v="0"/>
    <s v="USD"/>
    <n v="1423119540"/>
    <n v="1421252084"/>
    <b v="0"/>
    <n v="76"/>
    <b v="1"/>
    <x v="8"/>
    <n v="104"/>
    <n v="81.78"/>
    <x v="3"/>
    <x v="8"/>
  </r>
  <r>
    <n v="3425"/>
    <s v="The Erlkings"/>
    <s v="The Erlkings is a play that uses the writings of the perpetrators of the Columbine Shooting to explore the inner lives of these boys."/>
    <x v="13"/>
    <n v="30891.1"/>
    <x v="0"/>
    <x v="0"/>
    <s v="USD"/>
    <n v="1412434136"/>
    <n v="1409669336"/>
    <b v="0"/>
    <n v="104"/>
    <b v="1"/>
    <x v="8"/>
    <n v="103"/>
    <n v="297.02999999999997"/>
    <x v="3"/>
    <x v="8"/>
  </r>
  <r>
    <n v="3426"/>
    <s v="Holocene"/>
    <s v="Part ghost story, part cautionary tale, Holocene is a play about the end of our world, and the beginning of another."/>
    <x v="193"/>
    <n v="4055"/>
    <x v="0"/>
    <x v="0"/>
    <s v="USD"/>
    <n v="1411264800"/>
    <n v="1409620903"/>
    <b v="0"/>
    <n v="87"/>
    <b v="1"/>
    <x v="8"/>
    <n v="108"/>
    <n v="46.61"/>
    <x v="3"/>
    <x v="8"/>
  </r>
  <r>
    <n v="3427"/>
    <s v="We Were Kings"/>
    <s v="A new play developed in collaboration with graduating theatre makers, premiering at the Edinburgh Fringe Festival 2014."/>
    <x v="17"/>
    <n v="1500"/>
    <x v="0"/>
    <x v="1"/>
    <s v="GBP"/>
    <n v="1404314952"/>
    <n v="1401722952"/>
    <b v="0"/>
    <n v="29"/>
    <b v="1"/>
    <x v="8"/>
    <n v="100"/>
    <n v="51.72"/>
    <x v="3"/>
    <x v="8"/>
  </r>
  <r>
    <n v="3428"/>
    <s v="CREDITORS | Jack Studio Theatre | Smith after Strindberg"/>
    <s v="The WORLD PREMIERE of Neil Smith's beautiful and thrilling new version of Strindberg's modern masterpiece - CREDITORS."/>
    <x v="15"/>
    <n v="2055"/>
    <x v="0"/>
    <x v="1"/>
    <s v="GBP"/>
    <n v="1425142800"/>
    <n v="1422983847"/>
    <b v="0"/>
    <n v="51"/>
    <b v="1"/>
    <x v="8"/>
    <n v="103"/>
    <n v="40.29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326"/>
    <n v="195"/>
    <x v="0"/>
    <x v="1"/>
    <s v="GBP"/>
    <n v="1478046661"/>
    <n v="1476837061"/>
    <b v="0"/>
    <n v="12"/>
    <b v="1"/>
    <x v="8"/>
    <n v="130"/>
    <n v="16.25"/>
    <x v="3"/>
    <x v="8"/>
  </r>
  <r>
    <n v="3430"/>
    <s v="Being Patient"/>
    <s v="We need support for our play so we can promote awareness of kidney diseases and the effect it has on sufferers and their families."/>
    <x v="15"/>
    <n v="2170.9899999999998"/>
    <x v="0"/>
    <x v="1"/>
    <s v="GBP"/>
    <n v="1406760101"/>
    <n v="1404168101"/>
    <b v="0"/>
    <n v="72"/>
    <b v="1"/>
    <x v="8"/>
    <n v="109"/>
    <n v="30.15"/>
    <x v="3"/>
    <x v="8"/>
  </r>
  <r>
    <n v="3431"/>
    <s v="Local Jewell Production's Inaugural Season (2014-2015)"/>
    <s v="Our 1st full season!  We need your help to fund costumes, sets, props &amp; help bringing these wonderful shows to the stage!"/>
    <x v="15"/>
    <n v="2000"/>
    <x v="0"/>
    <x v="0"/>
    <s v="USD"/>
    <n v="1408383153"/>
    <n v="1405791153"/>
    <b v="0"/>
    <n v="21"/>
    <b v="1"/>
    <x v="8"/>
    <n v="100"/>
    <n v="95.24"/>
    <x v="3"/>
    <x v="8"/>
  </r>
  <r>
    <n v="3432"/>
    <s v="Love Letters"/>
    <s v="Bare Theatre stages A.R. Gurney's Pulitzer Finalist script about a relationship spanning a lifetime and long distance."/>
    <x v="15"/>
    <n v="2193"/>
    <x v="0"/>
    <x v="0"/>
    <s v="USD"/>
    <n v="1454709600"/>
    <n v="1452520614"/>
    <b v="0"/>
    <n v="42"/>
    <b v="1"/>
    <x v="8"/>
    <n v="110"/>
    <n v="52.21"/>
    <x v="3"/>
    <x v="8"/>
  </r>
  <r>
    <n v="3433"/>
    <s v="The Dybbuk"/>
    <s v="death&amp;pretzels presents their first Chicago based project:_x000a_The Dybbuk by S. Ansky"/>
    <x v="197"/>
    <n v="9525"/>
    <x v="0"/>
    <x v="0"/>
    <s v="USD"/>
    <n v="1402974000"/>
    <n v="1400290255"/>
    <b v="0"/>
    <n v="71"/>
    <b v="1"/>
    <x v="8"/>
    <n v="100"/>
    <n v="134.15"/>
    <x v="3"/>
    <x v="8"/>
  </r>
  <r>
    <n v="3434"/>
    <s v="The Williams Project"/>
    <s v="Bringing Tennessee Williams, Shakespeare, and 8 world class actors to Longview, Washington to build a play in and for the community."/>
    <x v="5"/>
    <n v="10555"/>
    <x v="0"/>
    <x v="0"/>
    <s v="USD"/>
    <n v="1404983269"/>
    <n v="1402391269"/>
    <b v="0"/>
    <n v="168"/>
    <b v="1"/>
    <x v="8"/>
    <n v="106"/>
    <n v="62.83"/>
    <x v="3"/>
    <x v="8"/>
  </r>
  <r>
    <n v="3435"/>
    <s v="Tickets for the Tenderloin"/>
    <s v="People Of Interest is providing free tickets to &quot;Campo Maldito&quot; for Tenderloin residents who could not otherwise afford to see it."/>
    <x v="30"/>
    <n v="1120"/>
    <x v="0"/>
    <x v="0"/>
    <s v="USD"/>
    <n v="1470538800"/>
    <n v="1469112493"/>
    <b v="0"/>
    <n v="19"/>
    <b v="1"/>
    <x v="8"/>
    <n v="112"/>
    <n v="58.95"/>
    <x v="3"/>
    <x v="8"/>
  </r>
  <r>
    <n v="3436"/>
    <s v="â€œDamselflyâ€ Gracing the stage"/>
    <s v="Please help us fund &quot;Damselfly&quot; - The Play ( put on by Saints on Stage Alumni &amp; sponsored by Mothers Against Medical Error)"/>
    <x v="12"/>
    <n v="5295"/>
    <x v="0"/>
    <x v="0"/>
    <s v="USD"/>
    <n v="1408638480"/>
    <n v="1406811593"/>
    <b v="0"/>
    <n v="37"/>
    <b v="1"/>
    <x v="8"/>
    <n v="106"/>
    <n v="143.11000000000001"/>
    <x v="3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x v="11"/>
    <n v="3030"/>
    <x v="0"/>
    <x v="0"/>
    <s v="USD"/>
    <n v="1440003820"/>
    <n v="1437411820"/>
    <b v="0"/>
    <n v="36"/>
    <b v="1"/>
    <x v="8"/>
    <n v="101"/>
    <n v="84.17"/>
    <x v="3"/>
    <x v="8"/>
  </r>
  <r>
    <n v="3438"/>
    <s v="KLIPPIES"/>
    <s v="Klippies is the debut play from Johannesburg-born writer Jessica SiÃ¢n, premiering at the Southwark Playhouse, London in May 2015."/>
    <x v="32"/>
    <n v="2605"/>
    <x v="0"/>
    <x v="1"/>
    <s v="GBP"/>
    <n v="1430600400"/>
    <n v="1428358567"/>
    <b v="0"/>
    <n v="14"/>
    <b v="1"/>
    <x v="8"/>
    <n v="104"/>
    <n v="186.07"/>
    <x v="3"/>
    <x v="8"/>
  </r>
  <r>
    <n v="3439"/>
    <s v="Cirque Inspired Alice's Adventures in Wonderland"/>
    <s v="Help a small theater produce an original adaptation of Lewis Carroll's classic story."/>
    <x v="40"/>
    <n v="1616.14"/>
    <x v="0"/>
    <x v="0"/>
    <s v="USD"/>
    <n v="1453179540"/>
    <n v="1452030730"/>
    <b v="0"/>
    <n v="18"/>
    <b v="1"/>
    <x v="8"/>
    <n v="135"/>
    <n v="89.79"/>
    <x v="3"/>
    <x v="8"/>
  </r>
  <r>
    <n v="3440"/>
    <s v="Gruesome Playground Injuries"/>
    <s v="LA-based team of professional actors and directors taking Rajiv Joseph's harrowing and romantic play to the Boulder community."/>
    <x v="12"/>
    <n v="5260.92"/>
    <x v="0"/>
    <x v="0"/>
    <s v="USD"/>
    <n v="1405095300"/>
    <n v="1403146628"/>
    <b v="0"/>
    <n v="82"/>
    <b v="1"/>
    <x v="8"/>
    <n v="105"/>
    <n v="64.16"/>
    <x v="3"/>
    <x v="8"/>
  </r>
  <r>
    <n v="3441"/>
    <s v="Putting on a great play in Los Angeles!"/>
    <s v="We are producing the play Bug, by Tracy Letts.  This will be an inspiring show, and a great way to bring help to a great LA charity."/>
    <x v="32"/>
    <n v="2565"/>
    <x v="0"/>
    <x v="0"/>
    <s v="USD"/>
    <n v="1447445820"/>
    <n v="1445077121"/>
    <b v="0"/>
    <n v="43"/>
    <b v="1"/>
    <x v="8"/>
    <n v="103"/>
    <n v="59.65"/>
    <x v="3"/>
    <x v="8"/>
  </r>
  <r>
    <n v="3442"/>
    <s v="An Evening of Radio"/>
    <s v="An Evening of Radio aims to showcase original work written by undergraduate playwriting students in the style of live staged readings."/>
    <x v="51"/>
    <n v="250"/>
    <x v="0"/>
    <x v="0"/>
    <s v="USD"/>
    <n v="1433016672"/>
    <n v="1430424672"/>
    <b v="0"/>
    <n v="8"/>
    <b v="1"/>
    <x v="8"/>
    <n v="100"/>
    <n v="31.25"/>
    <x v="3"/>
    <x v="8"/>
  </r>
  <r>
    <n v="3443"/>
    <s v="Reading of a New Play by Garrett Zuercher"/>
    <s v="A new play about dual-faced identities in the gay community, particularly among those who are deaf and those living with HIV."/>
    <x v="30"/>
    <n v="1855"/>
    <x v="0"/>
    <x v="0"/>
    <s v="USD"/>
    <n v="1410266146"/>
    <n v="1407674146"/>
    <b v="0"/>
    <n v="45"/>
    <b v="1"/>
    <x v="8"/>
    <n v="186"/>
    <n v="41.22"/>
    <x v="3"/>
    <x v="8"/>
  </r>
  <r>
    <n v="3444"/>
    <s v="Training young artists! Act Yo' Age Theatre Co debut"/>
    <s v="WE NEED YOUR HELP! We are a small town youth arts ensemble, training kids excited about theatre. We need dollars. We need YOU!"/>
    <x v="45"/>
    <n v="867"/>
    <x v="0"/>
    <x v="2"/>
    <s v="AUD"/>
    <n v="1465394340"/>
    <n v="1464677986"/>
    <b v="0"/>
    <n v="20"/>
    <b v="1"/>
    <x v="8"/>
    <n v="289"/>
    <n v="43.35"/>
    <x v="3"/>
    <x v="8"/>
  </r>
  <r>
    <n v="3445"/>
    <s v="Axon Theatre - First Project (Phase 1)"/>
    <s v="Rehearsal &amp; development of our first project as Axon Theatre: &quot;The Star-Spangled Girl&quot; in South Wales."/>
    <x v="15"/>
    <n v="2000"/>
    <x v="0"/>
    <x v="1"/>
    <s v="GBP"/>
    <n v="1445604236"/>
    <n v="1443185036"/>
    <b v="0"/>
    <n v="31"/>
    <b v="1"/>
    <x v="8"/>
    <n v="100"/>
    <n v="64.52"/>
    <x v="3"/>
    <x v="8"/>
  </r>
  <r>
    <n v="3446"/>
    <s v="'Pope Head' - The World Tour of Australia"/>
    <s v="Pope Head: The Secret Life of Francis Bacon â€“ A solo show celebrating the artist. Touring a land Down Under 12 Feb - 14 March '15."/>
    <x v="30"/>
    <n v="1082"/>
    <x v="0"/>
    <x v="1"/>
    <s v="GBP"/>
    <n v="1423138800"/>
    <n v="1421092725"/>
    <b v="0"/>
    <n v="25"/>
    <b v="1"/>
    <x v="8"/>
    <n v="108"/>
    <n v="43.28"/>
    <x v="3"/>
    <x v="8"/>
  </r>
  <r>
    <n v="3447"/>
    <s v="The Vagabond Halfback"/>
    <s v="&quot;He was a poet, a vagrant, a philosopher, a lady's man and a hard drinker&quot;"/>
    <x v="30"/>
    <n v="1078"/>
    <x v="0"/>
    <x v="0"/>
    <s v="USD"/>
    <n v="1458332412"/>
    <n v="1454448012"/>
    <b v="0"/>
    <n v="14"/>
    <b v="1"/>
    <x v="8"/>
    <n v="108"/>
    <n v="77"/>
    <x v="3"/>
    <x v="8"/>
  </r>
  <r>
    <n v="3448"/>
    <s v="The Mount, new play about Edith Wharton"/>
    <s v="The Mount-- a new play based off the life of Edith Wharton-- is having its premiere reading AT the real Mount in Lenox, MA!"/>
    <x v="191"/>
    <n v="2305"/>
    <x v="0"/>
    <x v="0"/>
    <s v="USD"/>
    <n v="1418784689"/>
    <n v="1416192689"/>
    <b v="0"/>
    <n v="45"/>
    <b v="1"/>
    <x v="8"/>
    <n v="110"/>
    <n v="51.22"/>
    <x v="3"/>
    <x v="8"/>
  </r>
  <r>
    <n v="3449"/>
    <s v="Love Letters To My Children, directed by Charles J. Ouda"/>
    <s v="Help us produce this original play! The play will be presented at the LSTFI July 12-14. Follow us on Facebook."/>
    <x v="136"/>
    <n v="1365"/>
    <x v="0"/>
    <x v="0"/>
    <s v="USD"/>
    <n v="1468036800"/>
    <n v="1465607738"/>
    <b v="0"/>
    <n v="20"/>
    <b v="1"/>
    <x v="8"/>
    <n v="171"/>
    <n v="68.25"/>
    <x v="3"/>
    <x v="8"/>
  </r>
  <r>
    <n v="3450"/>
    <s v="The Beautiful House"/>
    <s v="The Beautiful House' is a story of modern mummification and the present day post-humanist crisis in our relationship with death."/>
    <x v="4"/>
    <n v="760"/>
    <x v="0"/>
    <x v="1"/>
    <s v="GBP"/>
    <n v="1427990071"/>
    <n v="1422809671"/>
    <b v="0"/>
    <n v="39"/>
    <b v="1"/>
    <x v="8"/>
    <n v="152"/>
    <n v="19.489999999999998"/>
    <x v="3"/>
    <x v="8"/>
  </r>
  <r>
    <n v="3451"/>
    <s v="The Twilight Zone Play"/>
    <s v="I'm a high school student in New Jersey planning on producing and directing a Twilight Zone Play for a &quot;One Act&quot; competition."/>
    <x v="83"/>
    <n v="658"/>
    <x v="0"/>
    <x v="0"/>
    <s v="USD"/>
    <n v="1429636927"/>
    <n v="1427304127"/>
    <b v="0"/>
    <n v="16"/>
    <b v="1"/>
    <x v="8"/>
    <n v="101"/>
    <n v="41.13"/>
    <x v="3"/>
    <x v="8"/>
  </r>
  <r>
    <n v="3452"/>
    <s v="On the Verge (Or, The Geography of Yearning) goes Steampunk!"/>
    <s v="hiSTORYstage presents Eric Overmyer's story of three 19th century women on a journey through time, and space, all the way to 1955!"/>
    <x v="30"/>
    <n v="1532"/>
    <x v="0"/>
    <x v="0"/>
    <s v="USD"/>
    <n v="1406087940"/>
    <n v="1404141626"/>
    <b v="0"/>
    <n v="37"/>
    <b v="1"/>
    <x v="8"/>
    <n v="153"/>
    <n v="41.41"/>
    <x v="3"/>
    <x v="8"/>
  </r>
  <r>
    <n v="3453"/>
    <s v="'Patagonia' - by Robert George"/>
    <s v="A full length comedy, Patagonia follows Grason and Jerry on their journey through a magical, South-American rainforest."/>
    <x v="45"/>
    <n v="385"/>
    <x v="0"/>
    <x v="1"/>
    <s v="GBP"/>
    <n v="1471130956"/>
    <n v="1465946956"/>
    <b v="0"/>
    <n v="14"/>
    <b v="1"/>
    <x v="8"/>
    <n v="128"/>
    <n v="27.5"/>
    <x v="3"/>
    <x v="8"/>
  </r>
  <r>
    <n v="3454"/>
    <s v="The Not So Curious Incident of the Man in the Green Volvo"/>
    <s v="Knee Slappers new production coming to Camden Fringe 2014! Presenting this off the wall, dark comedy for lovers of the bizzare. Groovy."/>
    <x v="178"/>
    <n v="705"/>
    <x v="0"/>
    <x v="1"/>
    <s v="GBP"/>
    <n v="1406825159"/>
    <n v="1404233159"/>
    <b v="0"/>
    <n v="21"/>
    <b v="1"/>
    <x v="8"/>
    <n v="101"/>
    <n v="33.57"/>
    <x v="3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5"/>
    <n v="10065"/>
    <x v="0"/>
    <x v="0"/>
    <s v="USD"/>
    <n v="1476381627"/>
    <n v="1473789627"/>
    <b v="0"/>
    <n v="69"/>
    <b v="1"/>
    <x v="8"/>
    <n v="101"/>
    <n v="145.87"/>
    <x v="3"/>
    <x v="8"/>
  </r>
  <r>
    <n v="3456"/>
    <s v="THIEF"/>
    <s v="&quot;Thief,&quot; a one man touring show, a theatrical experience portraying a supernatural story about the 3 days Jesus spent in the grave."/>
    <x v="11"/>
    <n v="5739"/>
    <x v="0"/>
    <x v="0"/>
    <s v="USD"/>
    <n v="1406876340"/>
    <n v="1404190567"/>
    <b v="0"/>
    <n v="16"/>
    <b v="1"/>
    <x v="8"/>
    <n v="191"/>
    <n v="358.69"/>
    <x v="3"/>
    <x v="8"/>
  </r>
  <r>
    <n v="3457"/>
    <s v="The Impossible Adventures Of Supernova Jones"/>
    <s v="Robots, Space Battles, Mystery, and Intrigue. Nothing is Impossible..."/>
    <x v="15"/>
    <n v="2804"/>
    <x v="0"/>
    <x v="0"/>
    <s v="USD"/>
    <n v="1423720740"/>
    <n v="1421081857"/>
    <b v="0"/>
    <n v="55"/>
    <b v="1"/>
    <x v="8"/>
    <n v="140"/>
    <n v="50.98"/>
    <x v="3"/>
    <x v="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8"/>
    <n v="124"/>
    <n v="45.04"/>
    <x v="3"/>
    <x v="8"/>
  </r>
  <r>
    <n v="3459"/>
    <s v="CYRIL THE SQUIRREL a magical children's theatre tour"/>
    <s v="Cyril needs your help to MAKE new puppet friends to accompany him on a magical journey through storytelling, puppetry and clown."/>
    <x v="4"/>
    <n v="631"/>
    <x v="0"/>
    <x v="1"/>
    <s v="GBP"/>
    <n v="1463743860"/>
    <n v="1461151860"/>
    <b v="0"/>
    <n v="36"/>
    <b v="1"/>
    <x v="8"/>
    <n v="126"/>
    <n v="17.53"/>
    <x v="3"/>
    <x v="8"/>
  </r>
  <r>
    <n v="3460"/>
    <s v="Pushers"/>
    <s v="'Pushers' is an exciting new play and the first project for brand new theatre company, Ain't Got No Home Productions."/>
    <x v="4"/>
    <n v="950"/>
    <x v="0"/>
    <x v="1"/>
    <s v="GBP"/>
    <n v="1408106352"/>
    <n v="1406896752"/>
    <b v="0"/>
    <n v="19"/>
    <b v="1"/>
    <x v="8"/>
    <n v="190"/>
    <n v="50"/>
    <x v="3"/>
    <x v="8"/>
  </r>
  <r>
    <n v="3461"/>
    <s v="Foolish Mortals present Shakespeare's Twelfth Night"/>
    <s v="A new production of Twelfth Night with an ambitious and enthusiastic group of high school students who love Shakespeare and teamwork."/>
    <x v="4"/>
    <n v="695"/>
    <x v="0"/>
    <x v="0"/>
    <s v="USD"/>
    <n v="1477710000"/>
    <n v="1475248279"/>
    <b v="0"/>
    <n v="12"/>
    <b v="1"/>
    <x v="8"/>
    <n v="139"/>
    <n v="57.92"/>
    <x v="3"/>
    <x v="8"/>
  </r>
  <r>
    <n v="3462"/>
    <s v="Upstart Crows of Santa Fe Stage Weapons"/>
    <s v="Help the Upstart Crows of Santa Fe bring Shakespeare's Julius Caesar to life with quality wooden stage swords!"/>
    <x v="51"/>
    <n v="505"/>
    <x v="0"/>
    <x v="0"/>
    <s v="USD"/>
    <n v="1436551200"/>
    <n v="1435181628"/>
    <b v="0"/>
    <n v="17"/>
    <b v="1"/>
    <x v="8"/>
    <n v="202"/>
    <n v="29.71"/>
    <x v="3"/>
    <x v="8"/>
  </r>
  <r>
    <n v="3463"/>
    <s v="Uncalled For Presents: Playday Mayday in Toronto!"/>
    <s v="Uncalled For is finally bringing their latest work of intelligently reckless stream-of-consciousness sketch comedy to Toronto."/>
    <x v="5"/>
    <n v="10338"/>
    <x v="0"/>
    <x v="5"/>
    <s v="CAD"/>
    <n v="1476158340"/>
    <n v="1472594585"/>
    <b v="0"/>
    <n v="114"/>
    <b v="1"/>
    <x v="8"/>
    <n v="103"/>
    <n v="90.68"/>
    <x v="3"/>
    <x v="8"/>
  </r>
  <r>
    <n v="3464"/>
    <s v="SHE! Is History!"/>
    <s v="Why Do We Know More About Kim Kardashian Than Abigail Adams?  Let's produce and publish a play about women who MAKE and MADE history!"/>
    <x v="12"/>
    <n v="5116.18"/>
    <x v="0"/>
    <x v="0"/>
    <s v="USD"/>
    <n v="1471921637"/>
    <n v="1469329637"/>
    <b v="0"/>
    <n v="93"/>
    <b v="1"/>
    <x v="8"/>
    <n v="102"/>
    <n v="55.01"/>
    <x v="3"/>
    <x v="8"/>
  </r>
  <r>
    <n v="3465"/>
    <s v="Crooked Tree Theatre Presents Family Duels"/>
    <s v="Family Duels is a tragicomedy about family, filth, fraud and fornication. Please help us bring Crooked Tree to the Camden Fringe."/>
    <x v="15"/>
    <n v="2060"/>
    <x v="0"/>
    <x v="1"/>
    <s v="GBP"/>
    <n v="1439136000"/>
    <n v="1436972472"/>
    <b v="0"/>
    <n v="36"/>
    <b v="1"/>
    <x v="8"/>
    <n v="103"/>
    <n v="57.22"/>
    <x v="3"/>
    <x v="8"/>
  </r>
  <r>
    <n v="3466"/>
    <s v="Spotlight Youth Theater Production of Wizard"/>
    <s v="The Spotlight Youth Theater is a program where every participant has a moment in the spotlight."/>
    <x v="10"/>
    <n v="4450"/>
    <x v="0"/>
    <x v="0"/>
    <s v="USD"/>
    <n v="1461108450"/>
    <n v="1455928050"/>
    <b v="0"/>
    <n v="61"/>
    <b v="1"/>
    <x v="8"/>
    <n v="127"/>
    <n v="72.95"/>
    <x v="3"/>
    <x v="8"/>
  </r>
  <r>
    <n v="3467"/>
    <s v="Venus in Fur, Los Angeles."/>
    <s v="Venus in Fur, By David Ives."/>
    <x v="11"/>
    <n v="3030"/>
    <x v="0"/>
    <x v="0"/>
    <s v="USD"/>
    <n v="1426864032"/>
    <n v="1424275632"/>
    <b v="0"/>
    <n v="47"/>
    <b v="1"/>
    <x v="8"/>
    <n v="101"/>
    <n v="64.47"/>
    <x v="3"/>
    <x v="8"/>
  </r>
  <r>
    <n v="3468"/>
    <s v="Publicity for &quot;When Yellow Were the Stars on Earth&quot;"/>
    <s v="Amidst the atrocities of WWII, two women transcend enemy lines to make the ultimate heroic sacrifice."/>
    <x v="5"/>
    <n v="12178"/>
    <x v="0"/>
    <x v="0"/>
    <s v="USD"/>
    <n v="1474426800"/>
    <n v="1471976529"/>
    <b v="0"/>
    <n v="17"/>
    <b v="1"/>
    <x v="8"/>
    <n v="122"/>
    <n v="716.35"/>
    <x v="3"/>
    <x v="8"/>
  </r>
  <r>
    <n v="3469"/>
    <s v="An Evening of Original One Acts"/>
    <s v="Original plays written, performed, and produced by young and diverse theater artists - alumni from Hostos Lincoln Academy in the Bronx."/>
    <x v="72"/>
    <n v="3175"/>
    <x v="0"/>
    <x v="0"/>
    <s v="USD"/>
    <n v="1461857045"/>
    <n v="1459265045"/>
    <b v="0"/>
    <n v="63"/>
    <b v="1"/>
    <x v="8"/>
    <n v="113"/>
    <n v="50.4"/>
    <x v="3"/>
    <x v="8"/>
  </r>
  <r>
    <n v="3470"/>
    <s v="She Kills Monsters"/>
    <s v="The New Artist's Circle is a theatre company dedicated to bringing the arts to young people."/>
    <x v="51"/>
    <n v="375"/>
    <x v="0"/>
    <x v="0"/>
    <s v="USD"/>
    <n v="1468618680"/>
    <n v="1465345902"/>
    <b v="0"/>
    <n v="9"/>
    <b v="1"/>
    <x v="8"/>
    <n v="150"/>
    <n v="41.67"/>
    <x v="3"/>
    <x v="8"/>
  </r>
  <r>
    <n v="3471"/>
    <s v="Different is Dangerous"/>
    <s v="Fast paced, two hander which uses headphone verbatim technique to give an insight into the everyday lives of Leeds city locals."/>
    <x v="4"/>
    <n v="1073"/>
    <x v="0"/>
    <x v="1"/>
    <s v="GBP"/>
    <n v="1409515200"/>
    <n v="1405971690"/>
    <b v="0"/>
    <n v="30"/>
    <b v="1"/>
    <x v="8"/>
    <n v="215"/>
    <n v="35.770000000000003"/>
    <x v="3"/>
    <x v="8"/>
  </r>
  <r>
    <n v="3472"/>
    <s v="Dandelion Theatre: 'Body Awareness' by Annie Baker"/>
    <s v="Raising funds for Dandelion Theatre's Chicago production of 'Body Awareness' by the Pulitzer Prize-winning playwright Annie Baker."/>
    <x v="15"/>
    <n v="2041"/>
    <x v="0"/>
    <x v="0"/>
    <s v="USD"/>
    <n v="1415253540"/>
    <n v="1413432331"/>
    <b v="0"/>
    <n v="23"/>
    <b v="1"/>
    <x v="8"/>
    <n v="102"/>
    <n v="88.74"/>
    <x v="3"/>
    <x v="8"/>
  </r>
  <r>
    <n v="3473"/>
    <s v="King Sisyphus"/>
    <s v="A modern telling of the Greek myth. Sisyphus defies the Gods and attempts to change the world order... but can he overcome his fate?"/>
    <x v="245"/>
    <n v="4900"/>
    <x v="0"/>
    <x v="0"/>
    <s v="USD"/>
    <n v="1426883220"/>
    <n v="1425067296"/>
    <b v="0"/>
    <n v="33"/>
    <b v="1"/>
    <x v="8"/>
    <n v="100"/>
    <n v="148.47999999999999"/>
    <x v="3"/>
    <x v="8"/>
  </r>
  <r>
    <n v="3474"/>
    <s v="Be Prepared"/>
    <s v="Help us get actor-writer Ian Bonar's debut play - a hilarious, heartbreaking story of grief and loss - to the 2016 Edinburgh Fringe."/>
    <x v="15"/>
    <n v="2020"/>
    <x v="0"/>
    <x v="1"/>
    <s v="GBP"/>
    <n v="1469016131"/>
    <n v="1466424131"/>
    <b v="0"/>
    <n v="39"/>
    <b v="1"/>
    <x v="8"/>
    <n v="101"/>
    <n v="51.79"/>
    <x v="3"/>
    <x v="8"/>
  </r>
  <r>
    <n v="3475"/>
    <s v="Score"/>
    <s v="Score is a musical play inspired by true stories of parents who have recovered from addiction and regained their children."/>
    <x v="45"/>
    <n v="340"/>
    <x v="0"/>
    <x v="1"/>
    <s v="GBP"/>
    <n v="1414972800"/>
    <n v="1412629704"/>
    <b v="0"/>
    <n v="17"/>
    <b v="1"/>
    <x v="8"/>
    <n v="113"/>
    <n v="2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x v="45"/>
    <n v="312"/>
    <x v="0"/>
    <x v="0"/>
    <s v="USD"/>
    <n v="1414378800"/>
    <n v="1412836990"/>
    <b v="0"/>
    <n v="6"/>
    <b v="1"/>
    <x v="8"/>
    <n v="104"/>
    <n v="52"/>
    <x v="3"/>
    <x v="8"/>
  </r>
  <r>
    <n v="3477"/>
    <s v="PCSF's Biannual 24-Hour Play Festival"/>
    <s v="8 ten-minute plays, written, directed, rehearsed, and fully produced in only 24 hours! Are we crazy? You bet we are!"/>
    <x v="42"/>
    <n v="2076"/>
    <x v="0"/>
    <x v="0"/>
    <s v="USD"/>
    <n v="1431831600"/>
    <n v="1430761243"/>
    <b v="0"/>
    <n v="39"/>
    <b v="1"/>
    <x v="8"/>
    <n v="115"/>
    <n v="53.23"/>
    <x v="3"/>
    <x v="8"/>
  </r>
  <r>
    <n v="3478"/>
    <s v="Measure for Measure"/>
    <s v="Bare Theatre takes on Shakespeare's most notorious &quot;problem play,&quot; which asks how far we are willing to go to do what is right."/>
    <x v="15"/>
    <n v="2257"/>
    <x v="0"/>
    <x v="0"/>
    <s v="USD"/>
    <n v="1426539600"/>
    <n v="1424296822"/>
    <b v="0"/>
    <n v="57"/>
    <b v="1"/>
    <x v="8"/>
    <n v="113"/>
    <n v="39.6"/>
    <x v="3"/>
    <x v="8"/>
  </r>
  <r>
    <n v="3479"/>
    <s v="Civil Rogues"/>
    <s v="A new comedy about what happened to a band of foolhardy actors when the Puritans closed the theatres in the 1640s."/>
    <x v="17"/>
    <n v="1918"/>
    <x v="0"/>
    <x v="1"/>
    <s v="GBP"/>
    <n v="1403382680"/>
    <n v="1400790680"/>
    <b v="0"/>
    <n v="56"/>
    <b v="1"/>
    <x v="8"/>
    <n v="128"/>
    <n v="34.25"/>
    <x v="3"/>
    <x v="8"/>
  </r>
  <r>
    <n v="3480"/>
    <s v="Georgia - the full cast production"/>
    <s v="Georgia is a play that looks at the taboo topic of rape in a relationship.  It's a play about perspectives and various viewpoints."/>
    <x v="17"/>
    <n v="2140"/>
    <x v="0"/>
    <x v="0"/>
    <s v="USD"/>
    <n v="1436562000"/>
    <n v="1434440227"/>
    <b v="0"/>
    <n v="13"/>
    <b v="1"/>
    <x v="8"/>
    <n v="143"/>
    <n v="164.62"/>
    <x v="3"/>
    <x v="8"/>
  </r>
  <r>
    <n v="3481"/>
    <s v="FIX THE FITZ"/>
    <s v="One of Australia's greatest theatres needs your help. Please help us refurnish, fit out and restore this legendary storytelling venue."/>
    <x v="5"/>
    <n v="11880"/>
    <x v="0"/>
    <x v="2"/>
    <s v="AUD"/>
    <n v="1420178188"/>
    <n v="1418709388"/>
    <b v="0"/>
    <n v="95"/>
    <b v="1"/>
    <x v="8"/>
    <n v="119"/>
    <n v="125.05"/>
    <x v="3"/>
    <x v="8"/>
  </r>
  <r>
    <n v="3482"/>
    <s v="Old Trunk - Edinburgh 2014"/>
    <s v="Critically-acclaimed new-writing company Old Trunk make their Edinburgh debut alternating their two darkly comic plays."/>
    <x v="11"/>
    <n v="4150"/>
    <x v="0"/>
    <x v="1"/>
    <s v="GBP"/>
    <n v="1404671466"/>
    <n v="1402079466"/>
    <b v="0"/>
    <n v="80"/>
    <b v="1"/>
    <x v="8"/>
    <n v="138"/>
    <n v="51.88"/>
    <x v="3"/>
    <x v="8"/>
  </r>
  <r>
    <n v="3483"/>
    <s v="The Faculty Lounge"/>
    <s v="Join 5 high school teachers in the lounge of every high school in America.  Hear what they never say in the classroom."/>
    <x v="296"/>
    <n v="5358"/>
    <x v="0"/>
    <x v="0"/>
    <s v="USD"/>
    <n v="1404403381"/>
    <n v="1401811381"/>
    <b v="0"/>
    <n v="133"/>
    <b v="1"/>
    <x v="8"/>
    <n v="160"/>
    <n v="40.29"/>
    <x v="3"/>
    <x v="8"/>
  </r>
  <r>
    <n v="3484"/>
    <s v="Macbeth in the Basement"/>
    <s v="MACBETH IN THE BASEMENT will premiere at the Capital Fringe Festival in July 2016. A teenage kingâ€™s rise and fall in a vicious game."/>
    <x v="32"/>
    <n v="2856"/>
    <x v="0"/>
    <x v="0"/>
    <s v="USD"/>
    <n v="1466014499"/>
    <n v="1463422499"/>
    <b v="0"/>
    <n v="44"/>
    <b v="1"/>
    <x v="8"/>
    <n v="114"/>
    <n v="64.91"/>
    <x v="3"/>
    <x v="8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8"/>
    <n v="101"/>
    <n v="55.33"/>
    <x v="3"/>
    <x v="8"/>
  </r>
  <r>
    <n v="3486"/>
    <s v="Might As Well Live: Dorothy Parker Does Hollywood Fringe"/>
    <s v="Dorothy Parker's unforgettable characters come to life onstage in &quot;Might As Well Live&quot; at the 2015 Hollywood Fringe Festival."/>
    <x v="11"/>
    <n v="4656"/>
    <x v="0"/>
    <x v="0"/>
    <s v="USD"/>
    <n v="1433314740"/>
    <n v="1430600401"/>
    <b v="0"/>
    <n v="56"/>
    <b v="1"/>
    <x v="8"/>
    <n v="155"/>
    <n v="83.14"/>
    <x v="3"/>
    <x v="8"/>
  </r>
  <r>
    <n v="3487"/>
    <s v="Jericho Creek"/>
    <s v="Jericho Creek is an original production by Fledgling Theatre Company which will be performed at The Cockpit Theatre in July 2015"/>
    <x v="15"/>
    <n v="2555"/>
    <x v="0"/>
    <x v="1"/>
    <s v="GBP"/>
    <n v="1435185252"/>
    <n v="1432593252"/>
    <b v="0"/>
    <n v="66"/>
    <b v="1"/>
    <x v="8"/>
    <n v="128"/>
    <n v="38.71"/>
    <x v="3"/>
    <x v="8"/>
  </r>
  <r>
    <n v="3488"/>
    <s v="Gorilla Theater Productions Presents: Phase 3"/>
    <s v="GTP has been protected financially by The Director since 2012. Now it's time for the community. Do you want GTP? Are we worth it?"/>
    <x v="11"/>
    <n v="3636"/>
    <x v="0"/>
    <x v="0"/>
    <s v="USD"/>
    <n v="1429286400"/>
    <n v="1427221560"/>
    <b v="0"/>
    <n v="29"/>
    <b v="1"/>
    <x v="8"/>
    <n v="121"/>
    <n v="125.38"/>
    <x v="3"/>
    <x v="8"/>
  </r>
  <r>
    <n v="3489"/>
    <s v="&quot;Oh, the Humanity&quot; at the Tabard Theatre this September"/>
    <s v="A brilliant play by Will Eno. An exciting, young theatre company. A production that promises to wow. You wouldn't want to miss it."/>
    <x v="12"/>
    <n v="5635"/>
    <x v="0"/>
    <x v="1"/>
    <s v="GBP"/>
    <n v="1400965200"/>
    <n v="1398352531"/>
    <b v="0"/>
    <n v="72"/>
    <b v="1"/>
    <x v="8"/>
    <n v="113"/>
    <n v="78.260000000000005"/>
    <x v="3"/>
    <x v="8"/>
  </r>
  <r>
    <n v="3490"/>
    <s v="2016 Next Stage Residents Class Presents: When She Had Wings"/>
    <s v="The 2016 Resident class is producing a family play about one kid's quest to fly. Help us inspire the next generation of theatre lovers!"/>
    <x v="30"/>
    <n v="1275"/>
    <x v="0"/>
    <x v="0"/>
    <s v="USD"/>
    <n v="1460574924"/>
    <n v="1457982924"/>
    <b v="0"/>
    <n v="27"/>
    <b v="1"/>
    <x v="8"/>
    <n v="128"/>
    <n v="47.22"/>
    <x v="3"/>
    <x v="8"/>
  </r>
  <r>
    <n v="3491"/>
    <s v="William Shakespeare's The Tempest"/>
    <s v="Shakespeare Company at UCLA presents The Tempest under the stars in the Fowler Museum Amphitheater. Bring your blankets and enjoy!"/>
    <x v="4"/>
    <n v="791"/>
    <x v="0"/>
    <x v="0"/>
    <s v="USD"/>
    <n v="1431928784"/>
    <n v="1430114384"/>
    <b v="0"/>
    <n v="10"/>
    <b v="1"/>
    <x v="8"/>
    <n v="158"/>
    <n v="79.099999999999994"/>
    <x v="3"/>
    <x v="8"/>
  </r>
  <r>
    <n v="3492"/>
    <s v="The Man from Willow's Brook, a new play by Kevin Kordis"/>
    <s v="We have the Blackbox Fellowship at Boston Playwright's Theatre, now all we need is your support to produce Kevin's new play!"/>
    <x v="277"/>
    <n v="4000.22"/>
    <x v="0"/>
    <x v="0"/>
    <s v="USD"/>
    <n v="1445818397"/>
    <n v="1442794397"/>
    <b v="0"/>
    <n v="35"/>
    <b v="1"/>
    <x v="8"/>
    <n v="105"/>
    <n v="114.29"/>
    <x v="3"/>
    <x v="8"/>
  </r>
  <r>
    <n v="3493"/>
    <s v="Not Your Garden Variety Theater"/>
    <s v="We need your help purchasing a stage for our production of the Wizard of Oz! This program is helping children with autism. Thank you!"/>
    <x v="17"/>
    <n v="1500"/>
    <x v="0"/>
    <x v="0"/>
    <s v="USD"/>
    <n v="1408252260"/>
    <n v="1406580436"/>
    <b v="0"/>
    <n v="29"/>
    <b v="1"/>
    <x v="8"/>
    <n v="100"/>
    <n v="51.72"/>
    <x v="3"/>
    <x v="8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x v="8"/>
    <n v="100"/>
    <n v="30.77"/>
    <x v="3"/>
    <x v="8"/>
  </r>
  <r>
    <n v="3495"/>
    <s v="The Village - one woman show"/>
    <s v="A one-woman show by Canadian artist Tina Milo. it is a multimedia show about an actress auditioning for a role of a depressed woman."/>
    <x v="12"/>
    <n v="5343"/>
    <x v="0"/>
    <x v="5"/>
    <s v="CAD"/>
    <n v="1414862280"/>
    <n v="1412360309"/>
    <b v="0"/>
    <n v="72"/>
    <b v="1"/>
    <x v="8"/>
    <n v="107"/>
    <n v="74.209999999999994"/>
    <x v="3"/>
    <x v="8"/>
  </r>
  <r>
    <n v="3496"/>
    <s v="Resurrecting LIZZIE BORDEN LIVE"/>
    <s v="A one-woman play based on Lizzie Borden who was accused of the brutal hatchet murders of her father and step-mother.  Workshop Oct NYC."/>
    <x v="11"/>
    <n v="3732"/>
    <x v="0"/>
    <x v="0"/>
    <s v="USD"/>
    <n v="1473625166"/>
    <n v="1470169166"/>
    <b v="0"/>
    <n v="78"/>
    <b v="1"/>
    <x v="8"/>
    <n v="124"/>
    <n v="47.85"/>
    <x v="3"/>
    <x v="8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8"/>
    <n v="109"/>
    <n v="34.409999999999997"/>
    <x v="3"/>
    <x v="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8"/>
    <n v="102"/>
    <n v="40.24"/>
    <x v="3"/>
    <x v="8"/>
  </r>
  <r>
    <n v="3499"/>
    <s v="Fefu and Her Friends"/>
    <s v="Figure 8 Troupe's debut performance! A stunning piece of theatre written by premier female playwright Maria Irene Fornes."/>
    <x v="15"/>
    <n v="2110"/>
    <x v="0"/>
    <x v="0"/>
    <s v="USD"/>
    <n v="1435733940"/>
    <n v="1431046325"/>
    <b v="0"/>
    <n v="35"/>
    <b v="1"/>
    <x v="8"/>
    <n v="106"/>
    <n v="60.29"/>
    <x v="3"/>
    <x v="8"/>
  </r>
  <r>
    <n v="3500"/>
    <s v="The Glass Menagerie: Independent Student-Run Production"/>
    <s v="A minimalist, post-modern production of the classic play, performed and produced by aspiring theater undergraduates at UMass Amherst."/>
    <x v="30"/>
    <n v="1063"/>
    <x v="0"/>
    <x v="0"/>
    <s v="USD"/>
    <n v="1457326740"/>
    <n v="1455919438"/>
    <b v="0"/>
    <n v="42"/>
    <b v="1"/>
    <x v="8"/>
    <n v="106"/>
    <n v="25.31"/>
    <x v="3"/>
    <x v="8"/>
  </r>
  <r>
    <n v="3501"/>
    <s v="Pig by Alex Oates (London Run)"/>
    <s v="'Pig' by Alex Oates is an urgent and dark comedy with live music that discusses the vital issue of the state of our police force."/>
    <x v="17"/>
    <n v="1510"/>
    <x v="0"/>
    <x v="1"/>
    <s v="GBP"/>
    <n v="1441995595"/>
    <n v="1439835595"/>
    <b v="0"/>
    <n v="42"/>
    <b v="1"/>
    <x v="8"/>
    <n v="101"/>
    <n v="35.950000000000003"/>
    <x v="3"/>
    <x v="8"/>
  </r>
  <r>
    <n v="3502"/>
    <s v="Dickhead"/>
    <s v="Dickhead is a play about one man's struggle with the dicks in his head. If you want to know more stop being a twat and put out...please"/>
    <x v="25"/>
    <n v="4216"/>
    <x v="0"/>
    <x v="0"/>
    <s v="USD"/>
    <n v="1458100740"/>
    <n v="1456862924"/>
    <b v="0"/>
    <n v="31"/>
    <b v="1"/>
    <x v="8"/>
    <n v="105"/>
    <n v="136"/>
    <x v="3"/>
    <x v="8"/>
  </r>
  <r>
    <n v="3503"/>
    <s v="Tarantella"/>
    <s v="A group of Sicilian immigrants in New York struggle to deal with conflict from both within the family and from without."/>
    <x v="32"/>
    <n v="2689"/>
    <x v="0"/>
    <x v="1"/>
    <s v="GBP"/>
    <n v="1469359728"/>
    <n v="1466767728"/>
    <b v="0"/>
    <n v="38"/>
    <b v="1"/>
    <x v="8"/>
    <n v="108"/>
    <n v="70.760000000000005"/>
    <x v="3"/>
    <x v="8"/>
  </r>
  <r>
    <n v="3504"/>
    <s v="Sterling Lion Theater Company"/>
    <s v="The Sterling Lion Theater Company is a non-profit theater group established for the benefit of the Connecticut lower Naugatuck Valley."/>
    <x v="30"/>
    <n v="1000"/>
    <x v="0"/>
    <x v="0"/>
    <s v="USD"/>
    <n v="1447959491"/>
    <n v="1445363891"/>
    <b v="0"/>
    <n v="8"/>
    <b v="1"/>
    <x v="8"/>
    <n v="100"/>
    <n v="125"/>
    <x v="3"/>
    <x v="8"/>
  </r>
  <r>
    <n v="3505"/>
    <s v="Second Act: The Four Disgracers"/>
    <s v="Four myths._x000a_Four writers._x000a_Four new takes._x000a__x000a_The Four Disgracers comes to the stage to launch a new theatre group, Ixion."/>
    <x v="32"/>
    <n v="2594"/>
    <x v="0"/>
    <x v="0"/>
    <s v="USD"/>
    <n v="1399953600"/>
    <n v="1398983245"/>
    <b v="0"/>
    <n v="39"/>
    <b v="1"/>
    <x v="8"/>
    <n v="104"/>
    <n v="66.510000000000005"/>
    <x v="3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x v="11"/>
    <n v="3045"/>
    <x v="0"/>
    <x v="0"/>
    <s v="USD"/>
    <n v="1408815440"/>
    <n v="1404927440"/>
    <b v="0"/>
    <n v="29"/>
    <b v="1"/>
    <x v="8"/>
    <n v="102"/>
    <n v="105"/>
    <x v="3"/>
    <x v="8"/>
  </r>
  <r>
    <n v="3507"/>
    <s v="The Chameleon Fools Theatre Troupe Project"/>
    <s v="Please help our troupe bring our first project from planning to reality! Join us on one exciting ride!"/>
    <x v="5"/>
    <n v="10440"/>
    <x v="0"/>
    <x v="0"/>
    <s v="USD"/>
    <n v="1464732537"/>
    <n v="1462140537"/>
    <b v="0"/>
    <n v="72"/>
    <b v="1"/>
    <x v="8"/>
    <n v="104"/>
    <n v="145"/>
    <x v="3"/>
    <x v="8"/>
  </r>
  <r>
    <n v="3508"/>
    <s v="Roll The Dice Theatre Company"/>
    <s v="Roll The Dice Theatre Company revolves around taking risks in the game of life vicariously through beloved childhood games."/>
    <x v="214"/>
    <n v="180"/>
    <x v="0"/>
    <x v="1"/>
    <s v="GBP"/>
    <n v="1462914000"/>
    <n v="1460914253"/>
    <b v="0"/>
    <n v="15"/>
    <b v="1"/>
    <x v="8"/>
    <n v="180"/>
    <n v="12"/>
    <x v="3"/>
    <x v="8"/>
  </r>
  <r>
    <n v="3509"/>
    <s v="PL@Y, an all-original fusion of comedy, rock, and dance"/>
    <s v="PL@Y is an original comedic fantasy spectacle inspired by the original music of the Amboys and classic rabbit-hole fiction archetypes"/>
    <x v="11"/>
    <n v="3190"/>
    <x v="0"/>
    <x v="0"/>
    <s v="USD"/>
    <n v="1416545700"/>
    <n v="1415392666"/>
    <b v="0"/>
    <n v="33"/>
    <b v="1"/>
    <x v="8"/>
    <n v="106"/>
    <n v="96.67"/>
    <x v="3"/>
    <x v="8"/>
  </r>
  <r>
    <n v="3510"/>
    <s v="Shakespeare in the Park: Much Ado About Nothing"/>
    <s v="The Uncommon Loons return with Much Ado for a 2nd production of Shakespeare in Minnesota's Nature on the banks of the Mississippi!"/>
    <x v="44"/>
    <n v="905"/>
    <x v="0"/>
    <x v="0"/>
    <s v="USD"/>
    <n v="1404312846"/>
    <n v="1402584846"/>
    <b v="0"/>
    <n v="15"/>
    <b v="1"/>
    <x v="8"/>
    <n v="101"/>
    <n v="60.33"/>
    <x v="3"/>
    <x v="8"/>
  </r>
  <r>
    <n v="3511"/>
    <s v="Silent Planet"/>
    <s v="The world premiere of the first full-length play by Eve Leigh, at the intimate Finborough Theatre in London."/>
    <x v="17"/>
    <n v="1518"/>
    <x v="0"/>
    <x v="1"/>
    <s v="GBP"/>
    <n v="1415385000"/>
    <n v="1413406695"/>
    <b v="0"/>
    <n v="19"/>
    <b v="1"/>
    <x v="8"/>
    <n v="101"/>
    <n v="79.89"/>
    <x v="3"/>
    <x v="8"/>
  </r>
  <r>
    <n v="3512"/>
    <s v="With My Eyes Wide Open"/>
    <s v="We're making a hard hitting, innovative play which will open your eyes to what mental illness is like in the mind of the sufferer."/>
    <x v="30"/>
    <n v="1000"/>
    <x v="0"/>
    <x v="1"/>
    <s v="GBP"/>
    <n v="1429789992"/>
    <n v="1424609592"/>
    <b v="0"/>
    <n v="17"/>
    <b v="1"/>
    <x v="8"/>
    <n v="100"/>
    <n v="58.82"/>
    <x v="3"/>
    <x v="8"/>
  </r>
  <r>
    <n v="3513"/>
    <s v="Send Truth AND Consequences To TNT's 2014 Youth Conference"/>
    <s v="Brazos Valley TROUPE is taking an original work, Truth AND Consequences, to the Texas Nonprofit Theaters 2014 Youth Conference"/>
    <x v="72"/>
    <n v="3315"/>
    <x v="0"/>
    <x v="0"/>
    <s v="USD"/>
    <n v="1401857940"/>
    <n v="1400725112"/>
    <b v="0"/>
    <n v="44"/>
    <b v="1"/>
    <x v="8"/>
    <n v="118"/>
    <n v="75.34"/>
    <x v="3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x v="4"/>
    <n v="550"/>
    <x v="0"/>
    <x v="0"/>
    <s v="USD"/>
    <n v="1422853140"/>
    <n v="1421439552"/>
    <b v="0"/>
    <n v="10"/>
    <b v="1"/>
    <x v="8"/>
    <n v="110"/>
    <n v="55"/>
    <x v="3"/>
    <x v="8"/>
  </r>
  <r>
    <n v="3515"/>
    <s v="Twelfth Night by William Shakespeare"/>
    <s v="We are casting an all-inclusive production of Shakespeare's Twelfth Night in a non-traditional performance space."/>
    <x v="11"/>
    <n v="3080"/>
    <x v="0"/>
    <x v="0"/>
    <s v="USD"/>
    <n v="1433097171"/>
    <n v="1430505171"/>
    <b v="0"/>
    <n v="46"/>
    <b v="1"/>
    <x v="8"/>
    <n v="103"/>
    <n v="66.959999999999994"/>
    <x v="3"/>
    <x v="8"/>
  </r>
  <r>
    <n v="3516"/>
    <s v="The March of the Bonus Army"/>
    <s v="A new play about a lesser known yet pivotal event in American history, about a group of WWI Veterans fighting for their rights."/>
    <x v="32"/>
    <n v="2500"/>
    <x v="0"/>
    <x v="0"/>
    <s v="USD"/>
    <n v="1410145200"/>
    <n v="1407197670"/>
    <b v="0"/>
    <n v="11"/>
    <b v="1"/>
    <x v="8"/>
    <n v="100"/>
    <n v="227.27"/>
    <x v="3"/>
    <x v="8"/>
  </r>
  <r>
    <n v="3517"/>
    <s v="A Bright Room Called Day by Tony Kushner"/>
    <s v="Support an outstanding cast of actors to take on a professional production of a masterpiece of modern theatre"/>
    <x v="25"/>
    <n v="4000"/>
    <x v="0"/>
    <x v="1"/>
    <s v="GBP"/>
    <n v="1404471600"/>
    <n v="1401910634"/>
    <b v="0"/>
    <n v="13"/>
    <b v="1"/>
    <x v="8"/>
    <n v="100"/>
    <n v="307.69"/>
    <x v="3"/>
    <x v="8"/>
  </r>
  <r>
    <n v="3518"/>
    <s v="BEASTS OF BAVERLY GROVE"/>
    <s v="One play.  Two theaters.  See the story from both sides and then decide for yourself - who are the BEASTS OF BAVERLY GROVE?"/>
    <x v="17"/>
    <n v="1650.69"/>
    <x v="0"/>
    <x v="0"/>
    <s v="USD"/>
    <n v="1412259660"/>
    <n v="1410461299"/>
    <b v="0"/>
    <n v="33"/>
    <b v="1"/>
    <x v="8"/>
    <n v="110"/>
    <n v="50.02"/>
    <x v="3"/>
    <x v="8"/>
  </r>
  <r>
    <n v="3519"/>
    <s v="Bookstory"/>
    <s v="Bookstory is a tiny puppet musical with some very big ideas that tells the story of the story in the digital age"/>
    <x v="15"/>
    <n v="2027"/>
    <x v="0"/>
    <x v="1"/>
    <s v="GBP"/>
    <n v="1425478950"/>
    <n v="1422886950"/>
    <b v="0"/>
    <n v="28"/>
    <b v="1"/>
    <x v="8"/>
    <n v="101"/>
    <n v="72.39"/>
    <x v="3"/>
    <x v="8"/>
  </r>
  <r>
    <n v="3520"/>
    <s v="Protocols"/>
    <s v="Help us to bring &quot;Protocols&quot; at the 2015 Camden Fringe. The most controversial play of the year."/>
    <x v="15"/>
    <n v="2015"/>
    <x v="0"/>
    <x v="1"/>
    <s v="GBP"/>
    <n v="1441547220"/>
    <n v="1439322412"/>
    <b v="0"/>
    <n v="21"/>
    <b v="1"/>
    <x v="8"/>
    <n v="101"/>
    <n v="95.95"/>
    <x v="3"/>
    <x v="8"/>
  </r>
  <r>
    <n v="3521"/>
    <s v="As the Naked Lead the Blind (Play)"/>
    <s v="A professionally directed/acted workshop &amp; reading for a new play depicting sexual addiction and its crippling effect on relationships."/>
    <x v="20"/>
    <n v="593"/>
    <x v="0"/>
    <x v="0"/>
    <s v="USD"/>
    <n v="1411980020"/>
    <n v="1409388020"/>
    <b v="0"/>
    <n v="13"/>
    <b v="1"/>
    <x v="8"/>
    <n v="169"/>
    <n v="45.62"/>
    <x v="3"/>
    <x v="8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8"/>
    <n v="100"/>
    <n v="41.03"/>
    <x v="3"/>
    <x v="8"/>
  </r>
  <r>
    <n v="3523"/>
    <s v="Magnificence"/>
    <s v="An old play about our world. Set in 1970s England, Magnificence is a gut-wrenching story of radicalisation, idealism and pity."/>
    <x v="25"/>
    <n v="4546"/>
    <x v="0"/>
    <x v="1"/>
    <s v="GBP"/>
    <n v="1474844400"/>
    <n v="1469871148"/>
    <b v="0"/>
    <n v="80"/>
    <b v="1"/>
    <x v="8"/>
    <n v="114"/>
    <n v="56.83"/>
    <x v="3"/>
    <x v="8"/>
  </r>
  <r>
    <n v="3524"/>
    <s v="Sweet, Sweet Spirit"/>
    <s v="A West Texas matriarch is enraged by the news that her gay grandson has been the victim of a hate crime committed by his own father."/>
    <x v="5"/>
    <n v="10156"/>
    <x v="0"/>
    <x v="0"/>
    <s v="USD"/>
    <n v="1410580800"/>
    <n v="1409336373"/>
    <b v="0"/>
    <n v="74"/>
    <b v="1"/>
    <x v="8"/>
    <n v="102"/>
    <n v="137.24"/>
    <x v="3"/>
    <x v="8"/>
  </r>
  <r>
    <n v="3525"/>
    <s v="Talk to Me Like The Rain and Let Me Listen"/>
    <s v="The Attic interns present Tennessee Williams's &quot;Talk to Me Like the Rain and Let Me Listen&quot; performing at The Flea Theater!"/>
    <x v="4"/>
    <n v="530"/>
    <x v="0"/>
    <x v="0"/>
    <s v="USD"/>
    <n v="1439136000"/>
    <n v="1438188106"/>
    <b v="0"/>
    <n v="7"/>
    <b v="1"/>
    <x v="8"/>
    <n v="106"/>
    <n v="75.709999999999994"/>
    <x v="3"/>
    <x v="8"/>
  </r>
  <r>
    <n v="3526"/>
    <s v="Human, Kind Theater Project"/>
    <s v="By day we perform Acts of Kindness, by night we perform free theater, all sustained by the love of our neighbors, not ticket prices."/>
    <x v="128"/>
    <n v="3366"/>
    <x v="0"/>
    <x v="0"/>
    <s v="USD"/>
    <n v="1461823140"/>
    <n v="1459411371"/>
    <b v="0"/>
    <n v="34"/>
    <b v="1"/>
    <x v="8"/>
    <n v="102"/>
    <n v="99"/>
    <x v="3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x v="14"/>
    <n v="7015"/>
    <x v="0"/>
    <x v="0"/>
    <s v="USD"/>
    <n v="1436587140"/>
    <n v="1434069205"/>
    <b v="0"/>
    <n v="86"/>
    <b v="1"/>
    <x v="8"/>
    <n v="117"/>
    <n v="81.569999999999993"/>
    <x v="3"/>
    <x v="8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8"/>
    <n v="101"/>
    <n v="45.11"/>
    <x v="3"/>
    <x v="8"/>
  </r>
  <r>
    <n v="3529"/>
    <s v="Face Off Theatre Company Inaugural Season 2015-2016"/>
    <s v="Partners w/the Black Arts &amp; Cultural Center; we use theatre to EDUCATE &amp; EMPOWER through diverse expressions of the human experience."/>
    <x v="4"/>
    <n v="660"/>
    <x v="0"/>
    <x v="0"/>
    <s v="USD"/>
    <n v="1436749200"/>
    <n v="1434997018"/>
    <b v="0"/>
    <n v="18"/>
    <b v="1"/>
    <x v="8"/>
    <n v="132"/>
    <n v="36.67"/>
    <x v="3"/>
    <x v="8"/>
  </r>
  <r>
    <n v="3530"/>
    <s v="Far From Fiction"/>
    <s v="â€œFar From Fictionâ€ is a powerful play, written by Sally Willis, offering insights into a new understanding of  female psychology."/>
    <x v="183"/>
    <n v="2750"/>
    <x v="0"/>
    <x v="1"/>
    <s v="GBP"/>
    <n v="1460318400"/>
    <n v="1457881057"/>
    <b v="0"/>
    <n v="22"/>
    <b v="1"/>
    <x v="8"/>
    <n v="100"/>
    <n v="125"/>
    <x v="3"/>
    <x v="8"/>
  </r>
  <r>
    <n v="3531"/>
    <s v="The Reinvention of Lily Johnson"/>
    <s v="A political comedy for a crazy election year"/>
    <x v="30"/>
    <n v="1280"/>
    <x v="0"/>
    <x v="0"/>
    <s v="USD"/>
    <n v="1467301334"/>
    <n v="1464709334"/>
    <b v="0"/>
    <n v="26"/>
    <b v="1"/>
    <x v="8"/>
    <n v="128"/>
    <n v="49.23"/>
    <x v="3"/>
    <x v="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8"/>
    <n v="119"/>
    <n v="42.3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x v="4"/>
    <n v="631"/>
    <x v="0"/>
    <x v="0"/>
    <s v="USD"/>
    <n v="1447269367"/>
    <n v="1444673767"/>
    <b v="0"/>
    <n v="8"/>
    <b v="1"/>
    <x v="8"/>
    <n v="126"/>
    <n v="78.88"/>
    <x v="3"/>
    <x v="8"/>
  </r>
  <r>
    <n v="3534"/>
    <s v="Night of Ashes"/>
    <s v="A Theatrical Prequel to Hell's Rebels, the current Pathfinder Adventure Path from Paizo Publishing"/>
    <x v="12"/>
    <n v="7810"/>
    <x v="0"/>
    <x v="0"/>
    <s v="USD"/>
    <n v="1443711623"/>
    <n v="1440687623"/>
    <b v="0"/>
    <n v="204"/>
    <b v="1"/>
    <x v="8"/>
    <n v="156"/>
    <n v="38.28"/>
    <x v="3"/>
    <x v="8"/>
  </r>
  <r>
    <n v="3535"/>
    <s v="Twelve Angry Women"/>
    <s v="On the 60th anniversary of Twelve Angry Men, 12 female writers create 12 short pieces about what makes them angry."/>
    <x v="15"/>
    <n v="2063"/>
    <x v="0"/>
    <x v="1"/>
    <s v="GBP"/>
    <n v="1443808800"/>
    <n v="1441120910"/>
    <b v="0"/>
    <n v="46"/>
    <b v="1"/>
    <x v="8"/>
    <n v="103"/>
    <n v="44.85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x v="326"/>
    <n v="230"/>
    <x v="0"/>
    <x v="1"/>
    <s v="GBP"/>
    <n v="1450612740"/>
    <n v="1448040425"/>
    <b v="0"/>
    <n v="17"/>
    <b v="1"/>
    <x v="8"/>
    <n v="153"/>
    <n v="13.53"/>
    <x v="3"/>
    <x v="8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8"/>
    <n v="180"/>
    <n v="43.5"/>
    <x v="3"/>
    <x v="8"/>
  </r>
  <r>
    <n v="3538"/>
    <s v="'Mooring' - Vocal Point Theatre Project"/>
    <s v="A play about riverside homelessness, inspired by true events. Shows at Brunel Museum, 240 Project and similar community organisations."/>
    <x v="15"/>
    <n v="2569"/>
    <x v="0"/>
    <x v="1"/>
    <s v="GBP"/>
    <n v="1471428340"/>
    <n v="1469009140"/>
    <b v="0"/>
    <n v="83"/>
    <b v="1"/>
    <x v="8"/>
    <n v="128"/>
    <n v="30.95"/>
    <x v="3"/>
    <x v="8"/>
  </r>
  <r>
    <n v="3539"/>
    <s v="Chokehold"/>
    <s v="A searing new play that takes  an unflinching look at the terrible costs of police shootings in the African American community."/>
    <x v="22"/>
    <n v="718"/>
    <x v="0"/>
    <x v="0"/>
    <s v="USD"/>
    <n v="1473358122"/>
    <n v="1471543722"/>
    <b v="0"/>
    <n v="13"/>
    <b v="1"/>
    <x v="8"/>
    <n v="120"/>
    <n v="55.23"/>
    <x v="3"/>
    <x v="8"/>
  </r>
  <r>
    <n v="3540"/>
    <s v="The Silence at the Song's End"/>
    <s v="A brand new stage adaptation of the Libby Purves/Nicholas Heiney book. A new work involving music, poetry and fajitas. #timetochange"/>
    <x v="45"/>
    <n v="369"/>
    <x v="0"/>
    <x v="1"/>
    <s v="GBP"/>
    <n v="1466899491"/>
    <n v="1464307491"/>
    <b v="0"/>
    <n v="8"/>
    <b v="1"/>
    <x v="8"/>
    <n v="123"/>
    <n v="46.13"/>
    <x v="3"/>
    <x v="8"/>
  </r>
  <r>
    <n v="3541"/>
    <s v="Twelfth Night or What You Will"/>
    <s v="Yellowbelly Theatre needs your help to bring this incredible play of love, lust and mistaken identity to life in our debut performance!"/>
    <x v="40"/>
    <n v="1260"/>
    <x v="0"/>
    <x v="1"/>
    <s v="GBP"/>
    <n v="1441042275"/>
    <n v="1438882275"/>
    <b v="0"/>
    <n v="32"/>
    <b v="1"/>
    <x v="8"/>
    <n v="105"/>
    <n v="39.380000000000003"/>
    <x v="3"/>
    <x v="8"/>
  </r>
  <r>
    <n v="3542"/>
    <s v="Gifts of War"/>
    <s v="Ancient Greece. Giddy, champagne soaked debauchery celebrating the Trojan War's end leads to a shocking and deadly surprise."/>
    <x v="64"/>
    <n v="5623"/>
    <x v="0"/>
    <x v="0"/>
    <s v="USD"/>
    <n v="1410099822"/>
    <n v="1404915822"/>
    <b v="0"/>
    <n v="85"/>
    <b v="1"/>
    <x v="8"/>
    <n v="102"/>
    <n v="66.150000000000006"/>
    <x v="3"/>
    <x v="8"/>
  </r>
  <r>
    <n v="3543"/>
    <s v="&quot;CIRQUE CAPRICIEUX, the greatest one woman show on earth&quot;"/>
    <s v="A circus theater show. An escaped carousel horse and a beautiful wire dancer let the fantasies run wild."/>
    <x v="17"/>
    <n v="1570"/>
    <x v="0"/>
    <x v="12"/>
    <s v="EUR"/>
    <n v="1435255659"/>
    <n v="1432663659"/>
    <b v="0"/>
    <n v="29"/>
    <b v="1"/>
    <x v="8"/>
    <n v="105"/>
    <n v="54.14"/>
    <x v="3"/>
    <x v="8"/>
  </r>
  <r>
    <n v="3544"/>
    <s v="Gruoch, or Lady Macbeth"/>
    <s v="Death &amp; Pretzels presents the world premiere of Paul Pasulka's Gruoch, or Lady Macbeth"/>
    <x v="32"/>
    <n v="2500"/>
    <x v="0"/>
    <x v="0"/>
    <s v="USD"/>
    <n v="1425758257"/>
    <n v="1423166257"/>
    <b v="0"/>
    <n v="24"/>
    <b v="1"/>
    <x v="8"/>
    <n v="100"/>
    <n v="104.17"/>
    <x v="3"/>
    <x v="8"/>
  </r>
  <r>
    <n v="3545"/>
    <s v="Shakespeare!! To fund or not to fund, that is the Question?"/>
    <s v="FUND our teens in Shakespeare's comedy &quot;The Merchant of Venice&quot;. Donating pays for our venue/insurance located in Woodland, CA."/>
    <x v="51"/>
    <n v="251"/>
    <x v="0"/>
    <x v="0"/>
    <s v="USD"/>
    <n v="1428780159"/>
    <n v="1426188159"/>
    <b v="0"/>
    <n v="8"/>
    <b v="1"/>
    <x v="8"/>
    <n v="100"/>
    <n v="31.38"/>
    <x v="3"/>
    <x v="8"/>
  </r>
  <r>
    <n v="3546"/>
    <s v="2015 Philadelphia Premier: Bonhoeffer's Cost"/>
    <s v="Help us produce this revealing play about Nazi-resistance member Dietrich Bonhoeffer and his final years of incarceration during WWII."/>
    <x v="186"/>
    <n v="1125"/>
    <x v="0"/>
    <x v="0"/>
    <s v="USD"/>
    <n v="1427860740"/>
    <n v="1426002684"/>
    <b v="0"/>
    <n v="19"/>
    <b v="1"/>
    <x v="8"/>
    <n v="102"/>
    <n v="59.21"/>
    <x v="3"/>
    <x v="8"/>
  </r>
  <r>
    <n v="3547"/>
    <s v="Tommy and Me by Ray Didinger - Theatre Exile"/>
    <s v="Help to bring this heart warming story of Ray Didinger's relationship with his boyhood hero Tommy McDonald to life."/>
    <x v="21"/>
    <n v="40043.25"/>
    <x v="0"/>
    <x v="0"/>
    <s v="USD"/>
    <n v="1463198340"/>
    <n v="1461117201"/>
    <b v="0"/>
    <n v="336"/>
    <b v="1"/>
    <x v="8"/>
    <n v="114"/>
    <n v="119.18"/>
    <x v="3"/>
    <x v="8"/>
  </r>
  <r>
    <n v="3548"/>
    <s v="THE UNDERSTUDY @ WORKING STAGE"/>
    <s v="We're putting together a production of THE UNDERSTUDY by Theresa Rebeck and hope you'll help us share this story."/>
    <x v="191"/>
    <n v="2140"/>
    <x v="0"/>
    <x v="0"/>
    <s v="USD"/>
    <n v="1457139600"/>
    <n v="1455230214"/>
    <b v="0"/>
    <n v="13"/>
    <b v="1"/>
    <x v="8"/>
    <n v="102"/>
    <n v="164.62"/>
    <x v="3"/>
    <x v="8"/>
  </r>
  <r>
    <n v="3549"/>
    <s v="The Munitionettes"/>
    <s v="Help us bring to life tales of hardship, danger and community of extraordinary women working in WW1 munitions factories."/>
    <x v="30"/>
    <n v="1020"/>
    <x v="0"/>
    <x v="1"/>
    <s v="GBP"/>
    <n v="1441358873"/>
    <n v="1438939673"/>
    <b v="0"/>
    <n v="42"/>
    <b v="1"/>
    <x v="8"/>
    <n v="102"/>
    <n v="24.29"/>
    <x v="3"/>
    <x v="8"/>
  </r>
  <r>
    <n v="3550"/>
    <s v="MOONFACE"/>
    <s v="MOONFACE explores the formative f***k-ups of adolescence. Fresh, incisive new writing. Monologue, movement and striking naturalism."/>
    <x v="32"/>
    <n v="2620"/>
    <x v="0"/>
    <x v="1"/>
    <s v="GBP"/>
    <n v="1462224398"/>
    <n v="1459632398"/>
    <b v="0"/>
    <n v="64"/>
    <b v="1"/>
    <x v="8"/>
    <n v="105"/>
    <n v="40.94"/>
    <x v="3"/>
    <x v="8"/>
  </r>
  <r>
    <n v="3551"/>
    <s v="2014 UASPA Theatre Showcase"/>
    <s v="UASPA is a performing arts high school producing its 2014 Theatre Showcase featuring our strongest performances and original work."/>
    <x v="17"/>
    <n v="1527.5"/>
    <x v="0"/>
    <x v="0"/>
    <s v="USD"/>
    <n v="1400796420"/>
    <n v="1398342170"/>
    <b v="0"/>
    <n v="25"/>
    <b v="1"/>
    <x v="8"/>
    <n v="102"/>
    <n v="61.1"/>
    <x v="3"/>
    <x v="8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8"/>
    <n v="100"/>
    <n v="38.65"/>
    <x v="3"/>
    <x v="8"/>
  </r>
  <r>
    <n v="3553"/>
    <s v="Coming Home"/>
    <s v="Professional actors bring to life the true stories of 5 African-Americans struggling with mental health and their search for healing."/>
    <x v="64"/>
    <n v="5845"/>
    <x v="0"/>
    <x v="0"/>
    <s v="USD"/>
    <n v="1439337600"/>
    <n v="1436575280"/>
    <b v="0"/>
    <n v="104"/>
    <b v="1"/>
    <x v="8"/>
    <n v="106"/>
    <n v="56.2"/>
    <x v="3"/>
    <x v="8"/>
  </r>
  <r>
    <n v="3554"/>
    <s v="MASKS: Off-Broadway Debut"/>
    <s v="MASKS is a dramedy dealing with what it means to be alive, the reliability of identity, and what it means to suffer."/>
    <x v="12"/>
    <n v="5671.11"/>
    <x v="0"/>
    <x v="0"/>
    <s v="USD"/>
    <n v="1423674000"/>
    <n v="1421025159"/>
    <b v="0"/>
    <n v="53"/>
    <b v="1"/>
    <x v="8"/>
    <n v="113"/>
    <n v="107"/>
    <x v="3"/>
    <x v="8"/>
  </r>
  <r>
    <n v="3555"/>
    <s v="Free Theatre for Kids: Baby Living Room"/>
    <s v="Baby Living Room is a project created by Spazio Farma Mestre for children: free theatre for kids as sustainable education for families"/>
    <x v="263"/>
    <n v="2400"/>
    <x v="0"/>
    <x v="13"/>
    <s v="EUR"/>
    <n v="1479382594"/>
    <n v="1476786994"/>
    <b v="0"/>
    <n v="14"/>
    <b v="1"/>
    <x v="8"/>
    <n v="100"/>
    <n v="171.43"/>
    <x v="3"/>
    <x v="8"/>
  </r>
  <r>
    <n v="3556"/>
    <s v="Immortal"/>
    <s v="'Immortal', a play about five English Air Bombers in WW2, is an exciting first project for the brand new Production Company, GreanTea."/>
    <x v="43"/>
    <n v="2210"/>
    <x v="0"/>
    <x v="1"/>
    <s v="GBP"/>
    <n v="1408289724"/>
    <n v="1403105724"/>
    <b v="0"/>
    <n v="20"/>
    <b v="1"/>
    <x v="8"/>
    <n v="100"/>
    <n v="110.5"/>
    <x v="3"/>
    <x v="8"/>
  </r>
  <r>
    <n v="3557"/>
    <s v="Good Bread Alley"/>
    <s v="A play by April Yvette Thompson. A Gullah Healer Woman and an Afro-Cuban Priest forge a new world of magic &amp; dreams in Jim Crow Miami."/>
    <x v="59"/>
    <n v="100036"/>
    <x v="0"/>
    <x v="0"/>
    <s v="USD"/>
    <n v="1399271911"/>
    <n v="1396334311"/>
    <b v="0"/>
    <n v="558"/>
    <b v="1"/>
    <x v="8"/>
    <n v="100"/>
    <n v="179.28"/>
    <x v="3"/>
    <x v="8"/>
  </r>
  <r>
    <n v="3558"/>
    <s v="SPILL - A verbatim show about sex"/>
    <s v="We're making a show about sex. Because it's important, everyone wants to talk about it and it's at the start of everything."/>
    <x v="20"/>
    <n v="504"/>
    <x v="0"/>
    <x v="1"/>
    <s v="GBP"/>
    <n v="1435352400"/>
    <n v="1431718575"/>
    <b v="0"/>
    <n v="22"/>
    <b v="1"/>
    <x v="8"/>
    <n v="144"/>
    <n v="22.91"/>
    <x v="3"/>
    <x v="8"/>
  </r>
  <r>
    <n v="3559"/>
    <s v="Let's Launch Disco Turtle Productions"/>
    <s v="A theatre company designed to help young people to come out of their shell. Offering workshops and original shows directly to schools."/>
    <x v="30"/>
    <n v="1035"/>
    <x v="0"/>
    <x v="2"/>
    <s v="AUD"/>
    <n v="1438333080"/>
    <n v="1436408308"/>
    <b v="0"/>
    <n v="24"/>
    <b v="1"/>
    <x v="8"/>
    <n v="104"/>
    <n v="43.13"/>
    <x v="3"/>
    <x v="8"/>
  </r>
  <r>
    <n v="3560"/>
    <s v="Book Club: A Comedy"/>
    <s v="The world premiere of an endearing play about love, friendship, men's styling putty, Dungeons &amp; Dragons &amp; our capacity for forbearance."/>
    <x v="52"/>
    <n v="3470"/>
    <x v="0"/>
    <x v="5"/>
    <s v="CAD"/>
    <n v="1432694700"/>
    <n v="1429651266"/>
    <b v="0"/>
    <n v="74"/>
    <b v="1"/>
    <x v="8"/>
    <n v="108"/>
    <n v="46.89"/>
    <x v="3"/>
    <x v="8"/>
  </r>
  <r>
    <n v="3561"/>
    <s v="How You Kiss Me... at FringeNYC 2015"/>
    <s v="How You Kiss Me Is Not How I Like To Be Kissed_x000a__x000a_a new play by Dan Giles_x000a__x000a_coming to FringeNYC 2015_x000a__x000a_www.howyoukissme.com"/>
    <x v="32"/>
    <n v="2560"/>
    <x v="0"/>
    <x v="0"/>
    <s v="USD"/>
    <n v="1438799760"/>
    <n v="1437236378"/>
    <b v="0"/>
    <n v="54"/>
    <b v="1"/>
    <x v="8"/>
    <n v="102"/>
    <n v="47.41"/>
    <x v="3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8"/>
    <n v="149"/>
    <n v="15.13"/>
    <x v="3"/>
    <x v="8"/>
  </r>
  <r>
    <n v="3563"/>
    <s v="A History, w Nowell Edmurnds at the Edinburgh Fringe!"/>
    <s v="Written a solo show about celebrity, and I'll be performing it at the famous Just The Tonic this Edinburgh Fringe - Help me get there!"/>
    <x v="4"/>
    <n v="527.45000000000005"/>
    <x v="0"/>
    <x v="1"/>
    <s v="GBP"/>
    <n v="1470078000"/>
    <n v="1467648456"/>
    <b v="0"/>
    <n v="25"/>
    <b v="1"/>
    <x v="8"/>
    <n v="105"/>
    <n v="21.1"/>
    <x v="3"/>
    <x v="8"/>
  </r>
  <r>
    <n v="3564"/>
    <s v="The Pillowman Aberdeen"/>
    <s v="Multi Award-Winng play THE PILLOWMAN coming to the Arts Centre Theatre, Aberdeen"/>
    <x v="30"/>
    <n v="1005"/>
    <x v="0"/>
    <x v="1"/>
    <s v="GBP"/>
    <n v="1444060800"/>
    <n v="1440082649"/>
    <b v="0"/>
    <n v="17"/>
    <b v="1"/>
    <x v="8"/>
    <n v="101"/>
    <n v="59.12"/>
    <x v="3"/>
    <x v="8"/>
  </r>
  <r>
    <n v="3565"/>
    <s v="The Honeymoon is Over - An Original Play by Zakry Fin"/>
    <s v="The Honeymoon is Over is a romantic comedy about a recently eloped couple learning the dynamics of living together for the first time."/>
    <x v="44"/>
    <n v="1175"/>
    <x v="0"/>
    <x v="0"/>
    <s v="USD"/>
    <n v="1420048208"/>
    <n v="1417456208"/>
    <b v="0"/>
    <n v="12"/>
    <b v="1"/>
    <x v="8"/>
    <n v="131"/>
    <n v="97.92"/>
    <x v="3"/>
    <x v="8"/>
  </r>
  <r>
    <n v="3566"/>
    <s v="VANITY BITES BACK by Helen Duff"/>
    <s v="A &quot;bold, subversive and very funny&quot; clown cookery show about searching for self worth in a cheesecake - VAULT Festival &amp; Tour 2015"/>
    <x v="15"/>
    <n v="2095"/>
    <x v="0"/>
    <x v="1"/>
    <s v="GBP"/>
    <n v="1422015083"/>
    <n v="1419423083"/>
    <b v="0"/>
    <n v="38"/>
    <b v="1"/>
    <x v="8"/>
    <n v="105"/>
    <n v="55.13"/>
    <x v="3"/>
    <x v="8"/>
  </r>
  <r>
    <n v="3567"/>
    <s v="Back To Blackbrick- A new play with live music"/>
    <s v="First stage adaptation of Sarah Moore Fitzgerald's beautiful novel about Alzheimer's and time travel with a live folk score."/>
    <x v="30"/>
    <n v="1088"/>
    <x v="0"/>
    <x v="1"/>
    <s v="GBP"/>
    <n v="1433964444"/>
    <n v="1431372444"/>
    <b v="0"/>
    <n v="41"/>
    <b v="1"/>
    <x v="8"/>
    <n v="109"/>
    <n v="26.54"/>
    <x v="3"/>
    <x v="8"/>
  </r>
  <r>
    <n v="3568"/>
    <s v="The Fairy Tale: A Little Daylight"/>
    <s v="GK. Jr (for student actors 12 and under) will bring George Macdonald's story to life. 10+ speaking parts &amp; many non-speaking parts!"/>
    <x v="30"/>
    <n v="1110"/>
    <x v="0"/>
    <x v="0"/>
    <s v="USD"/>
    <n v="1410975994"/>
    <n v="1408383994"/>
    <b v="0"/>
    <n v="19"/>
    <b v="1"/>
    <x v="8"/>
    <n v="111"/>
    <n v="58.42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x v="12"/>
    <n v="5024"/>
    <x v="0"/>
    <x v="0"/>
    <s v="USD"/>
    <n v="1420734696"/>
    <n v="1418142696"/>
    <b v="0"/>
    <n v="41"/>
    <b v="1"/>
    <x v="8"/>
    <n v="100"/>
    <n v="122.54"/>
    <x v="3"/>
    <x v="8"/>
  </r>
  <r>
    <n v="3570"/>
    <s v="The Lower Depths"/>
    <s v="Theatre Machine presents an all-new adaptation of Maxim Gorky's classic of Russian theatre, The Lower Depths."/>
    <x v="15"/>
    <n v="2287"/>
    <x v="0"/>
    <x v="0"/>
    <s v="USD"/>
    <n v="1420009200"/>
    <n v="1417593483"/>
    <b v="0"/>
    <n v="26"/>
    <b v="1"/>
    <x v="8"/>
    <n v="114"/>
    <n v="87.96"/>
    <x v="3"/>
    <x v="8"/>
  </r>
  <r>
    <n v="3571"/>
    <s v="Cans at Theatre503"/>
    <s v="Support Kuleshovâ€™s first full length production; help to build the set and bring a fierce and important new play to life"/>
    <x v="17"/>
    <n v="1831"/>
    <x v="0"/>
    <x v="1"/>
    <s v="GBP"/>
    <n v="1414701413"/>
    <n v="1412109413"/>
    <b v="0"/>
    <n v="25"/>
    <b v="1"/>
    <x v="8"/>
    <n v="122"/>
    <n v="73.239999999999995"/>
    <x v="3"/>
    <x v="8"/>
  </r>
  <r>
    <n v="3572"/>
    <s v="Monster"/>
    <s v="A darkly comic one woman show by Abram Rooney as part of The Camden Fringe 2015."/>
    <x v="4"/>
    <n v="500"/>
    <x v="0"/>
    <x v="1"/>
    <s v="GBP"/>
    <n v="1434894082"/>
    <n v="1432302082"/>
    <b v="0"/>
    <n v="9"/>
    <b v="1"/>
    <x v="8"/>
    <n v="100"/>
    <n v="55.56"/>
    <x v="3"/>
    <x v="8"/>
  </r>
  <r>
    <n v="3573"/>
    <s v="Licensed To Ill"/>
    <s v="London based theatre makers collaborating to create a new show about the history of HipHop."/>
    <x v="11"/>
    <n v="3084"/>
    <x v="0"/>
    <x v="1"/>
    <s v="GBP"/>
    <n v="1415440846"/>
    <n v="1412845246"/>
    <b v="0"/>
    <n v="78"/>
    <b v="1"/>
    <x v="8"/>
    <n v="103"/>
    <n v="39.54"/>
    <x v="3"/>
    <x v="8"/>
  </r>
  <r>
    <n v="3574"/>
    <s v="Galli Theater Fresh Start Fundraiser"/>
    <s v="Help Galli Theater continue to bring fairytales to children in English &amp; German in our theater and to institutions serving children."/>
    <x v="239"/>
    <n v="6155"/>
    <x v="0"/>
    <x v="0"/>
    <s v="USD"/>
    <n v="1415921848"/>
    <n v="1413326248"/>
    <b v="0"/>
    <n v="45"/>
    <b v="1"/>
    <x v="8"/>
    <n v="106"/>
    <n v="136.78"/>
    <x v="3"/>
    <x v="8"/>
  </r>
  <r>
    <n v="3575"/>
    <s v="AnaiÌˆs Nin Goes to Hell"/>
    <s v="An island in hell. Cleopatra, Joan of Arc, &amp; Queen Victoria wait, trapped in the memory of who they were... until AnaiÌˆs Nin shows up."/>
    <x v="5"/>
    <n v="10133"/>
    <x v="0"/>
    <x v="0"/>
    <s v="USD"/>
    <n v="1470887940"/>
    <n v="1468176527"/>
    <b v="0"/>
    <n v="102"/>
    <b v="1"/>
    <x v="8"/>
    <n v="101"/>
    <n v="99.34"/>
    <x v="3"/>
    <x v="8"/>
  </r>
  <r>
    <n v="3576"/>
    <s v="Vote for Next Season's Shows!"/>
    <s v="Vote here for whatever show you want to see next year! No gimmick, no stretch goals, just a simple vote and a free ticket."/>
    <x v="214"/>
    <n v="100"/>
    <x v="0"/>
    <x v="0"/>
    <s v="USD"/>
    <n v="1480947054"/>
    <n v="1475759454"/>
    <b v="0"/>
    <n v="5"/>
    <b v="1"/>
    <x v="8"/>
    <n v="100"/>
    <n v="20"/>
    <x v="3"/>
    <x v="8"/>
  </r>
  <r>
    <n v="3577"/>
    <s v="The Laramie Project in Utah County"/>
    <s v="Our goal is to bring this story of one town's processing of tragedy and their own community identity to Utah County."/>
    <x v="22"/>
    <n v="780"/>
    <x v="0"/>
    <x v="0"/>
    <s v="USD"/>
    <n v="1430029680"/>
    <n v="1427741583"/>
    <b v="0"/>
    <n v="27"/>
    <b v="1"/>
    <x v="8"/>
    <n v="130"/>
    <n v="28.89"/>
    <x v="3"/>
    <x v="8"/>
  </r>
  <r>
    <n v="3578"/>
    <s v="Home"/>
    <s v="An unsparing, slightly surreal look at the effects of the private rented sector on two young women. Based on real events."/>
    <x v="17"/>
    <n v="1500.2"/>
    <x v="0"/>
    <x v="1"/>
    <s v="GBP"/>
    <n v="1462037777"/>
    <n v="1459445777"/>
    <b v="0"/>
    <n v="37"/>
    <b v="1"/>
    <x v="8"/>
    <n v="100"/>
    <n v="40.549999999999997"/>
    <x v="3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x v="4"/>
    <n v="500"/>
    <x v="0"/>
    <x v="1"/>
    <s v="GBP"/>
    <n v="1459444656"/>
    <n v="1456856256"/>
    <b v="0"/>
    <n v="14"/>
    <b v="1"/>
    <x v="8"/>
    <n v="100"/>
    <n v="35.71"/>
    <x v="3"/>
    <x v="8"/>
  </r>
  <r>
    <n v="3580"/>
    <s v="Annabel Lost"/>
    <s v="Annabel Lost combines visual art and performance poetry to tell the story of two orphaned refugees, Quetzal and Rhime."/>
    <x v="44"/>
    <n v="1025"/>
    <x v="0"/>
    <x v="0"/>
    <s v="USD"/>
    <n v="1425185940"/>
    <n v="1421900022"/>
    <b v="0"/>
    <n v="27"/>
    <b v="1"/>
    <x v="8"/>
    <n v="114"/>
    <n v="37.96"/>
    <x v="3"/>
    <x v="8"/>
  </r>
  <r>
    <n v="3581"/>
    <s v="Get FREAK to the Edinburgh Fringe"/>
    <s v="An extraordinary, punchy and provocative new play, providing a voice for women to address their sexuality and self worth. #EDFREAK"/>
    <x v="17"/>
    <n v="1500"/>
    <x v="0"/>
    <x v="1"/>
    <s v="GBP"/>
    <n v="1406719110"/>
    <n v="1405509510"/>
    <b v="0"/>
    <n v="45"/>
    <b v="1"/>
    <x v="8"/>
    <n v="100"/>
    <n v="33.33"/>
    <x v="3"/>
    <x v="8"/>
  </r>
  <r>
    <n v="3582"/>
    <s v="REALLY REALLY"/>
    <s v="A contemporary American play touching on the scorching realities of growing up in the Millennial generation."/>
    <x v="30"/>
    <n v="2870"/>
    <x v="0"/>
    <x v="0"/>
    <s v="USD"/>
    <n v="1459822682"/>
    <n v="1458613082"/>
    <b v="0"/>
    <n v="49"/>
    <b v="1"/>
    <x v="8"/>
    <n v="287"/>
    <n v="58.57"/>
    <x v="3"/>
    <x v="8"/>
  </r>
  <r>
    <n v="3583"/>
    <s v="The Tragedy of Mario and Juliet"/>
    <s v="Bumbling architect Romeo and handsome contractor Mario meet their match while building a balcony for Verona, NJ siren, Juliet."/>
    <x v="11"/>
    <n v="3255"/>
    <x v="0"/>
    <x v="0"/>
    <s v="USD"/>
    <n v="1460970805"/>
    <n v="1455790405"/>
    <b v="0"/>
    <n v="24"/>
    <b v="1"/>
    <x v="8"/>
    <n v="109"/>
    <n v="135.63"/>
    <x v="3"/>
    <x v="8"/>
  </r>
  <r>
    <n v="3584"/>
    <s v="Pramkicker - Edinburgh and Beyond"/>
    <s v="Critically-acclaimed Old Trunk are back with their new play. _x000a_PRAMKICKER. _x000a__x000a_Written by Sadie Hasler &amp; directed by Sarah Mayhew."/>
    <x v="11"/>
    <n v="3465"/>
    <x v="0"/>
    <x v="1"/>
    <s v="GBP"/>
    <n v="1436772944"/>
    <n v="1434180944"/>
    <b v="0"/>
    <n v="112"/>
    <b v="1"/>
    <x v="8"/>
    <n v="116"/>
    <n v="30.94"/>
    <x v="3"/>
    <x v="8"/>
  </r>
  <r>
    <n v="3585"/>
    <s v="The Lost Boy (a play)"/>
    <s v="The world premiere of a play, a true story about love, loss, and a man reaching back in time as the only way to move forward."/>
    <x v="106"/>
    <n v="4050"/>
    <x v="0"/>
    <x v="0"/>
    <s v="USD"/>
    <n v="1419181890"/>
    <n v="1416589890"/>
    <b v="0"/>
    <n v="23"/>
    <b v="1"/>
    <x v="8"/>
    <n v="119"/>
    <n v="176.09"/>
    <x v="3"/>
    <x v="8"/>
  </r>
  <r>
    <n v="3586"/>
    <s v="Actors &amp; Musicians who are Blind or Autistic"/>
    <s v="See Theatre In A New Light"/>
    <x v="53"/>
    <n v="8207"/>
    <x v="0"/>
    <x v="0"/>
    <s v="USD"/>
    <n v="1474649070"/>
    <n v="1469465070"/>
    <b v="0"/>
    <n v="54"/>
    <b v="1"/>
    <x v="8"/>
    <n v="109"/>
    <n v="151.97999999999999"/>
    <x v="3"/>
    <x v="8"/>
  </r>
  <r>
    <n v="3587"/>
    <s v="Blue Stockings @ The Cockpit Theatre"/>
    <s v="The GSA BA (Hons) Acting class of 2016 are taking a transfer of their GSA Production to The Cockpit Theatre in London"/>
    <x v="4"/>
    <n v="633"/>
    <x v="0"/>
    <x v="1"/>
    <s v="GBP"/>
    <n v="1467054000"/>
    <n v="1463144254"/>
    <b v="0"/>
    <n v="28"/>
    <b v="1"/>
    <x v="8"/>
    <n v="127"/>
    <n v="22.61"/>
    <x v="3"/>
    <x v="8"/>
  </r>
  <r>
    <n v="3588"/>
    <s v="MENTAL Play short-tour 2015!"/>
    <s v="Touring the fast-paced, playful and poignant story of three twenty-somethings in a mental-health support group."/>
    <x v="50"/>
    <n v="201"/>
    <x v="0"/>
    <x v="1"/>
    <s v="GBP"/>
    <n v="1430348400"/>
    <n v="1428436410"/>
    <b v="0"/>
    <n v="11"/>
    <b v="1"/>
    <x v="8"/>
    <n v="101"/>
    <n v="18.27"/>
    <x v="3"/>
    <x v="8"/>
  </r>
  <r>
    <n v="3589"/>
    <s v="God is a Woman (The Untitled Mitchell Buckley Project)"/>
    <s v="After being officially selected for the 2015 FringeNYC Festival, we are looking for your help to put on this new and exciting play!"/>
    <x v="25"/>
    <n v="5100"/>
    <x v="0"/>
    <x v="0"/>
    <s v="USD"/>
    <n v="1432654347"/>
    <n v="1430494347"/>
    <b v="0"/>
    <n v="62"/>
    <b v="1"/>
    <x v="8"/>
    <n v="128"/>
    <n v="82.26"/>
    <x v="3"/>
    <x v="8"/>
  </r>
  <r>
    <n v="3590"/>
    <s v="The Glasshouse"/>
    <s v="Two men on trial for desertion, confined within a Glasshouse. How long can friendship last? How much can a man stand before he breaks?"/>
    <x v="12"/>
    <n v="5003"/>
    <x v="0"/>
    <x v="1"/>
    <s v="GBP"/>
    <n v="1413792034"/>
    <n v="1411200034"/>
    <b v="0"/>
    <n v="73"/>
    <b v="1"/>
    <x v="8"/>
    <n v="100"/>
    <n v="68.53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x v="178"/>
    <n v="1225"/>
    <x v="0"/>
    <x v="0"/>
    <s v="USD"/>
    <n v="1422075540"/>
    <n v="1419979544"/>
    <b v="0"/>
    <n v="18"/>
    <b v="1"/>
    <x v="8"/>
    <n v="175"/>
    <n v="68.06"/>
    <x v="3"/>
    <x v="8"/>
  </r>
  <r>
    <n v="3592"/>
    <s v="boom- a play by Peter Sinn Nachtrieb"/>
    <s v="Sex. Fish. A COMET THAT DESTROYS THE WORLD. boom a play by Peter Sinn Nachtrieb- Feb 19-21 at The Bridge in NYC."/>
    <x v="15"/>
    <n v="2545"/>
    <x v="0"/>
    <x v="0"/>
    <s v="USD"/>
    <n v="1423630740"/>
    <n v="1418673307"/>
    <b v="0"/>
    <n v="35"/>
    <b v="1"/>
    <x v="8"/>
    <n v="127"/>
    <n v="72.709999999999994"/>
    <x v="3"/>
    <x v="8"/>
  </r>
  <r>
    <n v="3593"/>
    <s v="&quot;Lucy &amp; Vincente&quot; A New Play about Lucille Ball"/>
    <s v="A staged reading for &quot;Lucy &amp; Vincente&quot; in NYC. A new play about Lucille Ball &amp; Vincente Minnelli in Hollywood, 1953."/>
    <x v="11"/>
    <n v="3319"/>
    <x v="0"/>
    <x v="0"/>
    <s v="USD"/>
    <n v="1420489560"/>
    <n v="1417469639"/>
    <b v="0"/>
    <n v="43"/>
    <b v="1"/>
    <x v="8"/>
    <n v="111"/>
    <n v="77.19"/>
    <x v="3"/>
    <x v="8"/>
  </r>
  <r>
    <n v="3594"/>
    <s v="HEDDA"/>
    <s v="An adaptation that realizes the internal struggle of Ibsenâ€™s most renowned protagonist as she traverses a claustrophobic social world"/>
    <x v="185"/>
    <n v="2015"/>
    <x v="0"/>
    <x v="0"/>
    <s v="USD"/>
    <n v="1472952982"/>
    <n v="1470792982"/>
    <b v="0"/>
    <n v="36"/>
    <b v="1"/>
    <x v="8"/>
    <n v="126"/>
    <n v="55.97"/>
    <x v="3"/>
    <x v="8"/>
  </r>
  <r>
    <n v="3595"/>
    <s v="The Flu Season"/>
    <s v="A new theatre company staging Will Eno's The Flu Season in Seattle"/>
    <x v="29"/>
    <n v="3081"/>
    <x v="0"/>
    <x v="0"/>
    <s v="USD"/>
    <n v="1426229940"/>
    <n v="1423959123"/>
    <b v="0"/>
    <n v="62"/>
    <b v="1"/>
    <x v="8"/>
    <n v="119"/>
    <n v="49.69"/>
    <x v="3"/>
    <x v="8"/>
  </r>
  <r>
    <n v="3596"/>
    <s v="SHADFLY - NEW PLAY AT THE ARTS PROJECT"/>
    <s v="A play about the last eight years of the life of Egon Schiele, one of the most influential Austrian Expressionist artists."/>
    <x v="186"/>
    <n v="1185"/>
    <x v="0"/>
    <x v="5"/>
    <s v="CAD"/>
    <n v="1409072982"/>
    <n v="1407258582"/>
    <b v="0"/>
    <n v="15"/>
    <b v="1"/>
    <x v="8"/>
    <n v="108"/>
    <n v="79"/>
    <x v="3"/>
    <x v="8"/>
  </r>
  <r>
    <n v="3597"/>
    <s v="Akvavit Theatre presents NOTHING OF ME by Arne Lygre"/>
    <s v="&quot;I think that I have my own will. I can stop this, I tell myself. But it's not true.&quot;"/>
    <x v="32"/>
    <n v="2565"/>
    <x v="0"/>
    <x v="0"/>
    <s v="USD"/>
    <n v="1456984740"/>
    <n v="1455717790"/>
    <b v="0"/>
    <n v="33"/>
    <b v="1"/>
    <x v="8"/>
    <n v="103"/>
    <n v="77.73"/>
    <x v="3"/>
    <x v="8"/>
  </r>
  <r>
    <n v="3598"/>
    <s v="Cinderella"/>
    <s v="River City Theatre Company needs your support as we embark on our thirteenth production, CINDERELLA!"/>
    <x v="30"/>
    <n v="1101"/>
    <x v="0"/>
    <x v="0"/>
    <s v="USD"/>
    <n v="1409720340"/>
    <n v="1408129822"/>
    <b v="0"/>
    <n v="27"/>
    <b v="1"/>
    <x v="8"/>
    <n v="110"/>
    <n v="40.78"/>
    <x v="3"/>
    <x v="8"/>
  </r>
  <r>
    <n v="3599"/>
    <s v="Promised Land"/>
    <s v="Help Chrysalis get this production off the ground!  An original play, we only need $500 to get this production on its feet!"/>
    <x v="4"/>
    <n v="1010"/>
    <x v="0"/>
    <x v="0"/>
    <s v="USD"/>
    <n v="1440892800"/>
    <n v="1438715077"/>
    <b v="0"/>
    <n v="17"/>
    <b v="1"/>
    <x v="8"/>
    <n v="202"/>
    <n v="59.41"/>
    <x v="3"/>
    <x v="8"/>
  </r>
  <r>
    <n v="3600"/>
    <s v="Pariah"/>
    <s v="The First Play From The Man Who Brought You The Black James Bond!"/>
    <x v="0"/>
    <n v="13"/>
    <x v="0"/>
    <x v="0"/>
    <s v="USD"/>
    <n v="1476390164"/>
    <n v="1473970964"/>
    <b v="0"/>
    <n v="4"/>
    <b v="1"/>
    <x v="8"/>
    <n v="130"/>
    <n v="3.25"/>
    <x v="3"/>
    <x v="8"/>
  </r>
  <r>
    <n v="3601"/>
    <s v="Pink Confetti at The Courtyard Theatre, Hoxton"/>
    <s v="New play 'Pink Confetti' by Paul Roberts at The Courtyard Theatre produced by Etch and directed by Oliver Dawe."/>
    <x v="15"/>
    <n v="2087"/>
    <x v="0"/>
    <x v="1"/>
    <s v="GBP"/>
    <n v="1421452682"/>
    <n v="1418860682"/>
    <b v="0"/>
    <n v="53"/>
    <b v="1"/>
    <x v="8"/>
    <n v="104"/>
    <n v="39.380000000000003"/>
    <x v="3"/>
    <x v="8"/>
  </r>
  <r>
    <n v="3602"/>
    <s v="Red Lion Theatre Presents Shakespeare's Macbeth"/>
    <s v="A student directed and student performed production of Shakespeare's Macbeth in Milwaukee's beautiful Lake Park on June 3rd &amp; 4th"/>
    <x v="25"/>
    <n v="4002"/>
    <x v="0"/>
    <x v="0"/>
    <s v="USD"/>
    <n v="1463520479"/>
    <n v="1458336479"/>
    <b v="0"/>
    <n v="49"/>
    <b v="1"/>
    <x v="8"/>
    <n v="100"/>
    <n v="81.67"/>
    <x v="3"/>
    <x v="8"/>
  </r>
  <r>
    <n v="3603"/>
    <s v="Thank You For Waiting"/>
    <s v="Help produce &quot;Thank You For Waiting,&quot; a new play that explores friendship, loss, and mental illness, at the 2016 Frigid Festival!"/>
    <x v="17"/>
    <n v="2560"/>
    <x v="0"/>
    <x v="0"/>
    <s v="USD"/>
    <n v="1446759880"/>
    <n v="1444164280"/>
    <b v="0"/>
    <n v="57"/>
    <b v="1"/>
    <x v="8"/>
    <n v="171"/>
    <n v="44.91"/>
    <x v="3"/>
    <x v="8"/>
  </r>
  <r>
    <n v="3604"/>
    <s v="Suddenly Split &amp; Swiping Over"/>
    <s v="â€œSuddenly Split &amp; Swiping Overâ€ is a sassy and heartfelt one-woman show about ending a longterm relationship and starting over."/>
    <x v="11"/>
    <n v="3385"/>
    <x v="0"/>
    <x v="0"/>
    <s v="USD"/>
    <n v="1461913140"/>
    <n v="1461370956"/>
    <b v="0"/>
    <n v="69"/>
    <b v="1"/>
    <x v="8"/>
    <n v="113"/>
    <n v="49.06"/>
    <x v="3"/>
    <x v="8"/>
  </r>
  <r>
    <n v="3605"/>
    <s v="Amateur production of The Blue Room by David Hare"/>
    <s v="We are a new Theatre Company who are fundraising to put on a new production of the play 'The Blue Room' in High Wycombe and Maidenhead"/>
    <x v="51"/>
    <n v="460"/>
    <x v="0"/>
    <x v="1"/>
    <s v="GBP"/>
    <n v="1455390126"/>
    <n v="1452798126"/>
    <b v="0"/>
    <n v="15"/>
    <b v="1"/>
    <x v="8"/>
    <n v="184"/>
    <n v="30.67"/>
    <x v="3"/>
    <x v="8"/>
  </r>
  <r>
    <n v="3606"/>
    <s v="Critical Ambition - BLINK by Phil Porter"/>
    <s v="Support Swansea's youngest theatre company Critical Ambition, in their co-production of BLINK with Volcano and The Other Room."/>
    <x v="11"/>
    <n v="3908"/>
    <x v="0"/>
    <x v="1"/>
    <s v="GBP"/>
    <n v="1471185057"/>
    <n v="1468593057"/>
    <b v="0"/>
    <n v="64"/>
    <b v="1"/>
    <x v="8"/>
    <n v="130"/>
    <n v="61.06"/>
    <x v="3"/>
    <x v="8"/>
  </r>
  <r>
    <n v="3607"/>
    <s v="E15 at The Pleasance and CPT"/>
    <s v="'E15' is a verbatim project that looks at the story of the Focus E15 Campaign"/>
    <x v="133"/>
    <n v="580"/>
    <x v="0"/>
    <x v="1"/>
    <s v="GBP"/>
    <n v="1450137600"/>
    <n v="1448924882"/>
    <b v="0"/>
    <n v="20"/>
    <b v="1"/>
    <x v="8"/>
    <n v="105"/>
    <n v="29"/>
    <x v="3"/>
    <x v="8"/>
  </r>
  <r>
    <n v="3608"/>
    <s v="Petrification"/>
    <s v="Help us get the show on the road! Petrification is a new play about home, memory and identity and we need your help to tour."/>
    <x v="136"/>
    <n v="800"/>
    <x v="0"/>
    <x v="1"/>
    <s v="GBP"/>
    <n v="1466172000"/>
    <n v="1463418090"/>
    <b v="0"/>
    <n v="27"/>
    <b v="1"/>
    <x v="8"/>
    <n v="100"/>
    <n v="29.63"/>
    <x v="3"/>
    <x v="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8"/>
    <n v="153"/>
    <n v="143.1"/>
    <x v="3"/>
    <x v="8"/>
  </r>
  <r>
    <n v="3610"/>
    <s v="The Florence Company presents 'America'"/>
    <s v="The Florence Company premieres its first stage play at the Chelsea Theatre in London with an original piece of writing"/>
    <x v="30"/>
    <n v="1623"/>
    <x v="0"/>
    <x v="1"/>
    <s v="GBP"/>
    <n v="1439806936"/>
    <n v="1437214936"/>
    <b v="0"/>
    <n v="31"/>
    <b v="1"/>
    <x v="8"/>
    <n v="162"/>
    <n v="52.35"/>
    <x v="3"/>
    <x v="8"/>
  </r>
  <r>
    <n v="3611"/>
    <s v="Xavier Project: Leftovers"/>
    <s v="How do you retain a sense identity after losing your home, your family and your country? Leftovers is a play about refugees in Nairobi."/>
    <x v="32"/>
    <n v="3400"/>
    <x v="0"/>
    <x v="1"/>
    <s v="GBP"/>
    <n v="1428483201"/>
    <n v="1425891201"/>
    <b v="0"/>
    <n v="51"/>
    <b v="1"/>
    <x v="8"/>
    <n v="136"/>
    <n v="66.67"/>
    <x v="3"/>
    <x v="8"/>
  </r>
  <r>
    <n v="3612"/>
    <s v="Welcome Back To Harlem: A Hellfighter's Story"/>
    <s v="A Harlem Hellfighter struggles to re-integrate into his community after heroically fighting for his country in WW1."/>
    <x v="12"/>
    <n v="7220"/>
    <x v="0"/>
    <x v="5"/>
    <s v="CAD"/>
    <n v="1402334811"/>
    <n v="1401470811"/>
    <b v="0"/>
    <n v="57"/>
    <b v="1"/>
    <x v="8"/>
    <n v="144"/>
    <n v="126.67"/>
    <x v="3"/>
    <x v="8"/>
  </r>
  <r>
    <n v="3613"/>
    <s v="HIS NAME IS ARTHUR HOLMBERG"/>
    <s v="a woman walks into a bar except she looks like a man and no one's serving drinks. one night only"/>
    <x v="23"/>
    <n v="1250"/>
    <x v="0"/>
    <x v="0"/>
    <s v="USD"/>
    <n v="1403964574"/>
    <n v="1401372574"/>
    <b v="0"/>
    <n v="20"/>
    <b v="1"/>
    <x v="8"/>
    <n v="100"/>
    <n v="62.5"/>
    <x v="3"/>
    <x v="8"/>
  </r>
  <r>
    <n v="3614"/>
    <s v="Gruesome Playground Injuries"/>
    <s v="A production of &quot;Gruesome Playground Injuries&quot; by Rajiv Joseph July 24th-August 9th at The Bakery in Denver, CO."/>
    <x v="32"/>
    <n v="2520"/>
    <x v="0"/>
    <x v="0"/>
    <s v="USD"/>
    <n v="1434675616"/>
    <n v="1432083616"/>
    <b v="0"/>
    <n v="71"/>
    <b v="1"/>
    <x v="8"/>
    <n v="101"/>
    <n v="35.49"/>
    <x v="3"/>
    <x v="8"/>
  </r>
  <r>
    <n v="3615"/>
    <s v="See Bob Run by Daniel MacIvor"/>
    <s v="Bob is on the road. Bob is on the run. But from what? Will she make it to her destination and what will she find whens she gets there?"/>
    <x v="32"/>
    <n v="2670"/>
    <x v="0"/>
    <x v="1"/>
    <s v="GBP"/>
    <n v="1449756896"/>
    <n v="1447164896"/>
    <b v="0"/>
    <n v="72"/>
    <b v="1"/>
    <x v="8"/>
    <n v="107"/>
    <n v="37.08"/>
    <x v="3"/>
    <x v="8"/>
  </r>
  <r>
    <n v="3616"/>
    <s v="Taming of the Shrew - New Wimbledon Theatre"/>
    <s v="A vibrant, gender-inverted film-noir adaptation of Shakespeare's brutal comedy Taming of the Shrew, a visceral physical spectacle."/>
    <x v="32"/>
    <n v="3120"/>
    <x v="0"/>
    <x v="1"/>
    <s v="GBP"/>
    <n v="1426801664"/>
    <n v="1424213264"/>
    <b v="0"/>
    <n v="45"/>
    <b v="1"/>
    <x v="8"/>
    <n v="125"/>
    <n v="69.33"/>
    <x v="3"/>
    <x v="8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8"/>
    <n v="119"/>
    <n v="17.25"/>
    <x v="3"/>
    <x v="8"/>
  </r>
  <r>
    <n v="3618"/>
    <s v="Checkpoint 22"/>
    <s v="The play yet to be described as &quot;A surefire Edinburgh Fringe Festival Cult Hit&quot;. Coming to the Underbelly, Edinburgh, 5th-30th August."/>
    <x v="15"/>
    <n v="2020"/>
    <x v="0"/>
    <x v="1"/>
    <s v="GBP"/>
    <n v="1433343850"/>
    <n v="1430751850"/>
    <b v="0"/>
    <n v="56"/>
    <b v="1"/>
    <x v="8"/>
    <n v="101"/>
    <n v="36.07"/>
    <x v="3"/>
    <x v="8"/>
  </r>
  <r>
    <n v="3619"/>
    <s v="VST presents Sincerity Forever"/>
    <s v="We are a fledgling theatre company based in Atlanta looking to fund our first show, Sincerity Forever by playwright Mac Wellman."/>
    <x v="30"/>
    <n v="1130"/>
    <x v="0"/>
    <x v="0"/>
    <s v="USD"/>
    <n v="1479592800"/>
    <n v="1476760226"/>
    <b v="0"/>
    <n v="17"/>
    <b v="1"/>
    <x v="8"/>
    <n v="113"/>
    <n v="66.47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x v="126"/>
    <n v="11045"/>
    <x v="0"/>
    <x v="0"/>
    <s v="USD"/>
    <n v="1425528000"/>
    <n v="1422916261"/>
    <b v="0"/>
    <n v="197"/>
    <b v="1"/>
    <x v="8"/>
    <n v="105"/>
    <n v="56.07"/>
    <x v="3"/>
    <x v="8"/>
  </r>
  <r>
    <n v="3621"/>
    <s v="EverScape"/>
    <s v="Bare Theatre and Sonorous Road collaborate on the NC debut of  Allan Maule's gamer fantasy play that was extended in New York."/>
    <x v="11"/>
    <n v="3292"/>
    <x v="0"/>
    <x v="0"/>
    <s v="USD"/>
    <n v="1475269200"/>
    <n v="1473200844"/>
    <b v="0"/>
    <n v="70"/>
    <b v="1"/>
    <x v="8"/>
    <n v="110"/>
    <n v="47.03"/>
    <x v="3"/>
    <x v="8"/>
  </r>
  <r>
    <n v="3622"/>
    <s v="Shakespeare's Pericles, Prince of Tyre"/>
    <s v="5 actors. 39 characters. 1 epic adventure. Presented by the Cradle Theatre Company."/>
    <x v="30"/>
    <n v="1000.99"/>
    <x v="0"/>
    <x v="0"/>
    <s v="USD"/>
    <n v="1411874580"/>
    <n v="1409030371"/>
    <b v="0"/>
    <n v="21"/>
    <b v="1"/>
    <x v="8"/>
    <n v="100"/>
    <n v="47.67"/>
    <x v="3"/>
    <x v="8"/>
  </r>
  <r>
    <n v="3623"/>
    <s v="Since I've Been Here"/>
    <s v="An original play exploring the complications of romantic relationships in all forms."/>
    <x v="32"/>
    <n v="3000"/>
    <x v="0"/>
    <x v="0"/>
    <s v="USD"/>
    <n v="1406358000"/>
    <n v="1404841270"/>
    <b v="0"/>
    <n v="34"/>
    <b v="1"/>
    <x v="8"/>
    <n v="120"/>
    <n v="88.24"/>
    <x v="3"/>
    <x v="8"/>
  </r>
  <r>
    <n v="3624"/>
    <s v="&quot;The Next Event&quot;"/>
    <s v="â€œThe Event of a Lifetimeâ€¦â€_x000a__x000a_After the books stopped selling, and family disappears..the next event is closer than expected for him."/>
    <x v="11"/>
    <n v="3148"/>
    <x v="0"/>
    <x v="0"/>
    <s v="USD"/>
    <n v="1471977290"/>
    <n v="1466793290"/>
    <b v="0"/>
    <n v="39"/>
    <b v="1"/>
    <x v="8"/>
    <n v="105"/>
    <n v="80.72"/>
    <x v="3"/>
    <x v="8"/>
  </r>
  <r>
    <n v="3625"/>
    <s v="Village Pub Theatre- FRINGE 2015"/>
    <s v="Help us run Leithâ€™s acclaimed, year round pub theatre VPT as part of Edinburgh Fringe 2015. Presenting 72 short plays over two weeks."/>
    <x v="11"/>
    <n v="3080"/>
    <x v="0"/>
    <x v="1"/>
    <s v="GBP"/>
    <n v="1435851577"/>
    <n v="1433259577"/>
    <b v="0"/>
    <n v="78"/>
    <b v="1"/>
    <x v="8"/>
    <n v="103"/>
    <n v="39.49"/>
    <x v="3"/>
    <x v="8"/>
  </r>
  <r>
    <n v="3626"/>
    <s v="These are your lives."/>
    <s v="The first four-week performance run for our dance-theatre company, Geste Records, to be performed at The Yard Theatre in September."/>
    <x v="25"/>
    <n v="4073"/>
    <x v="0"/>
    <x v="1"/>
    <s v="GBP"/>
    <n v="1408204857"/>
    <n v="1406390457"/>
    <b v="0"/>
    <n v="48"/>
    <b v="1"/>
    <x v="8"/>
    <n v="102"/>
    <n v="84.85"/>
    <x v="3"/>
    <x v="8"/>
  </r>
  <r>
    <n v="3627"/>
    <s v="One Shot Theatre Company"/>
    <s v="One Shot Theatre Company is an organization that promotes youth theatre for social change, putting on shows that open a social dialogue"/>
    <x v="15"/>
    <n v="2000"/>
    <x v="0"/>
    <x v="0"/>
    <s v="USD"/>
    <n v="1463803140"/>
    <n v="1459446487"/>
    <b v="0"/>
    <n v="29"/>
    <b v="1"/>
    <x v="8"/>
    <n v="100"/>
    <n v="68.97"/>
    <x v="3"/>
    <x v="8"/>
  </r>
  <r>
    <n v="3628"/>
    <s v="Blast From the Past"/>
    <s v="I am asking for public funding to help put together a musical tribute titled &quot;Blast From The Past&quot; reenacting famous HipHop, RnB acts."/>
    <x v="59"/>
    <n v="0"/>
    <x v="2"/>
    <x v="0"/>
    <s v="USD"/>
    <n v="1450040396"/>
    <n v="1444852796"/>
    <b v="0"/>
    <n v="0"/>
    <b v="0"/>
    <x v="40"/>
    <n v="0"/>
    <s v="N/A"/>
    <x v="3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2"/>
    <n v="2"/>
    <x v="2"/>
    <x v="0"/>
    <s v="USD"/>
    <n v="1462467600"/>
    <n v="1457403364"/>
    <b v="0"/>
    <n v="2"/>
    <b v="0"/>
    <x v="40"/>
    <n v="0"/>
    <n v="1"/>
    <x v="3"/>
    <x v="40"/>
  </r>
  <r>
    <n v="3630"/>
    <s v="Jeremy Kyle- The Opera"/>
    <s v="The Jeremy Kyle Show offers so much subject matter to create an opera with.  Along with his brilliant put downs it could be excellent!"/>
    <x v="11"/>
    <n v="1"/>
    <x v="2"/>
    <x v="1"/>
    <s v="GBP"/>
    <n v="1417295990"/>
    <n v="1414700390"/>
    <b v="0"/>
    <n v="1"/>
    <b v="0"/>
    <x v="40"/>
    <n v="0"/>
    <n v="1"/>
    <x v="3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3"/>
    <x v="40"/>
  </r>
  <r>
    <n v="3632"/>
    <s v="Some Enchanted Evening UK TOUR"/>
    <s v="A professional musical revue. First performed in 2013 as a short tour, to be embarking on a full length tour across the UK in 2015!"/>
    <x v="4"/>
    <n v="100"/>
    <x v="2"/>
    <x v="1"/>
    <s v="GBP"/>
    <n v="1416781749"/>
    <n v="1415053749"/>
    <b v="0"/>
    <n v="1"/>
    <b v="0"/>
    <x v="40"/>
    <n v="20"/>
    <n v="100"/>
    <x v="3"/>
    <x v="40"/>
  </r>
  <r>
    <n v="3633"/>
    <s v="SMOKEY AND THE BANDIT: THE MUSICAL"/>
    <s v="SMOKEY AND THE BANDIT: THE MUSICAL_x000a_The classic film, characters and music you love, on stage, LIVE!"/>
    <x v="12"/>
    <n v="1762"/>
    <x v="2"/>
    <x v="0"/>
    <s v="USD"/>
    <n v="1479517200"/>
    <n v="1475765867"/>
    <b v="0"/>
    <n v="31"/>
    <b v="0"/>
    <x v="40"/>
    <n v="35"/>
    <n v="56.84"/>
    <x v="3"/>
    <x v="40"/>
  </r>
  <r>
    <n v="3634"/>
    <s v="Alice - A New Musical"/>
    <s v="Alice is an original musical for all ages with a unique new story based on Alice's Adventures in Wonderland, premiering in summer 2017."/>
    <x v="98"/>
    <n v="3185"/>
    <x v="2"/>
    <x v="5"/>
    <s v="CAD"/>
    <n v="1484366340"/>
    <n v="1480219174"/>
    <b v="0"/>
    <n v="18"/>
    <b v="0"/>
    <x v="40"/>
    <n v="4"/>
    <n v="176.94"/>
    <x v="3"/>
    <x v="40"/>
  </r>
  <r>
    <n v="3635"/>
    <s v="Mary's Son"/>
    <s v="Mary's Son is a pop opera about Jesus and the hope he brings to all people."/>
    <x v="10"/>
    <n v="1276"/>
    <x v="2"/>
    <x v="0"/>
    <s v="USD"/>
    <n v="1461186676"/>
    <n v="1458594676"/>
    <b v="0"/>
    <n v="10"/>
    <b v="0"/>
    <x v="40"/>
    <n v="36"/>
    <n v="127.6"/>
    <x v="3"/>
    <x v="40"/>
  </r>
  <r>
    <n v="3636"/>
    <s v="The Brother's of B-Block"/>
    <s v="The Brotherâ€™s of B-block is a musical play. A new take on &quot;OZ&quot; _x000a_The Wizard of OZ meets HBO's OZ."/>
    <x v="62"/>
    <n v="0"/>
    <x v="2"/>
    <x v="0"/>
    <s v="USD"/>
    <n v="1442248829"/>
    <n v="1439224829"/>
    <b v="0"/>
    <n v="0"/>
    <b v="0"/>
    <x v="40"/>
    <n v="0"/>
    <s v="N/A"/>
    <x v="3"/>
    <x v="40"/>
  </r>
  <r>
    <n v="3637"/>
    <s v="The Ballad of Downtown Jake"/>
    <s v="THE BALLAD OF DOWNTOWN JAKE is a newly created contemporary music drama that is schedule to premiere in Phoenix, AZ in March 2015."/>
    <x v="11"/>
    <n v="926"/>
    <x v="2"/>
    <x v="0"/>
    <s v="USD"/>
    <n v="1420130935"/>
    <n v="1417538935"/>
    <b v="0"/>
    <n v="14"/>
    <b v="0"/>
    <x v="40"/>
    <n v="31"/>
    <n v="66.14"/>
    <x v="3"/>
    <x v="40"/>
  </r>
  <r>
    <n v="3638"/>
    <s v="Project Hedwig and the Angry Inch"/>
    <s v="A rock and roll journey that explores love, loss, redemption, duality and ascension."/>
    <x v="128"/>
    <n v="216"/>
    <x v="2"/>
    <x v="5"/>
    <s v="CAD"/>
    <n v="1429456132"/>
    <n v="1424275732"/>
    <b v="0"/>
    <n v="2"/>
    <b v="0"/>
    <x v="40"/>
    <n v="7"/>
    <n v="108"/>
    <x v="3"/>
    <x v="40"/>
  </r>
  <r>
    <n v="3639"/>
    <s v="POE!"/>
    <s v="POE is a tragicomic musical about the life and works of Edgar Poe, with Death as his therapist helping him find peace in the beyond."/>
    <x v="33"/>
    <n v="1"/>
    <x v="2"/>
    <x v="0"/>
    <s v="USD"/>
    <n v="1475853060"/>
    <n v="1470672906"/>
    <b v="0"/>
    <n v="1"/>
    <b v="0"/>
    <x v="40"/>
    <n v="0"/>
    <n v="1"/>
    <x v="3"/>
    <x v="40"/>
  </r>
  <r>
    <n v="3640"/>
    <s v="Spring Awakening Presented by Catoctin Mountain Players"/>
    <s v="Help us bring the SPRING AWAKENING to Frederick, MD! _x000a__x000a_We're producing a project for young adults and could use your help."/>
    <x v="30"/>
    <n v="55"/>
    <x v="2"/>
    <x v="0"/>
    <s v="USD"/>
    <n v="1431283530"/>
    <n v="1428691530"/>
    <b v="0"/>
    <n v="3"/>
    <b v="0"/>
    <x v="40"/>
    <n v="6"/>
    <n v="18.329999999999998"/>
    <x v="3"/>
    <x v="40"/>
  </r>
  <r>
    <n v="3641"/>
    <s v="THE PRYOR EMPIRE: A RICHARD PRYOR TRIBUTE"/>
    <s v="See Pryor from his teenage years to his last breath featuring his past wives, closest friends. &amp; his fan favorite character Mudbone."/>
    <x v="11"/>
    <n v="0"/>
    <x v="2"/>
    <x v="0"/>
    <s v="USD"/>
    <n v="1412485200"/>
    <n v="1410966179"/>
    <b v="0"/>
    <n v="0"/>
    <b v="0"/>
    <x v="40"/>
    <n v="0"/>
    <s v="N/A"/>
    <x v="3"/>
    <x v="40"/>
  </r>
  <r>
    <n v="3642"/>
    <s v="My own musical"/>
    <s v="All the world's a stage..._x000a_It is my biggest dream to perform my own, selfcreated musical with lots of kids as big as I am able to."/>
    <x v="178"/>
    <n v="15"/>
    <x v="2"/>
    <x v="12"/>
    <s v="EUR"/>
    <n v="1448902800"/>
    <n v="1445369727"/>
    <b v="0"/>
    <n v="2"/>
    <b v="0"/>
    <x v="40"/>
    <n v="2"/>
    <n v="7.5"/>
    <x v="3"/>
    <x v="40"/>
  </r>
  <r>
    <n v="3643"/>
    <s v="Puberty: The Musical"/>
    <s v="It feels like the first time. Like the very first time everyone's coming-of-age comes to the stage. Think 'Wicked', with bad acne."/>
    <x v="33"/>
    <n v="0"/>
    <x v="2"/>
    <x v="0"/>
    <s v="USD"/>
    <n v="1447734439"/>
    <n v="1444274839"/>
    <b v="0"/>
    <n v="0"/>
    <b v="0"/>
    <x v="40"/>
    <n v="0"/>
    <s v="N/A"/>
    <x v="3"/>
    <x v="40"/>
  </r>
  <r>
    <n v="3644"/>
    <s v="SHS presents Rodgers and Hammerstein's Cinderella"/>
    <s v="We are the Saugerties High School drama club. Please help us create our musical to keep theater alive!"/>
    <x v="12"/>
    <n v="821"/>
    <x v="2"/>
    <x v="0"/>
    <s v="USD"/>
    <n v="1457413140"/>
    <n v="1454996887"/>
    <b v="0"/>
    <n v="12"/>
    <b v="0"/>
    <x v="40"/>
    <n v="16"/>
    <n v="68.42"/>
    <x v="3"/>
    <x v="40"/>
  </r>
  <r>
    <n v="3645"/>
    <s v="If the Shoe Fits"/>
    <s v="This new musical comedy empowers women and girls of all ages to be themselves in their shoes, whatever shoes they choose."/>
    <x v="30"/>
    <n v="1"/>
    <x v="2"/>
    <x v="5"/>
    <s v="CAD"/>
    <n v="1479773838"/>
    <n v="1477178238"/>
    <b v="0"/>
    <n v="1"/>
    <b v="0"/>
    <x v="40"/>
    <n v="0"/>
    <n v="1"/>
    <x v="3"/>
    <x v="40"/>
  </r>
  <r>
    <n v="3646"/>
    <s v="Our Sacred Honor"/>
    <s v="Develop demo materials for new, true story of teen Revolutionary War heroes - for hybrid film/live stage musical"/>
    <x v="5"/>
    <n v="481"/>
    <x v="2"/>
    <x v="0"/>
    <s v="USD"/>
    <n v="1434497400"/>
    <n v="1431770802"/>
    <b v="0"/>
    <n v="8"/>
    <b v="0"/>
    <x v="40"/>
    <n v="5"/>
    <n v="60.13"/>
    <x v="3"/>
    <x v="40"/>
  </r>
  <r>
    <n v="3647"/>
    <s v="Zachariah Sheldon: A musical to chill your blood"/>
    <s v="Zachariah Sheldon is a brilliant, darkly twisted brand new musical with music from Mark Newton and script by Anthony Wilkes"/>
    <x v="4"/>
    <n v="30"/>
    <x v="2"/>
    <x v="1"/>
    <s v="GBP"/>
    <n v="1475258327"/>
    <n v="1471370327"/>
    <b v="0"/>
    <n v="2"/>
    <b v="0"/>
    <x v="40"/>
    <n v="6"/>
    <n v="15"/>
    <x v="3"/>
    <x v="40"/>
  </r>
  <r>
    <n v="3648"/>
    <s v="Moth Theater Lives"/>
    <s v="Help Moth Live! Support Moth and its artist collective to achieve its 2014/15 season."/>
    <x v="81"/>
    <n v="40153"/>
    <x v="0"/>
    <x v="0"/>
    <s v="USD"/>
    <n v="1412492445"/>
    <n v="1409900445"/>
    <b v="0"/>
    <n v="73"/>
    <b v="1"/>
    <x v="8"/>
    <n v="100"/>
    <n v="550.04"/>
    <x v="3"/>
    <x v="8"/>
  </r>
  <r>
    <n v="3649"/>
    <s v="Honest Aesop's Fables - Tall tales for short people"/>
    <s v="Monies raised will help offset production costs of  transportation of set and actors, theatre rental and advertising costs."/>
    <x v="49"/>
    <n v="780"/>
    <x v="0"/>
    <x v="5"/>
    <s v="CAD"/>
    <n v="1402938394"/>
    <n v="1400691994"/>
    <b v="0"/>
    <n v="8"/>
    <b v="1"/>
    <x v="8"/>
    <n v="104"/>
    <n v="97.5"/>
    <x v="3"/>
    <x v="8"/>
  </r>
  <r>
    <n v="3650"/>
    <s v="Weald at The Finborough Theatre"/>
    <s v="A terse and delicate dissection of male emotions from a rural perspective: fathers and sons, legacy and heritage, molasses and mud."/>
    <x v="4"/>
    <n v="500"/>
    <x v="0"/>
    <x v="1"/>
    <s v="GBP"/>
    <n v="1454412584"/>
    <n v="1452598184"/>
    <b v="0"/>
    <n v="17"/>
    <b v="1"/>
    <x v="8"/>
    <n v="100"/>
    <n v="29.41"/>
    <x v="3"/>
    <x v="8"/>
  </r>
  <r>
    <n v="3651"/>
    <s v="Staged Reading of &quot;The Rise and Fall of Little Voice&quot;"/>
    <s v="A Chicago staged reading of Jim Cartwright's 1992 play-with-music, &quot;The Rise and Fall of Little Voice.&quot;"/>
    <x v="4"/>
    <n v="520"/>
    <x v="0"/>
    <x v="0"/>
    <s v="USD"/>
    <n v="1407686340"/>
    <n v="1404833442"/>
    <b v="0"/>
    <n v="9"/>
    <b v="1"/>
    <x v="8"/>
    <n v="104"/>
    <n v="57.78"/>
    <x v="3"/>
    <x v="8"/>
  </r>
  <r>
    <n v="3652"/>
    <s v="A Midsummer Night's Dream"/>
    <s v="A new take on a classic. Under the direction of Rosanna Saracino, We are exploring the darker elements of A Midsummer Night's Dream."/>
    <x v="45"/>
    <n v="752"/>
    <x v="0"/>
    <x v="5"/>
    <s v="CAD"/>
    <n v="1472097540"/>
    <n v="1471188502"/>
    <b v="0"/>
    <n v="17"/>
    <b v="1"/>
    <x v="8"/>
    <n v="251"/>
    <n v="44.24"/>
    <x v="3"/>
    <x v="8"/>
  </r>
  <r>
    <n v="3653"/>
    <s v="ALLIE"/>
    <s v="ALLIE is a new dark comedy play which will premiere at the Edinburgh Festival Fringe 2015. Written and produced by Ruaraidh Murray."/>
    <x v="15"/>
    <n v="2010"/>
    <x v="0"/>
    <x v="1"/>
    <s v="GBP"/>
    <n v="1438764207"/>
    <n v="1436172207"/>
    <b v="0"/>
    <n v="33"/>
    <b v="1"/>
    <x v="8"/>
    <n v="101"/>
    <n v="60.91"/>
    <x v="3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0"/>
    <x v="1"/>
    <s v="GBP"/>
    <n v="1459702800"/>
    <n v="1457690386"/>
    <b v="0"/>
    <n v="38"/>
    <b v="1"/>
    <x v="8"/>
    <n v="174"/>
    <n v="68.84"/>
    <x v="3"/>
    <x v="8"/>
  </r>
  <r>
    <n v="3655"/>
    <s v="The Tumbleweed Zephyr"/>
    <s v="All aboard for the world premiere of a new steampunk-inspired train adventure play, written by Maggie Lee and directed by Amy Poisson!"/>
    <x v="12"/>
    <n v="5813"/>
    <x v="0"/>
    <x v="0"/>
    <s v="USD"/>
    <n v="1437202740"/>
    <n v="1434654998"/>
    <b v="0"/>
    <n v="79"/>
    <b v="1"/>
    <x v="8"/>
    <n v="116"/>
    <n v="73.58"/>
    <x v="3"/>
    <x v="8"/>
  </r>
  <r>
    <n v="3656"/>
    <s v="AG Theater RÃ¤mibÃ¼hl Projekt 2017"/>
    <s v="Auch dieses Jahr soll wieder unter der Leitung von Christian Seiler &amp; Bruno Catalano ein Projekt der AG Theater stattfinden."/>
    <x v="12"/>
    <n v="5291"/>
    <x v="0"/>
    <x v="16"/>
    <s v="CHF"/>
    <n v="1485989940"/>
    <n v="1483393836"/>
    <b v="0"/>
    <n v="46"/>
    <b v="1"/>
    <x v="8"/>
    <n v="106"/>
    <n v="115.02"/>
    <x v="3"/>
    <x v="8"/>
  </r>
  <r>
    <n v="3657"/>
    <s v="Teaterforestilling: Shakespeare patchwork"/>
    <s v="Vi mindes 400-Ã¥ret for Shakespeares dÃ¸d ved at producere en forestilling, som indeholder alt det, som vi kender Shakespeare for."/>
    <x v="15"/>
    <n v="2215"/>
    <x v="0"/>
    <x v="8"/>
    <s v="DKK"/>
    <n v="1464817320"/>
    <n v="1462806419"/>
    <b v="0"/>
    <n v="20"/>
    <b v="1"/>
    <x v="8"/>
    <n v="111"/>
    <n v="110.75"/>
    <x v="3"/>
    <x v="8"/>
  </r>
  <r>
    <n v="3658"/>
    <s v="Mr. Marmalade"/>
    <s v="Life is hard when your own imaginary friend can't make time for you."/>
    <x v="17"/>
    <n v="1510"/>
    <x v="0"/>
    <x v="0"/>
    <s v="USD"/>
    <n v="1404273540"/>
    <n v="1400272580"/>
    <b v="0"/>
    <n v="20"/>
    <b v="1"/>
    <x v="8"/>
    <n v="101"/>
    <n v="75.5"/>
    <x v="3"/>
    <x v="8"/>
  </r>
  <r>
    <n v="3659"/>
    <s v="Reality of Love Remix (Love in Disguise)"/>
    <s v="We want you to analyze while we dramatize if people who romanticize can recognize true love in a disguise."/>
    <x v="11"/>
    <n v="3061"/>
    <x v="0"/>
    <x v="0"/>
    <s v="USD"/>
    <n v="1426775940"/>
    <n v="1424414350"/>
    <b v="0"/>
    <n v="13"/>
    <b v="1"/>
    <x v="8"/>
    <n v="102"/>
    <n v="235.46"/>
    <x v="3"/>
    <x v="8"/>
  </r>
  <r>
    <n v="3660"/>
    <s v="ThÃ©rÃ¨se Raquin at The Courtyard Theatre"/>
    <s v="We are a young company who have been accepted to put on our play at The Courtyard Theatre. We need Â£250 for flyers, props and costume!"/>
    <x v="51"/>
    <n v="250"/>
    <x v="0"/>
    <x v="1"/>
    <s v="GBP"/>
    <n v="1419368925"/>
    <n v="1417208925"/>
    <b v="0"/>
    <n v="22"/>
    <b v="1"/>
    <x v="8"/>
    <n v="100"/>
    <n v="11.36"/>
    <x v="3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1"/>
    <n v="3330"/>
    <x v="0"/>
    <x v="0"/>
    <s v="USD"/>
    <n v="1460260800"/>
    <n v="1458336672"/>
    <b v="0"/>
    <n v="36"/>
    <b v="1"/>
    <x v="8"/>
    <n v="111"/>
    <n v="92.5"/>
    <x v="3"/>
    <x v="8"/>
  </r>
  <r>
    <n v="3662"/>
    <s v="Searching for Tookoolito. An Inuk Woman's Arctic Expedition."/>
    <s v="I'm an Inuit playwright chosen for the esteemed Arctic Circle Residency in Svalbard to write about 1800's Inuk woman guide, Tookoolito."/>
    <x v="8"/>
    <n v="8114"/>
    <x v="0"/>
    <x v="5"/>
    <s v="CAD"/>
    <n v="1427775414"/>
    <n v="1425187014"/>
    <b v="0"/>
    <n v="40"/>
    <b v="1"/>
    <x v="8"/>
    <n v="101"/>
    <n v="202.85"/>
    <x v="3"/>
    <x v="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8"/>
    <n v="104"/>
    <n v="26"/>
    <x v="3"/>
    <x v="8"/>
  </r>
  <r>
    <n v="3664"/>
    <s v="Cubs: an Original Work"/>
    <s v="An Original Short Play: two young women search for answers about sexuality, the history they are taught, and their animal instincts."/>
    <x v="136"/>
    <n v="875"/>
    <x v="0"/>
    <x v="0"/>
    <s v="USD"/>
    <n v="1466056689"/>
    <n v="1464847089"/>
    <b v="0"/>
    <n v="19"/>
    <b v="1"/>
    <x v="8"/>
    <n v="109"/>
    <n v="46.05"/>
    <x v="3"/>
    <x v="8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8"/>
    <n v="115"/>
    <n v="51"/>
    <x v="3"/>
    <x v="8"/>
  </r>
  <r>
    <n v="3666"/>
    <s v="Israel LÃ³pez @ Ojai Playwrights Conference"/>
    <s v="Artistic Internship @ Ojai Playwrights Conference"/>
    <x v="40"/>
    <n v="1200"/>
    <x v="0"/>
    <x v="0"/>
    <s v="USD"/>
    <n v="1406185200"/>
    <n v="1404337382"/>
    <b v="0"/>
    <n v="38"/>
    <b v="1"/>
    <x v="8"/>
    <n v="100"/>
    <n v="31.58"/>
    <x v="3"/>
    <x v="8"/>
  </r>
  <r>
    <n v="3667"/>
    <s v="The Stolen Inches, Edinburgh 2015"/>
    <s v="A short man takes his tall family to court for stealing his height. Help Small Things Theatre take this big story to EdFringe 2015!"/>
    <x v="11"/>
    <n v="3095.11"/>
    <x v="0"/>
    <x v="1"/>
    <s v="GBP"/>
    <n v="1437261419"/>
    <n v="1434669419"/>
    <b v="0"/>
    <n v="58"/>
    <b v="1"/>
    <x v="8"/>
    <n v="103"/>
    <n v="53.36"/>
    <x v="3"/>
    <x v="8"/>
  </r>
  <r>
    <n v="3668"/>
    <s v="Lemming Theatrical's Smell of the Kill"/>
    <s v="A stunning production of Michele Lowe's biting play, The Smell of the Kill.  Brought to you by Michael Sheeks and his friends &amp; heroes."/>
    <x v="30"/>
    <n v="1035"/>
    <x v="0"/>
    <x v="0"/>
    <s v="USD"/>
    <n v="1437676380"/>
    <n v="1435670452"/>
    <b v="0"/>
    <n v="28"/>
    <b v="1"/>
    <x v="8"/>
    <n v="104"/>
    <n v="36.96"/>
    <x v="3"/>
    <x v="8"/>
  </r>
  <r>
    <n v="3669"/>
    <s v="Prowl Theatre Company"/>
    <s v="Prowl Theatre Company is brand new. We are putting on our first play 'Sexual perversity in Chicago', from the 10th to the 16th August"/>
    <x v="30"/>
    <n v="1382"/>
    <x v="0"/>
    <x v="1"/>
    <s v="GBP"/>
    <n v="1434039137"/>
    <n v="1431447137"/>
    <b v="0"/>
    <n v="17"/>
    <b v="1"/>
    <x v="8"/>
    <n v="138"/>
    <n v="81.290000000000006"/>
    <x v="3"/>
    <x v="8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8"/>
    <n v="110"/>
    <n v="20.079999999999998"/>
    <x v="3"/>
    <x v="8"/>
  </r>
  <r>
    <n v="3671"/>
    <s v="Kylie for President"/>
    <s v="Bring a touring character education play about making wise choices to elementary students in Kentuckiana. Vote Kylie for President!"/>
    <x v="10"/>
    <n v="3530"/>
    <x v="0"/>
    <x v="0"/>
    <s v="USD"/>
    <n v="1405915140"/>
    <n v="1404140667"/>
    <b v="0"/>
    <n v="40"/>
    <b v="1"/>
    <x v="8"/>
    <n v="101"/>
    <n v="88.25"/>
    <x v="3"/>
    <x v="8"/>
  </r>
  <r>
    <n v="3672"/>
    <s v="The Bombing of the Grand Hotel. A compelling new play"/>
    <s v="1984. An IRA bomb explodes at the Grand Hotel. Years on, the bomber and a victim's daughter meet. The meeting changes both their lives."/>
    <x v="11"/>
    <n v="3046"/>
    <x v="0"/>
    <x v="1"/>
    <s v="GBP"/>
    <n v="1411771384"/>
    <n v="1409179384"/>
    <b v="0"/>
    <n v="57"/>
    <b v="1"/>
    <x v="8"/>
    <n v="102"/>
    <n v="53.44"/>
    <x v="3"/>
    <x v="8"/>
  </r>
  <r>
    <n v="3673"/>
    <s v="CHILD Z"/>
    <s v="Zoe is a teenage girl growing up in a deeply disturbing society. If those paid to protect her aren't listening, then who is?"/>
    <x v="25"/>
    <n v="4545"/>
    <x v="0"/>
    <x v="1"/>
    <s v="GBP"/>
    <n v="1415191920"/>
    <n v="1412233497"/>
    <b v="0"/>
    <n v="114"/>
    <b v="1"/>
    <x v="8"/>
    <n v="114"/>
    <n v="39.869999999999997"/>
    <x v="3"/>
    <x v="8"/>
  </r>
  <r>
    <n v="3674"/>
    <s v="FAUST.hier und jetzt"/>
    <s v="Theaterprojekt 12. Kl. Waldorfschule Essen. 2 junge Regisseure bringen volles Engagement &amp; Zeit ein. FÃ¼r ihre Finanzierung sammeln wir."/>
    <x v="39"/>
    <n v="4500"/>
    <x v="0"/>
    <x v="12"/>
    <s v="EUR"/>
    <n v="1472936229"/>
    <n v="1467752229"/>
    <b v="0"/>
    <n v="31"/>
    <b v="1"/>
    <x v="8"/>
    <n v="100"/>
    <n v="145.16"/>
    <x v="3"/>
    <x v="8"/>
  </r>
  <r>
    <n v="3675"/>
    <s v="Memoir of a Forgotten Past"/>
    <s v="3 decades, 3 generations, 3 friends, one house. Real Eyes Theatre explore how our lives are influenced by the decades we grow up in."/>
    <x v="47"/>
    <n v="70"/>
    <x v="0"/>
    <x v="1"/>
    <s v="GBP"/>
    <n v="1463353200"/>
    <n v="1462285182"/>
    <b v="0"/>
    <n v="3"/>
    <b v="1"/>
    <x v="8"/>
    <n v="140"/>
    <n v="23.33"/>
    <x v="3"/>
    <x v="8"/>
  </r>
  <r>
    <n v="3676"/>
    <s v="The Black and White Theatre Company Inc."/>
    <s v="The Black and White Theatre Company Inc. is a small company who loves to perform and entertain, but needs your support to succeed!"/>
    <x v="136"/>
    <n v="1030"/>
    <x v="0"/>
    <x v="0"/>
    <s v="USD"/>
    <n v="1410550484"/>
    <n v="1408995284"/>
    <b v="0"/>
    <n v="16"/>
    <b v="1"/>
    <x v="8"/>
    <n v="129"/>
    <n v="64.38"/>
    <x v="3"/>
    <x v="8"/>
  </r>
  <r>
    <n v="3677"/>
    <s v="Goldfish Memory Productions"/>
    <s v="Goldfish Memory Productions seeks at least $12,000 to begin their first 3 professional projects."/>
    <x v="16"/>
    <n v="12348.5"/>
    <x v="0"/>
    <x v="0"/>
    <s v="USD"/>
    <n v="1404359940"/>
    <n v="1402580818"/>
    <b v="0"/>
    <n v="199"/>
    <b v="1"/>
    <x v="8"/>
    <n v="103"/>
    <n v="62.05"/>
    <x v="3"/>
    <x v="8"/>
  </r>
  <r>
    <n v="3678"/>
    <s v="Some big Some bang"/>
    <s v="The Ugly Collective takes Some big Some bang to the Underbelly Venues at the Edinburgh Fringe!"/>
    <x v="15"/>
    <n v="2050"/>
    <x v="0"/>
    <x v="1"/>
    <s v="GBP"/>
    <n v="1433076298"/>
    <n v="1430052298"/>
    <b v="0"/>
    <n v="31"/>
    <b v="1"/>
    <x v="8"/>
    <n v="103"/>
    <n v="66.13"/>
    <x v="3"/>
    <x v="8"/>
  </r>
  <r>
    <n v="3679"/>
    <s v="DOG SEES GOD: Confessions of a Teenage Blockhead"/>
    <s v="Bert V. Royal makes a strong statement about drug use, suicide, teen violence, rebellion and sexual identity in this powerful play."/>
    <x v="15"/>
    <n v="2202"/>
    <x v="0"/>
    <x v="0"/>
    <s v="USD"/>
    <n v="1404190740"/>
    <n v="1401214581"/>
    <b v="0"/>
    <n v="30"/>
    <b v="1"/>
    <x v="8"/>
    <n v="110"/>
    <n v="73.400000000000006"/>
    <x v="3"/>
    <x v="8"/>
  </r>
  <r>
    <n v="3680"/>
    <s v="Loading Dock Theatre Presents: The Dudleys! A Family Game"/>
    <s v="In The Dudleys! family memories are brought to life as a malfunctioning 8-bit video game. Press Start."/>
    <x v="11"/>
    <n v="3383"/>
    <x v="0"/>
    <x v="0"/>
    <s v="USD"/>
    <n v="1475664834"/>
    <n v="1473850434"/>
    <b v="0"/>
    <n v="34"/>
    <b v="1"/>
    <x v="8"/>
    <n v="113"/>
    <n v="99.5"/>
    <x v="3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0"/>
    <n v="1119"/>
    <x v="0"/>
    <x v="0"/>
    <s v="USD"/>
    <n v="1452872290"/>
    <n v="1452008290"/>
    <b v="0"/>
    <n v="18"/>
    <b v="1"/>
    <x v="8"/>
    <n v="112"/>
    <n v="62.17"/>
    <x v="3"/>
    <x v="8"/>
  </r>
  <r>
    <n v="3682"/>
    <s v="&quot;Unexpectedly Expecting&quot; - A One-Woman Show"/>
    <s v="My one-woman show invites audiences to join me on my path to pregnancy as I share my neuroses, challenges and revelations."/>
    <x v="11"/>
    <n v="4176"/>
    <x v="0"/>
    <x v="0"/>
    <s v="USD"/>
    <n v="1402901940"/>
    <n v="1399998418"/>
    <b v="0"/>
    <n v="67"/>
    <b v="1"/>
    <x v="8"/>
    <n v="139"/>
    <n v="62.33"/>
    <x v="3"/>
    <x v="8"/>
  </r>
  <r>
    <n v="3683"/>
    <s v="A Krumpus Story - World Premiere"/>
    <s v="A Krumpus Story is a dark holiday comedy for anyone who wants a little more spice in their holiday fare."/>
    <x v="10"/>
    <n v="3880"/>
    <x v="0"/>
    <x v="0"/>
    <s v="USD"/>
    <n v="1476931696"/>
    <n v="1474339696"/>
    <b v="0"/>
    <n v="66"/>
    <b v="1"/>
    <x v="8"/>
    <n v="111"/>
    <n v="58.79"/>
    <x v="3"/>
    <x v="8"/>
  </r>
  <r>
    <n v="3684"/>
    <s v="Cassiopeia"/>
    <s v="Thespis Theater Festival presents Cassiopeia: A romantic tale of a bride finding her way to her unknown groom before it is too late."/>
    <x v="49"/>
    <n v="1043"/>
    <x v="0"/>
    <x v="0"/>
    <s v="USD"/>
    <n v="1441167586"/>
    <n v="1438575586"/>
    <b v="0"/>
    <n v="23"/>
    <b v="1"/>
    <x v="8"/>
    <n v="139"/>
    <n v="45.35"/>
    <x v="3"/>
    <x v="8"/>
  </r>
  <r>
    <n v="3685"/>
    <s v="Two Noble Kinsmen: Fire &amp; Shadows"/>
    <s v="Bare Theatre &amp; Cirque de Vol Studios are back for another outdoor adventure in the amphitheatre at Raleigh Little Theatre!"/>
    <x v="12"/>
    <n v="5285"/>
    <x v="0"/>
    <x v="0"/>
    <s v="USD"/>
    <n v="1400533200"/>
    <n v="1398348859"/>
    <b v="0"/>
    <n v="126"/>
    <b v="1"/>
    <x v="8"/>
    <n v="106"/>
    <n v="41.94"/>
    <x v="3"/>
    <x v="8"/>
  </r>
  <r>
    <n v="3686"/>
    <s v="Dog sees God by Bert V. Royal @ FSU"/>
    <s v="This October, in association with Rogue Productions at FSU, I will be directing a production of Dog sees God."/>
    <x v="20"/>
    <n v="355"/>
    <x v="0"/>
    <x v="0"/>
    <s v="USD"/>
    <n v="1440820740"/>
    <n v="1439567660"/>
    <b v="0"/>
    <n v="6"/>
    <b v="1"/>
    <x v="8"/>
    <n v="101"/>
    <n v="59.17"/>
    <x v="3"/>
    <x v="8"/>
  </r>
  <r>
    <n v="3687"/>
    <s v="death (and straight boys)"/>
    <s v="&quot;death (and straight boys)&quot; is a 5 play cycle, loosely founded on the KÃ¼bler-Ross model, more commonly known as the 5 stages of grief."/>
    <x v="12"/>
    <n v="5012.25"/>
    <x v="0"/>
    <x v="0"/>
    <s v="USD"/>
    <n v="1403846055"/>
    <n v="1401254055"/>
    <b v="0"/>
    <n v="25"/>
    <b v="1"/>
    <x v="8"/>
    <n v="100"/>
    <n v="200.49"/>
    <x v="3"/>
    <x v="8"/>
  </r>
  <r>
    <n v="3688"/>
    <s v="The Tulip Tree 2014"/>
    <s v="The Tulip Tree is a project I have been passionate about for 5 years. It is an unforgettable story that has never been told."/>
    <x v="11"/>
    <n v="3275"/>
    <x v="0"/>
    <x v="1"/>
    <s v="GBP"/>
    <n v="1407524004"/>
    <n v="1404932004"/>
    <b v="0"/>
    <n v="39"/>
    <b v="1"/>
    <x v="8"/>
    <n v="109"/>
    <n v="83.97"/>
    <x v="3"/>
    <x v="8"/>
  </r>
  <r>
    <n v="3689"/>
    <s v="Random Us"/>
    <s v="A humorous, touching play about the joys and challenges of a married couple's tender, yet intense relationship &quot;Love is never random&quot;"/>
    <x v="11"/>
    <n v="3550"/>
    <x v="0"/>
    <x v="0"/>
    <s v="USD"/>
    <n v="1434925500"/>
    <n v="1432410639"/>
    <b v="0"/>
    <n v="62"/>
    <b v="1"/>
    <x v="8"/>
    <n v="118"/>
    <n v="57.26"/>
    <x v="3"/>
    <x v="8"/>
  </r>
  <r>
    <n v="3690"/>
    <s v="We Rise"/>
    <s v="A play honoring the lives and legacies of the activists and those remembered at the 1992 ACT UP Ashes Action at The White House"/>
    <x v="17"/>
    <n v="1800"/>
    <x v="0"/>
    <x v="0"/>
    <s v="USD"/>
    <n v="1417101683"/>
    <n v="1414506083"/>
    <b v="0"/>
    <n v="31"/>
    <b v="1"/>
    <x v="8"/>
    <n v="120"/>
    <n v="58.06"/>
    <x v="3"/>
    <x v="8"/>
  </r>
  <r>
    <n v="3691"/>
    <s v="Most Dangerous Man in America (WEB DuBois) by Amiri  Baraka"/>
    <s v="World Premiere of last play written by Amiri Baraka"/>
    <x v="81"/>
    <n v="51184"/>
    <x v="0"/>
    <x v="0"/>
    <s v="USD"/>
    <n v="1425272340"/>
    <n v="1421426929"/>
    <b v="0"/>
    <n v="274"/>
    <b v="1"/>
    <x v="8"/>
    <n v="128"/>
    <n v="186.8"/>
    <x v="3"/>
    <x v="8"/>
  </r>
  <r>
    <n v="3692"/>
    <s v="An Evening With Durang"/>
    <s v="Help us independently produce two great comedies by Christopher Durang."/>
    <x v="30"/>
    <n v="1260"/>
    <x v="0"/>
    <x v="0"/>
    <s v="USD"/>
    <n v="1411084800"/>
    <n v="1410304179"/>
    <b v="0"/>
    <n v="17"/>
    <b v="1"/>
    <x v="8"/>
    <n v="126"/>
    <n v="74.12"/>
    <x v="3"/>
    <x v="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8"/>
    <n v="129"/>
    <n v="30.71"/>
    <x v="3"/>
    <x v="8"/>
  </r>
  <r>
    <n v="3694"/>
    <s v="Three Christs - Presented at Dixon Place"/>
    <s v="A new play exploring themes of reverence, belief, and certainty. _x000a_&quot;Because what is is, and what is cannot not be...&quot;"/>
    <x v="10"/>
    <n v="3760"/>
    <x v="0"/>
    <x v="0"/>
    <s v="USD"/>
    <n v="1465178400"/>
    <n v="1461985967"/>
    <b v="0"/>
    <n v="60"/>
    <b v="1"/>
    <x v="8"/>
    <n v="107"/>
    <n v="62.67"/>
    <x v="3"/>
    <x v="8"/>
  </r>
  <r>
    <n v="3695"/>
    <s v="The History Boys at USC"/>
    <s v="Tony-Award Winning Play, The History Boys brought to you by the Independent Student Production Company Narrative Series: Page to Stage!"/>
    <x v="25"/>
    <n v="4005"/>
    <x v="0"/>
    <x v="0"/>
    <s v="USD"/>
    <n v="1421009610"/>
    <n v="1419281610"/>
    <b v="0"/>
    <n v="33"/>
    <b v="1"/>
    <x v="8"/>
    <n v="100"/>
    <n v="121.36"/>
    <x v="3"/>
    <x v="8"/>
  </r>
  <r>
    <n v="3696"/>
    <s v="&quot;Lifted&quot; - The Theatre Shed's 10 Year Anniversary Show"/>
    <s v="We are 10 years old - please help us celebrate the last 10 years and secure our future for the next 10 years."/>
    <x v="15"/>
    <n v="3100"/>
    <x v="0"/>
    <x v="1"/>
    <s v="GBP"/>
    <n v="1423838916"/>
    <n v="1418654916"/>
    <b v="0"/>
    <n v="78"/>
    <b v="1"/>
    <x v="8"/>
    <n v="155"/>
    <n v="39.74"/>
    <x v="3"/>
    <x v="8"/>
  </r>
  <r>
    <n v="3697"/>
    <s v="Sid the tour 2016"/>
    <s v="With your support this one-man show will tour various theatres in the UK - it's a story of hero worship and love beyond the grave."/>
    <x v="15"/>
    <n v="2160"/>
    <x v="0"/>
    <x v="1"/>
    <s v="GBP"/>
    <n v="1462878648"/>
    <n v="1461064248"/>
    <b v="0"/>
    <n v="30"/>
    <b v="1"/>
    <x v="8"/>
    <n v="108"/>
    <n v="72"/>
    <x v="3"/>
    <x v="8"/>
  </r>
  <r>
    <n v="3698"/>
    <s v="CORIOLANUS | THE NORMAL HEART @ The Lab Theater"/>
    <s v="Two great political plays, separated in authorship by four hundred years but united in their urgency."/>
    <x v="12"/>
    <n v="5526"/>
    <x v="0"/>
    <x v="0"/>
    <s v="USD"/>
    <n v="1456946487"/>
    <n v="1454354487"/>
    <b v="0"/>
    <n v="136"/>
    <b v="1"/>
    <x v="8"/>
    <n v="111"/>
    <n v="40.630000000000003"/>
    <x v="3"/>
    <x v="8"/>
  </r>
  <r>
    <n v="3699"/>
    <s v="Tell Me That You Love Me"/>
    <s v="Tell Me That You Love Me, a new play about the love affair between Actress and Writer, with the novel Arch of Triumph as the backdrop"/>
    <x v="32"/>
    <n v="2520"/>
    <x v="0"/>
    <x v="0"/>
    <s v="USD"/>
    <n v="1413383216"/>
    <n v="1410791216"/>
    <b v="0"/>
    <n v="40"/>
    <b v="1"/>
    <x v="8"/>
    <n v="101"/>
    <n v="63"/>
    <x v="3"/>
    <x v="8"/>
  </r>
  <r>
    <n v="3700"/>
    <s v="Generations (Senior Project)"/>
    <s v="Help me produce the play I have written for my senior project!"/>
    <x v="4"/>
    <n v="606"/>
    <x v="0"/>
    <x v="0"/>
    <s v="USD"/>
    <n v="1412092800"/>
    <n v="1409493800"/>
    <b v="0"/>
    <n v="18"/>
    <b v="1"/>
    <x v="8"/>
    <n v="121"/>
    <n v="33.67"/>
    <x v="3"/>
    <x v="8"/>
  </r>
  <r>
    <n v="3701"/>
    <s v="Dog Show"/>
    <s v="Part-silent film, part-thriller, Dog Show sees four actors play a community of dogs and their owners. One autumn, a killer strikes."/>
    <x v="17"/>
    <n v="1505"/>
    <x v="0"/>
    <x v="1"/>
    <s v="GBP"/>
    <n v="1433422793"/>
    <n v="1430830793"/>
    <b v="0"/>
    <n v="39"/>
    <b v="1"/>
    <x v="8"/>
    <n v="100"/>
    <n v="38.590000000000003"/>
    <x v="3"/>
    <x v="8"/>
  </r>
  <r>
    <n v="3702"/>
    <s v="SANKARA"/>
    <s v="Shakespeare's &quot;Julius Caesar&quot; inspires the unforgettable story of the &quot;African Che Guevara&quot; Thomas Sankara, President of Burkina Faso."/>
    <x v="11"/>
    <n v="3275"/>
    <x v="0"/>
    <x v="1"/>
    <s v="GBP"/>
    <n v="1468191540"/>
    <n v="1464958484"/>
    <b v="0"/>
    <n v="21"/>
    <b v="1"/>
    <x v="8"/>
    <n v="109"/>
    <n v="155.9499999999999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8"/>
    <n v="123"/>
    <n v="43.2"/>
    <x v="3"/>
    <x v="8"/>
  </r>
  <r>
    <n v="3704"/>
    <s v="Constellations by Nick Payne at the Nottingham New Theatre"/>
    <s v="The award-winning Nottingham New Theatre presents an exciting experimental play about the multi-universe theory and love."/>
    <x v="45"/>
    <n v="409.01"/>
    <x v="0"/>
    <x v="1"/>
    <s v="GBP"/>
    <n v="1464712394"/>
    <n v="1459528394"/>
    <b v="0"/>
    <n v="27"/>
    <b v="1"/>
    <x v="8"/>
    <n v="136"/>
    <n v="15.15"/>
    <x v="3"/>
    <x v="8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8"/>
    <n v="103"/>
    <n v="83.57"/>
    <x v="3"/>
    <x v="8"/>
  </r>
  <r>
    <n v="3706"/>
    <s v="The Drama Factory presents : The Magic Flute"/>
    <s v="Our original dramatic adaption of this Mozart opera is staged to create visually stunning fun with live music."/>
    <x v="17"/>
    <n v="1820"/>
    <x v="0"/>
    <x v="0"/>
    <s v="USD"/>
    <n v="1410558949"/>
    <n v="1409262949"/>
    <b v="0"/>
    <n v="13"/>
    <b v="1"/>
    <x v="8"/>
    <n v="121"/>
    <n v="140"/>
    <x v="3"/>
    <x v="8"/>
  </r>
  <r>
    <n v="3707"/>
    <s v="A KC Fringe World Premiere: DESPERATE ACTS"/>
    <s v="Support this collection of new plays by Kansas City writers and the artists who are bringing it to life!"/>
    <x v="30"/>
    <n v="1860"/>
    <x v="0"/>
    <x v="0"/>
    <s v="USD"/>
    <n v="1469165160"/>
    <n v="1467335378"/>
    <b v="0"/>
    <n v="23"/>
    <b v="1"/>
    <x v="8"/>
    <n v="186"/>
    <n v="80.87"/>
    <x v="3"/>
    <x v="8"/>
  </r>
  <r>
    <n v="3708"/>
    <s v="Much Ado About Nothing"/>
    <s v="Dear Stone Theater Company brings its inaugural production of Much Ado About Nothing to Logan Square, Chicago. Thanks for watching!"/>
    <x v="178"/>
    <n v="2100"/>
    <x v="0"/>
    <x v="0"/>
    <s v="USD"/>
    <n v="1404444286"/>
    <n v="1403234686"/>
    <b v="0"/>
    <n v="39"/>
    <b v="1"/>
    <x v="8"/>
    <n v="300"/>
    <n v="53.85"/>
    <x v="3"/>
    <x v="8"/>
  </r>
  <r>
    <n v="3709"/>
    <s v="The Ruby Darlings Show"/>
    <s v="The filthily talented Ruby and Darling, take you on a raunch-tastic musical discovery of life with a vagina. #sayno"/>
    <x v="30"/>
    <n v="1082.5"/>
    <x v="0"/>
    <x v="1"/>
    <s v="GBP"/>
    <n v="1403715546"/>
    <n v="1401123546"/>
    <b v="0"/>
    <n v="35"/>
    <b v="1"/>
    <x v="8"/>
    <n v="108"/>
    <n v="30.93"/>
    <x v="3"/>
    <x v="8"/>
  </r>
  <r>
    <n v="3710"/>
    <s v="&quot;Loving Alanis&quot; Rocky Mountain Regional Premier"/>
    <s v="A comedy about, life, death, men, women, and the power of a good Kegel."/>
    <x v="48"/>
    <n v="1835"/>
    <x v="0"/>
    <x v="0"/>
    <s v="USD"/>
    <n v="1428068988"/>
    <n v="1425908988"/>
    <b v="0"/>
    <n v="27"/>
    <b v="1"/>
    <x v="8"/>
    <n v="141"/>
    <n v="67.959999999999994"/>
    <x v="3"/>
    <x v="8"/>
  </r>
  <r>
    <n v="3711"/>
    <s v="The Youth Shakespeare Project 2014"/>
    <s v="Two teachers and twenty kids bring one of Shakespeare's plays to life!"/>
    <x v="4"/>
    <n v="570"/>
    <x v="0"/>
    <x v="0"/>
    <s v="USD"/>
    <n v="1402848000"/>
    <n v="1400606573"/>
    <b v="0"/>
    <n v="21"/>
    <b v="1"/>
    <x v="8"/>
    <n v="114"/>
    <n v="27.14"/>
    <x v="3"/>
    <x v="8"/>
  </r>
  <r>
    <n v="3712"/>
    <s v="IT'S JUST MY LIFE"/>
    <s v="Married, Single, Divorced, Straight, Gay, Transgendered, Birth Mother, Adoptive Mother.... Everyone has a story.  These are ours."/>
    <x v="53"/>
    <n v="11530"/>
    <x v="0"/>
    <x v="0"/>
    <s v="USD"/>
    <n v="1433055540"/>
    <n v="1431230867"/>
    <b v="0"/>
    <n v="104"/>
    <b v="1"/>
    <x v="8"/>
    <n v="154"/>
    <n v="110.87"/>
    <x v="3"/>
    <x v="8"/>
  </r>
  <r>
    <n v="3713"/>
    <s v="Bring Matt Fotis's Nights on the Couch to NYC!"/>
    <s v="Matt Fotis's play, Nights on the Couch, was accepted to the 28th Annual Strawberry One Act Festival! Show your support!"/>
    <x v="15"/>
    <n v="2030"/>
    <x v="0"/>
    <x v="0"/>
    <s v="USD"/>
    <n v="1465062166"/>
    <n v="1463334166"/>
    <b v="0"/>
    <n v="19"/>
    <b v="1"/>
    <x v="8"/>
    <n v="102"/>
    <n v="106.84"/>
    <x v="3"/>
    <x v="8"/>
  </r>
  <r>
    <n v="3714"/>
    <s v="Expedition (to NYC)"/>
    <s v="This summer, help some of the top high school theater students from across the country come to NYC to create a world premiere play."/>
    <x v="5"/>
    <n v="10235"/>
    <x v="0"/>
    <x v="0"/>
    <s v="USD"/>
    <n v="1432612740"/>
    <n v="1429881667"/>
    <b v="0"/>
    <n v="97"/>
    <b v="1"/>
    <x v="8"/>
    <n v="102"/>
    <n v="105.52"/>
    <x v="3"/>
    <x v="8"/>
  </r>
  <r>
    <n v="3715"/>
    <s v="The Inspectors Call"/>
    <s v="Vibrant contemporary political theatre, exploring the professional and human impact of the growing corporate culture in education."/>
    <x v="10"/>
    <n v="3590"/>
    <x v="0"/>
    <x v="1"/>
    <s v="GBP"/>
    <n v="1427806320"/>
    <n v="1422834819"/>
    <b v="0"/>
    <n v="27"/>
    <b v="1"/>
    <x v="8"/>
    <n v="103"/>
    <n v="132.96"/>
    <x v="3"/>
    <x v="8"/>
  </r>
  <r>
    <n v="3716"/>
    <s v="Sylvia (a benefit show)"/>
    <s v="I am raising money to pay for the rights to produce Sylvia by A.R. Gurney. The show will be a fundraiser for Wayside Waifs."/>
    <x v="136"/>
    <n v="1246"/>
    <x v="0"/>
    <x v="0"/>
    <s v="USD"/>
    <n v="1453411109"/>
    <n v="1450819109"/>
    <b v="0"/>
    <n v="24"/>
    <b v="1"/>
    <x v="8"/>
    <n v="156"/>
    <n v="51.92"/>
    <x v="3"/>
    <x v="8"/>
  </r>
  <r>
    <n v="3717"/>
    <s v="Told Look Younger at Jermyn Street Theatre"/>
    <s v="A heart-warming comedy by award-winning writer about Love, Sex, Friendship of three old gay men in their 60s'!"/>
    <x v="25"/>
    <n v="4030"/>
    <x v="0"/>
    <x v="1"/>
    <s v="GBP"/>
    <n v="1431204449"/>
    <n v="1428526049"/>
    <b v="0"/>
    <n v="13"/>
    <b v="1"/>
    <x v="8"/>
    <n v="101"/>
    <n v="310"/>
    <x v="3"/>
    <x v="8"/>
  </r>
  <r>
    <n v="3718"/>
    <s v="PUNK ROCK"/>
    <s v="William Carlisle has the world at his feet but its weight on his shoulders. He is intelligent, articulate and fucked."/>
    <x v="4"/>
    <n v="1197"/>
    <x v="0"/>
    <x v="1"/>
    <s v="GBP"/>
    <n v="1425057075"/>
    <n v="1422465075"/>
    <b v="0"/>
    <n v="46"/>
    <b v="1"/>
    <x v="8"/>
    <n v="239"/>
    <n v="26.02"/>
    <x v="3"/>
    <x v="8"/>
  </r>
  <r>
    <n v="3719"/>
    <s v="Corium"/>
    <s v="A new piece of physical theatre about love, regret and longing."/>
    <x v="50"/>
    <n v="420"/>
    <x v="0"/>
    <x v="1"/>
    <s v="GBP"/>
    <n v="1434994266"/>
    <n v="1432402266"/>
    <b v="0"/>
    <n v="4"/>
    <b v="1"/>
    <x v="8"/>
    <n v="210"/>
    <n v="105"/>
    <x v="3"/>
    <x v="8"/>
  </r>
  <r>
    <n v="3720"/>
    <s v="Lakotas and the American Theatre"/>
    <s v="Breaking the American Indian stereotype in the American Theatre."/>
    <x v="128"/>
    <n v="3449"/>
    <x v="0"/>
    <x v="0"/>
    <s v="USD"/>
    <n v="1435881006"/>
    <n v="1433980206"/>
    <b v="0"/>
    <n v="40"/>
    <b v="1"/>
    <x v="8"/>
    <n v="105"/>
    <n v="86.23"/>
    <x v="3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x v="12"/>
    <n v="5040"/>
    <x v="0"/>
    <x v="0"/>
    <s v="USD"/>
    <n v="1415230084"/>
    <n v="1413412084"/>
    <b v="0"/>
    <n v="44"/>
    <b v="1"/>
    <x v="8"/>
    <n v="101"/>
    <n v="114.55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0"/>
    <x v="5"/>
    <s v="CAD"/>
    <n v="1455231540"/>
    <n v="1452614847"/>
    <b v="0"/>
    <n v="35"/>
    <b v="1"/>
    <x v="8"/>
    <n v="111"/>
    <n v="47.66"/>
    <x v="3"/>
    <x v="8"/>
  </r>
  <r>
    <n v="3723"/>
    <s v="Beauty and the Beast"/>
    <s v="Saltmine Theatre Company present Beauty and the Beast:"/>
    <x v="39"/>
    <n v="4592"/>
    <x v="0"/>
    <x v="1"/>
    <s v="GBP"/>
    <n v="1417374262"/>
    <n v="1414778662"/>
    <b v="0"/>
    <n v="63"/>
    <b v="1"/>
    <x v="8"/>
    <n v="102"/>
    <n v="72.89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x v="271"/>
    <n v="4409.55"/>
    <x v="0"/>
    <x v="1"/>
    <s v="GBP"/>
    <n v="1462402800"/>
    <n v="1459856860"/>
    <b v="0"/>
    <n v="89"/>
    <b v="1"/>
    <x v="8"/>
    <n v="103"/>
    <n v="49.55"/>
    <x v="3"/>
    <x v="8"/>
  </r>
  <r>
    <n v="3725"/>
    <s v="Mine by Polly Teale A Paper Parachutes Production"/>
    <s v="A small theatre company taking 'Mine' on tour in early 2016. 'Mine' is a modern play and we hope to break on to the stage with a bang."/>
    <x v="45"/>
    <n v="381"/>
    <x v="0"/>
    <x v="1"/>
    <s v="GBP"/>
    <n v="1455831000"/>
    <n v="1454366467"/>
    <b v="0"/>
    <n v="15"/>
    <b v="1"/>
    <x v="8"/>
    <n v="127"/>
    <n v="25.4"/>
    <x v="3"/>
    <x v="8"/>
  </r>
  <r>
    <n v="3726"/>
    <s v="Howard's End 3.0"/>
    <s v="A week of rehearsal culminating in a staged reading of our three-actor adaptation of &quot;Howards End,&quot; for potential producers."/>
    <x v="18"/>
    <n v="2879"/>
    <x v="0"/>
    <x v="0"/>
    <s v="USD"/>
    <n v="1461963600"/>
    <n v="1459567371"/>
    <b v="0"/>
    <n v="46"/>
    <b v="1"/>
    <x v="8"/>
    <n v="339"/>
    <n v="62.59"/>
    <x v="3"/>
    <x v="8"/>
  </r>
  <r>
    <n v="3727"/>
    <s v="Star-Spangled Sitcoms: Huzzah &amp; John Adams"/>
    <s v="It's exactly what you think it is: a historical parody of your favorite sitcom about a bar and its psychiatrist spinoff!"/>
    <x v="15"/>
    <n v="2015"/>
    <x v="0"/>
    <x v="0"/>
    <s v="USD"/>
    <n v="1476939300"/>
    <n v="1474273294"/>
    <b v="0"/>
    <n v="33"/>
    <b v="1"/>
    <x v="8"/>
    <n v="101"/>
    <n v="61.06"/>
    <x v="3"/>
    <x v="8"/>
  </r>
  <r>
    <n v="3728"/>
    <s v="Bare Bones Shakespeare 2015-16 Season"/>
    <s v="Bare Bones Shakespeare's first season will start with a DFW school touring show: Romeo and Juliet."/>
    <x v="24"/>
    <n v="1862"/>
    <x v="2"/>
    <x v="0"/>
    <s v="USD"/>
    <n v="1439957176"/>
    <n v="1437365176"/>
    <b v="0"/>
    <n v="31"/>
    <b v="0"/>
    <x v="8"/>
    <n v="9"/>
    <n v="60.06"/>
    <x v="3"/>
    <x v="8"/>
  </r>
  <r>
    <n v="3729"/>
    <s v="Picasso at The Lapin Agile, a play by Steve Martin"/>
    <s v="Shoe-string, Independent theater with a focus on art that makes you think.  Next, we're putting on an award winning Steve Martin play!"/>
    <x v="12"/>
    <n v="362"/>
    <x v="2"/>
    <x v="0"/>
    <s v="USD"/>
    <n v="1427082912"/>
    <n v="1423198512"/>
    <b v="0"/>
    <n v="5"/>
    <b v="0"/>
    <x v="8"/>
    <n v="7"/>
    <n v="72.400000000000006"/>
    <x v="3"/>
    <x v="8"/>
  </r>
  <r>
    <n v="3730"/>
    <s v="Mark Twain is Hell for the Company - Original Play"/>
    <s v="&quot;MARK TWAIN IS HELL FOR THE COMPANY&quot; is an original theatrical production created and under development by Jeff Lowe."/>
    <x v="30"/>
    <n v="100"/>
    <x v="2"/>
    <x v="0"/>
    <s v="USD"/>
    <n v="1439828159"/>
    <n v="1437236159"/>
    <b v="0"/>
    <n v="1"/>
    <b v="0"/>
    <x v="8"/>
    <n v="10"/>
    <n v="100"/>
    <x v="3"/>
    <x v="8"/>
  </r>
  <r>
    <n v="3731"/>
    <s v="The Rabbit on the Moon"/>
    <s v="A long distance wrong number leads to love, but with Emily flying in to finally meet, Nick somehow forgot to mention he's blind."/>
    <x v="64"/>
    <n v="620"/>
    <x v="2"/>
    <x v="0"/>
    <s v="USD"/>
    <n v="1420860180"/>
    <n v="1418234646"/>
    <b v="0"/>
    <n v="12"/>
    <b v="0"/>
    <x v="8"/>
    <n v="11"/>
    <n v="51.67"/>
    <x v="3"/>
    <x v="8"/>
  </r>
  <r>
    <n v="3732"/>
    <s v="Elektra Bekent - Afstudeervoorstelling"/>
    <s v="Mijn solo voorstelling gaat over Elektra (Sophokles) en hoe zij als jongere alles beleeft en meemaakt!"/>
    <x v="18"/>
    <n v="131"/>
    <x v="2"/>
    <x v="9"/>
    <s v="EUR"/>
    <n v="1422100800"/>
    <n v="1416932133"/>
    <b v="0"/>
    <n v="4"/>
    <b v="0"/>
    <x v="8"/>
    <n v="15"/>
    <n v="32.75"/>
    <x v="3"/>
    <x v="8"/>
  </r>
  <r>
    <n v="3733"/>
    <s v="laughter in the hood"/>
    <s v="want to donate tickets to residents who live in the community that cant afford the 35.00 price of ticket"/>
    <x v="17"/>
    <n v="0"/>
    <x v="2"/>
    <x v="0"/>
    <s v="USD"/>
    <n v="1429396200"/>
    <n v="1428539708"/>
    <b v="0"/>
    <n v="0"/>
    <b v="0"/>
    <x v="8"/>
    <n v="0"/>
    <s v="N/A"/>
    <x v="3"/>
    <x v="8"/>
  </r>
  <r>
    <n v="3734"/>
    <s v="Shakespeare in Sarajevo"/>
    <s v="Shakespeare's plays have an important message for the world. Bosnia needs to hear. Bring Shakespeare to Sarajevo! Fund performances!"/>
    <x v="17"/>
    <n v="427"/>
    <x v="2"/>
    <x v="0"/>
    <s v="USD"/>
    <n v="1432589896"/>
    <n v="1427405896"/>
    <b v="0"/>
    <n v="7"/>
    <b v="0"/>
    <x v="8"/>
    <n v="28"/>
    <n v="61"/>
    <x v="3"/>
    <x v="8"/>
  </r>
  <r>
    <n v="3735"/>
    <s v="Women Beware Women"/>
    <s v="Young Actor's taking on a Jacobean tragedy. Family, betrayal, love, lust, sex and death."/>
    <x v="326"/>
    <n v="20"/>
    <x v="2"/>
    <x v="1"/>
    <s v="GBP"/>
    <n v="1432831089"/>
    <n v="1430239089"/>
    <b v="0"/>
    <n v="2"/>
    <b v="0"/>
    <x v="8"/>
    <n v="13"/>
    <n v="10"/>
    <x v="3"/>
    <x v="8"/>
  </r>
  <r>
    <n v="3736"/>
    <s v="Hot Dogs a new play by Suhayla El-Bushra"/>
    <s v="Hot Dogs is a new play that tackles sexism in schools and addresses issues that current sex/relationship education fails to."/>
    <x v="17"/>
    <n v="10"/>
    <x v="2"/>
    <x v="1"/>
    <s v="GBP"/>
    <n v="1427133600"/>
    <n v="1423847093"/>
    <b v="0"/>
    <n v="1"/>
    <b v="0"/>
    <x v="8"/>
    <n v="1"/>
    <n v="10"/>
    <x v="3"/>
    <x v="8"/>
  </r>
  <r>
    <n v="3737"/>
    <s v="Measure For Measure"/>
    <s v="The ASU Theatre and Shakespeare Club presents Measure For Measure directed by Jordyn Ochser."/>
    <x v="178"/>
    <n v="150"/>
    <x v="2"/>
    <x v="0"/>
    <s v="USD"/>
    <n v="1447311540"/>
    <n v="1445358903"/>
    <b v="0"/>
    <n v="4"/>
    <b v="0"/>
    <x v="8"/>
    <n v="21"/>
    <n v="37.5"/>
    <x v="3"/>
    <x v="8"/>
  </r>
  <r>
    <n v="3738"/>
    <s v="'GULF' - a new play by PIVOT THEATRE"/>
    <s v="A filmic, fast-paced exploration of trust, making its debut at Camden People's Theatre this July."/>
    <x v="17"/>
    <n v="270"/>
    <x v="2"/>
    <x v="1"/>
    <s v="GBP"/>
    <n v="1405461600"/>
    <n v="1403562705"/>
    <b v="0"/>
    <n v="6"/>
    <b v="0"/>
    <x v="8"/>
    <n v="18"/>
    <n v="45"/>
    <x v="3"/>
    <x v="8"/>
  </r>
  <r>
    <n v="3739"/>
    <s v="Verge of Strife - The life and poetry of Rupert Brooke"/>
    <s v="Jonny Labey (Eastenders) leads this poetic production as WWI poet Rupert Brooke, in this dynamic, moving portrait of a flawed genius."/>
    <x v="25"/>
    <n v="805"/>
    <x v="2"/>
    <x v="1"/>
    <s v="GBP"/>
    <n v="1468752468"/>
    <n v="1467024468"/>
    <b v="0"/>
    <n v="8"/>
    <b v="0"/>
    <x v="8"/>
    <n v="20"/>
    <n v="100.63"/>
    <x v="3"/>
    <x v="8"/>
  </r>
  <r>
    <n v="3740"/>
    <s v="dasGROUP Theatre: Savage in Limbo"/>
    <s v="Savage in Limbo is the pilot production of dasGROUP Theatre; a Dallas-based production company with an eye for grit &amp; love of theatre."/>
    <x v="15"/>
    <n v="358"/>
    <x v="2"/>
    <x v="0"/>
    <s v="USD"/>
    <n v="1407808438"/>
    <n v="1405217355"/>
    <b v="0"/>
    <n v="14"/>
    <b v="0"/>
    <x v="8"/>
    <n v="18"/>
    <n v="25.57"/>
    <x v="3"/>
    <x v="8"/>
  </r>
  <r>
    <n v="3741"/>
    <s v="Open House Theater"/>
    <s v="A small community with a love for theater would like to continue. Help the children of this community continue."/>
    <x v="24"/>
    <n v="0"/>
    <x v="2"/>
    <x v="0"/>
    <s v="USD"/>
    <n v="1450389950"/>
    <n v="1447797950"/>
    <b v="0"/>
    <n v="0"/>
    <b v="0"/>
    <x v="8"/>
    <n v="0"/>
    <s v="N/A"/>
    <x v="3"/>
    <x v="8"/>
  </r>
  <r>
    <n v="3742"/>
    <s v="The Jennings Family Reunion"/>
    <s v="In the midst of dealing with sending their son off to the army, Mitch and Melanie Jennings plan a family reunion to ease their sorrow."/>
    <x v="12"/>
    <n v="100"/>
    <x v="2"/>
    <x v="0"/>
    <s v="USD"/>
    <n v="1409980144"/>
    <n v="1407388144"/>
    <b v="0"/>
    <n v="4"/>
    <b v="0"/>
    <x v="8"/>
    <n v="2"/>
    <n v="25"/>
    <x v="3"/>
    <x v="8"/>
  </r>
  <r>
    <n v="3743"/>
    <s v="Down the Mississippi"/>
    <s v="I'm taking the Adventures of Huckleberry Finn puppet show down the Mississippi River!"/>
    <x v="43"/>
    <n v="0"/>
    <x v="2"/>
    <x v="0"/>
    <s v="USD"/>
    <n v="1404406964"/>
    <n v="1401814964"/>
    <b v="0"/>
    <n v="0"/>
    <b v="0"/>
    <x v="8"/>
    <n v="0"/>
    <s v="N/A"/>
    <x v="3"/>
    <x v="8"/>
  </r>
  <r>
    <n v="3744"/>
    <s v="The Game's Afoot - Spotlight"/>
    <s v="This summer, The Spotlight Players are celebrating Christmas in July with a presentation of Ken Ludwig's side splitting comedy."/>
    <x v="40"/>
    <n v="0"/>
    <x v="2"/>
    <x v="0"/>
    <s v="USD"/>
    <n v="1404532740"/>
    <n v="1401823952"/>
    <b v="0"/>
    <n v="0"/>
    <b v="0"/>
    <x v="8"/>
    <n v="0"/>
    <s v="N/A"/>
    <x v="3"/>
    <x v="8"/>
  </r>
  <r>
    <n v="3745"/>
    <s v="Tyke Theatre Web Show"/>
    <s v="Tyke wants to expand her puppet theater show to weekly online web shows and is looking for backers."/>
    <x v="214"/>
    <n v="10"/>
    <x v="2"/>
    <x v="0"/>
    <s v="USD"/>
    <n v="1407689102"/>
    <n v="1405097102"/>
    <b v="0"/>
    <n v="1"/>
    <b v="0"/>
    <x v="8"/>
    <n v="10"/>
    <n v="10"/>
    <x v="3"/>
    <x v="8"/>
  </r>
  <r>
    <n v="3746"/>
    <s v="Stage Play Production - &quot;I Love You to Death&quot;"/>
    <s v="Generational curses CAN be broken...right?"/>
    <x v="2"/>
    <n v="202"/>
    <x v="2"/>
    <x v="0"/>
    <s v="USD"/>
    <n v="1475918439"/>
    <n v="1473326439"/>
    <b v="0"/>
    <n v="1"/>
    <b v="0"/>
    <x v="8"/>
    <n v="2"/>
    <n v="202"/>
    <x v="3"/>
    <x v="8"/>
  </r>
  <r>
    <n v="3747"/>
    <s v="Counting Stars"/>
    <s v="The world premiere of an astonishing new play by acclaimed writer Atiha Sen Gupta."/>
    <x v="32"/>
    <n v="25"/>
    <x v="2"/>
    <x v="1"/>
    <s v="GBP"/>
    <n v="1436137140"/>
    <n v="1433833896"/>
    <b v="0"/>
    <n v="1"/>
    <b v="0"/>
    <x v="8"/>
    <n v="1"/>
    <n v="25"/>
    <x v="3"/>
    <x v="8"/>
  </r>
  <r>
    <n v="3748"/>
    <s v="CAUCUS! THE MUSICAL"/>
    <s v="An irreverent look at the Iowa Caucuses and the oversized role this undersized state plays in the presidential election process."/>
    <x v="12"/>
    <n v="5176"/>
    <x v="0"/>
    <x v="0"/>
    <s v="USD"/>
    <n v="1455602340"/>
    <n v="1453827436"/>
    <b v="0"/>
    <n v="52"/>
    <b v="1"/>
    <x v="40"/>
    <n v="104"/>
    <n v="99.54"/>
    <x v="3"/>
    <x v="40"/>
  </r>
  <r>
    <n v="3749"/>
    <s v="Dante's Capstone Project: Who am I?"/>
    <s v="A night of music, fellowship, and a reflection of my experiences over the past 4 years at Ball State University."/>
    <x v="4"/>
    <n v="525"/>
    <x v="0"/>
    <x v="0"/>
    <s v="USD"/>
    <n v="1461902340"/>
    <n v="1459220588"/>
    <b v="0"/>
    <n v="7"/>
    <b v="1"/>
    <x v="40"/>
    <n v="105"/>
    <n v="75"/>
    <x v="3"/>
    <x v="40"/>
  </r>
  <r>
    <n v="3750"/>
    <s v="Stars on Stage, Kids be Heard!"/>
    <s v="Stars on Stage children's theatre program is in need of 6 new wireless body microphones!_x000a__x000a_#soskidsbeheard   _x000a__x000a_www.apatheplace.org"/>
    <x v="14"/>
    <n v="6027"/>
    <x v="0"/>
    <x v="0"/>
    <s v="USD"/>
    <n v="1423555140"/>
    <n v="1421105608"/>
    <b v="0"/>
    <n v="28"/>
    <b v="1"/>
    <x v="40"/>
    <n v="100"/>
    <n v="215.25"/>
    <x v="3"/>
    <x v="40"/>
  </r>
  <r>
    <n v="3751"/>
    <s v="GGC Productions 2016"/>
    <s v="I will be performing in TWO productions to kick off the 2016 season. NEED HELP TO FUND THESE GREAT SHOWS!"/>
    <x v="30"/>
    <n v="1326"/>
    <x v="0"/>
    <x v="0"/>
    <s v="USD"/>
    <n v="1459641073"/>
    <n v="1454460673"/>
    <b v="0"/>
    <n v="11"/>
    <b v="1"/>
    <x v="40"/>
    <n v="133"/>
    <n v="120.55"/>
    <x v="3"/>
    <x v="40"/>
  </r>
  <r>
    <n v="3752"/>
    <s v="POP! Community Cabaret Presents..."/>
    <s v="Welcome to POP! Community Cabaret: the &quot;friendliest mad bunch ever&quot;!_x000a_We are a cabaret group run by our community for our community."/>
    <x v="4"/>
    <n v="565"/>
    <x v="0"/>
    <x v="1"/>
    <s v="GBP"/>
    <n v="1476651600"/>
    <n v="1473189335"/>
    <b v="0"/>
    <n v="15"/>
    <b v="1"/>
    <x v="40"/>
    <n v="113"/>
    <n v="37.67"/>
    <x v="3"/>
    <x v="40"/>
  </r>
  <r>
    <n v="3753"/>
    <s v="Wagner in English"/>
    <s v="An English-language production of the opera TannhÃ¤user. Some of the greatest songs ever composed, now with lyrics we can understand."/>
    <x v="12"/>
    <n v="5167"/>
    <x v="0"/>
    <x v="0"/>
    <s v="USD"/>
    <n v="1433289600"/>
    <n v="1430768800"/>
    <b v="0"/>
    <n v="30"/>
    <b v="1"/>
    <x v="40"/>
    <n v="103"/>
    <n v="172.23"/>
    <x v="3"/>
    <x v="40"/>
  </r>
  <r>
    <n v="3754"/>
    <s v="Little Shop of Horrors"/>
    <s v="CitÃ© des Arts needs your help in funding their fall production of the hit musical comedy &quot;Little Shop of Horrors.&quot;"/>
    <x v="32"/>
    <n v="3000"/>
    <x v="0"/>
    <x v="0"/>
    <s v="USD"/>
    <n v="1406350740"/>
    <n v="1403125737"/>
    <b v="0"/>
    <n v="27"/>
    <b v="1"/>
    <x v="40"/>
    <n v="120"/>
    <n v="111.11"/>
    <x v="3"/>
    <x v="40"/>
  </r>
  <r>
    <n v="3755"/>
    <s v="Retro Rhapsody"/>
    <s v="We have formed an innovative company that aims to create musical comedic performances suitable for a range of venues."/>
    <x v="133"/>
    <n v="713"/>
    <x v="0"/>
    <x v="1"/>
    <s v="GBP"/>
    <n v="1460753307"/>
    <n v="1458161307"/>
    <b v="0"/>
    <n v="28"/>
    <b v="1"/>
    <x v="40"/>
    <n v="130"/>
    <n v="25.46"/>
    <x v="3"/>
    <x v="40"/>
  </r>
  <r>
    <n v="3756"/>
    <s v="the purple light theatre company's Into the Woods"/>
    <s v="&quot;Into the Woods, it's time to go!&quot; purple light presents a reimagined take on Sondheim and Lapine's musical masterwork."/>
    <x v="39"/>
    <n v="4550"/>
    <x v="0"/>
    <x v="0"/>
    <s v="USD"/>
    <n v="1402515198"/>
    <n v="1399923198"/>
    <b v="0"/>
    <n v="17"/>
    <b v="1"/>
    <x v="40"/>
    <n v="101"/>
    <n v="267.64999999999998"/>
    <x v="3"/>
    <x v="40"/>
  </r>
  <r>
    <n v="3757"/>
    <s v="Anti-Bullying Musicalâ€¦ &quot;It's Easy!&quot;"/>
    <s v="New Anti-Bullying Musical's cast of 30 kids is ready to &quot;speak up and reach out&quot; to the world by recording a show CD!"/>
    <x v="10"/>
    <n v="3798"/>
    <x v="0"/>
    <x v="0"/>
    <s v="USD"/>
    <n v="1417465515"/>
    <n v="1415737515"/>
    <b v="0"/>
    <n v="50"/>
    <b v="1"/>
    <x v="40"/>
    <n v="109"/>
    <n v="75.959999999999994"/>
    <x v="3"/>
    <x v="40"/>
  </r>
  <r>
    <n v="3758"/>
    <s v="Luigi's Ladies"/>
    <s v="LUIGI'S LADIES: an original one-woman musical comedy"/>
    <x v="17"/>
    <n v="1535"/>
    <x v="0"/>
    <x v="0"/>
    <s v="USD"/>
    <n v="1400475600"/>
    <n v="1397819938"/>
    <b v="0"/>
    <n v="26"/>
    <b v="1"/>
    <x v="40"/>
    <n v="102"/>
    <n v="59.04"/>
    <x v="3"/>
    <x v="40"/>
  </r>
  <r>
    <n v="3759"/>
    <s v="Pared Down Productions"/>
    <s v="A production company specializing in small-scale musicals"/>
    <x v="25"/>
    <n v="4409.7700000000004"/>
    <x v="0"/>
    <x v="0"/>
    <s v="USD"/>
    <n v="1440556553"/>
    <n v="1435372553"/>
    <b v="0"/>
    <n v="88"/>
    <b v="1"/>
    <x v="40"/>
    <n v="110"/>
    <n v="50.11"/>
    <x v="3"/>
    <x v="40"/>
  </r>
  <r>
    <n v="3760"/>
    <s v="Song of the Sea"/>
    <s v="Two Shows: SIRENS and The Girl From Bare Cove. A community of artists determined to give voice to survivors of sexual violence."/>
    <x v="12"/>
    <n v="5050.7700000000004"/>
    <x v="0"/>
    <x v="0"/>
    <s v="USD"/>
    <n v="1399293386"/>
    <n v="1397133386"/>
    <b v="0"/>
    <n v="91"/>
    <b v="1"/>
    <x v="40"/>
    <n v="101"/>
    <n v="55.5"/>
    <x v="3"/>
    <x v="40"/>
  </r>
  <r>
    <n v="3761"/>
    <s v="MARSHA - a girl who does bad things"/>
    <s v="liveartshow returns with a new work at the Arcola this summer. Marsha is a story combining opera, dance and theatre... with a unicorn"/>
    <x v="4"/>
    <n v="500"/>
    <x v="0"/>
    <x v="1"/>
    <s v="GBP"/>
    <n v="1439247600"/>
    <n v="1434625937"/>
    <b v="0"/>
    <n v="3"/>
    <b v="1"/>
    <x v="40"/>
    <n v="100"/>
    <n v="166.67"/>
    <x v="3"/>
    <x v="40"/>
  </r>
  <r>
    <n v="3762"/>
    <s v="iolite the musical"/>
    <s v="We are trying to raise money to perform a musical we have written, called &quot;Iolite&quot;, at the Edinburgh Fringe in 2015."/>
    <x v="23"/>
    <n v="1328"/>
    <x v="0"/>
    <x v="1"/>
    <s v="GBP"/>
    <n v="1438543889"/>
    <n v="1436383889"/>
    <b v="0"/>
    <n v="28"/>
    <b v="1"/>
    <x v="40"/>
    <n v="106"/>
    <n v="47.43"/>
    <x v="3"/>
    <x v="40"/>
  </r>
  <r>
    <n v="3763"/>
    <s v="[title of show] â€” The Chicago Storefront Premiere"/>
    <s v="A musical about two guys writing a musical about...two guys writing a musical."/>
    <x v="12"/>
    <n v="5000"/>
    <x v="0"/>
    <x v="0"/>
    <s v="USD"/>
    <n v="1427907626"/>
    <n v="1425319226"/>
    <b v="0"/>
    <n v="77"/>
    <b v="1"/>
    <x v="40"/>
    <n v="100"/>
    <n v="64.94"/>
    <x v="3"/>
    <x v="40"/>
  </r>
  <r>
    <n v="3764"/>
    <s v="Agape Performing Arts Company, a Ministry of OLG"/>
    <s v="Talented, hard-working performers for Into the Woods JR need your help in renting microphones for our show!"/>
    <x v="17"/>
    <n v="1500"/>
    <x v="0"/>
    <x v="0"/>
    <s v="USD"/>
    <n v="1464482160"/>
    <n v="1462824832"/>
    <b v="0"/>
    <n v="27"/>
    <b v="1"/>
    <x v="40"/>
    <n v="100"/>
    <n v="55.56"/>
    <x v="3"/>
    <x v="40"/>
  </r>
  <r>
    <n v="3765"/>
    <s v="Before and After"/>
    <s v="An new musical from Laura Grill &amp; Misha Chowdhury about relationships, Relationships, and the moments that change everything."/>
    <x v="41"/>
    <n v="7942"/>
    <x v="0"/>
    <x v="0"/>
    <s v="USD"/>
    <n v="1406745482"/>
    <n v="1404153482"/>
    <b v="0"/>
    <n v="107"/>
    <b v="1"/>
    <x v="40"/>
    <n v="113"/>
    <n v="74.22"/>
    <x v="3"/>
    <x v="40"/>
  </r>
  <r>
    <n v="3766"/>
    <s v="Held Momentarily The Musical Takes FringeNYC"/>
    <s v="Trapped on a stalled New York subway, seven strangers realize it's not just the train that's stuck."/>
    <x v="5"/>
    <n v="10265.01"/>
    <x v="0"/>
    <x v="0"/>
    <s v="USD"/>
    <n v="1404360045"/>
    <n v="1401336045"/>
    <b v="0"/>
    <n v="96"/>
    <b v="1"/>
    <x v="40"/>
    <n v="103"/>
    <n v="106.93"/>
    <x v="3"/>
    <x v="40"/>
  </r>
  <r>
    <n v="3767"/>
    <s v="Accidental Artists Lab"/>
    <s v="A ragtag crew collaborating on a live performance for the first time, with music as their medium and NYC as their inspiration."/>
    <x v="15"/>
    <n v="2335"/>
    <x v="0"/>
    <x v="0"/>
    <s v="USD"/>
    <n v="1425185940"/>
    <n v="1423960097"/>
    <b v="0"/>
    <n v="56"/>
    <b v="1"/>
    <x v="40"/>
    <n v="117"/>
    <n v="41.7"/>
    <x v="3"/>
    <x v="40"/>
  </r>
  <r>
    <n v="3768"/>
    <s v="Unexpected Stage's Dani Girl, A New Musical"/>
    <s v="Meet Dani, a 9 year old battling leukemia. This witty musical inspires us to believe in the indomitable power of human imagination."/>
    <x v="25"/>
    <n v="4306.1099999999997"/>
    <x v="0"/>
    <x v="0"/>
    <s v="USD"/>
    <n v="1402594090"/>
    <n v="1400002090"/>
    <b v="0"/>
    <n v="58"/>
    <b v="1"/>
    <x v="40"/>
    <n v="108"/>
    <n v="74.239999999999995"/>
    <x v="3"/>
    <x v="40"/>
  </r>
  <r>
    <n v="3769"/>
    <s v="The Last Five Years Distinction Project"/>
    <s v="&quot;I wanted to tell the story of two people in love, who were never in the same place at the same time.&quot;- Jason Robert Brown"/>
    <x v="186"/>
    <n v="1100"/>
    <x v="0"/>
    <x v="0"/>
    <s v="USD"/>
    <n v="1460730079"/>
    <n v="1458138079"/>
    <b v="0"/>
    <n v="15"/>
    <b v="1"/>
    <x v="40"/>
    <n v="100"/>
    <n v="73.33"/>
    <x v="3"/>
    <x v="40"/>
  </r>
  <r>
    <n v="3770"/>
    <s v="The White Feather: a new musical"/>
    <s v="The incredible story of woman's fight to clear her brother from the charge of cowardice in the Great War, brought to life musically"/>
    <x v="15"/>
    <n v="2000"/>
    <x v="0"/>
    <x v="1"/>
    <s v="GBP"/>
    <n v="1434234010"/>
    <n v="1431642010"/>
    <b v="0"/>
    <n v="20"/>
    <b v="1"/>
    <x v="40"/>
    <n v="100"/>
    <n v="100"/>
    <x v="3"/>
    <x v="40"/>
  </r>
  <r>
    <n v="3771"/>
    <s v="COME OUT SWINGIN'!"/>
    <s v="I would like to make a demo recording of six songs from COME OUT SWINGIN'!"/>
    <x v="30"/>
    <n v="1460"/>
    <x v="0"/>
    <x v="0"/>
    <s v="USD"/>
    <n v="1463529600"/>
    <n v="1462307652"/>
    <b v="0"/>
    <n v="38"/>
    <b v="1"/>
    <x v="40"/>
    <n v="146"/>
    <n v="38.42"/>
    <x v="3"/>
    <x v="40"/>
  </r>
  <r>
    <n v="3772"/>
    <s v="Make &quot;Tonya and Nancy&quot; a Rock Opera!"/>
    <s v="A dark comedy about two girls, one knee, and the 1994 Olympics. Help us make sure &quot;Tonya and Nancy&quot; rocks!"/>
    <x v="12"/>
    <n v="5510"/>
    <x v="0"/>
    <x v="0"/>
    <s v="USD"/>
    <n v="1480399200"/>
    <n v="1478616506"/>
    <b v="0"/>
    <n v="33"/>
    <b v="1"/>
    <x v="40"/>
    <n v="110"/>
    <n v="166.97"/>
    <x v="3"/>
    <x v="40"/>
  </r>
  <r>
    <n v="3773"/>
    <s v="Dundee: A Hip-Hopera"/>
    <s v="A dramatic hip-hopera, inspired from monologues written by the performers."/>
    <x v="12"/>
    <n v="5410"/>
    <x v="0"/>
    <x v="0"/>
    <s v="USD"/>
    <n v="1479175680"/>
    <n v="1476317247"/>
    <b v="0"/>
    <n v="57"/>
    <b v="1"/>
    <x v="40"/>
    <n v="108"/>
    <n v="94.91"/>
    <x v="3"/>
    <x v="40"/>
  </r>
  <r>
    <n v="3774"/>
    <s v="Mabel Moon Goes to Earth!"/>
    <s v="Mabel Moon and her co-pilot Silvertoes are coming to earth in the form of a 35 minute interactive and educational musical adventure  !"/>
    <x v="32"/>
    <n v="2500"/>
    <x v="0"/>
    <x v="5"/>
    <s v="CAD"/>
    <n v="1428606055"/>
    <n v="1427223655"/>
    <b v="0"/>
    <n v="25"/>
    <b v="1"/>
    <x v="40"/>
    <n v="100"/>
    <n v="100"/>
    <x v="3"/>
    <x v="40"/>
  </r>
  <r>
    <n v="3775"/>
    <s v="TRAVIS KENT : MY FIRST TIME live and unprotected at 54 BELOW"/>
    <s v="Travis Kent joins forces with some of today's brightest contemporary composers for an evening full of firsts at 54 Below."/>
    <x v="15"/>
    <n v="2005"/>
    <x v="0"/>
    <x v="0"/>
    <s v="USD"/>
    <n v="1428552000"/>
    <n v="1426199843"/>
    <b v="0"/>
    <n v="14"/>
    <b v="1"/>
    <x v="40"/>
    <n v="100"/>
    <n v="143.21"/>
    <x v="3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8"/>
    <n v="8537"/>
    <x v="0"/>
    <x v="0"/>
    <s v="USD"/>
    <n v="1406854800"/>
    <n v="1403599778"/>
    <b v="0"/>
    <n v="94"/>
    <b v="1"/>
    <x v="40"/>
    <n v="107"/>
    <n v="90.82"/>
    <x v="3"/>
    <x v="40"/>
  </r>
  <r>
    <n v="3777"/>
    <s v="The Musical Adventure of Mimi and the Ghosts"/>
    <s v="This musical adventure is a funny and heartwarming story of Mimi, a rebellious young girl who is spirited to Ghostlynd."/>
    <x v="15"/>
    <n v="2864"/>
    <x v="0"/>
    <x v="0"/>
    <s v="USD"/>
    <n v="1411790400"/>
    <n v="1409884821"/>
    <b v="0"/>
    <n v="59"/>
    <b v="1"/>
    <x v="40"/>
    <n v="143"/>
    <n v="48.54"/>
    <x v="3"/>
    <x v="40"/>
  </r>
  <r>
    <n v="3778"/>
    <s v="Give a Puppet a Hand"/>
    <s v="Sponsor an AVENUE Q puppet for The Barn Players April 2015 production."/>
    <x v="263"/>
    <n v="2521"/>
    <x v="0"/>
    <x v="0"/>
    <s v="USD"/>
    <n v="1423942780"/>
    <n v="1418758780"/>
    <b v="0"/>
    <n v="36"/>
    <b v="1"/>
    <x v="40"/>
    <n v="105"/>
    <n v="70.03"/>
    <x v="3"/>
    <x v="40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x v="40"/>
    <n v="104"/>
    <n v="135.63"/>
    <x v="3"/>
    <x v="40"/>
  </r>
  <r>
    <n v="3780"/>
    <s v="Melissa Youth OnSTAGE Season 5. Act Like you Mean it!"/>
    <s v="Melissa Youth OnSTAGE (MYO) provides kids in North Collin County with the very best in youth theatre opportunities."/>
    <x v="32"/>
    <n v="3000"/>
    <x v="0"/>
    <x v="0"/>
    <s v="USD"/>
    <n v="1436817960"/>
    <n v="1433999785"/>
    <b v="0"/>
    <n v="30"/>
    <b v="1"/>
    <x v="40"/>
    <n v="120"/>
    <n v="100"/>
    <x v="3"/>
    <x v="40"/>
  </r>
  <r>
    <n v="3781"/>
    <s v="I GOT FIRED - Keith and Jenny are back!"/>
    <s v="Support Keith in his journey from unemployment to Off-Broadway in the triumphant return of I GOT FIRED: A SORT-OF-TRUE REVENGE MUSICAL."/>
    <x v="39"/>
    <n v="4935"/>
    <x v="0"/>
    <x v="0"/>
    <s v="USD"/>
    <n v="1410210685"/>
    <n v="1408050685"/>
    <b v="0"/>
    <n v="52"/>
    <b v="1"/>
    <x v="40"/>
    <n v="110"/>
    <n v="94.9"/>
    <x v="3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5"/>
    <n v="2035"/>
    <x v="0"/>
    <x v="1"/>
    <s v="GBP"/>
    <n v="1469401200"/>
    <n v="1466887297"/>
    <b v="0"/>
    <n v="27"/>
    <b v="1"/>
    <x v="40"/>
    <n v="102"/>
    <n v="75.37"/>
    <x v="3"/>
    <x v="40"/>
  </r>
  <r>
    <n v="3783"/>
    <s v="Help DORO &amp; DIEGA find their way to the Orlando FRINGE 2016"/>
    <s v="Help fund Doro &amp; Diega's journey to the Orlando Fringe 2016. A brand new choose-your-own adventure musical!"/>
    <x v="40"/>
    <n v="1547"/>
    <x v="0"/>
    <x v="0"/>
    <s v="USD"/>
    <n v="1458057600"/>
    <n v="1455938520"/>
    <b v="0"/>
    <n v="24"/>
    <b v="1"/>
    <x v="40"/>
    <n v="129"/>
    <n v="64.459999999999994"/>
    <x v="3"/>
    <x v="40"/>
  </r>
  <r>
    <n v="3784"/>
    <s v="Whitehall Theatre Presents: Little Shop of Horrors"/>
    <s v="This year, we will be producing the cult classic Little Shop of Horrors with your proceeds going towards venue and production costs."/>
    <x v="30"/>
    <n v="1150"/>
    <x v="0"/>
    <x v="5"/>
    <s v="CAD"/>
    <n v="1468193532"/>
    <n v="1465601532"/>
    <b v="0"/>
    <n v="10"/>
    <b v="1"/>
    <x v="40"/>
    <n v="115"/>
    <n v="115"/>
    <x v="3"/>
    <x v="40"/>
  </r>
  <r>
    <n v="3785"/>
    <s v="Send &quot;Pawn&quot; to Edinburgh!"/>
    <s v="Chess. Betrayal. Blueberry yoghurts. &quot;Pawn&quot; - a new musical by Oxford students - needs funding to go to the Edinburgh Fringe!"/>
    <x v="15"/>
    <n v="3015"/>
    <x v="0"/>
    <x v="1"/>
    <s v="GBP"/>
    <n v="1470132180"/>
    <n v="1467040769"/>
    <b v="0"/>
    <n v="30"/>
    <b v="1"/>
    <x v="40"/>
    <n v="151"/>
    <n v="100.5"/>
    <x v="3"/>
    <x v="40"/>
  </r>
  <r>
    <n v="3786"/>
    <s v="Puberty the Musical: Original Cast Recording"/>
    <s v="The brainchild of Coleman Peterson and Janice Gilbert.  The funding will be used to professionally record the songs."/>
    <x v="14"/>
    <n v="6658"/>
    <x v="0"/>
    <x v="0"/>
    <s v="USD"/>
    <n v="1464310475"/>
    <n v="1461718475"/>
    <b v="0"/>
    <n v="71"/>
    <b v="1"/>
    <x v="40"/>
    <n v="111"/>
    <n v="93.77"/>
    <x v="3"/>
    <x v="40"/>
  </r>
  <r>
    <n v="3787"/>
    <s v="Happiest Show On Earth Production Sponsor"/>
    <s v="The Happiest Show on Earth is a Disney musical revue to benefit the Make-A-Wish foundation. Funds for production needed."/>
    <x v="20"/>
    <n v="351"/>
    <x v="0"/>
    <x v="0"/>
    <s v="USD"/>
    <n v="1436587140"/>
    <n v="1434113406"/>
    <b v="0"/>
    <n v="10"/>
    <b v="1"/>
    <x v="40"/>
    <n v="100"/>
    <n v="35.1"/>
    <x v="3"/>
    <x v="40"/>
  </r>
  <r>
    <n v="3788"/>
    <s v="WHAT'S A NICE JEWISH GIRL DOING IN A PLACE LIKE THIS?"/>
    <s v="A STORY OF BAGELS AND LOCKS!_x000a__x000a_A JEWISH GIRL FINDS HERSELF ON A UNEXPECTED TRIP TO_x000a_&quot;A SPIRITUAL EXPERIENCE&quot; !"/>
    <x v="98"/>
    <n v="500"/>
    <x v="2"/>
    <x v="0"/>
    <s v="USD"/>
    <n v="1450887480"/>
    <n v="1448469719"/>
    <b v="0"/>
    <n v="1"/>
    <b v="0"/>
    <x v="40"/>
    <n v="1"/>
    <n v="500"/>
    <x v="3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3"/>
    <x v="40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2"/>
    <x v="0"/>
    <s v="USD"/>
    <n v="1479834023"/>
    <n v="1477238423"/>
    <b v="0"/>
    <n v="0"/>
    <b v="0"/>
    <x v="40"/>
    <n v="0"/>
    <s v="N/A"/>
    <x v="3"/>
    <x v="40"/>
  </r>
  <r>
    <n v="3791"/>
    <s v="Spin! at The Cumming Playhouse"/>
    <s v="Spin! is an original musical comedy-drama presented by Blue Palm Productions."/>
    <x v="17"/>
    <n v="0"/>
    <x v="2"/>
    <x v="0"/>
    <s v="USD"/>
    <n v="1404664592"/>
    <n v="1399480592"/>
    <b v="0"/>
    <n v="0"/>
    <b v="0"/>
    <x v="40"/>
    <n v="0"/>
    <s v="N/A"/>
    <x v="3"/>
    <x v="40"/>
  </r>
  <r>
    <n v="3792"/>
    <s v="BorikÃ©n: The Show"/>
    <s v="A cultural and historic journey through Puerto Rico's music and dance!"/>
    <x v="80"/>
    <n v="35"/>
    <x v="2"/>
    <x v="0"/>
    <s v="USD"/>
    <n v="1436957022"/>
    <n v="1434365022"/>
    <b v="0"/>
    <n v="2"/>
    <b v="0"/>
    <x v="40"/>
    <n v="0"/>
    <n v="17.5"/>
    <x v="3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1"/>
    <n v="4176"/>
    <x v="2"/>
    <x v="0"/>
    <s v="USD"/>
    <n v="1418769129"/>
    <n v="1416954729"/>
    <b v="0"/>
    <n v="24"/>
    <b v="0"/>
    <x v="40"/>
    <n v="60"/>
    <n v="174"/>
    <x v="3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2"/>
    <n v="50"/>
    <x v="2"/>
    <x v="1"/>
    <s v="GBP"/>
    <n v="1433685354"/>
    <n v="1431093354"/>
    <b v="0"/>
    <n v="1"/>
    <b v="0"/>
    <x v="40"/>
    <n v="1"/>
    <n v="50"/>
    <x v="3"/>
    <x v="40"/>
  </r>
  <r>
    <n v="3795"/>
    <s v="Duodeca"/>
    <s v="Poppin Productions are currently entering the development stage of their very first production -  &quot;Duodeca&quot;."/>
    <x v="22"/>
    <n v="10"/>
    <x v="2"/>
    <x v="1"/>
    <s v="GBP"/>
    <n v="1440801000"/>
    <n v="1437042490"/>
    <b v="0"/>
    <n v="2"/>
    <b v="0"/>
    <x v="40"/>
    <n v="2"/>
    <n v="5"/>
    <x v="3"/>
    <x v="40"/>
  </r>
  <r>
    <n v="3796"/>
    <s v="A Staged Reading of &quot;CALL ME TANIA&quot;"/>
    <s v="Part Psychological Thriller - Part Heartbreaking Drama - Part Spectacular Farce - 100% New American Musical Theatre"/>
    <x v="291"/>
    <n v="1"/>
    <x v="2"/>
    <x v="0"/>
    <s v="USD"/>
    <n v="1484354556"/>
    <n v="1479170556"/>
    <b v="0"/>
    <n v="1"/>
    <b v="0"/>
    <x v="40"/>
    <n v="0"/>
    <n v="1"/>
    <x v="3"/>
    <x v="40"/>
  </r>
  <r>
    <n v="3797"/>
    <s v="FACING EAST: New LGBT Musical Eyes London Concert"/>
    <s v="FACING EAST, a dramatic new musical, follows an upstanding mormon couple facing the suicide of the gay son. Help us bring it to London!"/>
    <x v="14"/>
    <n v="5380"/>
    <x v="2"/>
    <x v="0"/>
    <s v="USD"/>
    <n v="1429564165"/>
    <n v="1426972165"/>
    <b v="0"/>
    <n v="37"/>
    <b v="0"/>
    <x v="40"/>
    <n v="90"/>
    <n v="145.41"/>
    <x v="3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6"/>
    <n v="1025"/>
    <x v="2"/>
    <x v="0"/>
    <s v="USD"/>
    <n v="1407691248"/>
    <n v="1405099248"/>
    <b v="0"/>
    <n v="5"/>
    <b v="0"/>
    <x v="40"/>
    <n v="1"/>
    <n v="205"/>
    <x v="3"/>
    <x v="40"/>
  </r>
  <r>
    <n v="3799"/>
    <s v="A Story Once Told"/>
    <s v="An original musical on it's way to the stage in Minneapolis, MN. Feel free to ask any questions."/>
    <x v="5"/>
    <n v="402"/>
    <x v="2"/>
    <x v="0"/>
    <s v="USD"/>
    <n v="1457734843"/>
    <n v="1455142843"/>
    <b v="0"/>
    <n v="4"/>
    <b v="0"/>
    <x v="40"/>
    <n v="4"/>
    <n v="100.5"/>
    <x v="3"/>
    <x v="40"/>
  </r>
  <r>
    <n v="3800"/>
    <s v="Be The Change ~ The Children's Campaign"/>
    <s v="Playground was established in 2007 on the back of paper napkins and has since provided opportunities for over 800 boys and girls."/>
    <x v="31"/>
    <n v="881"/>
    <x v="2"/>
    <x v="0"/>
    <s v="USD"/>
    <n v="1420952340"/>
    <n v="1418146883"/>
    <b v="0"/>
    <n v="16"/>
    <b v="0"/>
    <x v="40"/>
    <n v="4"/>
    <n v="55.06"/>
    <x v="3"/>
    <x v="40"/>
  </r>
  <r>
    <n v="3801"/>
    <s v="The Imaginary A Musical"/>
    <s v="The Imaginary : A Musical is a new musical adaptation based on the novel written by A.F. Harrold.       TheImaginaryAMusical.com"/>
    <x v="12"/>
    <n v="426"/>
    <x v="2"/>
    <x v="0"/>
    <s v="USD"/>
    <n v="1420215216"/>
    <n v="1417536816"/>
    <b v="0"/>
    <n v="9"/>
    <b v="0"/>
    <x v="40"/>
    <n v="9"/>
    <n v="47.33"/>
    <x v="3"/>
    <x v="40"/>
  </r>
  <r>
    <n v="3802"/>
    <s v="The Lost Play of William Shakespeare"/>
    <s v="A musical about how Shakespeare was inspired to write only his own plays after the co-authored play Henry VI was taken."/>
    <x v="11"/>
    <n v="0"/>
    <x v="2"/>
    <x v="0"/>
    <s v="USD"/>
    <n v="1445482906"/>
    <n v="1442890906"/>
    <b v="0"/>
    <n v="0"/>
    <b v="0"/>
    <x v="40"/>
    <n v="0"/>
    <s v="N/A"/>
    <x v="3"/>
    <x v="40"/>
  </r>
  <r>
    <n v="3803"/>
    <s v="Benjamin Button the Musical Concept Album"/>
    <s v="A fully orchestrated concept album of Benjamin Button the Musical!"/>
    <x v="16"/>
    <n v="2358"/>
    <x v="2"/>
    <x v="0"/>
    <s v="USD"/>
    <n v="1457133568"/>
    <n v="1454541568"/>
    <b v="0"/>
    <n v="40"/>
    <b v="0"/>
    <x v="40"/>
    <n v="20"/>
    <n v="58.95"/>
    <x v="3"/>
    <x v="40"/>
  </r>
  <r>
    <n v="3804"/>
    <s v="Spring Awakening: The Hit Coming-of-Age Rock Musical"/>
    <s v="Basement Theatrics is producing Spring Awakening July 22-31, 2016 at 12th Ave Arts in Seattle, WA! Help make this the best it can be!"/>
    <x v="8"/>
    <n v="0"/>
    <x v="2"/>
    <x v="0"/>
    <s v="USD"/>
    <n v="1469948400"/>
    <n v="1465172024"/>
    <b v="0"/>
    <n v="0"/>
    <b v="0"/>
    <x v="40"/>
    <n v="0"/>
    <s v="N/A"/>
    <x v="3"/>
    <x v="40"/>
  </r>
  <r>
    <n v="3805"/>
    <s v="&quot;Sounds By The River&quot; ( Original Musical)"/>
    <s v="&quot;Sounds By The River&quot; tells the story of a Detroit composer through_x000a_his music, poetry, and dance."/>
    <x v="62"/>
    <n v="3"/>
    <x v="2"/>
    <x v="0"/>
    <s v="USD"/>
    <n v="1411852640"/>
    <n v="1406668640"/>
    <b v="0"/>
    <n v="2"/>
    <b v="0"/>
    <x v="40"/>
    <n v="0"/>
    <n v="1.5"/>
    <x v="3"/>
    <x v="40"/>
  </r>
  <r>
    <n v="3806"/>
    <s v="The Rhythm of Revolution - Charity Musical Production"/>
    <s v="A truly multicultural experience - Hip Hop, Bollywood, Classical Dancers #liveband #Revoultionary Script 19th July@NationalTheatre"/>
    <x v="53"/>
    <n v="5"/>
    <x v="2"/>
    <x v="2"/>
    <s v="AUD"/>
    <n v="1404022381"/>
    <n v="1402294381"/>
    <b v="0"/>
    <n v="1"/>
    <b v="0"/>
    <x v="40"/>
    <n v="0"/>
    <n v="5"/>
    <x v="3"/>
    <x v="40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2"/>
    <x v="0"/>
    <s v="USD"/>
    <n v="1428097739"/>
    <n v="1427492939"/>
    <b v="0"/>
    <n v="9"/>
    <b v="0"/>
    <x v="40"/>
    <n v="30"/>
    <n v="50.56"/>
    <x v="3"/>
    <x v="40"/>
  </r>
  <r>
    <n v="3808"/>
    <s v="Time at the Bar! The road to Edinburgh"/>
    <s v="Following a sell-out run in Loughborough, Time at the Bar! is heading to this year's Fringe Festival... But we need your help!"/>
    <x v="30"/>
    <n v="1000"/>
    <x v="0"/>
    <x v="1"/>
    <s v="GBP"/>
    <n v="1429955619"/>
    <n v="1424775219"/>
    <b v="0"/>
    <n v="24"/>
    <b v="1"/>
    <x v="8"/>
    <n v="100"/>
    <n v="41.67"/>
    <x v="3"/>
    <x v="8"/>
  </r>
  <r>
    <n v="3809"/>
    <s v="15% of The Seagull Flies to Edinburgh"/>
    <s v="The story of two women trying to produce their own version of Chekhov's The Seagull with limited resources and unfettered enthusiasm."/>
    <x v="15"/>
    <n v="2025"/>
    <x v="0"/>
    <x v="1"/>
    <s v="GBP"/>
    <n v="1406761200"/>
    <n v="1402403907"/>
    <b v="0"/>
    <n v="38"/>
    <b v="1"/>
    <x v="8"/>
    <n v="101"/>
    <n v="53.29"/>
    <x v="3"/>
    <x v="8"/>
  </r>
  <r>
    <n v="3810"/>
    <s v="Romeo &amp; Juliet"/>
    <s v="Theater students of UMass present a large-scale theater collaboration that will revolutionize the way you see Shakespeare."/>
    <x v="17"/>
    <n v="1826"/>
    <x v="0"/>
    <x v="0"/>
    <s v="USD"/>
    <n v="1426965758"/>
    <n v="1424377358"/>
    <b v="0"/>
    <n v="26"/>
    <b v="1"/>
    <x v="8"/>
    <n v="122"/>
    <n v="70.23"/>
    <x v="3"/>
    <x v="8"/>
  </r>
  <r>
    <n v="3811"/>
    <s v="The Merchant of Venice"/>
    <s v="The University of Exeter Shakespeare Society is touring its acclaimed show The Merchant of Venice to Stratford-upon-Avon!"/>
    <x v="51"/>
    <n v="825"/>
    <x v="0"/>
    <x v="1"/>
    <s v="GBP"/>
    <n v="1464692400"/>
    <n v="1461769373"/>
    <b v="0"/>
    <n v="19"/>
    <b v="1"/>
    <x v="8"/>
    <n v="330"/>
    <n v="43.42"/>
    <x v="3"/>
    <x v="8"/>
  </r>
  <r>
    <n v="3812"/>
    <s v="Save &quot;The Stage Door&quot;"/>
    <s v="We are raising funds for our local theatre group &quot;The Stage Door&quot;. Funding required for lighting, stage equipment and productions."/>
    <x v="15"/>
    <n v="2191"/>
    <x v="0"/>
    <x v="5"/>
    <s v="CAD"/>
    <n v="1433131140"/>
    <n v="1429120908"/>
    <b v="0"/>
    <n v="11"/>
    <b v="1"/>
    <x v="8"/>
    <n v="110"/>
    <n v="199.18"/>
    <x v="3"/>
    <x v="8"/>
  </r>
  <r>
    <n v="3813"/>
    <s v="SUCKIN INJUN"/>
    <s v="A comedic play about hillbilly vampires and the absurdity of judging by appearances. Wanna live forever? Better watch what you drink."/>
    <x v="191"/>
    <n v="2119.9899999999998"/>
    <x v="0"/>
    <x v="0"/>
    <s v="USD"/>
    <n v="1465940580"/>
    <n v="1462603021"/>
    <b v="0"/>
    <n v="27"/>
    <b v="1"/>
    <x v="8"/>
    <n v="101"/>
    <n v="78.52"/>
    <x v="3"/>
    <x v="8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0"/>
    <x v="0"/>
    <s v="USD"/>
    <n v="1427860740"/>
    <n v="1424727712"/>
    <b v="0"/>
    <n v="34"/>
    <b v="1"/>
    <x v="8"/>
    <n v="140"/>
    <n v="61.82"/>
    <x v="3"/>
    <x v="8"/>
  </r>
  <r>
    <n v="3815"/>
    <s v="The Canterbury Shakespeare Festival - first season"/>
    <s v="Come and help us make the Canterbury Shakespeare Festival a reality"/>
    <x v="30"/>
    <n v="1000.01"/>
    <x v="0"/>
    <x v="1"/>
    <s v="GBP"/>
    <n v="1440111600"/>
    <n v="1437545657"/>
    <b v="0"/>
    <n v="20"/>
    <b v="1"/>
    <x v="8"/>
    <n v="100"/>
    <n v="50"/>
    <x v="3"/>
    <x v="8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0"/>
    <x v="0"/>
    <s v="USD"/>
    <n v="1405614823"/>
    <n v="1403022823"/>
    <b v="0"/>
    <n v="37"/>
    <b v="1"/>
    <x v="8"/>
    <n v="119"/>
    <n v="48.34"/>
    <x v="3"/>
    <x v="8"/>
  </r>
  <r>
    <n v="3817"/>
    <s v="TWIST: adapted from the novel Oliver Twist"/>
    <s v="Using 9 actors, TWIST focuses on the horror and unjust in 1837 London.  Think Peter and the Starcatcher meets American Horror Story."/>
    <x v="15"/>
    <n v="2145"/>
    <x v="0"/>
    <x v="0"/>
    <s v="USD"/>
    <n v="1445659140"/>
    <n v="1444236216"/>
    <b v="0"/>
    <n v="20"/>
    <b v="1"/>
    <x v="8"/>
    <n v="107"/>
    <n v="107.25"/>
    <x v="3"/>
    <x v="8"/>
  </r>
  <r>
    <n v="3818"/>
    <s v="The AOA Presents: The Maiden of Orleans"/>
    <s v="The Arthurian Order of Avalon is attempting to raise funds to put on the annual Human Chessboard in March 2015!"/>
    <x v="51"/>
    <n v="570"/>
    <x v="0"/>
    <x v="0"/>
    <s v="USD"/>
    <n v="1426187582"/>
    <n v="1423599182"/>
    <b v="0"/>
    <n v="10"/>
    <b v="1"/>
    <x v="8"/>
    <n v="228"/>
    <n v="57"/>
    <x v="3"/>
    <x v="8"/>
  </r>
  <r>
    <n v="3819"/>
    <s v="A Kansas City Fringe Festival premiere: &quot;The Art is a Lie&quot;"/>
    <s v="Support this collection of new plays by Kansas City writers and the artists who are bringing it to life!"/>
    <x v="30"/>
    <n v="1064"/>
    <x v="0"/>
    <x v="0"/>
    <s v="USD"/>
    <n v="1437166920"/>
    <n v="1435554104"/>
    <b v="0"/>
    <n v="26"/>
    <b v="1"/>
    <x v="8"/>
    <n v="106"/>
    <n v="40.92"/>
    <x v="3"/>
    <x v="8"/>
  </r>
  <r>
    <n v="3820"/>
    <s v="TUSENTACK THEATRE"/>
    <s v="Tusentack Theatre is a professional theatre company providing opportunities to adults who access Mental Health Services."/>
    <x v="45"/>
    <n v="430"/>
    <x v="0"/>
    <x v="1"/>
    <s v="GBP"/>
    <n v="1436110717"/>
    <n v="1433518717"/>
    <b v="0"/>
    <n v="20"/>
    <b v="1"/>
    <x v="8"/>
    <n v="143"/>
    <n v="21.5"/>
    <x v="3"/>
    <x v="8"/>
  </r>
  <r>
    <n v="3821"/>
    <s v="Brooklyn Quartet, directed by reg e gaines. Spring of 2016"/>
    <s v="Brooklyn Quartet, directed by reg e gaines, in a collaboration of ambitious and unique storytelling, live music and cinematic staging,"/>
    <x v="10"/>
    <n v="3659"/>
    <x v="0"/>
    <x v="0"/>
    <s v="USD"/>
    <n v="1451881207"/>
    <n v="1449116407"/>
    <b v="0"/>
    <n v="46"/>
    <b v="1"/>
    <x v="8"/>
    <n v="105"/>
    <n v="79.540000000000006"/>
    <x v="3"/>
    <x v="8"/>
  </r>
  <r>
    <n v="3822"/>
    <s v="Geschichten sollen leben"/>
    <s v="19 TheaterstÃ¼cke des Schnuppe Figurentheaters bei einem GroÃŸbrand zerstÃ¶rt - bitte unterstÃ¼tzt uns, den Wiederaufbau zu finanzieren"/>
    <x v="12"/>
    <n v="5501"/>
    <x v="0"/>
    <x v="12"/>
    <s v="EUR"/>
    <n v="1453244340"/>
    <n v="1448136417"/>
    <b v="0"/>
    <n v="76"/>
    <b v="1"/>
    <x v="8"/>
    <n v="110"/>
    <n v="72.38"/>
    <x v="3"/>
    <x v="8"/>
  </r>
  <r>
    <n v="3823"/>
    <s v="FEED"/>
    <s v="Feed, a new play by Garrett Markgraf (based on the novel by M.T. Anderson), Directed by Anna Marck at Oakland University."/>
    <x v="32"/>
    <n v="2650"/>
    <x v="0"/>
    <x v="0"/>
    <s v="USD"/>
    <n v="1437364740"/>
    <n v="1434405044"/>
    <b v="0"/>
    <n v="41"/>
    <b v="1"/>
    <x v="8"/>
    <n v="106"/>
    <n v="64.63"/>
    <x v="3"/>
    <x v="8"/>
  </r>
  <r>
    <n v="3824"/>
    <s v="Count Your Blessings - A Verbatim Performance"/>
    <s v="the hardy presents a collaboration between Robbie Curran and Abram Rooney. Kemble House, 9th-14th August, every night at 8pm."/>
    <x v="51"/>
    <n v="270"/>
    <x v="0"/>
    <x v="1"/>
    <s v="GBP"/>
    <n v="1470058860"/>
    <n v="1469026903"/>
    <b v="0"/>
    <n v="7"/>
    <b v="1"/>
    <x v="8"/>
    <n v="108"/>
    <n v="38.57"/>
    <x v="3"/>
    <x v="8"/>
  </r>
  <r>
    <n v="3825"/>
    <s v="Help keep girls in school in Burkina Faso"/>
    <s v="A girl in Burkina Faso is more likely to marry than finish high school. Public theatre can promote the need for girls to stay in school"/>
    <x v="12"/>
    <n v="5271"/>
    <x v="0"/>
    <x v="0"/>
    <s v="USD"/>
    <n v="1434505214"/>
    <n v="1432690814"/>
    <b v="0"/>
    <n v="49"/>
    <b v="1"/>
    <x v="8"/>
    <n v="105"/>
    <n v="107.57"/>
    <x v="3"/>
    <x v="8"/>
  </r>
  <r>
    <n v="3826"/>
    <s v="DAY OF THE DOG by Blue Sparrow Theatre Company"/>
    <s v="This is the story about the Westons. One family who live with mental illness on a daily basis."/>
    <x v="22"/>
    <n v="715"/>
    <x v="0"/>
    <x v="1"/>
    <s v="GBP"/>
    <n v="1430993394"/>
    <n v="1428401394"/>
    <b v="0"/>
    <n v="26"/>
    <b v="1"/>
    <x v="8"/>
    <n v="119"/>
    <n v="27.5"/>
    <x v="3"/>
    <x v="8"/>
  </r>
  <r>
    <n v="3827"/>
    <s v="BROKEN BISCUITS EDINBURGH"/>
    <s v="IAM TRYING TO TAKE MY DEBUT PLAY BROKEN BISCUITS TO EDINGBURGH FESTIVAL 2015 AND REALLY NEED SOME FUNDING TO HELP ME ACHIEVE THIS GOAL"/>
    <x v="11"/>
    <n v="4580"/>
    <x v="0"/>
    <x v="1"/>
    <s v="GBP"/>
    <n v="1427414400"/>
    <n v="1422656201"/>
    <b v="0"/>
    <n v="65"/>
    <b v="1"/>
    <x v="8"/>
    <n v="153"/>
    <n v="70.459999999999994"/>
    <x v="3"/>
    <x v="8"/>
  </r>
  <r>
    <n v="3828"/>
    <s v="A Few Brave Men: The Chosen Few"/>
    <s v="In 1942 three black and one Puerto Rican jazz musicians from Harlem join the segregated US Marines. We see &quot;Love In Time of War&quot;"/>
    <x v="12"/>
    <n v="5000"/>
    <x v="0"/>
    <x v="0"/>
    <s v="USD"/>
    <n v="1420033187"/>
    <n v="1414845587"/>
    <b v="0"/>
    <n v="28"/>
    <b v="1"/>
    <x v="8"/>
    <n v="100"/>
    <n v="178.57"/>
    <x v="3"/>
    <x v="8"/>
  </r>
  <r>
    <n v="3829"/>
    <s v="Returning Home."/>
    <s v="A play that illustrates the symptoms of PTSD, shows its effect on families, and demonstrates some of the difficulties of treating it."/>
    <x v="4"/>
    <n v="501"/>
    <x v="0"/>
    <x v="0"/>
    <s v="USD"/>
    <n v="1472676371"/>
    <n v="1470948371"/>
    <b v="0"/>
    <n v="8"/>
    <b v="1"/>
    <x v="8"/>
    <n v="100"/>
    <n v="62.63"/>
    <x v="3"/>
    <x v="8"/>
  </r>
  <r>
    <n v="3830"/>
    <s v="Run Away"/>
    <s v="The Aeon Theatre company is producing another original play by Parker Hale at the Manhattan Reportory Theatre"/>
    <x v="214"/>
    <n v="225"/>
    <x v="0"/>
    <x v="0"/>
    <s v="USD"/>
    <n v="1464371211"/>
    <n v="1463161611"/>
    <b v="0"/>
    <n v="3"/>
    <b v="1"/>
    <x v="8"/>
    <n v="225"/>
    <n v="75"/>
    <x v="3"/>
    <x v="8"/>
  </r>
  <r>
    <n v="3831"/>
    <s v="Adopt a School for Shared Shakes Artists in the Schools"/>
    <s v="Help Shared Shakes to adopt Murphey Academy, a Title I elementary school in Greensboro for a full day of performances and workshops."/>
    <x v="4"/>
    <n v="530.11"/>
    <x v="0"/>
    <x v="0"/>
    <s v="USD"/>
    <n v="1415222545"/>
    <n v="1413404545"/>
    <b v="0"/>
    <n v="9"/>
    <b v="1"/>
    <x v="8"/>
    <n v="106"/>
    <n v="58.9"/>
    <x v="3"/>
    <x v="8"/>
  </r>
  <r>
    <n v="3832"/>
    <s v="SBYET 2016 Hairspray at the Lobero Theatre!"/>
    <s v="Santa Barbara Youth Ensemble is performing Hairspray at the Lobero. Help create beautiful memories for these kids by pledging today!"/>
    <x v="40"/>
    <n v="1256"/>
    <x v="0"/>
    <x v="0"/>
    <s v="USD"/>
    <n v="1455936335"/>
    <n v="1452048335"/>
    <b v="0"/>
    <n v="9"/>
    <b v="1"/>
    <x v="8"/>
    <n v="105"/>
    <n v="139.56"/>
    <x v="3"/>
    <x v="8"/>
  </r>
  <r>
    <n v="3833"/>
    <s v="Shakespeare is Boffo! Teachers' Edition"/>
    <s v="Get more kids to love Shakespeare by developing the fun &amp; effective Shakespeare is Boffo! course as an replicable program for teachers."/>
    <x v="40"/>
    <n v="1400"/>
    <x v="0"/>
    <x v="5"/>
    <s v="CAD"/>
    <n v="1417460940"/>
    <n v="1416516972"/>
    <b v="0"/>
    <n v="20"/>
    <b v="1"/>
    <x v="8"/>
    <n v="117"/>
    <n v="70"/>
    <x v="3"/>
    <x v="8"/>
  </r>
  <r>
    <n v="3834"/>
    <s v="Better to Have Loved...?"/>
    <s v="About the impact of addiction on relationships; my play hopes to inspire &amp; support those affected to connect with their own creativity"/>
    <x v="11"/>
    <n v="3271"/>
    <x v="0"/>
    <x v="1"/>
    <s v="GBP"/>
    <n v="1434624067"/>
    <n v="1432032067"/>
    <b v="0"/>
    <n v="57"/>
    <b v="1"/>
    <x v="8"/>
    <n v="109"/>
    <n v="57.39"/>
    <x v="3"/>
    <x v="8"/>
  </r>
  <r>
    <n v="3835"/>
    <s v="Support new theatre piece IT DOESN'T MATTER"/>
    <s v="IT DOESN'T MATTER is a new comedic piece of political theatre written by three enthusiastic students. Help us produce it at LIPA!"/>
    <x v="50"/>
    <n v="320"/>
    <x v="0"/>
    <x v="1"/>
    <s v="GBP"/>
    <n v="1461278208"/>
    <n v="1459463808"/>
    <b v="0"/>
    <n v="8"/>
    <b v="1"/>
    <x v="8"/>
    <n v="160"/>
    <n v="40"/>
    <x v="3"/>
    <x v="8"/>
  </r>
  <r>
    <n v="3836"/>
    <s v="Home (The Place Where My Stuff Resides)"/>
    <s v="&quot;The surveyor said the foundation was shaky&quot;. A woman finds what it means to rebuild her marriage."/>
    <x v="136"/>
    <n v="900"/>
    <x v="0"/>
    <x v="0"/>
    <s v="USD"/>
    <n v="1470197340"/>
    <n v="1467497652"/>
    <b v="0"/>
    <n v="14"/>
    <b v="1"/>
    <x v="8"/>
    <n v="113"/>
    <n v="64.290000000000006"/>
    <x v="3"/>
    <x v="8"/>
  </r>
  <r>
    <n v="3837"/>
    <s v="Farcical Elements Presents Boeing-Boeing"/>
    <s v="A high-flying French farce with the thrust of a well-tuned jet engine"/>
    <x v="15"/>
    <n v="2042"/>
    <x v="0"/>
    <x v="1"/>
    <s v="GBP"/>
    <n v="1435947758"/>
    <n v="1432837358"/>
    <b v="0"/>
    <n v="17"/>
    <b v="1"/>
    <x v="8"/>
    <n v="102"/>
    <n v="120.12"/>
    <x v="3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9"/>
    <n v="100824"/>
    <x v="0"/>
    <x v="11"/>
    <s v="SEK"/>
    <n v="1432314209"/>
    <n v="1429722209"/>
    <b v="0"/>
    <n v="100"/>
    <b v="1"/>
    <x v="8"/>
    <n v="101"/>
    <n v="1008.24"/>
    <x v="3"/>
    <x v="8"/>
  </r>
  <r>
    <n v="3839"/>
    <s v="El Campanario: A place to &quot;rest&quot; in times of war..."/>
    <s v="A futuristic and absurd style play, produced by Colectivo El Pozo, where the characters make a crucial decision. Written by R Dorantes."/>
    <x v="15"/>
    <n v="2025"/>
    <x v="0"/>
    <x v="0"/>
    <s v="USD"/>
    <n v="1438226724"/>
    <n v="1433042724"/>
    <b v="0"/>
    <n v="32"/>
    <b v="1"/>
    <x v="8"/>
    <n v="101"/>
    <n v="63.28"/>
    <x v="3"/>
    <x v="8"/>
  </r>
  <r>
    <n v="3840"/>
    <s v="Tonight I'll be April"/>
    <s v="A gritty play looking at a modern day relationship, highlighting issues of mental health and abuse suffered by men."/>
    <x v="1"/>
    <n v="65"/>
    <x v="0"/>
    <x v="1"/>
    <s v="GBP"/>
    <n v="1459180229"/>
    <n v="1457023829"/>
    <b v="0"/>
    <n v="3"/>
    <b v="1"/>
    <x v="8"/>
    <n v="6500"/>
    <n v="21.67"/>
    <x v="3"/>
    <x v="8"/>
  </r>
  <r>
    <n v="3841"/>
    <s v="&quot;If They Come Back&quot;"/>
    <s v="A play by award winning writer Eric Monte. _x000a_&quot;If they come back&quot; follows the lives of two teenage boys during the civil rights movement."/>
    <x v="5"/>
    <n v="872"/>
    <x v="2"/>
    <x v="0"/>
    <s v="USD"/>
    <n v="1405882287"/>
    <n v="1400698287"/>
    <b v="1"/>
    <n v="34"/>
    <b v="0"/>
    <x v="8"/>
    <n v="9"/>
    <n v="25.65"/>
    <x v="3"/>
    <x v="8"/>
  </r>
  <r>
    <n v="3842"/>
    <s v="Shakespeare's The Tempest: In-The-Round"/>
    <s v="Follow the sell-out Tree Folk Theatre, as we lead you through The Tempest with masks, puppetry and live music! 15th July - 3rd August"/>
    <x v="12"/>
    <n v="1097"/>
    <x v="2"/>
    <x v="1"/>
    <s v="GBP"/>
    <n v="1399809052"/>
    <n v="1397217052"/>
    <b v="1"/>
    <n v="23"/>
    <b v="0"/>
    <x v="8"/>
    <n v="22"/>
    <n v="47.7"/>
    <x v="3"/>
    <x v="8"/>
  </r>
  <r>
    <n v="3843"/>
    <s v="Vengeance Can Wait"/>
    <s v="Vengeance Can Wait navigates Japanese sub-culture as it charts a dark, twisted and touching, â€œdifferentâ€ kind of love story."/>
    <x v="12"/>
    <n v="1065"/>
    <x v="2"/>
    <x v="0"/>
    <s v="USD"/>
    <n v="1401587064"/>
    <n v="1399427064"/>
    <b v="1"/>
    <n v="19"/>
    <b v="0"/>
    <x v="8"/>
    <n v="21"/>
    <n v="56.05"/>
    <x v="3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8"/>
    <n v="41"/>
    <n v="81.319999999999993"/>
    <x v="3"/>
    <x v="8"/>
  </r>
  <r>
    <n v="3845"/>
    <s v="Marilyn Madness &amp; Me"/>
    <s v="He met Marilyn. He became obsessed with Norma Jean. That changed everything._x000a__x000a_                                A play by Frank Furino"/>
    <x v="81"/>
    <n v="842"/>
    <x v="2"/>
    <x v="0"/>
    <s v="USD"/>
    <n v="1443711774"/>
    <n v="1441119774"/>
    <b v="1"/>
    <n v="12"/>
    <b v="0"/>
    <x v="8"/>
    <n v="2"/>
    <n v="70.17"/>
    <x v="3"/>
    <x v="8"/>
  </r>
  <r>
    <n v="3846"/>
    <s v="My Insane Shakespeare"/>
    <s v="My Insane Shakespeare. An original play by Arthur Elbakyan premiering October 13th at United Solo, New York City."/>
    <x v="41"/>
    <n v="189"/>
    <x v="2"/>
    <x v="0"/>
    <s v="USD"/>
    <n v="1412405940"/>
    <n v="1409721542"/>
    <b v="1"/>
    <n v="8"/>
    <b v="0"/>
    <x v="8"/>
    <n v="3"/>
    <n v="23.63"/>
    <x v="3"/>
    <x v="8"/>
  </r>
  <r>
    <n v="3847"/>
    <s v="Madame X"/>
    <s v="The production of the original play &quot;Madame X&quot; by Amanda Davison. Inspired by the painting by John Singer Sargent."/>
    <x v="126"/>
    <n v="1697"/>
    <x v="2"/>
    <x v="0"/>
    <s v="USD"/>
    <n v="1437283391"/>
    <n v="1433395391"/>
    <b v="1"/>
    <n v="9"/>
    <b v="0"/>
    <x v="8"/>
    <n v="16"/>
    <n v="188.56"/>
    <x v="3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5"/>
    <n v="2129"/>
    <x v="2"/>
    <x v="0"/>
    <s v="USD"/>
    <n v="1445196989"/>
    <n v="1442604989"/>
    <b v="1"/>
    <n v="43"/>
    <b v="0"/>
    <x v="8"/>
    <n v="16"/>
    <n v="49.51"/>
    <x v="3"/>
    <x v="8"/>
  </r>
  <r>
    <n v="3849"/>
    <s v="Auf geht's beim Schichtl"/>
    <s v="Bayerische KomÃ¶die im Schaustellermillieu vor historischem Hintergrund des Oktoberfestes von Winfried Frey. UrauffÃ¼hrung September 2015"/>
    <x v="13"/>
    <n v="2113"/>
    <x v="2"/>
    <x v="12"/>
    <s v="EUR"/>
    <n v="1434047084"/>
    <n v="1431455084"/>
    <b v="1"/>
    <n v="28"/>
    <b v="0"/>
    <x v="8"/>
    <n v="7"/>
    <n v="75.459999999999994"/>
    <x v="3"/>
    <x v="8"/>
  </r>
  <r>
    <n v="3850"/>
    <s v="The Vagina Monologues 2015"/>
    <s v="V-Day is a global activist movement to end violence against women and girls."/>
    <x v="30"/>
    <n v="38"/>
    <x v="2"/>
    <x v="0"/>
    <s v="USD"/>
    <n v="1420081143"/>
    <n v="1417489143"/>
    <b v="1"/>
    <n v="4"/>
    <b v="0"/>
    <x v="8"/>
    <n v="4"/>
    <n v="9.5"/>
    <x v="3"/>
    <x v="8"/>
  </r>
  <r>
    <n v="3851"/>
    <s v="Waving Goodbye"/>
    <s v="A play about the horrible choices we have to make every day. Should we take a risk, or take the road most travelled?"/>
    <x v="32"/>
    <n v="852"/>
    <x v="2"/>
    <x v="1"/>
    <s v="GBP"/>
    <n v="1437129179"/>
    <n v="1434537179"/>
    <b v="1"/>
    <n v="24"/>
    <b v="0"/>
    <x v="8"/>
    <n v="34"/>
    <n v="35.5"/>
    <x v="3"/>
    <x v="8"/>
  </r>
  <r>
    <n v="3852"/>
    <s v="Rob Base Presents Unequally Yoked The Stage Play"/>
    <s v="Writer/Director Lynette J. Blackwell presents the hilarious entangled love story of when evil and good attempt to coexist."/>
    <x v="5"/>
    <n v="20"/>
    <x v="2"/>
    <x v="0"/>
    <s v="USD"/>
    <n v="1427427276"/>
    <n v="1425270876"/>
    <b v="0"/>
    <n v="2"/>
    <b v="0"/>
    <x v="8"/>
    <n v="0"/>
    <n v="10"/>
    <x v="3"/>
    <x v="8"/>
  </r>
  <r>
    <n v="3853"/>
    <s v="The Original Laughter Therapist"/>
    <s v="A dose of One-woman &quot;Dramedy&quot; to cure those daily blues is just what the doctor ordered!"/>
    <x v="59"/>
    <n v="26"/>
    <x v="2"/>
    <x v="0"/>
    <s v="USD"/>
    <n v="1409602178"/>
    <n v="1406578178"/>
    <b v="0"/>
    <n v="2"/>
    <b v="0"/>
    <x v="8"/>
    <n v="0"/>
    <n v="13"/>
    <x v="3"/>
    <x v="8"/>
  </r>
  <r>
    <n v="3854"/>
    <s v="The Case Of Soghomon Tehlirian"/>
    <s v="A play dedicated to the 100th anniversary of the Armenian Genocide."/>
    <x v="36"/>
    <n v="1788"/>
    <x v="2"/>
    <x v="0"/>
    <s v="USD"/>
    <n v="1431206058"/>
    <n v="1428614058"/>
    <b v="0"/>
    <n v="20"/>
    <b v="0"/>
    <x v="8"/>
    <n v="16"/>
    <n v="89.4"/>
    <x v="3"/>
    <x v="8"/>
  </r>
  <r>
    <n v="3855"/>
    <s v="The Happy Family and Devoted Dreams new theater plays NYC"/>
    <s v="TWO NEW DARK COMEDIES OPENING IN NYC THIS APRIL AND MAY BY CHRISTOPHER B. LATRO _x000a_ABOUT FAMILY, AMBITION, LOVE AND GREED"/>
    <x v="30"/>
    <n v="25"/>
    <x v="2"/>
    <x v="0"/>
    <s v="USD"/>
    <n v="1427408271"/>
    <n v="1424819871"/>
    <b v="0"/>
    <n v="1"/>
    <b v="0"/>
    <x v="8"/>
    <n v="3"/>
    <n v="25"/>
    <x v="3"/>
    <x v="8"/>
  </r>
  <r>
    <n v="3856"/>
    <s v="&quot;Trouble at the Gate&quot; play"/>
    <s v="Thought-provoking drama about one who gets so caught up in churchwork, loses the true meaning of serving God, &amp; has TROUBLE AT THE GATE"/>
    <x v="12"/>
    <n v="1"/>
    <x v="2"/>
    <x v="0"/>
    <s v="USD"/>
    <n v="1425833403"/>
    <n v="1423245003"/>
    <b v="0"/>
    <n v="1"/>
    <b v="0"/>
    <x v="8"/>
    <n v="0"/>
    <n v="1"/>
    <x v="3"/>
    <x v="8"/>
  </r>
  <r>
    <n v="3857"/>
    <s v="I support Molding Heartz"/>
    <s v="The Ultimate Screenwriting Conference_x000a_is the experience showing screenwriters how to write and sell a screenplay in hollywood!"/>
    <x v="12"/>
    <n v="260"/>
    <x v="2"/>
    <x v="0"/>
    <s v="USD"/>
    <n v="1406913120"/>
    <n v="1404927690"/>
    <b v="0"/>
    <n v="4"/>
    <b v="0"/>
    <x v="8"/>
    <n v="5"/>
    <n v="65"/>
    <x v="3"/>
    <x v="8"/>
  </r>
  <r>
    <n v="3858"/>
    <s v="Hamlet by CattyWhamPuss (with non-traditional casting)"/>
    <s v="With non-gender specific casting, CattyWhamPuss Theatre dismiss traditional casting biases in this, their ambitious first venture."/>
    <x v="4"/>
    <n v="10"/>
    <x v="2"/>
    <x v="1"/>
    <s v="GBP"/>
    <n v="1432328400"/>
    <n v="1430734844"/>
    <b v="0"/>
    <n v="1"/>
    <b v="0"/>
    <x v="8"/>
    <n v="2"/>
    <n v="10"/>
    <x v="3"/>
    <x v="8"/>
  </r>
  <r>
    <n v="3859"/>
    <s v="What Dreams Were Made Of"/>
    <s v="This is a play that will have each and everyone that sees it thinking about the dreams they had growing up. It's a dramady"/>
    <x v="32"/>
    <n v="1"/>
    <x v="2"/>
    <x v="0"/>
    <s v="USD"/>
    <n v="1403730000"/>
    <n v="1401485207"/>
    <b v="0"/>
    <n v="1"/>
    <b v="0"/>
    <x v="8"/>
    <n v="0"/>
    <n v="1"/>
    <x v="3"/>
    <x v="8"/>
  </r>
  <r>
    <n v="3860"/>
    <s v="Tennessee Williams' ONE ARM @ Minnesota Fringe"/>
    <s v="The unproduced screenplay by Tennessee Williams is given life for the first time on a Twin Cities stage by an ensemble of local actors."/>
    <x v="14"/>
    <n v="1060"/>
    <x v="2"/>
    <x v="0"/>
    <s v="USD"/>
    <n v="1407858710"/>
    <n v="1405266710"/>
    <b v="0"/>
    <n v="13"/>
    <b v="0"/>
    <x v="8"/>
    <n v="18"/>
    <n v="81.540000000000006"/>
    <x v="3"/>
    <x v="8"/>
  </r>
  <r>
    <n v="3861"/>
    <s v="READY OR NOT HERE I COME"/>
    <s v="THE COMING OF THE LORD!"/>
    <x v="15"/>
    <n v="100"/>
    <x v="2"/>
    <x v="0"/>
    <s v="USD"/>
    <n v="1415828820"/>
    <n v="1412258977"/>
    <b v="0"/>
    <n v="1"/>
    <b v="0"/>
    <x v="8"/>
    <n v="5"/>
    <n v="100"/>
    <x v="3"/>
    <x v="8"/>
  </r>
  <r>
    <n v="3862"/>
    <s v="The Container Play"/>
    <s v="The hit immersive theatre experience of England comes to Corpus Christi!"/>
    <x v="53"/>
    <n v="1"/>
    <x v="2"/>
    <x v="0"/>
    <s v="USD"/>
    <n v="1473699540"/>
    <n v="1472451356"/>
    <b v="0"/>
    <n v="1"/>
    <b v="0"/>
    <x v="8"/>
    <n v="0"/>
    <n v="1"/>
    <x v="3"/>
    <x v="8"/>
  </r>
  <r>
    <n v="3863"/>
    <s v="Umma Yemaya"/>
    <s v="Umma Yemaya is  a play that examines the challenges of unconventional love. The Lady  and the Artist create their own world for love."/>
    <x v="14"/>
    <n v="0"/>
    <x v="2"/>
    <x v="0"/>
    <s v="USD"/>
    <n v="1446739905"/>
    <n v="1441552305"/>
    <b v="0"/>
    <n v="0"/>
    <b v="0"/>
    <x v="8"/>
    <n v="0"/>
    <s v="N/A"/>
    <x v="3"/>
    <x v="8"/>
  </r>
  <r>
    <n v="3864"/>
    <s v="Grammar Land Performances"/>
    <s v="I want to create a theatrical performance of the book Grammar Land and present it at schools to help children learn proper grammar."/>
    <x v="12"/>
    <n v="60"/>
    <x v="2"/>
    <x v="0"/>
    <s v="USD"/>
    <n v="1447799054"/>
    <n v="1445203454"/>
    <b v="0"/>
    <n v="3"/>
    <b v="0"/>
    <x v="8"/>
    <n v="1"/>
    <n v="20"/>
    <x v="3"/>
    <x v="8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8"/>
    <n v="27"/>
    <n v="46.43"/>
    <x v="3"/>
    <x v="8"/>
  </r>
  <r>
    <n v="3866"/>
    <s v="a feminine ending, brought to you by the East End Theatre Co"/>
    <s v="A funny, moving, witty piece about a girl, her oboe, and her dreams."/>
    <x v="15"/>
    <n v="11"/>
    <x v="2"/>
    <x v="0"/>
    <s v="USD"/>
    <n v="1458703740"/>
    <n v="1454453021"/>
    <b v="0"/>
    <n v="2"/>
    <b v="0"/>
    <x v="8"/>
    <n v="1"/>
    <n v="5.5"/>
    <x v="3"/>
    <x v="8"/>
  </r>
  <r>
    <n v="3867"/>
    <s v="RUSSIAN PLAY &quot;HOW TO BE BRAVE&quot;"/>
    <s v="What do you know about Russian Culture? Our project helps the American children to find out about Russian literature."/>
    <x v="15"/>
    <n v="251"/>
    <x v="2"/>
    <x v="0"/>
    <s v="USD"/>
    <n v="1466278339"/>
    <n v="1463686339"/>
    <b v="0"/>
    <n v="5"/>
    <b v="0"/>
    <x v="8"/>
    <n v="13"/>
    <n v="50.2"/>
    <x v="3"/>
    <x v="8"/>
  </r>
  <r>
    <n v="3868"/>
    <s v="1000 words (Canceled)"/>
    <s v="New collection of music by Scott Evan Davis!"/>
    <x v="12"/>
    <n v="10"/>
    <x v="1"/>
    <x v="1"/>
    <s v="GBP"/>
    <n v="1410191405"/>
    <n v="1408031405"/>
    <b v="0"/>
    <n v="1"/>
    <b v="0"/>
    <x v="40"/>
    <n v="0"/>
    <n v="10"/>
    <x v="3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3"/>
    <x v="40"/>
  </r>
  <r>
    <n v="3870"/>
    <s v="MARTIN, LOVE, SEX &amp; RHYTHM The Musical Performance"/>
    <s v="M,L,S&amp;R it's a sexy rock/pop musical confronting contemporary gay issues with an all male cast singing and dancing to top 40 songs."/>
    <x v="5"/>
    <n v="1500"/>
    <x v="1"/>
    <x v="0"/>
    <s v="USD"/>
    <n v="1404360478"/>
    <n v="1401768478"/>
    <b v="0"/>
    <n v="10"/>
    <b v="0"/>
    <x v="40"/>
    <n v="15"/>
    <n v="150"/>
    <x v="3"/>
    <x v="40"/>
  </r>
  <r>
    <n v="3871"/>
    <s v="Pocket Monsters: A Musical Parody (Canceled)"/>
    <s v="Our musical is finally ready to come to life, and we're raising funds to help make that happen!"/>
    <x v="17"/>
    <n v="40"/>
    <x v="1"/>
    <x v="0"/>
    <s v="USD"/>
    <n v="1490809450"/>
    <n v="1485629050"/>
    <b v="0"/>
    <n v="3"/>
    <b v="0"/>
    <x v="40"/>
    <n v="3"/>
    <n v="13.33"/>
    <x v="3"/>
    <x v="40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x v="40"/>
    <n v="0"/>
    <s v="N/A"/>
    <x v="3"/>
    <x v="40"/>
  </r>
  <r>
    <n v="3873"/>
    <s v="Dream Big, Work Hard Character Development Show Tour"/>
    <s v="Looking for $250 sponsors to help us provide in-house field trips to schools focusing on character development shows for children K-3."/>
    <x v="64"/>
    <n v="0"/>
    <x v="1"/>
    <x v="0"/>
    <s v="USD"/>
    <n v="1444322535"/>
    <n v="1441730535"/>
    <b v="0"/>
    <n v="0"/>
    <b v="0"/>
    <x v="40"/>
    <n v="0"/>
    <s v="N/A"/>
    <x v="3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s v="N/A"/>
    <x v="3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3"/>
    <n v="0"/>
    <x v="1"/>
    <x v="8"/>
    <s v="DKK"/>
    <n v="1472896800"/>
    <n v="1472804365"/>
    <b v="0"/>
    <n v="0"/>
    <b v="0"/>
    <x v="40"/>
    <n v="0"/>
    <s v="N/A"/>
    <x v="3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6"/>
    <n v="2059"/>
    <x v="1"/>
    <x v="1"/>
    <s v="GBP"/>
    <n v="1454425128"/>
    <n v="1451833128"/>
    <b v="0"/>
    <n v="46"/>
    <b v="0"/>
    <x v="40"/>
    <n v="53"/>
    <n v="44.76"/>
    <x v="3"/>
    <x v="40"/>
  </r>
  <r>
    <n v="3877"/>
    <s v="Does NY Heart Me? The Musical (Canceled)"/>
    <s v="Help us record the concept album and stage grand concerts with a fantastic cast and orchestra. Get your tickets, music and more!"/>
    <x v="33"/>
    <n v="1241"/>
    <x v="1"/>
    <x v="0"/>
    <s v="USD"/>
    <n v="1481213752"/>
    <n v="1478621752"/>
    <b v="0"/>
    <n v="14"/>
    <b v="0"/>
    <x v="40"/>
    <n v="5"/>
    <n v="88.64"/>
    <x v="3"/>
    <x v="40"/>
  </r>
  <r>
    <n v="3878"/>
    <s v="Boys In The Arts Scholarship Program (Canceled)"/>
    <s v="Encouraging young males to engage in vocational development in the art of musical theater and related dance classes."/>
    <x v="104"/>
    <n v="10"/>
    <x v="1"/>
    <x v="0"/>
    <s v="USD"/>
    <n v="1435636740"/>
    <n v="1433014746"/>
    <b v="0"/>
    <n v="1"/>
    <b v="0"/>
    <x v="40"/>
    <n v="0"/>
    <n v="10"/>
    <x v="3"/>
    <x v="4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x v="40"/>
    <n v="0"/>
    <s v="N/A"/>
    <x v="3"/>
    <x v="40"/>
  </r>
  <r>
    <n v="3880"/>
    <s v="Thoroughly Modern Millie (Canceled)"/>
    <s v="With Russell Grant as Mrs Meers, this classic musical taps into London's Theatro Technis 1-25 October 2014 for its UK fringe premiere!"/>
    <x v="53"/>
    <n v="980"/>
    <x v="1"/>
    <x v="1"/>
    <s v="GBP"/>
    <n v="1406761200"/>
    <n v="1403724820"/>
    <b v="0"/>
    <n v="17"/>
    <b v="0"/>
    <x v="40"/>
    <n v="13"/>
    <n v="57.65"/>
    <x v="3"/>
    <x v="40"/>
  </r>
  <r>
    <n v="3881"/>
    <s v="My Real Mother's Name is... (Canceled)"/>
    <s v="A musical journey coming to the Blue Venue at the 2017 Orlando Fringe Festival!"/>
    <x v="4"/>
    <n v="25"/>
    <x v="1"/>
    <x v="0"/>
    <s v="USD"/>
    <n v="1487550399"/>
    <n v="1484958399"/>
    <b v="0"/>
    <n v="1"/>
    <b v="0"/>
    <x v="40"/>
    <n v="5"/>
    <n v="25"/>
    <x v="3"/>
    <x v="40"/>
  </r>
  <r>
    <n v="3882"/>
    <s v="Mephistopheles by R. Garth &amp; The S.O.L. (Canceled)"/>
    <s v="A musical vision of the Faust tale... how he signed his soul to the devil Mephistopheles to find Lori, the love of his life."/>
    <x v="13"/>
    <n v="0"/>
    <x v="1"/>
    <x v="2"/>
    <s v="AUD"/>
    <n v="1454281380"/>
    <n v="1451950570"/>
    <b v="0"/>
    <n v="0"/>
    <b v="0"/>
    <x v="40"/>
    <n v="0"/>
    <s v="N/A"/>
    <x v="3"/>
    <x v="4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x v="40"/>
    <n v="0"/>
    <s v="N/A"/>
    <x v="3"/>
    <x v="40"/>
  </r>
  <r>
    <n v="3884"/>
    <s v="Alive Portrait Of Christ in Pembroke Township, IL (Canceled)"/>
    <s v="The Group M3 is striving to give one of the poorest towns in the country hope again this Easter Holiday."/>
    <x v="5"/>
    <n v="0"/>
    <x v="1"/>
    <x v="0"/>
    <s v="USD"/>
    <n v="1427479192"/>
    <n v="1425322792"/>
    <b v="0"/>
    <n v="0"/>
    <b v="0"/>
    <x v="40"/>
    <n v="0"/>
    <s v="N/A"/>
    <x v="3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s v="N/A"/>
    <x v="3"/>
    <x v="40"/>
  </r>
  <r>
    <n v="3886"/>
    <s v="a (Canceled)"/>
    <n v="1"/>
    <x v="5"/>
    <n v="0"/>
    <x v="1"/>
    <x v="2"/>
    <s v="AUD"/>
    <n v="1418275702"/>
    <n v="1415683702"/>
    <b v="0"/>
    <n v="0"/>
    <b v="0"/>
    <x v="40"/>
    <n v="0"/>
    <s v="N/A"/>
    <x v="3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5"/>
    <n v="35"/>
    <x v="1"/>
    <x v="0"/>
    <s v="USD"/>
    <n v="1430517600"/>
    <n v="1426538129"/>
    <b v="0"/>
    <n v="2"/>
    <b v="0"/>
    <x v="40"/>
    <n v="2"/>
    <n v="17.5"/>
    <x v="3"/>
    <x v="40"/>
  </r>
  <r>
    <n v="3888"/>
    <s v="Popinjay Productions' The Odyssey"/>
    <s v="We are devising a vibrant new adaptation of Homer's The Odyssey featuring dynamic storytelling, stunning visuals and original music."/>
    <x v="15"/>
    <n v="542"/>
    <x v="2"/>
    <x v="1"/>
    <s v="GBP"/>
    <n v="1488114358"/>
    <n v="1485522358"/>
    <b v="0"/>
    <n v="14"/>
    <b v="0"/>
    <x v="8"/>
    <n v="27"/>
    <n v="38.71"/>
    <x v="3"/>
    <x v="8"/>
  </r>
  <r>
    <n v="3889"/>
    <s v="Sherri's Playhouse Present's A Heavenly Hand!"/>
    <s v="A romantic comedy about a girl trying to figure out what to do with her life and an angel who comes to help her."/>
    <x v="8"/>
    <n v="118"/>
    <x v="2"/>
    <x v="0"/>
    <s v="USD"/>
    <n v="1420413960"/>
    <n v="1417651630"/>
    <b v="0"/>
    <n v="9"/>
    <b v="0"/>
    <x v="8"/>
    <n v="1"/>
    <n v="13.11"/>
    <x v="3"/>
    <x v="8"/>
  </r>
  <r>
    <n v="3890"/>
    <s v="Something Wicked This Way Comes"/>
    <s v="Will Power Troupe is the only US group invited to perform in London's Shakespeare Festival. We need your help to bring the USA to UK!"/>
    <x v="38"/>
    <n v="2524"/>
    <x v="2"/>
    <x v="0"/>
    <s v="USD"/>
    <n v="1439662344"/>
    <n v="1434478344"/>
    <b v="0"/>
    <n v="8"/>
    <b v="0"/>
    <x v="8"/>
    <n v="17"/>
    <n v="315.5"/>
    <x v="3"/>
    <x v="8"/>
  </r>
  <r>
    <n v="3891"/>
    <s v="Out of the Box: A Mime Story"/>
    <s v="A comedy about a mime who dreams of becoming a stand up comedian."/>
    <x v="136"/>
    <n v="260"/>
    <x v="2"/>
    <x v="0"/>
    <s v="USD"/>
    <n v="1427086740"/>
    <n v="1424488244"/>
    <b v="0"/>
    <n v="7"/>
    <b v="0"/>
    <x v="8"/>
    <n v="33"/>
    <n v="37.14"/>
    <x v="3"/>
    <x v="8"/>
  </r>
  <r>
    <n v="3892"/>
    <s v="The Sea Horse, presented by Different Stages"/>
    <s v="Saloon owner Gertude Blum mistrusts all men and scorns love, but sailor Harry Bales' romantic dreams force her to face her tragic past."/>
    <x v="30"/>
    <n v="0"/>
    <x v="2"/>
    <x v="0"/>
    <s v="USD"/>
    <n v="1408863600"/>
    <n v="1408203557"/>
    <b v="0"/>
    <n v="0"/>
    <b v="0"/>
    <x v="8"/>
    <n v="0"/>
    <s v="N/A"/>
    <x v="3"/>
    <x v="8"/>
  </r>
  <r>
    <n v="3893"/>
    <s v="MY PRIVATE REVOLUTION"/>
    <s v="An inspiring story of a young girl's journey from childhood to adulthood told through monologue, dialogue, poetry and music and dance."/>
    <x v="65"/>
    <n v="10775"/>
    <x v="2"/>
    <x v="0"/>
    <s v="USD"/>
    <n v="1404194400"/>
    <n v="1400600840"/>
    <b v="0"/>
    <n v="84"/>
    <b v="0"/>
    <x v="8"/>
    <n v="22"/>
    <n v="128.27000000000001"/>
    <x v="3"/>
    <x v="8"/>
  </r>
  <r>
    <n v="3894"/>
    <s v="MADE-UP: A Sitcom Theater Special"/>
    <s v="Ryan and Vanessa are hosting Christmas for the first time but instead of a happy celebration, they get a hilarious survival situation."/>
    <x v="38"/>
    <n v="520"/>
    <x v="2"/>
    <x v="0"/>
    <s v="USD"/>
    <n v="1481000340"/>
    <n v="1478386812"/>
    <b v="0"/>
    <n v="11"/>
    <b v="0"/>
    <x v="8"/>
    <n v="3"/>
    <n v="47.27"/>
    <x v="3"/>
    <x v="8"/>
  </r>
  <r>
    <n v="3895"/>
    <s v="Vestige"/>
    <s v="A Transgender makeup artist calls into question the loyalty of her best friend in a 1980's circus while dealing with her dying mother."/>
    <x v="30"/>
    <n v="50"/>
    <x v="2"/>
    <x v="0"/>
    <s v="USD"/>
    <n v="1425103218"/>
    <n v="1422424818"/>
    <b v="0"/>
    <n v="1"/>
    <b v="0"/>
    <x v="8"/>
    <n v="5"/>
    <n v="50"/>
    <x v="3"/>
    <x v="8"/>
  </r>
  <r>
    <n v="3896"/>
    <s v="Yorick and Company"/>
    <s v="Yorick and Co. is a comedy about a struggling theatre company whose mysterious benefactor starts haunting the show!"/>
    <x v="185"/>
    <n v="170"/>
    <x v="2"/>
    <x v="0"/>
    <s v="USD"/>
    <n v="1402979778"/>
    <n v="1401770178"/>
    <b v="0"/>
    <n v="4"/>
    <b v="0"/>
    <x v="8"/>
    <n v="11"/>
    <n v="42.5"/>
    <x v="3"/>
    <x v="8"/>
  </r>
  <r>
    <n v="3897"/>
    <s v="Terry Pratchett's Wyrd Sisters at Paeroa Little Theatre"/>
    <s v="Help us to put on a production of Terry Pratchett's Wyrd Sisters, an ambitions show for our theatre but one I believe we can do."/>
    <x v="32"/>
    <n v="440"/>
    <x v="2"/>
    <x v="4"/>
    <s v="NZD"/>
    <n v="1420750683"/>
    <n v="1418158683"/>
    <b v="0"/>
    <n v="10"/>
    <b v="0"/>
    <x v="8"/>
    <n v="18"/>
    <n v="44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x v="32"/>
    <n v="814"/>
    <x v="2"/>
    <x v="1"/>
    <s v="GBP"/>
    <n v="1439827200"/>
    <n v="1436355270"/>
    <b v="0"/>
    <n v="16"/>
    <b v="0"/>
    <x v="8"/>
    <n v="33"/>
    <n v="50.88"/>
    <x v="3"/>
    <x v="8"/>
  </r>
  <r>
    <n v="3899"/>
    <s v="RAIN | a theatrical production of life-changing proportions"/>
    <s v="More than just a play, RAIN is an outreach to hurting people who feel disengaged or rejected by others."/>
    <x v="5"/>
    <n v="125"/>
    <x v="2"/>
    <x v="0"/>
    <s v="USD"/>
    <n v="1407868561"/>
    <n v="1406140561"/>
    <b v="0"/>
    <n v="2"/>
    <b v="0"/>
    <x v="8"/>
    <n v="1"/>
    <n v="62.5"/>
    <x v="3"/>
    <x v="8"/>
  </r>
  <r>
    <n v="3900"/>
    <s v="HUB Theatre Group presents John Logan's RED"/>
    <s v="HUB Theatre Group collaborates with local artists to present John Logan's RED to the community."/>
    <x v="32"/>
    <n v="135"/>
    <x v="2"/>
    <x v="0"/>
    <s v="USD"/>
    <n v="1433988791"/>
    <n v="1431396791"/>
    <b v="0"/>
    <n v="5"/>
    <b v="0"/>
    <x v="8"/>
    <n v="5"/>
    <n v="27"/>
    <x v="3"/>
    <x v="8"/>
  </r>
  <r>
    <n v="3901"/>
    <s v="De Lewe: A Youth Movement(Traveling Show)"/>
    <s v="&quot;De Lewe&quot; deals with the critical issues within today's youth. It reminds us that standing together is stronger than falling apart."/>
    <x v="11"/>
    <n v="25"/>
    <x v="2"/>
    <x v="0"/>
    <s v="USD"/>
    <n v="1450554599"/>
    <n v="1447098599"/>
    <b v="0"/>
    <n v="1"/>
    <b v="0"/>
    <x v="8"/>
    <n v="1"/>
    <n v="25"/>
    <x v="3"/>
    <x v="8"/>
  </r>
  <r>
    <n v="3902"/>
    <s v="Over Here Theatre/Scotchbonnet present: Love, Sex and Apps"/>
    <s v="Love, Sex and Apps is a double bill exploring the way in which we are both connected and disconnected with those around us."/>
    <x v="11"/>
    <n v="1465"/>
    <x v="2"/>
    <x v="1"/>
    <s v="GBP"/>
    <n v="1479125642"/>
    <n v="1476962042"/>
    <b v="0"/>
    <n v="31"/>
    <b v="0"/>
    <x v="8"/>
    <n v="49"/>
    <n v="47.26"/>
    <x v="3"/>
    <x v="8"/>
  </r>
  <r>
    <n v="3903"/>
    <s v="Know Thy Law"/>
    <s v="Based on the novel â€œKnow Thy Lawâ€, this powerful play gives the insight and understanding of the power of knowing the law of the land."/>
    <x v="17"/>
    <n v="0"/>
    <x v="2"/>
    <x v="0"/>
    <s v="USD"/>
    <n v="1439581080"/>
    <n v="1435709765"/>
    <b v="0"/>
    <n v="0"/>
    <b v="0"/>
    <x v="8"/>
    <n v="0"/>
    <s v="N/A"/>
    <x v="3"/>
    <x v="8"/>
  </r>
  <r>
    <n v="3904"/>
    <s v="Black America from Prophets to Pimps"/>
    <s v="A play that will cover 4000 years of black history."/>
    <x v="5"/>
    <n v="3"/>
    <x v="2"/>
    <x v="0"/>
    <s v="USD"/>
    <n v="1429074240"/>
    <n v="1427866200"/>
    <b v="0"/>
    <n v="2"/>
    <b v="0"/>
    <x v="8"/>
    <n v="0"/>
    <n v="1.5"/>
    <x v="3"/>
    <x v="8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2"/>
    <x v="1"/>
    <s v="GBP"/>
    <n v="1434063600"/>
    <n v="1430405903"/>
    <b v="0"/>
    <n v="7"/>
    <b v="0"/>
    <x v="8"/>
    <n v="12"/>
    <n v="24.71"/>
    <x v="3"/>
    <x v="8"/>
  </r>
  <r>
    <n v="3906"/>
    <s v="First Draft Theatre"/>
    <s v="We will workshop, stage and develop new writing, devised work and adaptations. A joyful leap into the possibilities of an idea!"/>
    <x v="17"/>
    <n v="1010"/>
    <x v="2"/>
    <x v="1"/>
    <s v="GBP"/>
    <n v="1435325100"/>
    <n v="1432072893"/>
    <b v="0"/>
    <n v="16"/>
    <b v="0"/>
    <x v="8"/>
    <n v="67"/>
    <n v="63.13"/>
    <x v="3"/>
    <x v="8"/>
  </r>
  <r>
    <n v="3907"/>
    <s v="Burqa&amp;Rifle: A Drama: Two Women, Two Cultues, Two Histories"/>
    <s v="Burqa&amp;Rifle dramatizes the  encounter between two women -- a vigilante and a convert to Islam."/>
    <x v="30"/>
    <n v="153"/>
    <x v="2"/>
    <x v="0"/>
    <s v="USD"/>
    <n v="1414354080"/>
    <n v="1411587606"/>
    <b v="0"/>
    <n v="4"/>
    <b v="0"/>
    <x v="8"/>
    <n v="15"/>
    <n v="38.25"/>
    <x v="3"/>
    <x v="8"/>
  </r>
  <r>
    <n v="3908"/>
    <s v="Unconscious Subconscious"/>
    <s v="Death splits apart twin brothers in a questionable car accident. They shared dreams, and now they must share trials in the unknown."/>
    <x v="49"/>
    <n v="65"/>
    <x v="2"/>
    <x v="0"/>
    <s v="USD"/>
    <n v="1406603696"/>
    <n v="1405307696"/>
    <b v="0"/>
    <n v="4"/>
    <b v="0"/>
    <x v="8"/>
    <n v="9"/>
    <n v="16.25"/>
    <x v="3"/>
    <x v="8"/>
  </r>
  <r>
    <n v="3909"/>
    <s v="Woman2Woman"/>
    <s v="I am trying to put on a gospel comedy stage play that is full of laughter and life lessons as well that will change your life forever,"/>
    <x v="129"/>
    <n v="135"/>
    <x v="2"/>
    <x v="0"/>
    <s v="USD"/>
    <n v="1410424642"/>
    <n v="1407832642"/>
    <b v="0"/>
    <n v="4"/>
    <b v="0"/>
    <x v="8"/>
    <n v="0"/>
    <n v="33.75"/>
    <x v="3"/>
    <x v="8"/>
  </r>
  <r>
    <n v="3910"/>
    <s v="&quot;SHERLOCK HOLMES AND THE SCARLET AVENGER&quot;"/>
    <s v="Join Sherlock Holmes and Dr. Watson as the first adventure together is dramatized live on-stage!  The game is afoot!"/>
    <x v="14"/>
    <n v="185"/>
    <x v="2"/>
    <x v="0"/>
    <s v="USD"/>
    <n v="1441649397"/>
    <n v="1439057397"/>
    <b v="0"/>
    <n v="3"/>
    <b v="0"/>
    <x v="8"/>
    <n v="3"/>
    <n v="61.67"/>
    <x v="3"/>
    <x v="8"/>
  </r>
  <r>
    <n v="3911"/>
    <s v="Ministers of Grace"/>
    <s v="â€˜Ministers of Graceâ€™ imagines what the movie Ghostbusters would be like if written by William Shakespeare."/>
    <x v="8"/>
    <n v="2993"/>
    <x v="2"/>
    <x v="0"/>
    <s v="USD"/>
    <n v="1417033777"/>
    <n v="1414438177"/>
    <b v="0"/>
    <n v="36"/>
    <b v="0"/>
    <x v="8"/>
    <n v="37"/>
    <n v="83.14"/>
    <x v="3"/>
    <x v="8"/>
  </r>
  <r>
    <n v="3912"/>
    <s v="JoLee Productions"/>
    <s v="Producing &amp; directing Jake's Women by Neil Simon opening July 9 and running through July 26 for Sonoma Arts Live"/>
    <x v="38"/>
    <n v="1"/>
    <x v="2"/>
    <x v="0"/>
    <s v="USD"/>
    <n v="1429936500"/>
    <n v="1424759330"/>
    <b v="0"/>
    <n v="1"/>
    <b v="0"/>
    <x v="8"/>
    <n v="0"/>
    <n v="1"/>
    <x v="3"/>
    <x v="8"/>
  </r>
  <r>
    <n v="3913"/>
    <s v="The Great Gatsby at All-of-us Express Children's Theatre"/>
    <s v="â€œNo amount of fire or freshness can challenge what a man will store up in his ghostly heart.â€ â€“ The Great Gatsby"/>
    <x v="5"/>
    <n v="1000"/>
    <x v="2"/>
    <x v="0"/>
    <s v="USD"/>
    <n v="1448863449"/>
    <n v="1446267849"/>
    <b v="0"/>
    <n v="7"/>
    <b v="0"/>
    <x v="8"/>
    <n v="10"/>
    <n v="142.86000000000001"/>
    <x v="3"/>
    <x v="8"/>
  </r>
  <r>
    <n v="3914"/>
    <s v="Support Catalan Drama: Skin in Flames, by Guillem Clua"/>
    <s v="Bots &amp; Barrals and StoneCrabs Theatre are excited to present the UK premiere of Guillem Clua's powerful Catalan drama Skin in Flames."/>
    <x v="32"/>
    <n v="909"/>
    <x v="2"/>
    <x v="1"/>
    <s v="GBP"/>
    <n v="1431298740"/>
    <n v="1429558756"/>
    <b v="0"/>
    <n v="27"/>
    <b v="0"/>
    <x v="8"/>
    <n v="36"/>
    <n v="33.67"/>
    <x v="3"/>
    <x v="8"/>
  </r>
  <r>
    <n v="3915"/>
    <s v="Hardcross"/>
    <s v="Following the enormous success of Hardcross, we are looking for new ways to bring this wonderful play to a wider audience."/>
    <x v="17"/>
    <n v="5"/>
    <x v="2"/>
    <x v="1"/>
    <s v="GBP"/>
    <n v="1464824309"/>
    <n v="1462232309"/>
    <b v="0"/>
    <n v="1"/>
    <b v="0"/>
    <x v="8"/>
    <n v="0"/>
    <n v="5"/>
    <x v="3"/>
    <x v="8"/>
  </r>
  <r>
    <n v="3916"/>
    <s v="Final exam"/>
    <s v="We're a small group of University students who need a little help making our final exam production the best product possible."/>
    <x v="15"/>
    <n v="0"/>
    <x v="2"/>
    <x v="8"/>
    <s v="DKK"/>
    <n v="1464952752"/>
    <n v="1462360752"/>
    <b v="0"/>
    <n v="0"/>
    <b v="0"/>
    <x v="8"/>
    <n v="0"/>
    <s v="N/A"/>
    <x v="3"/>
    <x v="8"/>
  </r>
  <r>
    <n v="3917"/>
    <s v="Romeo and Juliet by Cry of Curs"/>
    <s v="We place the actors and script to the fore, with productions stripped down to barest level, aiming to make theatre accessible."/>
    <x v="10"/>
    <n v="10"/>
    <x v="2"/>
    <x v="1"/>
    <s v="GBP"/>
    <n v="1410439161"/>
    <n v="1407847161"/>
    <b v="0"/>
    <n v="1"/>
    <b v="0"/>
    <x v="8"/>
    <n v="0"/>
    <n v="10"/>
    <x v="3"/>
    <x v="8"/>
  </r>
  <r>
    <n v="3918"/>
    <s v="The Singing Teacher"/>
    <s v="A fantastic new comedy coming to the West End 2014.  An Alan Ayckbourn meets Richard Curtis style comedy. Who knew singing was therapy!"/>
    <x v="129"/>
    <n v="120"/>
    <x v="2"/>
    <x v="1"/>
    <s v="GBP"/>
    <n v="1407168000"/>
    <n v="1406131023"/>
    <b v="0"/>
    <n v="3"/>
    <b v="0"/>
    <x v="8"/>
    <n v="0"/>
    <n v="40"/>
    <x v="3"/>
    <x v="8"/>
  </r>
  <r>
    <n v="3919"/>
    <s v="After The Blue"/>
    <s v="Two sisters living in a Cornish seaside town attempt to hide and escape from a life- circle of deceit, abuse, incest and revenge."/>
    <x v="12"/>
    <n v="90"/>
    <x v="2"/>
    <x v="1"/>
    <s v="GBP"/>
    <n v="1453075200"/>
    <n v="1450628773"/>
    <b v="0"/>
    <n v="3"/>
    <b v="0"/>
    <x v="8"/>
    <n v="2"/>
    <n v="30"/>
    <x v="3"/>
    <x v="8"/>
  </r>
  <r>
    <n v="3920"/>
    <s v="'SCARAMOUCHE JONES'' by Justin Butcher"/>
    <s v="An enthralling tale charting the ecstasies and tragedies behind the seven white masks of centenarian clown,Scaramouche Jones."/>
    <x v="32"/>
    <n v="135"/>
    <x v="2"/>
    <x v="1"/>
    <s v="GBP"/>
    <n v="1479032260"/>
    <n v="1476436660"/>
    <b v="0"/>
    <n v="3"/>
    <b v="0"/>
    <x v="8"/>
    <n v="5"/>
    <n v="45"/>
    <x v="3"/>
    <x v="8"/>
  </r>
  <r>
    <n v="3921"/>
    <s v="Shakespeare's R&amp;J - Chapel Lane Theatre Company"/>
    <s v="CLTC are crowdfunding for our latest production - Joe Calarco's brilliant adaptation of Shakespeare's most loved tragedy."/>
    <x v="11"/>
    <n v="0"/>
    <x v="2"/>
    <x v="1"/>
    <s v="GBP"/>
    <n v="1414346400"/>
    <n v="1413291655"/>
    <b v="0"/>
    <n v="0"/>
    <b v="0"/>
    <x v="8"/>
    <n v="0"/>
    <s v="N/A"/>
    <x v="3"/>
    <x v="8"/>
  </r>
  <r>
    <n v="3922"/>
    <s v="Truth, Dare, Promise to be Faithful Stage Play"/>
    <s v="TDPF is a play about a woman named Lisa who devotes her life to her marriage and ministry â€”since it is a woman place says her husband."/>
    <x v="49"/>
    <n v="61"/>
    <x v="2"/>
    <x v="0"/>
    <s v="USD"/>
    <n v="1425337200"/>
    <n v="1421432810"/>
    <b v="0"/>
    <n v="6"/>
    <b v="0"/>
    <x v="8"/>
    <n v="8"/>
    <n v="10.17"/>
    <x v="3"/>
    <x v="8"/>
  </r>
  <r>
    <n v="3923"/>
    <s v="Mrs Roosevelt Flies to London UK tour"/>
    <s v="Eleanor Roosevelt: Passionate campaigner for human rights, champion for peace, staunch supporter of FDR's policies, betrayed wife."/>
    <x v="237"/>
    <n v="1384"/>
    <x v="2"/>
    <x v="1"/>
    <s v="GBP"/>
    <n v="1428622271"/>
    <n v="1426203071"/>
    <b v="0"/>
    <n v="17"/>
    <b v="0"/>
    <x v="8"/>
    <n v="12"/>
    <n v="81.41"/>
    <x v="3"/>
    <x v="8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2"/>
    <x v="0"/>
    <s v="USD"/>
    <n v="1403823722"/>
    <n v="1401231722"/>
    <b v="0"/>
    <n v="40"/>
    <b v="0"/>
    <x v="8"/>
    <n v="15"/>
    <n v="57.25"/>
    <x v="3"/>
    <x v="8"/>
  </r>
  <r>
    <n v="3925"/>
    <s v="Help Save High School Theater"/>
    <s v="Help Save High School Theater Program_x000a_Your donations will be used to purchase props, build sets, and costumes."/>
    <x v="326"/>
    <n v="15"/>
    <x v="2"/>
    <x v="0"/>
    <s v="USD"/>
    <n v="1406753639"/>
    <n v="1404161639"/>
    <b v="0"/>
    <n v="3"/>
    <b v="0"/>
    <x v="8"/>
    <n v="10"/>
    <n v="5"/>
    <x v="3"/>
    <x v="8"/>
  </r>
  <r>
    <n v="3926"/>
    <s v="Caryl Churchill's 'Top Girls' - NSW HSC Text"/>
    <s v="Producing syllabus-relevant theatre targeted to HSC students on the NSW Central Coast"/>
    <x v="12"/>
    <n v="15"/>
    <x v="2"/>
    <x v="2"/>
    <s v="AUD"/>
    <n v="1419645748"/>
    <n v="1417053748"/>
    <b v="0"/>
    <n v="1"/>
    <b v="0"/>
    <x v="8"/>
    <n v="0"/>
    <n v="15"/>
    <x v="3"/>
    <x v="8"/>
  </r>
  <r>
    <n v="3927"/>
    <s v="'Journey's End' Tour of Dorset commemorating WW1"/>
    <s v="Brand new graduate theater company 'FMP Theatre' proudly presents the definitive WW1 play, Journey's End, with a little help from you."/>
    <x v="32"/>
    <n v="25"/>
    <x v="2"/>
    <x v="1"/>
    <s v="GBP"/>
    <n v="1407565504"/>
    <n v="1404973504"/>
    <b v="0"/>
    <n v="2"/>
    <b v="0"/>
    <x v="8"/>
    <n v="1"/>
    <n v="12.5"/>
    <x v="3"/>
    <x v="8"/>
  </r>
  <r>
    <n v="3928"/>
    <s v="CHARM by Philip Dawkins"/>
    <s v="&quot;Charm&quot; class is in session! Mama Darleena, a transgender African-American woman, shares rules for etiquette with her LGBTQ students."/>
    <x v="12"/>
    <n v="651"/>
    <x v="2"/>
    <x v="0"/>
    <s v="USD"/>
    <n v="1444971540"/>
    <n v="1442593427"/>
    <b v="0"/>
    <n v="7"/>
    <b v="0"/>
    <x v="8"/>
    <n v="13"/>
    <n v="93"/>
    <x v="3"/>
    <x v="8"/>
  </r>
  <r>
    <n v="3929"/>
    <s v="Comedy Of Errors: Antioch Community High School"/>
    <s v="We need to raise funds to bring this elaborate production to life with special FX makeup, highly detailed sets, and costumes."/>
    <x v="24"/>
    <n v="453"/>
    <x v="2"/>
    <x v="0"/>
    <s v="USD"/>
    <n v="1474228265"/>
    <n v="1471636265"/>
    <b v="0"/>
    <n v="14"/>
    <b v="0"/>
    <x v="8"/>
    <n v="2"/>
    <n v="32.36"/>
    <x v="3"/>
    <x v="8"/>
  </r>
  <r>
    <n v="3930"/>
    <s v="Foundry Theatre Brisbane"/>
    <s v="We are a new and exciting semi-pro  theatre company who will support &amp; hire local actors &amp; writers in Brisbane &amp; Queensland."/>
    <x v="5"/>
    <n v="0"/>
    <x v="2"/>
    <x v="2"/>
    <s v="AUD"/>
    <n v="1459490400"/>
    <n v="1457078868"/>
    <b v="0"/>
    <n v="0"/>
    <b v="0"/>
    <x v="8"/>
    <n v="0"/>
    <s v="N/A"/>
    <x v="3"/>
    <x v="8"/>
  </r>
  <r>
    <n v="3931"/>
    <s v="Still I Weep"/>
    <s v="An original stage play designed to bring to light the long-term effects on adult survivors of childhood sexual abuse. We do survive!"/>
    <x v="8"/>
    <n v="0"/>
    <x v="2"/>
    <x v="0"/>
    <s v="USD"/>
    <n v="1441510707"/>
    <n v="1439350707"/>
    <b v="0"/>
    <n v="0"/>
    <b v="0"/>
    <x v="8"/>
    <n v="0"/>
    <s v="N/A"/>
    <x v="3"/>
    <x v="8"/>
  </r>
  <r>
    <n v="3932"/>
    <s v="Improv Patrol &quot;The Gift of Your Story is Our Script&quot;"/>
    <s v="Audience tell stories from their life chooses the improv actors to re-enact the story on the spot via song, dance and theatrics."/>
    <x v="16"/>
    <n v="1"/>
    <x v="2"/>
    <x v="0"/>
    <s v="USD"/>
    <n v="1458097364"/>
    <n v="1455508964"/>
    <b v="0"/>
    <n v="1"/>
    <b v="0"/>
    <x v="8"/>
    <n v="0"/>
    <n v="1"/>
    <x v="3"/>
    <x v="8"/>
  </r>
  <r>
    <n v="3933"/>
    <s v="Three for 5: A King's Story"/>
    <s v="Presenting the complete three part of writer/director Ty Foard's &quot;A King's Story&quot; ...a dramatic artistic one director play festival"/>
    <x v="41"/>
    <n v="1102"/>
    <x v="2"/>
    <x v="0"/>
    <s v="USD"/>
    <n v="1468716180"/>
    <n v="1466205262"/>
    <b v="0"/>
    <n v="12"/>
    <b v="0"/>
    <x v="8"/>
    <n v="16"/>
    <n v="91.83"/>
    <x v="3"/>
    <x v="8"/>
  </r>
  <r>
    <n v="3934"/>
    <s v="&quot;A Measure of Normalcy&quot;"/>
    <s v="Lost youth and lost souls struggle to find meaning amid dingy basements, vanishing malls, and a bleak Midwestern summer."/>
    <x v="12"/>
    <n v="550"/>
    <x v="2"/>
    <x v="0"/>
    <s v="USD"/>
    <n v="1443704400"/>
    <n v="1439827639"/>
    <b v="0"/>
    <n v="12"/>
    <b v="0"/>
    <x v="8"/>
    <n v="11"/>
    <n v="45.83"/>
    <x v="3"/>
    <x v="8"/>
  </r>
  <r>
    <n v="3935"/>
    <s v="Mr Mineshaft - A Play about Julius Eastman"/>
    <s v="Forgotten composer, virtuoso pianist, actor, and activist._x000a_I'm hoping to produce my play which explores Julius's life and music."/>
    <x v="11"/>
    <n v="1315"/>
    <x v="2"/>
    <x v="1"/>
    <s v="GBP"/>
    <n v="1443973546"/>
    <n v="1438789546"/>
    <b v="0"/>
    <n v="23"/>
    <b v="0"/>
    <x v="8"/>
    <n v="44"/>
    <n v="57.17"/>
    <x v="3"/>
    <x v="8"/>
  </r>
  <r>
    <n v="3936"/>
    <s v="End Breast Cancer"/>
    <s v="This stage play is a true story about one woman's fight against breast cancer while still having to deal with the adversities of life."/>
    <x v="24"/>
    <n v="0"/>
    <x v="2"/>
    <x v="0"/>
    <s v="USD"/>
    <n v="1480576720"/>
    <n v="1477981120"/>
    <b v="0"/>
    <n v="0"/>
    <b v="0"/>
    <x v="8"/>
    <n v="0"/>
    <s v="N/A"/>
    <x v="3"/>
    <x v="8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8"/>
    <n v="86"/>
    <n v="248.5"/>
    <x v="3"/>
    <x v="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8"/>
    <n v="12"/>
    <n v="79.400000000000006"/>
    <x v="3"/>
    <x v="8"/>
  </r>
  <r>
    <n v="3939"/>
    <s v="'Potter.' Funding 2015"/>
    <s v="'Potter.' is a parody of the popular Harry Potter series allowing aspiring actors a chance to work in a professional production."/>
    <x v="12"/>
    <n v="5"/>
    <x v="2"/>
    <x v="2"/>
    <s v="AUD"/>
    <n v="1412656200"/>
    <n v="1412328979"/>
    <b v="0"/>
    <n v="1"/>
    <b v="0"/>
    <x v="8"/>
    <n v="0"/>
    <n v="5"/>
    <x v="3"/>
    <x v="8"/>
  </r>
  <r>
    <n v="3940"/>
    <s v="Attraction"/>
    <s v="A Stage Play that will bring you to the edge of your seat , leave you thinkin and will also have you laughing while enjoyin the talent"/>
    <x v="12"/>
    <n v="11"/>
    <x v="2"/>
    <x v="0"/>
    <s v="USD"/>
    <n v="1420199351"/>
    <n v="1416311351"/>
    <b v="0"/>
    <n v="2"/>
    <b v="0"/>
    <x v="8"/>
    <n v="0"/>
    <n v="5.5"/>
    <x v="3"/>
    <x v="8"/>
  </r>
  <r>
    <n v="3941"/>
    <s v="TWO for the PRICE OF ONE THEATRE"/>
    <s v="Help produce &quot;Boseman and Lena&quot; by Athol Fugard._x000a_Celebrate 18 years of Service to Arts and Community, 2nd Show of a 7th Season in NOLA!"/>
    <x v="64"/>
    <n v="50"/>
    <x v="2"/>
    <x v="0"/>
    <s v="USD"/>
    <n v="1416877200"/>
    <n v="1414505137"/>
    <b v="0"/>
    <n v="2"/>
    <b v="0"/>
    <x v="8"/>
    <n v="1"/>
    <n v="25"/>
    <x v="3"/>
    <x v="8"/>
  </r>
  <r>
    <n v="3942"/>
    <s v="Epic Proportions"/>
    <s v="In the 30's, two brothers, Benny and Phil, who go to the Arizona desert to be extras in a huge Biblical epic. Riotous comedy!"/>
    <x v="40"/>
    <n v="0"/>
    <x v="2"/>
    <x v="0"/>
    <s v="USD"/>
    <n v="1434490914"/>
    <n v="1429306914"/>
    <b v="0"/>
    <n v="0"/>
    <b v="0"/>
    <x v="8"/>
    <n v="0"/>
    <s v="N/A"/>
    <x v="3"/>
    <x v="8"/>
  </r>
  <r>
    <n v="3943"/>
    <s v="Alexandra Petri's &quot;The Scrum&quot;  - Field Trip Theatre"/>
    <s v="Field Trip Theatre has  commissioned Alexandra Petri to write a world premiere play set in DC , &quot;The Scrum&quot;,"/>
    <x v="12"/>
    <n v="1782"/>
    <x v="2"/>
    <x v="0"/>
    <s v="USD"/>
    <n v="1446483000"/>
    <n v="1443811268"/>
    <b v="0"/>
    <n v="13"/>
    <b v="0"/>
    <x v="8"/>
    <n v="36"/>
    <n v="137.08000000000001"/>
    <x v="3"/>
    <x v="8"/>
  </r>
  <r>
    <n v="3944"/>
    <s v="Shakespeare Shortened School Plays"/>
    <s v="My project is to finish writing all 38 of Shakespeare's Plays into shortened 15-20 minute Shortened versions and publish them in 1 year"/>
    <x v="12"/>
    <n v="0"/>
    <x v="2"/>
    <x v="0"/>
    <s v="USD"/>
    <n v="1440690875"/>
    <n v="1438098875"/>
    <b v="0"/>
    <n v="0"/>
    <b v="0"/>
    <x v="8"/>
    <n v="0"/>
    <s v="N/A"/>
    <x v="3"/>
    <x v="8"/>
  </r>
  <r>
    <n v="3945"/>
    <s v="Camp Curtain Call: Star Wars (A Parody)"/>
    <s v="We do a theatre camp for kids every summer doing parady shows of diff stories for kids to learn theater. This year is Star Wars Parody."/>
    <x v="15"/>
    <n v="5"/>
    <x v="2"/>
    <x v="0"/>
    <s v="USD"/>
    <n v="1431717268"/>
    <n v="1429125268"/>
    <b v="0"/>
    <n v="1"/>
    <b v="0"/>
    <x v="8"/>
    <n v="0"/>
    <n v="5"/>
    <x v="3"/>
    <x v="8"/>
  </r>
  <r>
    <n v="3946"/>
    <s v="DR. Mecurio's Mythical Marvels &amp; Beastiry"/>
    <s v="Dr. Mecurio's is an original work of fantasy designed and written for the stage."/>
    <x v="14"/>
    <n v="195"/>
    <x v="2"/>
    <x v="0"/>
    <s v="USD"/>
    <n v="1425110400"/>
    <n v="1422388822"/>
    <b v="0"/>
    <n v="5"/>
    <b v="0"/>
    <x v="8"/>
    <n v="3"/>
    <n v="39"/>
    <x v="3"/>
    <x v="8"/>
  </r>
  <r>
    <n v="3947"/>
    <s v="Tell'em I'm Gonna Make It"/>
    <s v="Soon to be known as one of the greatest gospel stage plays of all times. Great hit in New England and now we want to take  it on tour"/>
    <x v="11"/>
    <n v="101"/>
    <x v="2"/>
    <x v="0"/>
    <s v="USD"/>
    <n v="1475378744"/>
    <n v="1472786744"/>
    <b v="0"/>
    <n v="2"/>
    <b v="0"/>
    <x v="8"/>
    <n v="3"/>
    <n v="50.5"/>
    <x v="3"/>
    <x v="8"/>
  </r>
  <r>
    <n v="3948"/>
    <s v="The Barbican Photography Trip 2015"/>
    <s v="A group of 12 friends, separated by time, space, state borders and oceans want to head to London for the adventure of a lifetime."/>
    <x v="13"/>
    <n v="0"/>
    <x v="2"/>
    <x v="2"/>
    <s v="AUD"/>
    <n v="1410076123"/>
    <n v="1404892123"/>
    <b v="0"/>
    <n v="0"/>
    <b v="0"/>
    <x v="8"/>
    <n v="0"/>
    <s v="N/A"/>
    <x v="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x v="5"/>
    <n v="1577"/>
    <x v="2"/>
    <x v="2"/>
    <s v="AUD"/>
    <n v="1423623221"/>
    <n v="1421031221"/>
    <b v="0"/>
    <n v="32"/>
    <b v="0"/>
    <x v="8"/>
    <n v="16"/>
    <n v="49.28"/>
    <x v="3"/>
    <x v="8"/>
  </r>
  <r>
    <n v="3950"/>
    <s v="The Great Elephant Repertory Company"/>
    <s v="With the Great Elephant Repertory we can reach those children who are perceived unreachable, educating them through performance art."/>
    <x v="25"/>
    <n v="25"/>
    <x v="2"/>
    <x v="0"/>
    <s v="USD"/>
    <n v="1460140500"/>
    <n v="1457628680"/>
    <b v="0"/>
    <n v="1"/>
    <b v="0"/>
    <x v="8"/>
    <n v="1"/>
    <n v="25"/>
    <x v="3"/>
    <x v="8"/>
  </r>
  <r>
    <n v="3951"/>
    <s v="&quot;The Divide&quot; A Great New Play To Tour the USA"/>
    <s v="Set in Southern America â€œThe Divideâ€ is a stage play that touches on the issues that are forefront in America and the world."/>
    <x v="63"/>
    <n v="1"/>
    <x v="2"/>
    <x v="17"/>
    <s v="EUR"/>
    <n v="1462301342"/>
    <n v="1457120942"/>
    <b v="0"/>
    <n v="1"/>
    <b v="0"/>
    <x v="8"/>
    <n v="0"/>
    <n v="1"/>
    <x v="3"/>
    <x v="8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x v="8"/>
    <n v="0"/>
    <n v="25"/>
    <x v="3"/>
    <x v="8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8"/>
    <n v="0"/>
    <s v="N/A"/>
    <x v="3"/>
    <x v="8"/>
  </r>
  <r>
    <n v="3954"/>
    <s v="City of Joy"/>
    <s v="Despite hunger and conditions of a Calcutta slum, the people there know that life is precious. They have named it â€˜City of Joy.â€™"/>
    <x v="33"/>
    <n v="0"/>
    <x v="2"/>
    <x v="5"/>
    <s v="CAD"/>
    <n v="1405352264"/>
    <n v="1400168264"/>
    <b v="0"/>
    <n v="0"/>
    <b v="0"/>
    <x v="8"/>
    <n v="0"/>
    <s v="N/A"/>
    <x v="3"/>
    <x v="8"/>
  </r>
  <r>
    <n v="3955"/>
    <s v="FHE High School Presents: Snow Queen and Once On This Island"/>
    <s v="FHE High School Theatre Booster Fund Raiser for Costumes --Fall Play Snow Queen and Spring Musical Once on this Island"/>
    <x v="258"/>
    <n v="425"/>
    <x v="2"/>
    <x v="0"/>
    <s v="USD"/>
    <n v="1448745741"/>
    <n v="1446150141"/>
    <b v="0"/>
    <n v="8"/>
    <b v="0"/>
    <x v="8"/>
    <n v="24"/>
    <n v="53.13"/>
    <x v="3"/>
    <x v="8"/>
  </r>
  <r>
    <n v="3956"/>
    <s v="The Woman in Me"/>
    <s v="This saucy stage play chronicles the highs and lows of my life involving gangs, drugs and prison. The story is a transforming ministry."/>
    <x v="64"/>
    <n v="0"/>
    <x v="2"/>
    <x v="0"/>
    <s v="USD"/>
    <n v="1461543600"/>
    <n v="1459203727"/>
    <b v="0"/>
    <n v="0"/>
    <b v="0"/>
    <x v="8"/>
    <n v="0"/>
    <s v="N/A"/>
    <x v="3"/>
    <x v="8"/>
  </r>
  <r>
    <n v="3957"/>
    <s v="Yada.Yada.Yada. An Unauthorized Seinfeld Event. 9 in 90"/>
    <s v="A play about something, or maybe nothing. Four actors depicting all 9 seasons of Seinfeld in 90 minutes."/>
    <x v="91"/>
    <n v="7"/>
    <x v="2"/>
    <x v="0"/>
    <s v="USD"/>
    <n v="1468020354"/>
    <n v="1464045954"/>
    <b v="0"/>
    <n v="1"/>
    <b v="0"/>
    <x v="8"/>
    <n v="0"/>
    <n v="7"/>
    <x v="3"/>
    <x v="8"/>
  </r>
  <r>
    <n v="3958"/>
    <s v="Shakespeare with Noodles:  Henry IV"/>
    <s v="A children's theatre group constructing props out of swimming noodles to provide free Shakespeare in the parks to local communities."/>
    <x v="15"/>
    <n v="641"/>
    <x v="2"/>
    <x v="0"/>
    <s v="USD"/>
    <n v="1406988000"/>
    <n v="1403822912"/>
    <b v="0"/>
    <n v="16"/>
    <b v="0"/>
    <x v="8"/>
    <n v="32"/>
    <n v="40.06"/>
    <x v="3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x v="40"/>
    <n v="292"/>
    <x v="2"/>
    <x v="0"/>
    <s v="USD"/>
    <n v="1411930556"/>
    <n v="1409338556"/>
    <b v="0"/>
    <n v="12"/>
    <b v="0"/>
    <x v="8"/>
    <n v="24"/>
    <n v="24.33"/>
    <x v="3"/>
    <x v="8"/>
  </r>
  <r>
    <n v="3960"/>
    <s v="In The Time of New York"/>
    <s v="You are closer to your dreams than what you expect, your demons will always wait for you to realize them, theyâ€™ll torture you Manny."/>
    <x v="11"/>
    <n v="45"/>
    <x v="2"/>
    <x v="0"/>
    <s v="USD"/>
    <n v="1451852256"/>
    <n v="1449260256"/>
    <b v="0"/>
    <n v="4"/>
    <b v="0"/>
    <x v="8"/>
    <n v="2"/>
    <n v="11.25"/>
    <x v="3"/>
    <x v="8"/>
  </r>
  <r>
    <n v="3961"/>
    <s v="New Edinburgh play"/>
    <s v="I've written a fun new play exploring the reality of gay stereotypes in 2014 - with accommodation and venue hire it needs some dough :)"/>
    <x v="12"/>
    <n v="21"/>
    <x v="2"/>
    <x v="1"/>
    <s v="GBP"/>
    <n v="1399584210"/>
    <n v="1397683410"/>
    <b v="0"/>
    <n v="2"/>
    <b v="0"/>
    <x v="8"/>
    <n v="0"/>
    <n v="10.5"/>
    <x v="3"/>
    <x v="8"/>
  </r>
  <r>
    <n v="3962"/>
    <s v="The Story of the 1914 Christmas Truce is coming to America"/>
    <s v="OUR FRIENDS THE ENEMY will make its American Debut at Theatre Row in New York City, and we would like for you to join us on our journey"/>
    <x v="125"/>
    <n v="45"/>
    <x v="2"/>
    <x v="1"/>
    <s v="GBP"/>
    <n v="1448722494"/>
    <n v="1446562494"/>
    <b v="0"/>
    <n v="3"/>
    <b v="0"/>
    <x v="8"/>
    <n v="3"/>
    <n v="15"/>
    <x v="3"/>
    <x v="8"/>
  </r>
  <r>
    <n v="3963"/>
    <s v="Une minute de silence"/>
    <s v="les effets de censeur sur l'immigration.Ã§a c'est une piÃ¨ce de l'histoire de la rÃ©volution en Iran jusqu'Ã  des meurtres en sÃ©rie en 1999"/>
    <x v="5"/>
    <n v="0"/>
    <x v="2"/>
    <x v="5"/>
    <s v="CAD"/>
    <n v="1447821717"/>
    <n v="1445226117"/>
    <b v="0"/>
    <n v="0"/>
    <b v="0"/>
    <x v="8"/>
    <n v="0"/>
    <s v="N/A"/>
    <x v="3"/>
    <x v="8"/>
  </r>
  <r>
    <n v="3964"/>
    <s v="MAMA'Z BA-B: The StagePlay"/>
    <s v="&quot;MAMA'Z BA-B&quot; is the story of Marcus Williams who struggles to find a place for himself as a young black male."/>
    <x v="15"/>
    <n v="126"/>
    <x v="2"/>
    <x v="0"/>
    <s v="USD"/>
    <n v="1429460386"/>
    <n v="1424279986"/>
    <b v="0"/>
    <n v="3"/>
    <b v="0"/>
    <x v="8"/>
    <n v="6"/>
    <n v="42"/>
    <x v="3"/>
    <x v="8"/>
  </r>
  <r>
    <n v="3965"/>
    <s v="Fringe Fest: Take Comfort in Falling Forever"/>
    <s v="Andrew Heller producing a production of an original play for the Philadelphia Fringe Festival. Written and Directed by Andrew Heller"/>
    <x v="15"/>
    <n v="285"/>
    <x v="2"/>
    <x v="0"/>
    <s v="USD"/>
    <n v="1460608780"/>
    <n v="1455428380"/>
    <b v="0"/>
    <n v="4"/>
    <b v="0"/>
    <x v="8"/>
    <n v="14"/>
    <n v="71.25"/>
    <x v="3"/>
    <x v="8"/>
  </r>
  <r>
    <n v="3966"/>
    <s v="Moroccan National Debate Team"/>
    <s v="MNDT will be the first Moroccan Team in history to participate in the WSDC. the worldâ€™s biggest high school debate tournament."/>
    <x v="53"/>
    <n v="45"/>
    <x v="2"/>
    <x v="0"/>
    <s v="USD"/>
    <n v="1406170740"/>
    <n v="1402506278"/>
    <b v="0"/>
    <n v="2"/>
    <b v="0"/>
    <x v="8"/>
    <n v="1"/>
    <n v="22.5"/>
    <x v="3"/>
    <x v="8"/>
  </r>
  <r>
    <n v="3967"/>
    <s v="Backdrops for Maplewood Barn Theatre Summer 2017 Production"/>
    <s v="Ramsay Wise is painting the backdrops for the Maplewood Barn Theatre's summer 2017 production. He needs canvas and paint."/>
    <x v="182"/>
    <n v="410"/>
    <x v="2"/>
    <x v="0"/>
    <s v="USD"/>
    <n v="1488783507"/>
    <n v="1486191507"/>
    <b v="0"/>
    <n v="10"/>
    <b v="0"/>
    <x v="8"/>
    <n v="24"/>
    <n v="41"/>
    <x v="3"/>
    <x v="8"/>
  </r>
  <r>
    <n v="3968"/>
    <s v="Scarlet Letters (a play with songs)"/>
    <s v="&quot;On the breast of her gown, in fine red cloth, appeared the letter A.&quot; But what about the rest of the alphabet?"/>
    <x v="12"/>
    <n v="527"/>
    <x v="2"/>
    <x v="0"/>
    <s v="USD"/>
    <n v="1463945673"/>
    <n v="1458761673"/>
    <b v="0"/>
    <n v="11"/>
    <b v="0"/>
    <x v="8"/>
    <n v="11"/>
    <n v="47.91"/>
    <x v="3"/>
    <x v="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8"/>
    <n v="7"/>
    <n v="35.17"/>
    <x v="3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2"/>
    <x v="0"/>
    <s v="USD"/>
    <n v="1460925811"/>
    <n v="1458333811"/>
    <b v="0"/>
    <n v="2"/>
    <b v="0"/>
    <x v="8"/>
    <n v="0"/>
    <n v="5.5"/>
    <x v="3"/>
    <x v="8"/>
  </r>
  <r>
    <n v="3971"/>
    <s v="The Sentinel &amp; The Showman"/>
    <s v="The timeless story of the struggling actor, the faithful agent and   the reality of what constitutes success and failure in Hollywood."/>
    <x v="34"/>
    <n v="136"/>
    <x v="2"/>
    <x v="0"/>
    <s v="USD"/>
    <n v="1405947126"/>
    <n v="1403355126"/>
    <b v="0"/>
    <n v="6"/>
    <b v="0"/>
    <x v="8"/>
    <n v="1"/>
    <n v="22.67"/>
    <x v="3"/>
    <x v="8"/>
  </r>
  <r>
    <n v="3972"/>
    <s v="Valkyrie Theatre Company"/>
    <s v="We're a horror based theatre company in Oklahoma City beginning our first season of shows."/>
    <x v="30"/>
    <n v="211"/>
    <x v="2"/>
    <x v="0"/>
    <s v="USD"/>
    <n v="1423186634"/>
    <n v="1418002634"/>
    <b v="0"/>
    <n v="8"/>
    <b v="0"/>
    <x v="8"/>
    <n v="21"/>
    <n v="26.38"/>
    <x v="3"/>
    <x v="8"/>
  </r>
  <r>
    <n v="3973"/>
    <s v="Staged Right Theatre First Season Campaign"/>
    <s v="Staged Right Theatre Company is putting on its first season this year, and we need your help with raising money to put on four plays!"/>
    <x v="12"/>
    <n v="3905"/>
    <x v="2"/>
    <x v="0"/>
    <s v="USD"/>
    <n v="1462766400"/>
    <n v="1460219110"/>
    <b v="0"/>
    <n v="37"/>
    <b v="0"/>
    <x v="8"/>
    <n v="78"/>
    <n v="105.54"/>
    <x v="3"/>
    <x v="8"/>
  </r>
  <r>
    <n v="3974"/>
    <s v="The Taming of the Shrew"/>
    <s v="We are performing Shakespeare's &quot;The Taming of the Shrew&quot; in its original Elizabethan setting at the Oxford Shakespeare Festival."/>
    <x v="30"/>
    <n v="320"/>
    <x v="2"/>
    <x v="1"/>
    <s v="GBP"/>
    <n v="1464872848"/>
    <n v="1462280848"/>
    <b v="0"/>
    <n v="11"/>
    <b v="0"/>
    <x v="8"/>
    <n v="32"/>
    <n v="29.09"/>
    <x v="3"/>
    <x v="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8"/>
    <n v="0"/>
    <s v="N/A"/>
    <x v="3"/>
    <x v="8"/>
  </r>
  <r>
    <n v="3976"/>
    <s v="R.U.R. at New Muses Theatre Company"/>
    <s v="Rossumâ€™s Universal Robots are the perfect workforce, without emotions, needs, or souls. But they are changing. Becoming more like us..."/>
    <x v="48"/>
    <n v="620"/>
    <x v="2"/>
    <x v="0"/>
    <s v="USD"/>
    <n v="1406876400"/>
    <n v="1405024561"/>
    <b v="0"/>
    <n v="10"/>
    <b v="0"/>
    <x v="8"/>
    <n v="48"/>
    <n v="62"/>
    <x v="3"/>
    <x v="8"/>
  </r>
  <r>
    <n v="3977"/>
    <s v="Tales of a Dragon KNIGHT"/>
    <s v="Created for the greatest stages of the world, will captivate the hearts of its audience with a Powerful Story Line &amp; Magical creatures!"/>
    <x v="163"/>
    <n v="1305"/>
    <x v="2"/>
    <x v="0"/>
    <s v="USD"/>
    <n v="1469213732"/>
    <n v="1466621732"/>
    <b v="0"/>
    <n v="6"/>
    <b v="0"/>
    <x v="8"/>
    <n v="1"/>
    <n v="217.5"/>
    <x v="3"/>
    <x v="8"/>
  </r>
  <r>
    <n v="3978"/>
    <s v="For Colored Girl Play Production"/>
    <s v="Staged play within the communities of eastern ( Kinston Wilson Wilmington ) North Carolina ! Funds will allow a child to attend! THX"/>
    <x v="15"/>
    <n v="214"/>
    <x v="2"/>
    <x v="0"/>
    <s v="USD"/>
    <n v="1422717953"/>
    <n v="1417533953"/>
    <b v="0"/>
    <n v="8"/>
    <b v="0"/>
    <x v="8"/>
    <n v="11"/>
    <n v="26.75"/>
    <x v="3"/>
    <x v="8"/>
  </r>
  <r>
    <n v="3979"/>
    <s v="What a Gay Play - back, bigger and longer"/>
    <s v="After a successful premiere run at Edinburgh 2014, it's been rewritten and revised and is back for another run of Edinburgh fun in 2015"/>
    <x v="14"/>
    <n v="110"/>
    <x v="2"/>
    <x v="1"/>
    <s v="GBP"/>
    <n v="1427659200"/>
    <n v="1425678057"/>
    <b v="0"/>
    <n v="6"/>
    <b v="0"/>
    <x v="8"/>
    <n v="2"/>
    <n v="18.329999999999998"/>
    <x v="3"/>
    <x v="8"/>
  </r>
  <r>
    <n v="3980"/>
    <s v="Romeo and Juliet: A Mesh-n-Groove Production"/>
    <s v="Itâ€™s your favorite classic with a twist. This summer, Chicago youth recreate Romeo and Juliet in The Mesh-n-Groove annual production!"/>
    <x v="32"/>
    <n v="450"/>
    <x v="2"/>
    <x v="0"/>
    <s v="USD"/>
    <n v="1404570147"/>
    <n v="1401978147"/>
    <b v="0"/>
    <n v="7"/>
    <b v="0"/>
    <x v="8"/>
    <n v="18"/>
    <n v="64.290000000000006"/>
    <x v="3"/>
    <x v="8"/>
  </r>
  <r>
    <n v="3981"/>
    <s v="BEIRUT, LADY OF LEBANON"/>
    <s v="A Theatrical Production Celebrating the Lebanese Culture and the Human Spirit in Time of War."/>
    <x v="13"/>
    <n v="1225"/>
    <x v="2"/>
    <x v="0"/>
    <s v="USD"/>
    <n v="1468729149"/>
    <n v="1463545149"/>
    <b v="0"/>
    <n v="7"/>
    <b v="0"/>
    <x v="8"/>
    <n v="4"/>
    <n v="175"/>
    <x v="3"/>
    <x v="8"/>
  </r>
  <r>
    <n v="3982"/>
    <s v="Flush - David Dipper - Break Point Theatre"/>
    <s v="Sex, deception, addiction, life. _x000a_A quality piece of relevant theatre at one of London's most vibrant and respected fringe theatres."/>
    <x v="18"/>
    <n v="170"/>
    <x v="2"/>
    <x v="1"/>
    <s v="GBP"/>
    <n v="1436297180"/>
    <n v="1431113180"/>
    <b v="0"/>
    <n v="5"/>
    <b v="0"/>
    <x v="8"/>
    <n v="20"/>
    <n v="34"/>
    <x v="3"/>
    <x v="8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8"/>
    <n v="35"/>
    <n v="84.28"/>
    <x v="3"/>
    <x v="8"/>
  </r>
  <r>
    <n v="3984"/>
    <s v="Fantastic Mr Fox - Novus Theatre"/>
    <s v="Novus Theatre bring you their new show 'Fantastic Mr Fox'. We hope to improve the pay for our cast and crew through Kickstarter."/>
    <x v="17"/>
    <n v="95"/>
    <x v="2"/>
    <x v="1"/>
    <s v="GBP"/>
    <n v="1415404800"/>
    <n v="1412809644"/>
    <b v="0"/>
    <n v="10"/>
    <b v="0"/>
    <x v="8"/>
    <n v="6"/>
    <n v="9.5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"/>
    <n v="641"/>
    <x v="2"/>
    <x v="0"/>
    <s v="USD"/>
    <n v="1456002300"/>
    <n v="1454173120"/>
    <b v="0"/>
    <n v="19"/>
    <b v="0"/>
    <x v="8"/>
    <n v="32"/>
    <n v="33.74"/>
    <x v="3"/>
    <x v="8"/>
  </r>
  <r>
    <n v="3986"/>
    <s v="Hippolytos - Polish Tour"/>
    <s v="After a successful run at London's Cockpit Theatre, we are invited to perform in Gardzienice OPT and at Teatr Polski in Warsaw, Poland."/>
    <x v="12"/>
    <n v="488"/>
    <x v="2"/>
    <x v="1"/>
    <s v="GBP"/>
    <n v="1462539840"/>
    <n v="1460034594"/>
    <b v="0"/>
    <n v="13"/>
    <b v="0"/>
    <x v="8"/>
    <n v="10"/>
    <n v="37.54"/>
    <x v="3"/>
    <x v="8"/>
  </r>
  <r>
    <n v="3987"/>
    <s v="Write Now 5"/>
    <s v="Write Now 5 is a new writing festival in south east London promoting new work from emerging playwrights."/>
    <x v="46"/>
    <n v="151"/>
    <x v="2"/>
    <x v="1"/>
    <s v="GBP"/>
    <n v="1400278290"/>
    <n v="1399414290"/>
    <b v="0"/>
    <n v="13"/>
    <b v="0"/>
    <x v="8"/>
    <n v="38"/>
    <n v="11.62"/>
    <x v="3"/>
    <x v="8"/>
  </r>
  <r>
    <n v="3988"/>
    <s v="Folk-Tales: What Stories Do Your Folks Tell?"/>
    <s v="An evening of of stories based both in myth and truth."/>
    <x v="17"/>
    <n v="32"/>
    <x v="2"/>
    <x v="0"/>
    <s v="USD"/>
    <n v="1440813413"/>
    <n v="1439517413"/>
    <b v="0"/>
    <n v="4"/>
    <b v="0"/>
    <x v="8"/>
    <n v="2"/>
    <n v="8"/>
    <x v="3"/>
    <x v="8"/>
  </r>
  <r>
    <n v="3989"/>
    <s v="A Gentleman, A Lady and A Thug"/>
    <s v="I love to write. I have written and published my first book and everyone that read it enjoyed it. My dream is to one day write movies"/>
    <x v="11"/>
    <n v="0"/>
    <x v="2"/>
    <x v="0"/>
    <s v="USD"/>
    <n v="1447009181"/>
    <n v="1444413581"/>
    <b v="0"/>
    <n v="0"/>
    <b v="0"/>
    <x v="8"/>
    <n v="0"/>
    <s v="N/A"/>
    <x v="3"/>
    <x v="8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8"/>
    <n v="4"/>
    <n v="23"/>
    <x v="3"/>
    <x v="8"/>
  </r>
  <r>
    <n v="3991"/>
    <s v="NTACTheatre - North Texas Actor's Collaborative Theatre"/>
    <s v="North Texas first actor-driven theatre company needs your help"/>
    <x v="4"/>
    <n v="100"/>
    <x v="2"/>
    <x v="0"/>
    <s v="USD"/>
    <n v="1433086082"/>
    <n v="1430494082"/>
    <b v="0"/>
    <n v="1"/>
    <b v="0"/>
    <x v="8"/>
    <n v="20"/>
    <n v="100"/>
    <x v="3"/>
    <x v="8"/>
  </r>
  <r>
    <n v="3992"/>
    <s v="Tearing Down Cabrini-Green, a dynamic social commentary."/>
    <s v="A richly textured and intellectually powerful social commentary about family, community and America."/>
    <x v="5"/>
    <n v="541"/>
    <x v="2"/>
    <x v="0"/>
    <s v="USD"/>
    <n v="1449876859"/>
    <n v="1444689259"/>
    <b v="0"/>
    <n v="9"/>
    <b v="0"/>
    <x v="8"/>
    <n v="5"/>
    <n v="60.11"/>
    <x v="3"/>
    <x v="8"/>
  </r>
  <r>
    <n v="3993"/>
    <s v="Invincible Diamonds: A Survivor's Guide"/>
    <s v="I am seeking to turn my collection of urban poetry into a stage play. My desire is to inspire victims to heal."/>
    <x v="65"/>
    <n v="3"/>
    <x v="2"/>
    <x v="0"/>
    <s v="USD"/>
    <n v="1431549912"/>
    <n v="1428957912"/>
    <b v="0"/>
    <n v="1"/>
    <b v="0"/>
    <x v="8"/>
    <n v="0"/>
    <n v="3"/>
    <x v="3"/>
    <x v="8"/>
  </r>
  <r>
    <n v="3994"/>
    <s v="Poles Apart - A Play in 2 Acts"/>
    <s v="Is Henson willing to dare risk a theatrical speaking tour of his North Pole adventures...and more?"/>
    <x v="15"/>
    <n v="5"/>
    <x v="2"/>
    <x v="0"/>
    <s v="USD"/>
    <n v="1405761690"/>
    <n v="1403169690"/>
    <b v="0"/>
    <n v="1"/>
    <b v="0"/>
    <x v="8"/>
    <n v="0"/>
    <n v="5"/>
    <x v="3"/>
    <x v="8"/>
  </r>
  <r>
    <n v="3995"/>
    <s v="Headaches - a play exploring the topic of mental health"/>
    <s v="Headaches: a play composed of personal testimonies, writings and music, centered on mental illness and its effects on people's lives."/>
    <x v="50"/>
    <n v="70"/>
    <x v="2"/>
    <x v="1"/>
    <s v="GBP"/>
    <n v="1423913220"/>
    <n v="1421339077"/>
    <b v="0"/>
    <n v="4"/>
    <b v="0"/>
    <x v="8"/>
    <n v="35"/>
    <n v="17.5"/>
    <x v="3"/>
    <x v="8"/>
  </r>
  <r>
    <n v="3996"/>
    <s v="Anansi the Spider - An African Folktale"/>
    <s v="The African tale of Anansi the Spider is that of a trickster who often uses cleverness and harmless jokes to get what he wants."/>
    <x v="11"/>
    <n v="497"/>
    <x v="2"/>
    <x v="0"/>
    <s v="USD"/>
    <n v="1416499440"/>
    <n v="1415341464"/>
    <b v="0"/>
    <n v="17"/>
    <b v="0"/>
    <x v="8"/>
    <n v="17"/>
    <n v="29.24"/>
    <x v="3"/>
    <x v="8"/>
  </r>
  <r>
    <n v="3997"/>
    <s v="'Working Play Title'"/>
    <s v="We aim to produce a Professional Published Play for two days in October 2015 on Fri 30th &amp; Sat 31st with three performances in total."/>
    <x v="11"/>
    <n v="0"/>
    <x v="2"/>
    <x v="1"/>
    <s v="GBP"/>
    <n v="1428222221"/>
    <n v="1425633821"/>
    <b v="0"/>
    <n v="0"/>
    <b v="0"/>
    <x v="8"/>
    <n v="0"/>
    <s v="N/A"/>
    <x v="3"/>
    <x v="8"/>
  </r>
  <r>
    <n v="3998"/>
    <s v="Forsaken Angels-A New Play"/>
    <s v="Forsaken Angels, a powerful new play by William Leary, author of DCMTA's Best Of 2014 Play Masquerade."/>
    <x v="23"/>
    <n v="715"/>
    <x v="2"/>
    <x v="0"/>
    <s v="USD"/>
    <n v="1427580426"/>
    <n v="1424992026"/>
    <b v="0"/>
    <n v="12"/>
    <b v="0"/>
    <x v="8"/>
    <n v="57"/>
    <n v="59.58"/>
    <x v="3"/>
    <x v="8"/>
  </r>
  <r>
    <n v="3999"/>
    <s v="The Sins of Seven Tables at the Edinburgh Fringe Festival"/>
    <s v="If tables had ears what tales would they tell? Sins of Seven Tables, a modern take on the 7 Deadlies, are they still sins?"/>
    <x v="41"/>
    <n v="1156"/>
    <x v="2"/>
    <x v="0"/>
    <s v="USD"/>
    <n v="1409514709"/>
    <n v="1406058798"/>
    <b v="0"/>
    <n v="14"/>
    <b v="0"/>
    <x v="8"/>
    <n v="17"/>
    <n v="82.57"/>
    <x v="3"/>
    <x v="8"/>
  </r>
  <r>
    <n v="4000"/>
    <s v="The Escorts"/>
    <s v="An Enticing Trip into the World of Assisted Dying"/>
    <x v="8"/>
    <n v="10"/>
    <x v="2"/>
    <x v="0"/>
    <s v="USD"/>
    <n v="1462631358"/>
    <n v="1457450958"/>
    <b v="0"/>
    <n v="1"/>
    <b v="0"/>
    <x v="8"/>
    <n v="0"/>
    <n v="10"/>
    <x v="3"/>
    <x v="8"/>
  </r>
  <r>
    <n v="4001"/>
    <s v="Help Launch LZA Theatre! The Eisteddfod + A Woman Alone"/>
    <s v="We take great short(er) plays by brilliant playwrights &amp; make visually stunning conversation pieces in response to the city we live in"/>
    <x v="40"/>
    <n v="453"/>
    <x v="2"/>
    <x v="1"/>
    <s v="GBP"/>
    <n v="1488394800"/>
    <n v="1486681708"/>
    <b v="0"/>
    <n v="14"/>
    <b v="0"/>
    <x v="8"/>
    <n v="38"/>
    <n v="32.36"/>
    <x v="3"/>
    <x v="8"/>
  </r>
  <r>
    <n v="4002"/>
    <s v="Terry Pratchett's Wyrd Sisters"/>
    <s v="Bring Wyrd Sisters, a comedy of Shakespearean proportions, to small-town Texas. Loosely parodies the â€œScottish Play.â€"/>
    <x v="23"/>
    <n v="23"/>
    <x v="2"/>
    <x v="0"/>
    <s v="USD"/>
    <n v="1411779761"/>
    <n v="1409187761"/>
    <b v="0"/>
    <n v="4"/>
    <b v="0"/>
    <x v="8"/>
    <n v="2"/>
    <n v="5.75"/>
    <x v="3"/>
    <x v="8"/>
  </r>
  <r>
    <n v="4003"/>
    <s v="MAMA BA-B: The Stage Play"/>
    <s v="&quot;MAMA'Z BA-B&quot; is the story of Marcus Williams who struggles to find a place for himself as a young black male."/>
    <x v="15"/>
    <n v="201"/>
    <x v="2"/>
    <x v="0"/>
    <s v="USD"/>
    <n v="1424009147"/>
    <n v="1421417147"/>
    <b v="0"/>
    <n v="2"/>
    <b v="0"/>
    <x v="8"/>
    <n v="10"/>
    <n v="100.5"/>
    <x v="3"/>
    <x v="8"/>
  </r>
  <r>
    <n v="4004"/>
    <s v="South Florida Tours"/>
    <s v="Help Launch The Queen Into South Florida!"/>
    <x v="4"/>
    <n v="1"/>
    <x v="2"/>
    <x v="0"/>
    <s v="USD"/>
    <n v="1412740457"/>
    <n v="1410148457"/>
    <b v="0"/>
    <n v="1"/>
    <b v="0"/>
    <x v="8"/>
    <n v="0"/>
    <n v="1"/>
    <x v="3"/>
    <x v="8"/>
  </r>
  <r>
    <n v="4005"/>
    <s v="Bringing more Art to the Community"/>
    <s v="Help us bring more Art to the Community. It's our second production, Fences by August Wilson. Help us make it a success!"/>
    <x v="11"/>
    <n v="40"/>
    <x v="2"/>
    <x v="0"/>
    <s v="USD"/>
    <n v="1413832985"/>
    <n v="1408648985"/>
    <b v="0"/>
    <n v="2"/>
    <b v="0"/>
    <x v="8"/>
    <n v="1"/>
    <n v="20"/>
    <x v="3"/>
    <x v="8"/>
  </r>
  <r>
    <n v="4006"/>
    <s v="&quot;The Norwegians&quot; Midwestern Tour"/>
    <s v="Olive and Betty have cheating boyfriends. The solution: Gus and Tor, two Norwegian hit men who specialize in solving such problems."/>
    <x v="13"/>
    <n v="2"/>
    <x v="2"/>
    <x v="0"/>
    <s v="USD"/>
    <n v="1455647587"/>
    <n v="1453487587"/>
    <b v="0"/>
    <n v="1"/>
    <b v="0"/>
    <x v="8"/>
    <n v="0"/>
    <n v="2"/>
    <x v="3"/>
    <x v="8"/>
  </r>
  <r>
    <n v="4007"/>
    <s v="POLES APART - A PLAY IN 2 ACTS"/>
    <s v="Is the public ready to hear Matt's story? Is he willing to risk public speaking and the waning reputation among his own race?"/>
    <x v="15"/>
    <n v="5"/>
    <x v="2"/>
    <x v="0"/>
    <s v="USD"/>
    <n v="1409070480"/>
    <n v="1406572381"/>
    <b v="0"/>
    <n v="1"/>
    <b v="0"/>
    <x v="8"/>
    <n v="0"/>
    <n v="5"/>
    <x v="3"/>
    <x v="8"/>
  </r>
  <r>
    <n v="4008"/>
    <s v="Lovers and Other Strangers at The Cockpit"/>
    <s v="Lovers and Other Strangers by RenÃ©e Taylor and Joseph Bologna, showing at The Cockpit theatre in Marylebone, 10th - 14th August 2015"/>
    <x v="30"/>
    <n v="60"/>
    <x v="2"/>
    <x v="1"/>
    <s v="GBP"/>
    <n v="1437606507"/>
    <n v="1435014507"/>
    <b v="0"/>
    <n v="4"/>
    <b v="0"/>
    <x v="8"/>
    <n v="6"/>
    <n v="15"/>
    <x v="3"/>
    <x v="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8"/>
    <n v="4"/>
    <n v="25"/>
    <x v="3"/>
    <x v="8"/>
  </r>
  <r>
    <n v="4010"/>
    <s v="The Connection Play 2014"/>
    <s v="JUNTO Productions is proud to present our first production, the premiere of The Connection, a play by Jeffrey Paul."/>
    <x v="313"/>
    <n v="1742"/>
    <x v="2"/>
    <x v="0"/>
    <s v="USD"/>
    <n v="1414348166"/>
    <n v="1412879366"/>
    <b v="0"/>
    <n v="38"/>
    <b v="0"/>
    <x v="8"/>
    <n v="24"/>
    <n v="45.84"/>
    <x v="3"/>
    <x v="8"/>
  </r>
  <r>
    <n v="4011"/>
    <s v="Just Bryan, a radio drama"/>
    <s v="Radio drama about a failed comedian with the help of his Dictaphone friend Alan, tries to become a success whilst fighting his demons."/>
    <x v="51"/>
    <n v="19"/>
    <x v="2"/>
    <x v="1"/>
    <s v="GBP"/>
    <n v="1422450278"/>
    <n v="1419858278"/>
    <b v="0"/>
    <n v="4"/>
    <b v="0"/>
    <x v="8"/>
    <n v="8"/>
    <n v="4.75"/>
    <x v="3"/>
    <x v="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8"/>
    <n v="0"/>
    <s v="N/A"/>
    <x v="3"/>
    <x v="8"/>
  </r>
  <r>
    <n v="4013"/>
    <s v="Harriet Tubman Woman Of Faith"/>
    <s v="Harriet Tubman Woman of Faith is a remarkable narrative about the life and faith of Harriet Tubman, told through a dream of a teenager."/>
    <x v="15"/>
    <n v="26"/>
    <x v="2"/>
    <x v="0"/>
    <s v="USD"/>
    <n v="1424070823"/>
    <n v="1421478823"/>
    <b v="0"/>
    <n v="2"/>
    <b v="0"/>
    <x v="8"/>
    <n v="1"/>
    <n v="13"/>
    <x v="3"/>
    <x v="8"/>
  </r>
  <r>
    <n v="4014"/>
    <s v="Ministry theater"/>
    <s v="I am trying to put together a ministry theater company for junior / high schoolers that which puts on free shows in the SoCal area."/>
    <x v="9"/>
    <n v="0"/>
    <x v="2"/>
    <x v="0"/>
    <s v="USD"/>
    <n v="1457157269"/>
    <n v="1455861269"/>
    <b v="0"/>
    <n v="0"/>
    <b v="0"/>
    <x v="8"/>
    <n v="0"/>
    <s v="N/A"/>
    <x v="3"/>
    <x v="8"/>
  </r>
  <r>
    <n v="4015"/>
    <s v="Shakespeare In The Park"/>
    <s v="FREE Shakespeare In the Park in Bergen County, NJ on July 24, 25, 31, and August 1. We need your support to help keep our show FREE"/>
    <x v="41"/>
    <n v="1"/>
    <x v="2"/>
    <x v="0"/>
    <s v="USD"/>
    <n v="1437331463"/>
    <n v="1434739463"/>
    <b v="0"/>
    <n v="1"/>
    <b v="0"/>
    <x v="8"/>
    <n v="0"/>
    <n v="1"/>
    <x v="3"/>
    <x v="8"/>
  </r>
  <r>
    <n v="4016"/>
    <s v="MENTAL Play"/>
    <s v="A new play and project exploring challenges faced by young adults struggling with mental health issues in contemporary Britain."/>
    <x v="4"/>
    <n v="70"/>
    <x v="2"/>
    <x v="1"/>
    <s v="GBP"/>
    <n v="1410987400"/>
    <n v="1408395400"/>
    <b v="0"/>
    <n v="7"/>
    <b v="0"/>
    <x v="8"/>
    <n v="14"/>
    <n v="10"/>
    <x v="3"/>
    <x v="8"/>
  </r>
  <r>
    <n v="4017"/>
    <s v="The Rights (and Wrongs) of Mary Wollstonecraft"/>
    <s v="The true story of the romantic entanglements of Mary Shelley's parents. Anarchist; William Godwin &amp;, 1st feminist; Mary Wollstonecraft."/>
    <x v="5"/>
    <n v="105"/>
    <x v="2"/>
    <x v="0"/>
    <s v="USD"/>
    <n v="1409846874"/>
    <n v="1407254874"/>
    <b v="0"/>
    <n v="2"/>
    <b v="0"/>
    <x v="8"/>
    <n v="1"/>
    <n v="52.5"/>
    <x v="3"/>
    <x v="8"/>
  </r>
  <r>
    <n v="4018"/>
    <s v="Time Please Fringe"/>
    <s v="Funding for a production of Time Please at the Brighton Fringe 2017... and beyond."/>
    <x v="17"/>
    <n v="130"/>
    <x v="2"/>
    <x v="1"/>
    <s v="GBP"/>
    <n v="1475877108"/>
    <n v="1473285108"/>
    <b v="0"/>
    <n v="4"/>
    <b v="0"/>
    <x v="8"/>
    <n v="9"/>
    <n v="32.5"/>
    <x v="3"/>
    <x v="8"/>
  </r>
  <r>
    <n v="4019"/>
    <s v="We Don't Play Fight"/>
    <s v="Finally a crossover of the arts takes place! Theater &amp; LIVE Pro Wrestling. A unique story featuring TV Pro Wrestling without the TV."/>
    <x v="10"/>
    <n v="29"/>
    <x v="2"/>
    <x v="0"/>
    <s v="USD"/>
    <n v="1460737680"/>
    <n v="1455725596"/>
    <b v="0"/>
    <n v="4"/>
    <b v="0"/>
    <x v="8"/>
    <n v="1"/>
    <n v="7.25"/>
    <x v="3"/>
    <x v="8"/>
  </r>
  <r>
    <n v="4020"/>
    <s v="Those That Fly"/>
    <s v="Having lived her whole life in the midst of a civil war, 11 year old Leyla dreams of being a pilot so she may fly her family to safety."/>
    <x v="22"/>
    <n v="100"/>
    <x v="2"/>
    <x v="0"/>
    <s v="USD"/>
    <n v="1427168099"/>
    <n v="1424579699"/>
    <b v="0"/>
    <n v="3"/>
    <b v="0"/>
    <x v="8"/>
    <n v="17"/>
    <n v="33.33"/>
    <x v="3"/>
    <x v="8"/>
  </r>
  <r>
    <n v="4021"/>
    <s v="Angels in Houston"/>
    <s v="Help a group of actors end bigotry in Houston, TX by supporting a  full production of Angels in America."/>
    <x v="38"/>
    <n v="125"/>
    <x v="2"/>
    <x v="0"/>
    <s v="USD"/>
    <n v="1414360358"/>
    <n v="1409176358"/>
    <b v="0"/>
    <n v="2"/>
    <b v="0"/>
    <x v="8"/>
    <n v="1"/>
    <n v="62.5"/>
    <x v="3"/>
    <x v="8"/>
  </r>
  <r>
    <n v="4022"/>
    <s v="The Merchant of Venice as Shakespeare Heard It"/>
    <s v="Help us produce a video of the first Original Pronunciation Merchant of Venice."/>
    <x v="104"/>
    <n v="12521"/>
    <x v="2"/>
    <x v="0"/>
    <s v="USD"/>
    <n v="1422759240"/>
    <n v="1418824867"/>
    <b v="0"/>
    <n v="197"/>
    <b v="0"/>
    <x v="8"/>
    <n v="70"/>
    <n v="63.56"/>
    <x v="3"/>
    <x v="8"/>
  </r>
  <r>
    <n v="4023"/>
    <s v="Forgive &amp; Forget"/>
    <s v="An original gospel stage play that explores the pain and hurt caused by those who struggle to forgive others!"/>
    <x v="41"/>
    <n v="0"/>
    <x v="2"/>
    <x v="0"/>
    <s v="USD"/>
    <n v="1458860363"/>
    <n v="1454975963"/>
    <b v="0"/>
    <n v="0"/>
    <b v="0"/>
    <x v="8"/>
    <n v="0"/>
    <s v="N/A"/>
    <x v="3"/>
    <x v="8"/>
  </r>
  <r>
    <n v="4024"/>
    <s v="Super Date, The Dating Game Show for Superheroes"/>
    <s v="Ever wonder what Wonder Woman wants in a super man? Can you be both a lover, and a fighter? And, whatâ€™s with all the spandex?"/>
    <x v="136"/>
    <n v="10"/>
    <x v="2"/>
    <x v="0"/>
    <s v="USD"/>
    <n v="1441037097"/>
    <n v="1438445097"/>
    <b v="0"/>
    <n v="1"/>
    <b v="0"/>
    <x v="8"/>
    <n v="1"/>
    <n v="10"/>
    <x v="3"/>
    <x v="8"/>
  </r>
  <r>
    <n v="4025"/>
    <s v="Financement et aide Ã  la crÃ©ation"/>
    <s v="Acteurs, scÃ©naristes et metteurs en scÃ¨ne souhaitant monter, 5 piÃ¨ces de thÃ©Ã¢tre ainsi que 3 courts mÃ©trages et 2 long-mÃ©trages."/>
    <x v="12"/>
    <n v="250"/>
    <x v="2"/>
    <x v="6"/>
    <s v="EUR"/>
    <n v="1437889336"/>
    <n v="1432705336"/>
    <b v="0"/>
    <n v="4"/>
    <b v="0"/>
    <x v="8"/>
    <n v="5"/>
    <n v="62.5"/>
    <x v="3"/>
    <x v="8"/>
  </r>
  <r>
    <n v="4026"/>
    <s v="Speak to my Soul: A Montage of Voices"/>
    <s v="This is a play that voices that stories of the black experience in America using spoken word, song and dance."/>
    <x v="25"/>
    <n v="0"/>
    <x v="2"/>
    <x v="0"/>
    <s v="USD"/>
    <n v="1449247439"/>
    <n v="1444059839"/>
    <b v="0"/>
    <n v="0"/>
    <b v="0"/>
    <x v="8"/>
    <n v="0"/>
    <s v="N/A"/>
    <x v="3"/>
    <x v="8"/>
  </r>
  <r>
    <n v="4027"/>
    <s v="Lincoln High School presents: Little Shop of Horrors"/>
    <s v="Drama Students at Lincoln High School in Walla Walla, WA are working hard to present their excellent version of Little Shop of Horrors."/>
    <x v="11"/>
    <n v="215"/>
    <x v="2"/>
    <x v="0"/>
    <s v="USD"/>
    <n v="1487811600"/>
    <n v="1486077481"/>
    <b v="0"/>
    <n v="7"/>
    <b v="0"/>
    <x v="8"/>
    <n v="7"/>
    <n v="30.71"/>
    <x v="3"/>
    <x v="8"/>
  </r>
  <r>
    <n v="4028"/>
    <s v="The Last King of the I.D.A. (Minnesota Fringe)"/>
    <s v="The 2014 Minnesota Fringe Festival brings the World Premiere of LightBright's one-act play, The Last King of the I.D.A."/>
    <x v="15"/>
    <n v="561"/>
    <x v="2"/>
    <x v="0"/>
    <s v="USD"/>
    <n v="1402007500"/>
    <n v="1399415500"/>
    <b v="0"/>
    <n v="11"/>
    <b v="0"/>
    <x v="8"/>
    <n v="28"/>
    <n v="51"/>
    <x v="3"/>
    <x v="8"/>
  </r>
  <r>
    <n v="4029"/>
    <s v="Next 2 the Stage"/>
    <s v="A theater complex that educates as we entertain.  We will provide shows that inspire and theater classes that motivate."/>
    <x v="24"/>
    <n v="0"/>
    <x v="2"/>
    <x v="0"/>
    <s v="USD"/>
    <n v="1450053370"/>
    <n v="1447461370"/>
    <b v="0"/>
    <n v="0"/>
    <b v="0"/>
    <x v="8"/>
    <n v="0"/>
    <s v="N/A"/>
    <x v="3"/>
    <x v="8"/>
  </r>
  <r>
    <n v="4030"/>
    <s v="The Martin and Lewis Tribute Show"/>
    <s v="The world's best and only tribute to Dean Martin and Jerry Lewis_x000a_ bringing back the Music, Laughter and the Love."/>
    <x v="32"/>
    <n v="400"/>
    <x v="2"/>
    <x v="0"/>
    <s v="USD"/>
    <n v="1454525340"/>
    <n v="1452008599"/>
    <b v="0"/>
    <n v="6"/>
    <b v="0"/>
    <x v="8"/>
    <n v="16"/>
    <n v="66.67"/>
    <x v="3"/>
    <x v="8"/>
  </r>
  <r>
    <n v="4031"/>
    <s v="As You Like It in The Enchanted Forest Wildlife Sanctuary"/>
    <s v="HeARTistry's contemporary production of As You Like It epitomizes the wit and eloquence of William Shakespeare for a modern audience."/>
    <x v="12"/>
    <n v="0"/>
    <x v="2"/>
    <x v="0"/>
    <s v="USD"/>
    <n v="1418914964"/>
    <n v="1414591364"/>
    <b v="0"/>
    <n v="0"/>
    <b v="0"/>
    <x v="8"/>
    <n v="0"/>
    <s v="N/A"/>
    <x v="3"/>
    <x v="8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8"/>
    <n v="7"/>
    <n v="59"/>
    <x v="3"/>
    <x v="8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8"/>
    <n v="26"/>
    <n v="65.34"/>
    <x v="3"/>
    <x v="8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8"/>
    <n v="1"/>
    <n v="100"/>
    <x v="3"/>
    <x v="8"/>
  </r>
  <r>
    <n v="4035"/>
    <s v="The Lost Boy"/>
    <s v="&quot;Stories are where you go to look for the truth of your own life.&quot; (Frank Delaney)"/>
    <x v="5"/>
    <n v="3685"/>
    <x v="2"/>
    <x v="0"/>
    <s v="USD"/>
    <n v="1413925887"/>
    <n v="1411333887"/>
    <b v="0"/>
    <n v="25"/>
    <b v="0"/>
    <x v="8"/>
    <n v="37"/>
    <n v="147.4"/>
    <x v="3"/>
    <x v="8"/>
  </r>
  <r>
    <n v="4036"/>
    <s v="3 Days In Savannah"/>
    <s v="&quot;3 Days In Savannah&quot; explores the issues of love, racism, and regret while reminding us that, &quot;life is a game and love is the prize.&quot;"/>
    <x v="14"/>
    <n v="2823"/>
    <x v="2"/>
    <x v="0"/>
    <s v="USD"/>
    <n v="1404253800"/>
    <n v="1402784964"/>
    <b v="0"/>
    <n v="17"/>
    <b v="0"/>
    <x v="8"/>
    <n v="47"/>
    <n v="166.06"/>
    <x v="3"/>
    <x v="8"/>
  </r>
  <r>
    <n v="4037"/>
    <s v="The Pelican, by August Strindberg"/>
    <s v="The Pelican is a haunted play by one of Swedenâ€™s most renowned playwrights, August Strindberg, about a mother's tragic deceit."/>
    <x v="178"/>
    <n v="80"/>
    <x v="2"/>
    <x v="0"/>
    <s v="USD"/>
    <n v="1464099900"/>
    <n v="1462585315"/>
    <b v="0"/>
    <n v="2"/>
    <b v="0"/>
    <x v="8"/>
    <n v="11"/>
    <n v="40"/>
    <x v="3"/>
    <x v="8"/>
  </r>
  <r>
    <n v="4038"/>
    <s v="Take the Vagina Monologues to Main Street in Lexington, NC!"/>
    <s v="We are vagina warriors ready to bring our message of human rights, empowerment and diversity to Main St. Lexington, NC."/>
    <x v="32"/>
    <n v="301"/>
    <x v="2"/>
    <x v="0"/>
    <s v="USD"/>
    <n v="1413573010"/>
    <n v="1408389010"/>
    <b v="0"/>
    <n v="4"/>
    <b v="0"/>
    <x v="8"/>
    <n v="12"/>
    <n v="75.25"/>
    <x v="3"/>
    <x v="8"/>
  </r>
  <r>
    <n v="4039"/>
    <s v="Defiant Entertainment presents: The Park Bench"/>
    <s v="Help stage an original One Act Play that brings awareness to Alzheimer's in its debut performance."/>
    <x v="4"/>
    <n v="300"/>
    <x v="2"/>
    <x v="0"/>
    <s v="USD"/>
    <n v="1448949540"/>
    <n v="1446048367"/>
    <b v="0"/>
    <n v="5"/>
    <b v="0"/>
    <x v="8"/>
    <n v="60"/>
    <n v="60"/>
    <x v="3"/>
    <x v="8"/>
  </r>
  <r>
    <n v="4040"/>
    <s v="The Last Encore Musical"/>
    <s v="This nationally published book, set in the 70â€™s, tells the untold story of singers and a friendly reunion visit turning bad."/>
    <x v="8"/>
    <n v="2500"/>
    <x v="2"/>
    <x v="0"/>
    <s v="USD"/>
    <n v="1437188400"/>
    <n v="1432100004"/>
    <b v="0"/>
    <n v="2"/>
    <b v="0"/>
    <x v="8"/>
    <n v="31"/>
    <n v="1250"/>
    <x v="3"/>
    <x v="8"/>
  </r>
  <r>
    <n v="4041"/>
    <s v="In the Land of Gold"/>
    <s v="A bold, colouful, vibrant play centred around the last remaining monarchy of Africa."/>
    <x v="12"/>
    <n v="21"/>
    <x v="2"/>
    <x v="1"/>
    <s v="GBP"/>
    <n v="1473160954"/>
    <n v="1467976954"/>
    <b v="0"/>
    <n v="2"/>
    <b v="0"/>
    <x v="8"/>
    <n v="0"/>
    <n v="10.5"/>
    <x v="3"/>
    <x v="8"/>
  </r>
  <r>
    <n v="4042"/>
    <s v="Messages"/>
    <s v="Acting group and production for inner city youth, about inner city youth. The problems and stuation that they see everyday."/>
    <x v="5"/>
    <n v="21"/>
    <x v="2"/>
    <x v="0"/>
    <s v="USD"/>
    <n v="1421781360"/>
    <n v="1419213664"/>
    <b v="0"/>
    <n v="3"/>
    <b v="0"/>
    <x v="8"/>
    <n v="0"/>
    <n v="7"/>
    <x v="3"/>
    <x v="8"/>
  </r>
  <r>
    <n v="4043"/>
    <s v="Not making potato salad here!"/>
    <s v="This could be my last play, need to bring my son out to see it before it's over.  Need to fly him here from BC"/>
    <x v="45"/>
    <n v="0"/>
    <x v="2"/>
    <x v="5"/>
    <s v="CAD"/>
    <n v="1416524325"/>
    <n v="1415228325"/>
    <b v="0"/>
    <n v="0"/>
    <b v="0"/>
    <x v="8"/>
    <n v="0"/>
    <s v="N/A"/>
    <x v="3"/>
    <x v="8"/>
  </r>
  <r>
    <n v="4044"/>
    <s v="Cielito Lindo (Pretty Little One)"/>
    <s v="A bilingual play in The New Works Festival at UT that crosses cultures and explores what it means to be confident with who you are."/>
    <x v="22"/>
    <n v="225"/>
    <x v="2"/>
    <x v="0"/>
    <s v="USD"/>
    <n v="1428642000"/>
    <n v="1426050982"/>
    <b v="0"/>
    <n v="4"/>
    <b v="0"/>
    <x v="8"/>
    <n v="38"/>
    <n v="56.25"/>
    <x v="3"/>
    <x v="8"/>
  </r>
  <r>
    <n v="4045"/>
    <s v="The Hostages"/>
    <s v="&quot;The Hostages&quot; is about a bank robbery gone wrong, as we learn more about each characters, we question who are the actually hostages..."/>
    <x v="12"/>
    <n v="1"/>
    <x v="2"/>
    <x v="2"/>
    <s v="AUD"/>
    <n v="1408596589"/>
    <n v="1406004589"/>
    <b v="0"/>
    <n v="1"/>
    <b v="0"/>
    <x v="8"/>
    <n v="0"/>
    <n v="1"/>
    <x v="3"/>
    <x v="8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8"/>
    <n v="8"/>
    <n v="38.33"/>
    <x v="3"/>
    <x v="8"/>
  </r>
  <r>
    <n v="4047"/>
    <s v="The Bridge That Brought Us Over: The History of Gospel Music"/>
    <s v="A conservative grandmother takes her hip-hop generation grandchildren through the history of Gospel music in one night..."/>
    <x v="12"/>
    <n v="110"/>
    <x v="2"/>
    <x v="0"/>
    <s v="USD"/>
    <n v="1420938000"/>
    <n v="1418862743"/>
    <b v="0"/>
    <n v="4"/>
    <b v="0"/>
    <x v="8"/>
    <n v="2"/>
    <n v="27.5"/>
    <x v="3"/>
    <x v="8"/>
  </r>
  <r>
    <n v="4048"/>
    <s v="Speechless"/>
    <s v="The unspoken story of growing up disabled with cerebral palsy and no speech. This inclusive company fights ignorance using dark humour."/>
    <x v="75"/>
    <n v="3001"/>
    <x v="2"/>
    <x v="1"/>
    <s v="GBP"/>
    <n v="1460373187"/>
    <n v="1457352787"/>
    <b v="0"/>
    <n v="91"/>
    <b v="0"/>
    <x v="8"/>
    <n v="18"/>
    <n v="32.979999999999997"/>
    <x v="3"/>
    <x v="8"/>
  </r>
  <r>
    <n v="4049"/>
    <s v="The Hounds of Reservoir - A Shakesperian Heist film"/>
    <s v="A caravan heist goes horribly wrong. When the rogues meet up to discuss the matter, they suspect one of them is the King's guard."/>
    <x v="24"/>
    <n v="16"/>
    <x v="2"/>
    <x v="0"/>
    <s v="USD"/>
    <n v="1436914815"/>
    <n v="1434322815"/>
    <b v="0"/>
    <n v="1"/>
    <b v="0"/>
    <x v="8"/>
    <n v="0"/>
    <n v="16"/>
    <x v="3"/>
    <x v="8"/>
  </r>
  <r>
    <n v="4050"/>
    <s v="Ø¢Ù…ÙŠÙ† (Amen)"/>
    <s v="Amen is an important jarring story about the repercussions of reporting the war from the front lines and the war that follows them home"/>
    <x v="17"/>
    <n v="1"/>
    <x v="2"/>
    <x v="0"/>
    <s v="USD"/>
    <n v="1414077391"/>
    <n v="1411485391"/>
    <b v="0"/>
    <n v="1"/>
    <b v="0"/>
    <x v="8"/>
    <n v="0"/>
    <n v="1"/>
    <x v="3"/>
    <x v="8"/>
  </r>
  <r>
    <n v="4051"/>
    <s v="Phantom of the Kun Opera"/>
    <s v="It is a heart-breaking life story of Wu family who tries to preserve the gem of Chinese Kun Opera through generations."/>
    <x v="4"/>
    <n v="0"/>
    <x v="2"/>
    <x v="0"/>
    <s v="USD"/>
    <n v="1399618380"/>
    <n v="1399058797"/>
    <b v="0"/>
    <n v="0"/>
    <b v="0"/>
    <x v="8"/>
    <n v="0"/>
    <s v="N/A"/>
    <x v="3"/>
    <x v="8"/>
  </r>
  <r>
    <n v="4052"/>
    <s v="Throw Like A Girl"/>
    <s v="This empowering piece encourages women to rise up and pursue their dreams, not by behaving like a boy but by,_x000a_â€œThrowing Like A Girl.â€"/>
    <x v="11"/>
    <n v="1126"/>
    <x v="2"/>
    <x v="0"/>
    <s v="USD"/>
    <n v="1413234316"/>
    <n v="1408050316"/>
    <b v="0"/>
    <n v="13"/>
    <b v="0"/>
    <x v="8"/>
    <n v="38"/>
    <n v="86.62"/>
    <x v="3"/>
    <x v="8"/>
  </r>
  <r>
    <n v="4053"/>
    <s v="'Time at the Bar!' - Written and directed by Kieran Mellish"/>
    <s v="'Time at the Bar!' is a play written by Kieran Mellish, a student at Loughborough University and member of LSU Stage Society."/>
    <x v="4"/>
    <n v="110"/>
    <x v="2"/>
    <x v="1"/>
    <s v="GBP"/>
    <n v="1416081600"/>
    <n v="1413477228"/>
    <b v="0"/>
    <n v="2"/>
    <b v="0"/>
    <x v="8"/>
    <n v="22"/>
    <n v="55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8"/>
    <n v="0"/>
    <s v="N/A"/>
    <x v="3"/>
    <x v="8"/>
  </r>
  <r>
    <n v="4055"/>
    <s v="'The Tempest' at the Minack Theatre Cornwall, July 2014"/>
    <s v="Moving Stories' 'The Tempest' promises to be vibrant &amp; enchanting, with original music, vivid design &amp; unforgettable performances."/>
    <x v="12"/>
    <n v="881"/>
    <x v="2"/>
    <x v="1"/>
    <s v="GBP"/>
    <n v="1403192031"/>
    <n v="1400600031"/>
    <b v="0"/>
    <n v="21"/>
    <b v="0"/>
    <x v="8"/>
    <n v="18"/>
    <n v="41.95"/>
    <x v="3"/>
    <x v="8"/>
  </r>
  <r>
    <n v="4056"/>
    <s v="American Pride"/>
    <s v="American Pride is a play centered on the Poetry of one Iraq War veteran, and follows her journey through war and back home."/>
    <x v="17"/>
    <n v="795"/>
    <x v="2"/>
    <x v="0"/>
    <s v="USD"/>
    <n v="1467575940"/>
    <n v="1465856639"/>
    <b v="0"/>
    <n v="9"/>
    <b v="0"/>
    <x v="8"/>
    <n v="53"/>
    <n v="88.33"/>
    <x v="3"/>
    <x v="8"/>
  </r>
  <r>
    <n v="4057"/>
    <s v="HOWARD BARKER DOUBLE BILL - Arcola Theatre 2015"/>
    <s v="Exhilarating Double Bill uniting London premiere of THE TWELFTH BATTLE OF ISONZO &amp; thrilling revival of JUDITH: A PARTING FROM THE BODY"/>
    <x v="10"/>
    <n v="775"/>
    <x v="2"/>
    <x v="1"/>
    <s v="GBP"/>
    <n v="1448492400"/>
    <n v="1446506080"/>
    <b v="0"/>
    <n v="6"/>
    <b v="0"/>
    <x v="8"/>
    <n v="22"/>
    <n v="129.16999999999999"/>
    <x v="3"/>
    <x v="8"/>
  </r>
  <r>
    <n v="4058"/>
    <s v="Secret of Shahrazad (World Premier)"/>
    <s v="Help reveal the beauty of Islamic culture by launching this new adventure play celebrating Persian music, dance, and lore."/>
    <x v="193"/>
    <n v="95"/>
    <x v="2"/>
    <x v="0"/>
    <s v="USD"/>
    <n v="1459483140"/>
    <n v="1458178044"/>
    <b v="0"/>
    <n v="4"/>
    <b v="0"/>
    <x v="8"/>
    <n v="3"/>
    <n v="23.75"/>
    <x v="3"/>
    <x v="8"/>
  </r>
  <r>
    <n v="4059"/>
    <s v="The Million Dollar Shot"/>
    <s v="A very Canadian children's play inspired by the tradition of British pantomimes like Aladdin, and the Nutcracker."/>
    <x v="5"/>
    <n v="250"/>
    <x v="2"/>
    <x v="5"/>
    <s v="CAD"/>
    <n v="1410836400"/>
    <n v="1408116152"/>
    <b v="0"/>
    <n v="7"/>
    <b v="0"/>
    <x v="8"/>
    <n v="3"/>
    <n v="35.71"/>
    <x v="3"/>
    <x v="8"/>
  </r>
  <r>
    <n v="4060"/>
    <s v="Good Evening, I'm Robert Service"/>
    <s v="A funny, poignant play that revives the forgotten life and adventures of great Scottish Canadian, world renowned poet, Robert Service."/>
    <x v="5"/>
    <n v="285"/>
    <x v="2"/>
    <x v="5"/>
    <s v="CAD"/>
    <n v="1403539200"/>
    <n v="1400604056"/>
    <b v="0"/>
    <n v="5"/>
    <b v="0"/>
    <x v="8"/>
    <n v="3"/>
    <n v="57"/>
    <x v="3"/>
    <x v="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8"/>
    <n v="0"/>
    <s v="N/A"/>
    <x v="3"/>
    <x v="8"/>
  </r>
  <r>
    <n v="4062"/>
    <s v="Motorcycle MacBeth...NOT your grandmother's Shakespeare!"/>
    <s v="Shakespeare's beloved tragedy, MacBeth, staged in the Black Hills of Wyoming during Sturgis '76. Warning! This is no church picnic!"/>
    <x v="24"/>
    <n v="490"/>
    <x v="2"/>
    <x v="0"/>
    <s v="USD"/>
    <n v="1467481468"/>
    <n v="1464889468"/>
    <b v="0"/>
    <n v="3"/>
    <b v="0"/>
    <x v="8"/>
    <n v="2"/>
    <n v="163.33000000000001"/>
    <x v="3"/>
    <x v="8"/>
  </r>
  <r>
    <n v="4063"/>
    <s v="Whisper Me Happy Ever After (WMHEA)"/>
    <s v="WMHAE by Julie McNamara, raises awareness of the effects domestic violence has on the mental health of young people who witness it."/>
    <x v="197"/>
    <n v="135"/>
    <x v="2"/>
    <x v="1"/>
    <s v="GBP"/>
    <n v="1403886084"/>
    <n v="1401294084"/>
    <b v="0"/>
    <n v="9"/>
    <b v="0"/>
    <x v="8"/>
    <n v="1"/>
    <n v="15"/>
    <x v="3"/>
    <x v="8"/>
  </r>
  <r>
    <n v="4064"/>
    <s v="Help us make &quot;The Odd Couple&quot; a show to remember."/>
    <s v="We are mounting a production of Neil Simon's brilliant comedy, The Odd Couple, and need your help to make it as wonderful as we can."/>
    <x v="15"/>
    <n v="385"/>
    <x v="2"/>
    <x v="2"/>
    <s v="AUD"/>
    <n v="1430316426"/>
    <n v="1427724426"/>
    <b v="0"/>
    <n v="6"/>
    <b v="0"/>
    <x v="8"/>
    <n v="19"/>
    <n v="64.17"/>
    <x v="3"/>
    <x v="8"/>
  </r>
  <r>
    <n v="4065"/>
    <s v="A Midsummer's Night's Dream"/>
    <s v="A classical/ fantasy version of midsummers done by professionally trained actors in Tulsa!"/>
    <x v="25"/>
    <n v="27"/>
    <x v="2"/>
    <x v="0"/>
    <s v="USD"/>
    <n v="1407883811"/>
    <n v="1405291811"/>
    <b v="0"/>
    <n v="4"/>
    <b v="0"/>
    <x v="8"/>
    <n v="1"/>
    <n v="6.75"/>
    <x v="3"/>
    <x v="8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2"/>
    <x v="0"/>
    <s v="USD"/>
    <n v="1463619388"/>
    <n v="1461027388"/>
    <b v="0"/>
    <n v="1"/>
    <b v="0"/>
    <x v="8"/>
    <n v="0"/>
    <n v="25"/>
    <x v="3"/>
    <x v="8"/>
  </r>
  <r>
    <n v="4067"/>
    <s v="Help Shakespeare Troupe accept invite to perform in UK!"/>
    <s v="Will Power Troupe is the only US group invited to perform in London's Shakespeare Festival. We need your help to bring the USA to UK!"/>
    <x v="12"/>
    <n v="3045"/>
    <x v="2"/>
    <x v="0"/>
    <s v="USD"/>
    <n v="1443408550"/>
    <n v="1439952550"/>
    <b v="0"/>
    <n v="17"/>
    <b v="0"/>
    <x v="8"/>
    <n v="61"/>
    <n v="179.12"/>
    <x v="3"/>
    <x v="8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8"/>
    <n v="1"/>
    <n v="34.950000000000003"/>
    <x v="3"/>
    <x v="8"/>
  </r>
  <r>
    <n v="4069"/>
    <s v="The Pendulum Swings"/>
    <s v="'The Pendulum Swings' is a three-act dark comedy that sees Frank and Michael await their execution on Death Row."/>
    <x v="23"/>
    <n v="430"/>
    <x v="2"/>
    <x v="1"/>
    <s v="GBP"/>
    <n v="1425124800"/>
    <n v="1421596356"/>
    <b v="0"/>
    <n v="13"/>
    <b v="0"/>
    <x v="8"/>
    <n v="34"/>
    <n v="33.08"/>
    <x v="3"/>
    <x v="8"/>
  </r>
  <r>
    <n v="4070"/>
    <s v="Southern Utah University: V-Day 2015"/>
    <s v="V-Day Southern Utah University 2015 and Second Studio Players presents: The Vagina Monologues"/>
    <x v="30"/>
    <n v="165"/>
    <x v="2"/>
    <x v="0"/>
    <s v="USD"/>
    <n v="1425178800"/>
    <n v="1422374420"/>
    <b v="0"/>
    <n v="6"/>
    <b v="0"/>
    <x v="8"/>
    <n v="17"/>
    <n v="27.5"/>
    <x v="3"/>
    <x v="8"/>
  </r>
  <r>
    <n v="4071"/>
    <s v="ATEMPORAL"/>
    <s v="ExÃ¡men final de alumnos del Centro de CapacitaciÃ³n de la ANDA. Son extractos de obras: El JardÃ­n de los CerezoS, Madre Coraje y Casa"/>
    <x v="24"/>
    <n v="0"/>
    <x v="2"/>
    <x v="14"/>
    <s v="MXN"/>
    <n v="1482779931"/>
    <n v="1480187931"/>
    <b v="0"/>
    <n v="0"/>
    <b v="0"/>
    <x v="8"/>
    <n v="0"/>
    <s v="N/A"/>
    <x v="3"/>
    <x v="8"/>
  </r>
  <r>
    <n v="4072"/>
    <s v="Oh! What a Lovely War - Salute the Centenary"/>
    <s v="Salute the Centenary with this satirical and moving play. The centenary has national relevance, and we want to mark it in our community"/>
    <x v="30"/>
    <n v="4"/>
    <x v="2"/>
    <x v="1"/>
    <s v="GBP"/>
    <n v="1408646111"/>
    <n v="1403462111"/>
    <b v="0"/>
    <n v="2"/>
    <b v="0"/>
    <x v="8"/>
    <n v="0"/>
    <n v="2"/>
    <x v="3"/>
    <x v="8"/>
  </r>
  <r>
    <n v="4073"/>
    <s v="OTHELLO, by William Shakespeare ( FUNDRAISER)"/>
    <s v="OTHELLO, directed by Daniel Echevarria. A tragedy that highlights political corruption and the madness that can come out of love."/>
    <x v="10"/>
    <n v="37"/>
    <x v="2"/>
    <x v="0"/>
    <s v="USD"/>
    <n v="1431144000"/>
    <n v="1426407426"/>
    <b v="0"/>
    <n v="2"/>
    <b v="0"/>
    <x v="8"/>
    <n v="1"/>
    <n v="18.5"/>
    <x v="3"/>
    <x v="8"/>
  </r>
  <r>
    <n v="4074"/>
    <s v="The Free Man - the story of Hurr"/>
    <s v="A performance to inspire people, regardless of their faith, to visualise the repentance of Hurr and the forgiveness of Imam Hussain"/>
    <x v="183"/>
    <n v="735"/>
    <x v="2"/>
    <x v="1"/>
    <s v="GBP"/>
    <n v="1446732975"/>
    <n v="1444137375"/>
    <b v="0"/>
    <n v="21"/>
    <b v="0"/>
    <x v="8"/>
    <n v="27"/>
    <n v="35"/>
    <x v="3"/>
    <x v="8"/>
  </r>
  <r>
    <n v="4075"/>
    <s v="Julius Caesar - Which side will you choose?"/>
    <s v="Set in the near future, this version of Shakespeare's classic play looks at how events that shook an empire could still happen today."/>
    <x v="15"/>
    <n v="576"/>
    <x v="2"/>
    <x v="1"/>
    <s v="GBP"/>
    <n v="1404149280"/>
    <n v="1400547969"/>
    <b v="0"/>
    <n v="13"/>
    <b v="0"/>
    <x v="8"/>
    <n v="29"/>
    <n v="44.31"/>
    <x v="3"/>
    <x v="8"/>
  </r>
  <r>
    <n v="4076"/>
    <s v="The Walls of Jericho ( A Voice for Warrior Families)"/>
    <s v="A play to raise awareness about the effects of mental illness on a military family in the Cold War area."/>
    <x v="178"/>
    <n v="0"/>
    <x v="2"/>
    <x v="0"/>
    <s v="USD"/>
    <n v="1413921060"/>
    <n v="1411499149"/>
    <b v="0"/>
    <n v="0"/>
    <b v="0"/>
    <x v="8"/>
    <n v="0"/>
    <s v="N/A"/>
    <x v="3"/>
    <x v="8"/>
  </r>
  <r>
    <n v="4077"/>
    <s v="Citrus Heights Theatre In The Heights"/>
    <s v="We aim to bring creative, innovative, exciting, educational and fun community theater (with a professional attitude) to a new location."/>
    <x v="38"/>
    <n v="1335"/>
    <x v="2"/>
    <x v="0"/>
    <s v="USD"/>
    <n v="1482339794"/>
    <n v="1479747794"/>
    <b v="0"/>
    <n v="6"/>
    <b v="0"/>
    <x v="8"/>
    <n v="9"/>
    <n v="222.5"/>
    <x v="3"/>
    <x v="8"/>
  </r>
  <r>
    <n v="4078"/>
    <s v="Theatre Memoire"/>
    <s v="Theatre Memoire are a High Wycombe based theatre company. Performing plays about multi-culturalism and interconectedness."/>
    <x v="51"/>
    <n v="0"/>
    <x v="2"/>
    <x v="1"/>
    <s v="GBP"/>
    <n v="1485543242"/>
    <n v="1482951242"/>
    <b v="0"/>
    <n v="0"/>
    <b v="0"/>
    <x v="8"/>
    <n v="0"/>
    <s v="N/A"/>
    <x v="3"/>
    <x v="8"/>
  </r>
  <r>
    <n v="4079"/>
    <s v="Professor O'Hannigan's Time Machine (Student Directed)"/>
    <s v="A tale of obsession, science, and lost love! Help the Caddo Magnet Players give this student-written play its debut on a real stage!"/>
    <x v="11"/>
    <n v="5"/>
    <x v="2"/>
    <x v="0"/>
    <s v="USD"/>
    <n v="1466375521"/>
    <n v="1463783521"/>
    <b v="0"/>
    <n v="1"/>
    <b v="0"/>
    <x v="8"/>
    <n v="0"/>
    <n v="5"/>
    <x v="3"/>
    <x v="8"/>
  </r>
  <r>
    <n v="4080"/>
    <s v="Uncommonnotions"/>
    <s v="&quot;Uncommonnotion&quot;. is a collections of short humors stories, I want to develop into plays, interest has been shown in this idea."/>
    <x v="11"/>
    <n v="0"/>
    <x v="2"/>
    <x v="0"/>
    <s v="USD"/>
    <n v="1465930440"/>
    <n v="1463849116"/>
    <b v="0"/>
    <n v="0"/>
    <b v="0"/>
    <x v="8"/>
    <n v="0"/>
    <s v="N/A"/>
    <x v="3"/>
    <x v="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8"/>
    <n v="16"/>
    <n v="29.17"/>
    <x v="3"/>
    <x v="8"/>
  </r>
  <r>
    <n v="4082"/>
    <s v="Blazed Donuts: An Orginial One Act"/>
    <s v="A short one act play about an undercover cop posing as a girl scout trying to stop a doughnut shop from selling drug filled doughnuts."/>
    <x v="326"/>
    <n v="3"/>
    <x v="2"/>
    <x v="0"/>
    <s v="USD"/>
    <n v="1447542000"/>
    <n v="1446179553"/>
    <b v="0"/>
    <n v="2"/>
    <b v="0"/>
    <x v="8"/>
    <n v="2"/>
    <n v="1.5"/>
    <x v="3"/>
    <x v="8"/>
  </r>
  <r>
    <n v="4083"/>
    <s v="Defendant Maurice Chevalier"/>
    <s v="Condemned to death for Collaboration with the Nazis, popular French Singer &amp; Entertainer Maurice Chevalier tells his side of the story"/>
    <x v="10"/>
    <n v="759"/>
    <x v="2"/>
    <x v="0"/>
    <s v="USD"/>
    <n v="1452795416"/>
    <n v="1450203416"/>
    <b v="0"/>
    <n v="6"/>
    <b v="0"/>
    <x v="8"/>
    <n v="22"/>
    <n v="126.5"/>
    <x v="3"/>
    <x v="8"/>
  </r>
  <r>
    <n v="4084"/>
    <s v="WANTS (We Are Not The Same)"/>
    <s v="WANTS deals with diversity in all its various facets._x000a_The drama is set in a futuristic society where no diversity si accepted."/>
    <x v="11"/>
    <n v="10"/>
    <x v="2"/>
    <x v="13"/>
    <s v="EUR"/>
    <n v="1476008906"/>
    <n v="1473416906"/>
    <b v="0"/>
    <n v="1"/>
    <b v="0"/>
    <x v="8"/>
    <n v="0"/>
    <n v="10"/>
    <x v="3"/>
    <x v="8"/>
  </r>
  <r>
    <n v="4085"/>
    <s v="Age of Valor: Heritage - The Audio Drama"/>
    <s v="Just like the good old fashioned radio dramas, Heritage will be performed and narrated for you by 16 different talented voice actors."/>
    <x v="10"/>
    <n v="10"/>
    <x v="2"/>
    <x v="0"/>
    <s v="USD"/>
    <n v="1427169540"/>
    <n v="1424701775"/>
    <b v="0"/>
    <n v="1"/>
    <b v="0"/>
    <x v="8"/>
    <n v="0"/>
    <n v="10"/>
    <x v="3"/>
    <x v="8"/>
  </r>
  <r>
    <n v="4086"/>
    <s v="Carpe Diem Theater Troupe"/>
    <s v="Our theater troupe needs your help to put on a unique production of Hamlet! Pledge to help young actors learn and refine their skills!"/>
    <x v="30"/>
    <n v="47"/>
    <x v="2"/>
    <x v="0"/>
    <s v="USD"/>
    <n v="1448078400"/>
    <n v="1445985299"/>
    <b v="0"/>
    <n v="5"/>
    <b v="0"/>
    <x v="8"/>
    <n v="5"/>
    <n v="9.4"/>
    <x v="3"/>
    <x v="8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8"/>
    <n v="0"/>
    <s v="N/A"/>
    <x v="3"/>
    <x v="8"/>
  </r>
  <r>
    <n v="4088"/>
    <s v="Community Theatre Project-Children's Show (Arthur)"/>
    <s v="Young persons theatre company working in deprived area seeking funding for children's theatrical production."/>
    <x v="15"/>
    <n v="216"/>
    <x v="2"/>
    <x v="1"/>
    <s v="GBP"/>
    <n v="1421403960"/>
    <n v="1418827324"/>
    <b v="0"/>
    <n v="3"/>
    <b v="0"/>
    <x v="8"/>
    <n v="11"/>
    <n v="72"/>
    <x v="3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x v="12"/>
    <n v="240"/>
    <x v="2"/>
    <x v="0"/>
    <s v="USD"/>
    <n v="1433093700"/>
    <n v="1430242488"/>
    <b v="0"/>
    <n v="8"/>
    <b v="0"/>
    <x v="8"/>
    <n v="5"/>
    <n v="30"/>
    <x v="3"/>
    <x v="8"/>
  </r>
  <r>
    <n v="4090"/>
    <s v="&quot; Sweet O'l Mama &quot; Theater Production"/>
    <s v="A gripping re-enactment of a true breast cancer survival story, highlighted with inspiration and laughter!"/>
    <x v="30"/>
    <n v="32"/>
    <x v="2"/>
    <x v="0"/>
    <s v="USD"/>
    <n v="1438959600"/>
    <n v="1437754137"/>
    <b v="0"/>
    <n v="3"/>
    <b v="0"/>
    <x v="8"/>
    <n v="3"/>
    <n v="10.67"/>
    <x v="3"/>
    <x v="8"/>
  </r>
  <r>
    <n v="4091"/>
    <s v="The 'Theater of Community' Tour"/>
    <s v="Unique  troupe will bring the wonder &amp; joy of Therapeutic Theater to  youth with severe multiple disabilities, &amp; adults with Alzheimers"/>
    <x v="185"/>
    <n v="204"/>
    <x v="2"/>
    <x v="0"/>
    <s v="USD"/>
    <n v="1421410151"/>
    <n v="1418818151"/>
    <b v="0"/>
    <n v="8"/>
    <b v="0"/>
    <x v="8"/>
    <n v="13"/>
    <n v="25.5"/>
    <x v="3"/>
    <x v="8"/>
  </r>
  <r>
    <n v="4092"/>
    <s v="A CRY FOR HELP"/>
    <s v="&quot;A Cry for Help is Riveting, Inspiring, and Mesmerizing. You will laugh, cry, and be thinking about your own Cry for Help&quot;"/>
    <x v="76"/>
    <n v="20"/>
    <x v="2"/>
    <x v="0"/>
    <s v="USD"/>
    <n v="1428205247"/>
    <n v="1423024847"/>
    <b v="0"/>
    <n v="1"/>
    <b v="0"/>
    <x v="8"/>
    <n v="0"/>
    <n v="20"/>
    <x v="3"/>
    <x v="8"/>
  </r>
  <r>
    <n v="4093"/>
    <s v="The Grouch Who Couldn't Steal Christmas"/>
    <s v="'The Grouch' is the perfect way to brighten up your Christmas. Full of love, laughs and some sheer calculated silliness, don't miss it!"/>
    <x v="32"/>
    <n v="60"/>
    <x v="2"/>
    <x v="1"/>
    <s v="GBP"/>
    <n v="1440272093"/>
    <n v="1435088093"/>
    <b v="0"/>
    <n v="4"/>
    <b v="0"/>
    <x v="8"/>
    <n v="2"/>
    <n v="15"/>
    <x v="3"/>
    <x v="8"/>
  </r>
  <r>
    <n v="4094"/>
    <s v="Live at the Speakeasy with Ryan Anderson"/>
    <s v="Live at the Speakeasy with Ryan Anderson is a local talk show! Showcasing local artist, special guest, and talented bands."/>
    <x v="15"/>
    <n v="730"/>
    <x v="2"/>
    <x v="0"/>
    <s v="USD"/>
    <n v="1413953940"/>
    <n v="1410141900"/>
    <b v="0"/>
    <n v="8"/>
    <b v="0"/>
    <x v="8"/>
    <n v="37"/>
    <n v="91.25"/>
    <x v="3"/>
    <x v="8"/>
  </r>
  <r>
    <n v="4095"/>
    <s v="LOPE ENAMORADO"/>
    <s v="Proyecto teatral dirigido por MartÃ­n Acosta que habla y reflexiona sobre el amor y su naturaleza."/>
    <x v="13"/>
    <n v="800"/>
    <x v="2"/>
    <x v="14"/>
    <s v="MXN"/>
    <n v="1482108350"/>
    <n v="1479516350"/>
    <b v="0"/>
    <n v="1"/>
    <b v="0"/>
    <x v="8"/>
    <n v="3"/>
    <n v="800"/>
    <x v="3"/>
    <x v="8"/>
  </r>
  <r>
    <n v="4096"/>
    <s v="Theatre for Life, Youth Theatre Company, Southampton UK"/>
    <s v="Theatre for Life believes in unlocking young people's creativity, developing self belief and creating positive opportunities."/>
    <x v="10"/>
    <n v="400"/>
    <x v="2"/>
    <x v="1"/>
    <s v="GBP"/>
    <n v="1488271860"/>
    <n v="1484484219"/>
    <b v="0"/>
    <n v="5"/>
    <b v="0"/>
    <x v="8"/>
    <n v="11"/>
    <n v="80"/>
    <x v="3"/>
    <x v="8"/>
  </r>
  <r>
    <n v="4097"/>
    <s v="And There Was War! Major Theatre Production"/>
    <s v="And There Was War is a play, a biblical narrative deeply entrenched in the concepts of the great controversy between Good and Evil!"/>
    <x v="5"/>
    <n v="0"/>
    <x v="2"/>
    <x v="1"/>
    <s v="GBP"/>
    <n v="1454284500"/>
    <n v="1449431237"/>
    <b v="0"/>
    <n v="0"/>
    <b v="0"/>
    <x v="8"/>
    <n v="0"/>
    <s v="N/A"/>
    <x v="3"/>
    <x v="8"/>
  </r>
  <r>
    <n v="4098"/>
    <s v="Life is simple"/>
    <s v="Community Youth play, written by and performed by the youth about finding joy in the simple things in life"/>
    <x v="98"/>
    <n v="0"/>
    <x v="2"/>
    <x v="0"/>
    <s v="USD"/>
    <n v="1465060797"/>
    <n v="1462468797"/>
    <b v="0"/>
    <n v="0"/>
    <b v="0"/>
    <x v="8"/>
    <n v="0"/>
    <s v="N/A"/>
    <x v="3"/>
    <x v="8"/>
  </r>
  <r>
    <n v="4099"/>
    <s v="L.U.N.A. Theatre Company produces &quot;Steel Magnolias&quot;"/>
    <s v="L.U.N.A. (Love, Understanding, Nurturing, and Awareness) is a non-profit organization dedicated to helping raise awareness for causes."/>
    <x v="39"/>
    <n v="50"/>
    <x v="2"/>
    <x v="0"/>
    <s v="USD"/>
    <n v="1472847873"/>
    <n v="1468959873"/>
    <b v="0"/>
    <n v="1"/>
    <b v="0"/>
    <x v="8"/>
    <n v="1"/>
    <n v="50"/>
    <x v="3"/>
    <x v="8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8"/>
    <n v="0"/>
    <s v="N/A"/>
    <x v="3"/>
    <x v="8"/>
  </r>
  <r>
    <n v="4101"/>
    <s v="Meet The Claires - Valentine's Day Weekend Comedy Stage Play"/>
    <s v="This is a Comedic Story about a young boy who saw the image of the perfect woman and from that point searched for someone similar"/>
    <x v="22"/>
    <n v="0"/>
    <x v="2"/>
    <x v="0"/>
    <s v="USD"/>
    <n v="1485380482"/>
    <n v="1482788482"/>
    <b v="0"/>
    <n v="0"/>
    <b v="0"/>
    <x v="8"/>
    <n v="0"/>
    <s v="N/A"/>
    <x v="3"/>
    <x v="8"/>
  </r>
  <r>
    <n v="4102"/>
    <s v="4th Wall Theatre Project"/>
    <s v="Local Community theater to get up and running in the Idaho Falls area. Something new, something different!"/>
    <x v="4"/>
    <n v="137"/>
    <x v="2"/>
    <x v="0"/>
    <s v="USD"/>
    <n v="1463343673"/>
    <n v="1460751673"/>
    <b v="0"/>
    <n v="6"/>
    <b v="0"/>
    <x v="8"/>
    <n v="27"/>
    <n v="22.83"/>
    <x v="3"/>
    <x v="8"/>
  </r>
  <r>
    <n v="4103"/>
    <s v="Weather Men"/>
    <s v="Weather Men is a play, written by Nathan Black.  A comedy/drama that explores the question of 'why people stay together?'"/>
    <x v="30"/>
    <n v="100"/>
    <x v="2"/>
    <x v="0"/>
    <s v="USD"/>
    <n v="1440613920"/>
    <n v="1435953566"/>
    <b v="0"/>
    <n v="6"/>
    <b v="0"/>
    <x v="8"/>
    <n v="10"/>
    <n v="16.670000000000002"/>
    <x v="3"/>
    <x v="8"/>
  </r>
  <r>
    <n v="4104"/>
    <s v="PETER PAN - a new play by Ebony Rattle"/>
    <s v="PETER PAN, written by Ebony Rattle, is a new retelling of the classic play by J.M. Barrie about a boy who refused to grow up."/>
    <x v="11"/>
    <n v="641"/>
    <x v="2"/>
    <x v="2"/>
    <s v="AUD"/>
    <n v="1477550434"/>
    <n v="1474958434"/>
    <b v="0"/>
    <n v="14"/>
    <b v="0"/>
    <x v="8"/>
    <n v="21"/>
    <n v="45.79"/>
    <x v="3"/>
    <x v="8"/>
  </r>
  <r>
    <n v="4105"/>
    <s v="Â¡LlÃ©vame!"/>
    <s v="Buscamos finalizar el proceso de producciÃ³n de un espectÃ¡culo de payaso y con Ã©l, activar espacios pÃºblicos para la escena clown."/>
    <x v="288"/>
    <n v="2300"/>
    <x v="2"/>
    <x v="14"/>
    <s v="MXN"/>
    <n v="1482711309"/>
    <n v="1479860109"/>
    <b v="0"/>
    <n v="6"/>
    <b v="0"/>
    <x v="8"/>
    <n v="7"/>
    <n v="383.33"/>
    <x v="3"/>
    <x v="8"/>
  </r>
  <r>
    <n v="4106"/>
    <s v="David Facer, Paradox Magic"/>
    <s v="No magic show has ever integrated theatre arts like this.  World of Paradox is designed for all audiences and is interactive in nature."/>
    <x v="12"/>
    <n v="3530"/>
    <x v="2"/>
    <x v="0"/>
    <s v="USD"/>
    <n v="1427936400"/>
    <n v="1424221866"/>
    <b v="0"/>
    <n v="33"/>
    <b v="0"/>
    <x v="8"/>
    <n v="71"/>
    <n v="106.97"/>
    <x v="3"/>
    <x v="8"/>
  </r>
  <r>
    <n v="4107"/>
    <s v="Sacrifice"/>
    <s v="A new dramatic comedy dealing with a father's unwillingness to let go of his past causes major problems for the future of his daughter."/>
    <x v="15"/>
    <n v="41"/>
    <x v="2"/>
    <x v="0"/>
    <s v="USD"/>
    <n v="1411596001"/>
    <n v="1409608801"/>
    <b v="0"/>
    <n v="4"/>
    <b v="0"/>
    <x v="8"/>
    <n v="2"/>
    <n v="10.25"/>
    <x v="3"/>
    <x v="8"/>
  </r>
  <r>
    <n v="4108"/>
    <s v="The Black Woman's Attitude Stage Play"/>
    <s v="We are producing and directing a stage play that will focus on relationships and the stereotypes/truths that prohibit growth."/>
    <x v="11"/>
    <n v="59"/>
    <x v="2"/>
    <x v="0"/>
    <s v="USD"/>
    <n v="1488517200"/>
    <n v="1485909937"/>
    <b v="0"/>
    <n v="1"/>
    <b v="0"/>
    <x v="8"/>
    <n v="2"/>
    <n v="59"/>
    <x v="3"/>
    <x v="8"/>
  </r>
  <r>
    <n v="4109"/>
    <s v="Jack the Lad"/>
    <s v="Jack the Lad - a new play that explores how far the boundaries of friendship will stretch when morality and loyalties clash."/>
    <x v="4"/>
    <n v="0"/>
    <x v="2"/>
    <x v="1"/>
    <s v="GBP"/>
    <n v="1448805404"/>
    <n v="1446209804"/>
    <b v="0"/>
    <n v="0"/>
    <b v="0"/>
    <x v="8"/>
    <n v="0"/>
    <s v="N/A"/>
    <x v="3"/>
    <x v="8"/>
  </r>
  <r>
    <n v="4110"/>
    <s v="Take Tartuffe to Edinburgh Fringe Festival!"/>
    <s v="Set in the height of sex, drugs and rock 'n' roll this production is an exciting new take on Moliere's classic! Performing with SpaceUK"/>
    <x v="45"/>
    <n v="86"/>
    <x v="2"/>
    <x v="1"/>
    <s v="GBP"/>
    <n v="1469113351"/>
    <n v="1463929351"/>
    <b v="0"/>
    <n v="6"/>
    <b v="0"/>
    <x v="8"/>
    <n v="29"/>
    <n v="14.33"/>
    <x v="3"/>
    <x v="8"/>
  </r>
  <r>
    <n v="4111"/>
    <s v="REBORN IN LOVE"/>
    <s v="REBORN IN LOVE is the sequel to REBORN FROM ABOVE: A Tale of Eternal Love.  This is part two, of a One-Act play series."/>
    <x v="11"/>
    <n v="94"/>
    <x v="2"/>
    <x v="0"/>
    <s v="USD"/>
    <n v="1424747740"/>
    <n v="1422155740"/>
    <b v="0"/>
    <n v="6"/>
    <b v="0"/>
    <x v="8"/>
    <n v="3"/>
    <n v="15.67"/>
    <x v="3"/>
    <x v="8"/>
  </r>
  <r>
    <n v="4112"/>
    <s v="A Great New Controversial Play - &quot;The Divide&quot;."/>
    <s v="Set in Southern America â€œThe Divideâ€ is a stage play that touches on the issues that are forefront in America and the world."/>
    <x v="32"/>
    <n v="1"/>
    <x v="2"/>
    <x v="17"/>
    <s v="EUR"/>
    <n v="1456617600"/>
    <n v="1454280186"/>
    <b v="0"/>
    <n v="1"/>
    <b v="0"/>
    <x v="8"/>
    <n v="0"/>
    <n v="1"/>
    <x v="3"/>
    <x v="8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2"/>
    <x v="0"/>
    <s v="USD"/>
    <n v="1452234840"/>
    <n v="1450619123"/>
    <b v="0"/>
    <n v="3"/>
    <b v="0"/>
    <x v="8"/>
    <n v="0"/>
    <n v="1"/>
    <x v="3"/>
    <x v="8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0"/>
    <s v="rock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x v="2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x v="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x v="4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x v="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x v="6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x v="7"/>
    <x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x v="8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x v="9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x v="10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x v="11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x v="12"/>
    <x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x v="13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x v="14"/>
    <x v="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x v="15"/>
    <x v="1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x v="16"/>
    <x v="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x v="17"/>
    <x v="1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x v="18"/>
    <x v="1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x v="19"/>
    <x v="1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x v="20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x v="21"/>
    <x v="2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x v="22"/>
    <x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x v="23"/>
    <x v="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x v="24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x v="25"/>
    <x v="2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x v="26"/>
    <x v="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x v="27"/>
    <x v="2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x v="28"/>
    <x v="2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x v="29"/>
    <x v="2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x v="30"/>
    <x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x v="31"/>
    <x v="3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x v="32"/>
    <x v="3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2"/>
    <s v="television"/>
    <x v="33"/>
    <x v="3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x v="34"/>
    <x v="3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x v="35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x v="36"/>
    <x v="3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x v="37"/>
    <x v="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x v="38"/>
    <x v="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x v="39"/>
    <x v="3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x v="40"/>
    <x v="4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x v="41"/>
    <x v="4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x v="42"/>
    <x v="4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x v="43"/>
    <x v="4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x v="44"/>
    <x v="4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x v="45"/>
    <x v="4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x v="46"/>
    <x v="4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x v="47"/>
    <x v="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x v="48"/>
    <x v="4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x v="49"/>
    <x v="4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x v="50"/>
    <x v="5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x v="51"/>
    <x v="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x v="52"/>
    <x v="5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x v="53"/>
    <x v="5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x v="54"/>
    <x v="5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x v="55"/>
    <x v="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x v="56"/>
    <x v="5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x v="57"/>
    <x v="5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x v="58"/>
    <x v="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x v="59"/>
    <x v="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x v="60"/>
    <x v="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x v="61"/>
    <x v="6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x v="62"/>
    <x v="6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2"/>
    <s v="shorts"/>
    <x v="63"/>
    <x v="6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2"/>
    <s v="shorts"/>
    <x v="64"/>
    <x v="6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x v="65"/>
    <x v="6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2"/>
    <s v="shorts"/>
    <x v="66"/>
    <x v="6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x v="67"/>
    <x v="6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shorts"/>
    <x v="68"/>
    <x v="6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2"/>
    <s v="shorts"/>
    <x v="69"/>
    <x v="6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2"/>
    <s v="shorts"/>
    <x v="70"/>
    <x v="7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x v="71"/>
    <x v="7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x v="72"/>
    <x v="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2"/>
    <s v="shorts"/>
    <x v="73"/>
    <x v="7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2"/>
    <s v="shorts"/>
    <x v="74"/>
    <x v="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2"/>
    <s v="shorts"/>
    <x v="75"/>
    <x v="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shorts"/>
    <x v="76"/>
    <x v="7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2"/>
    <s v="shorts"/>
    <x v="77"/>
    <x v="7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2"/>
    <s v="shorts"/>
    <x v="78"/>
    <x v="7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2"/>
    <s v="shorts"/>
    <x v="79"/>
    <x v="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shorts"/>
    <x v="80"/>
    <x v="8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x v="81"/>
    <x v="8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shorts"/>
    <x v="82"/>
    <x v="8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shorts"/>
    <x v="83"/>
    <x v="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x v="84"/>
    <x v="8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2"/>
    <s v="shorts"/>
    <x v="85"/>
    <x v="8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x v="86"/>
    <x v="8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x v="87"/>
    <x v="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2"/>
    <s v="shorts"/>
    <x v="88"/>
    <x v="8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shorts"/>
    <x v="89"/>
    <x v="8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2"/>
    <s v="shorts"/>
    <x v="90"/>
    <x v="9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2"/>
    <s v="shorts"/>
    <x v="91"/>
    <x v="9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2"/>
    <s v="shorts"/>
    <x v="92"/>
    <x v="9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x v="93"/>
    <x v="9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2"/>
    <s v="shorts"/>
    <x v="94"/>
    <x v="9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shorts"/>
    <x v="95"/>
    <x v="9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2"/>
    <s v="shorts"/>
    <x v="96"/>
    <x v="9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2"/>
    <s v="shorts"/>
    <x v="97"/>
    <x v="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2"/>
    <s v="shorts"/>
    <x v="98"/>
    <x v="9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2"/>
    <s v="shorts"/>
    <x v="99"/>
    <x v="9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2"/>
    <s v="shorts"/>
    <x v="100"/>
    <x v="1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x v="101"/>
    <x v="10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2"/>
    <s v="shorts"/>
    <x v="102"/>
    <x v="1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2"/>
    <s v="shorts"/>
    <x v="103"/>
    <x v="10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2"/>
    <s v="shorts"/>
    <x v="104"/>
    <x v="10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2"/>
    <s v="shorts"/>
    <x v="105"/>
    <x v="10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shorts"/>
    <x v="106"/>
    <x v="1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x v="107"/>
    <x v="10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2"/>
    <s v="shorts"/>
    <x v="108"/>
    <x v="1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shorts"/>
    <x v="109"/>
    <x v="10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2"/>
    <s v="shorts"/>
    <x v="110"/>
    <x v="1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2"/>
    <s v="shorts"/>
    <x v="111"/>
    <x v="1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shorts"/>
    <x v="112"/>
    <x v="11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2"/>
    <s v="shorts"/>
    <x v="113"/>
    <x v="1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2"/>
    <s v="shorts"/>
    <x v="114"/>
    <x v="1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shorts"/>
    <x v="115"/>
    <x v="1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2"/>
    <s v="shorts"/>
    <x v="116"/>
    <x v="1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2"/>
    <s v="shorts"/>
    <x v="117"/>
    <x v="11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x v="118"/>
    <x v="1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x v="119"/>
    <x v="11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x v="120"/>
    <x v="1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2"/>
    <s v="shorts"/>
    <x v="121"/>
    <x v="1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2"/>
    <s v="science fiction"/>
    <x v="122"/>
    <x v="12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2"/>
    <s v="science fiction"/>
    <x v="123"/>
    <x v="1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2"/>
    <s v="science fiction"/>
    <x v="124"/>
    <x v="1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2"/>
    <s v="science fiction"/>
    <x v="125"/>
    <x v="1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2"/>
    <s v="science fiction"/>
    <x v="126"/>
    <x v="12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2"/>
    <s v="science fiction"/>
    <x v="127"/>
    <x v="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2"/>
    <s v="science fiction"/>
    <x v="128"/>
    <x v="1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2"/>
    <s v="science fiction"/>
    <x v="129"/>
    <x v="1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2"/>
    <s v="science fiction"/>
    <x v="130"/>
    <x v="1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2"/>
    <s v="science fiction"/>
    <x v="131"/>
    <x v="13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2"/>
    <s v="science fiction"/>
    <x v="132"/>
    <x v="13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2"/>
    <s v="science fiction"/>
    <x v="133"/>
    <x v="1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2"/>
    <s v="science fiction"/>
    <x v="134"/>
    <x v="1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2"/>
    <s v="science fiction"/>
    <x v="135"/>
    <x v="13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2"/>
    <s v="science fiction"/>
    <x v="136"/>
    <x v="1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2"/>
    <s v="science fiction"/>
    <x v="137"/>
    <x v="13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2"/>
    <s v="science fiction"/>
    <x v="138"/>
    <x v="1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2"/>
    <s v="science fiction"/>
    <x v="139"/>
    <x v="1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2"/>
    <s v="science fiction"/>
    <x v="140"/>
    <x v="14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2"/>
    <s v="science fiction"/>
    <x v="141"/>
    <x v="14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2"/>
    <s v="science fiction"/>
    <x v="142"/>
    <x v="1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2"/>
    <s v="science fiction"/>
    <x v="143"/>
    <x v="14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2"/>
    <s v="science fiction"/>
    <x v="144"/>
    <x v="1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2"/>
    <s v="science fiction"/>
    <x v="145"/>
    <x v="1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2"/>
    <s v="science fiction"/>
    <x v="146"/>
    <x v="1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2"/>
    <s v="science fiction"/>
    <x v="147"/>
    <x v="14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2"/>
    <s v="science fiction"/>
    <x v="148"/>
    <x v="14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2"/>
    <s v="science fiction"/>
    <x v="149"/>
    <x v="14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2"/>
    <s v="science fiction"/>
    <x v="150"/>
    <x v="15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2"/>
    <s v="science fiction"/>
    <x v="151"/>
    <x v="15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2"/>
    <s v="science fiction"/>
    <x v="152"/>
    <x v="1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2"/>
    <s v="science fiction"/>
    <x v="153"/>
    <x v="15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2"/>
    <s v="science fiction"/>
    <x v="154"/>
    <x v="15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2"/>
    <s v="science fiction"/>
    <x v="155"/>
    <x v="15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2"/>
    <s v="science fiction"/>
    <x v="156"/>
    <x v="1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2"/>
    <s v="science fiction"/>
    <x v="157"/>
    <x v="15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2"/>
    <s v="science fiction"/>
    <x v="158"/>
    <x v="15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2"/>
    <s v="science fiction"/>
    <x v="159"/>
    <x v="1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2"/>
    <s v="science fiction"/>
    <x v="160"/>
    <x v="1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2"/>
    <s v="science fiction"/>
    <x v="161"/>
    <x v="1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2"/>
    <s v="drama"/>
    <x v="162"/>
    <x v="16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2"/>
    <s v="drama"/>
    <x v="163"/>
    <x v="16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2"/>
    <s v="drama"/>
    <x v="164"/>
    <x v="16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2"/>
    <s v="drama"/>
    <x v="165"/>
    <x v="16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2"/>
    <s v="drama"/>
    <x v="166"/>
    <x v="16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2"/>
    <s v="drama"/>
    <x v="167"/>
    <x v="16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2"/>
    <s v="drama"/>
    <x v="168"/>
    <x v="16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2"/>
    <s v="drama"/>
    <x v="169"/>
    <x v="16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2"/>
    <s v="drama"/>
    <x v="170"/>
    <x v="17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2"/>
    <s v="drama"/>
    <x v="171"/>
    <x v="17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2"/>
    <s v="drama"/>
    <x v="172"/>
    <x v="17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2"/>
    <s v="drama"/>
    <x v="173"/>
    <x v="17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2"/>
    <s v="drama"/>
    <x v="174"/>
    <x v="17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2"/>
    <s v="drama"/>
    <x v="175"/>
    <x v="17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2"/>
    <s v="drama"/>
    <x v="176"/>
    <x v="1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2"/>
    <s v="drama"/>
    <x v="177"/>
    <x v="17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2"/>
    <s v="drama"/>
    <x v="178"/>
    <x v="17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2"/>
    <s v="drama"/>
    <x v="179"/>
    <x v="17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2"/>
    <s v="drama"/>
    <x v="180"/>
    <x v="18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2"/>
    <s v="drama"/>
    <x v="181"/>
    <x v="18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2"/>
    <s v="drama"/>
    <x v="182"/>
    <x v="18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2"/>
    <s v="drama"/>
    <x v="183"/>
    <x v="18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2"/>
    <s v="drama"/>
    <x v="184"/>
    <x v="18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2"/>
    <s v="drama"/>
    <x v="185"/>
    <x v="18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2"/>
    <s v="drama"/>
    <x v="186"/>
    <x v="18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2"/>
    <s v="drama"/>
    <x v="187"/>
    <x v="18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2"/>
    <s v="drama"/>
    <x v="188"/>
    <x v="18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2"/>
    <s v="drama"/>
    <x v="189"/>
    <x v="18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2"/>
    <s v="drama"/>
    <x v="190"/>
    <x v="19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2"/>
    <s v="drama"/>
    <x v="191"/>
    <x v="19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2"/>
    <s v="drama"/>
    <x v="192"/>
    <x v="19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2"/>
    <s v="drama"/>
    <x v="193"/>
    <x v="1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2"/>
    <s v="drama"/>
    <x v="194"/>
    <x v="1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2"/>
    <s v="drama"/>
    <x v="195"/>
    <x v="19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2"/>
    <s v="drama"/>
    <x v="196"/>
    <x v="19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2"/>
    <s v="drama"/>
    <x v="197"/>
    <x v="19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2"/>
    <s v="drama"/>
    <x v="198"/>
    <x v="1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2"/>
    <s v="drama"/>
    <x v="199"/>
    <x v="19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2"/>
    <s v="drama"/>
    <x v="200"/>
    <x v="2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2"/>
    <s v="drama"/>
    <x v="201"/>
    <x v="20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"/>
    <s v="drama"/>
    <x v="202"/>
    <x v="20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"/>
    <s v="drama"/>
    <x v="203"/>
    <x v="20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2"/>
    <s v="drama"/>
    <x v="204"/>
    <x v="2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"/>
    <s v="drama"/>
    <x v="205"/>
    <x v="2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"/>
    <s v="drama"/>
    <x v="206"/>
    <x v="2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"/>
    <s v="drama"/>
    <x v="207"/>
    <x v="20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2"/>
    <s v="drama"/>
    <x v="208"/>
    <x v="2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"/>
    <s v="drama"/>
    <x v="209"/>
    <x v="20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2"/>
    <s v="drama"/>
    <x v="210"/>
    <x v="2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2"/>
    <s v="drama"/>
    <x v="211"/>
    <x v="21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"/>
    <s v="drama"/>
    <x v="212"/>
    <x v="2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"/>
    <s v="drama"/>
    <x v="213"/>
    <x v="21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"/>
    <s v="drama"/>
    <x v="214"/>
    <x v="2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"/>
    <s v="drama"/>
    <x v="215"/>
    <x v="2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"/>
    <s v="drama"/>
    <x v="216"/>
    <x v="2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"/>
    <s v="drama"/>
    <x v="217"/>
    <x v="2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"/>
    <s v="drama"/>
    <x v="218"/>
    <x v="21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"/>
    <s v="drama"/>
    <x v="219"/>
    <x v="21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"/>
    <s v="drama"/>
    <x v="220"/>
    <x v="22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"/>
    <s v="drama"/>
    <x v="221"/>
    <x v="22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"/>
    <s v="drama"/>
    <x v="222"/>
    <x v="22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2"/>
    <s v="drama"/>
    <x v="223"/>
    <x v="22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"/>
    <s v="drama"/>
    <x v="224"/>
    <x v="22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2"/>
    <s v="drama"/>
    <x v="225"/>
    <x v="2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2"/>
    <s v="drama"/>
    <x v="226"/>
    <x v="22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2"/>
    <s v="drama"/>
    <x v="227"/>
    <x v="22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"/>
    <s v="drama"/>
    <x v="228"/>
    <x v="22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2"/>
    <s v="drama"/>
    <x v="229"/>
    <x v="22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2"/>
    <s v="drama"/>
    <x v="230"/>
    <x v="23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2"/>
    <s v="drama"/>
    <x v="231"/>
    <x v="23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"/>
    <s v="drama"/>
    <x v="232"/>
    <x v="2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2"/>
    <s v="drama"/>
    <x v="233"/>
    <x v="23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"/>
    <s v="drama"/>
    <x v="234"/>
    <x v="23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2"/>
    <s v="drama"/>
    <x v="235"/>
    <x v="23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"/>
    <s v="drama"/>
    <x v="236"/>
    <x v="23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2"/>
    <s v="drama"/>
    <x v="237"/>
    <x v="2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2"/>
    <s v="drama"/>
    <x v="238"/>
    <x v="23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"/>
    <s v="drama"/>
    <x v="239"/>
    <x v="2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2"/>
    <s v="drama"/>
    <x v="240"/>
    <x v="24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"/>
    <s v="drama"/>
    <x v="241"/>
    <x v="2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x v="242"/>
    <x v="24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x v="243"/>
    <x v="2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x v="244"/>
    <x v="24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x v="245"/>
    <x v="24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x v="246"/>
    <x v="2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x v="247"/>
    <x v="24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x v="248"/>
    <x v="24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x v="249"/>
    <x v="2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x v="250"/>
    <x v="2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x v="251"/>
    <x v="2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x v="252"/>
    <x v="2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x v="253"/>
    <x v="2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x v="254"/>
    <x v="25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x v="255"/>
    <x v="25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x v="256"/>
    <x v="25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x v="257"/>
    <x v="2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x v="258"/>
    <x v="2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x v="259"/>
    <x v="25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x v="260"/>
    <x v="26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x v="261"/>
    <x v="2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x v="262"/>
    <x v="26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x v="263"/>
    <x v="26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x v="264"/>
    <x v="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x v="265"/>
    <x v="2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x v="266"/>
    <x v="26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x v="267"/>
    <x v="26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x v="268"/>
    <x v="26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x v="269"/>
    <x v="26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x v="270"/>
    <x v="2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x v="271"/>
    <x v="27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x v="272"/>
    <x v="27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x v="273"/>
    <x v="2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x v="274"/>
    <x v="27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x v="275"/>
    <x v="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x v="276"/>
    <x v="27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x v="277"/>
    <x v="27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x v="278"/>
    <x v="27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x v="279"/>
    <x v="27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x v="280"/>
    <x v="2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x v="281"/>
    <x v="28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x v="282"/>
    <x v="28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x v="283"/>
    <x v="2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x v="284"/>
    <x v="28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x v="285"/>
    <x v="28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x v="286"/>
    <x v="2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x v="287"/>
    <x v="28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x v="288"/>
    <x v="28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x v="289"/>
    <x v="2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x v="290"/>
    <x v="2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x v="291"/>
    <x v="29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x v="292"/>
    <x v="29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x v="293"/>
    <x v="29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x v="294"/>
    <x v="29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x v="295"/>
    <x v="29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x v="296"/>
    <x v="2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x v="297"/>
    <x v="29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x v="298"/>
    <x v="29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x v="299"/>
    <x v="29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x v="300"/>
    <x v="3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x v="301"/>
    <x v="3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x v="302"/>
    <x v="30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x v="303"/>
    <x v="3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x v="304"/>
    <x v="30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x v="305"/>
    <x v="30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x v="306"/>
    <x v="30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x v="307"/>
    <x v="30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x v="308"/>
    <x v="3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x v="309"/>
    <x v="30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x v="310"/>
    <x v="3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x v="311"/>
    <x v="31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x v="312"/>
    <x v="3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x v="313"/>
    <x v="3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x v="314"/>
    <x v="3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x v="315"/>
    <x v="3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x v="316"/>
    <x v="31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x v="317"/>
    <x v="3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x v="318"/>
    <x v="31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x v="319"/>
    <x v="3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x v="320"/>
    <x v="3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x v="321"/>
    <x v="3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x v="322"/>
    <x v="3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x v="323"/>
    <x v="32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x v="324"/>
    <x v="3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x v="325"/>
    <x v="32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x v="326"/>
    <x v="3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x v="327"/>
    <x v="3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x v="328"/>
    <x v="32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x v="329"/>
    <x v="32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x v="330"/>
    <x v="3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x v="331"/>
    <x v="33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x v="332"/>
    <x v="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x v="333"/>
    <x v="33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x v="334"/>
    <x v="3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x v="335"/>
    <x v="3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x v="336"/>
    <x v="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x v="337"/>
    <x v="3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x v="338"/>
    <x v="3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x v="339"/>
    <x v="3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x v="340"/>
    <x v="3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x v="341"/>
    <x v="34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x v="342"/>
    <x v="3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x v="343"/>
    <x v="34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x v="344"/>
    <x v="34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x v="345"/>
    <x v="3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x v="346"/>
    <x v="3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x v="347"/>
    <x v="3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x v="348"/>
    <x v="3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x v="349"/>
    <x v="34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x v="350"/>
    <x v="35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x v="351"/>
    <x v="3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x v="352"/>
    <x v="3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x v="353"/>
    <x v="35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x v="354"/>
    <x v="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x v="355"/>
    <x v="3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x v="356"/>
    <x v="35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x v="357"/>
    <x v="35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x v="358"/>
    <x v="3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x v="359"/>
    <x v="3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x v="360"/>
    <x v="36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x v="361"/>
    <x v="36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x v="362"/>
    <x v="36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x v="363"/>
    <x v="36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x v="364"/>
    <x v="3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x v="365"/>
    <x v="36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x v="366"/>
    <x v="36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x v="367"/>
    <x v="36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x v="368"/>
    <x v="3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x v="369"/>
    <x v="3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x v="370"/>
    <x v="37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x v="371"/>
    <x v="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x v="372"/>
    <x v="37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x v="373"/>
    <x v="37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x v="374"/>
    <x v="37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x v="375"/>
    <x v="3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x v="376"/>
    <x v="37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x v="377"/>
    <x v="37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x v="378"/>
    <x v="37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x v="379"/>
    <x v="37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x v="380"/>
    <x v="38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x v="381"/>
    <x v="38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x v="382"/>
    <x v="38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x v="383"/>
    <x v="38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x v="384"/>
    <x v="38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x v="385"/>
    <x v="38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x v="386"/>
    <x v="38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x v="387"/>
    <x v="38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x v="388"/>
    <x v="38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x v="389"/>
    <x v="38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x v="390"/>
    <x v="39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x v="391"/>
    <x v="39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x v="392"/>
    <x v="39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x v="393"/>
    <x v="39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x v="394"/>
    <x v="39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x v="395"/>
    <x v="3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x v="396"/>
    <x v="39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x v="397"/>
    <x v="39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x v="398"/>
    <x v="3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x v="399"/>
    <x v="3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x v="400"/>
    <x v="4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x v="401"/>
    <x v="4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x v="402"/>
    <x v="4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x v="403"/>
    <x v="4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x v="404"/>
    <x v="40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x v="405"/>
    <x v="40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x v="406"/>
    <x v="40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x v="407"/>
    <x v="4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x v="408"/>
    <x v="4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x v="409"/>
    <x v="40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x v="410"/>
    <x v="4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x v="411"/>
    <x v="4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x v="412"/>
    <x v="4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x v="413"/>
    <x v="4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x v="414"/>
    <x v="4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x v="415"/>
    <x v="4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x v="416"/>
    <x v="4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x v="417"/>
    <x v="4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x v="418"/>
    <x v="41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x v="419"/>
    <x v="41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x v="420"/>
    <x v="42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x v="421"/>
    <x v="4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2"/>
    <s v="animation"/>
    <x v="422"/>
    <x v="42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2"/>
    <s v="animation"/>
    <x v="423"/>
    <x v="4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2"/>
    <s v="animation"/>
    <x v="424"/>
    <x v="42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2"/>
    <s v="animation"/>
    <x v="425"/>
    <x v="42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2"/>
    <s v="animation"/>
    <x v="426"/>
    <x v="42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2"/>
    <s v="animation"/>
    <x v="427"/>
    <x v="4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2"/>
    <s v="animation"/>
    <x v="428"/>
    <x v="4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2"/>
    <s v="animation"/>
    <x v="429"/>
    <x v="4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2"/>
    <s v="animation"/>
    <x v="430"/>
    <x v="43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2"/>
    <s v="animation"/>
    <x v="431"/>
    <x v="4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2"/>
    <s v="animation"/>
    <x v="432"/>
    <x v="43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2"/>
    <s v="animation"/>
    <x v="433"/>
    <x v="43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2"/>
    <s v="animation"/>
    <x v="434"/>
    <x v="43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2"/>
    <s v="animation"/>
    <x v="435"/>
    <x v="4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2"/>
    <s v="animation"/>
    <x v="436"/>
    <x v="43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2"/>
    <s v="animation"/>
    <x v="437"/>
    <x v="43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2"/>
    <s v="animation"/>
    <x v="438"/>
    <x v="43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2"/>
    <s v="animation"/>
    <x v="439"/>
    <x v="43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2"/>
    <s v="animation"/>
    <x v="440"/>
    <x v="44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2"/>
    <s v="animation"/>
    <x v="441"/>
    <x v="44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2"/>
    <s v="animation"/>
    <x v="442"/>
    <x v="44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2"/>
    <s v="animation"/>
    <x v="443"/>
    <x v="4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2"/>
    <s v="animation"/>
    <x v="444"/>
    <x v="44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2"/>
    <s v="animation"/>
    <x v="445"/>
    <x v="44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2"/>
    <s v="animation"/>
    <x v="446"/>
    <x v="4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2"/>
    <s v="animation"/>
    <x v="447"/>
    <x v="44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2"/>
    <s v="animation"/>
    <x v="448"/>
    <x v="4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2"/>
    <s v="animation"/>
    <x v="449"/>
    <x v="44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2"/>
    <s v="animation"/>
    <x v="450"/>
    <x v="4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2"/>
    <s v="animation"/>
    <x v="451"/>
    <x v="45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2"/>
    <s v="animation"/>
    <x v="452"/>
    <x v="45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2"/>
    <s v="animation"/>
    <x v="453"/>
    <x v="45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2"/>
    <s v="animation"/>
    <x v="454"/>
    <x v="4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2"/>
    <s v="animation"/>
    <x v="455"/>
    <x v="4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2"/>
    <s v="animation"/>
    <x v="456"/>
    <x v="45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2"/>
    <s v="animation"/>
    <x v="457"/>
    <x v="45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2"/>
    <s v="animation"/>
    <x v="458"/>
    <x v="45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2"/>
    <s v="animation"/>
    <x v="459"/>
    <x v="45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2"/>
    <s v="animation"/>
    <x v="460"/>
    <x v="4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2"/>
    <s v="animation"/>
    <x v="461"/>
    <x v="46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2"/>
    <s v="animation"/>
    <x v="462"/>
    <x v="46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2"/>
    <s v="animation"/>
    <x v="463"/>
    <x v="46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2"/>
    <s v="animation"/>
    <x v="464"/>
    <x v="46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2"/>
    <s v="animation"/>
    <x v="465"/>
    <x v="46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2"/>
    <s v="animation"/>
    <x v="466"/>
    <x v="46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2"/>
    <s v="animation"/>
    <x v="467"/>
    <x v="46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2"/>
    <s v="animation"/>
    <x v="468"/>
    <x v="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2"/>
    <s v="animation"/>
    <x v="469"/>
    <x v="4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2"/>
    <s v="animation"/>
    <x v="470"/>
    <x v="47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2"/>
    <s v="animation"/>
    <x v="471"/>
    <x v="47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2"/>
    <s v="animation"/>
    <x v="472"/>
    <x v="47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2"/>
    <s v="animation"/>
    <x v="473"/>
    <x v="4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2"/>
    <s v="animation"/>
    <x v="474"/>
    <x v="4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2"/>
    <s v="animation"/>
    <x v="475"/>
    <x v="47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2"/>
    <s v="animation"/>
    <x v="476"/>
    <x v="47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2"/>
    <s v="animation"/>
    <x v="477"/>
    <x v="477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2"/>
    <s v="animation"/>
    <x v="478"/>
    <x v="4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2"/>
    <s v="animation"/>
    <x v="479"/>
    <x v="4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2"/>
    <s v="animation"/>
    <x v="480"/>
    <x v="48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2"/>
    <s v="animation"/>
    <x v="481"/>
    <x v="48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2"/>
    <s v="animation"/>
    <x v="482"/>
    <x v="48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2"/>
    <s v="animation"/>
    <x v="483"/>
    <x v="48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2"/>
    <s v="animation"/>
    <x v="484"/>
    <x v="48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2"/>
    <s v="animation"/>
    <x v="485"/>
    <x v="48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2"/>
    <s v="animation"/>
    <x v="486"/>
    <x v="48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2"/>
    <s v="animation"/>
    <x v="487"/>
    <x v="48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2"/>
    <s v="animation"/>
    <x v="488"/>
    <x v="48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2"/>
    <s v="animation"/>
    <x v="489"/>
    <x v="48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2"/>
    <s v="animation"/>
    <x v="490"/>
    <x v="49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2"/>
    <s v="animation"/>
    <x v="491"/>
    <x v="49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2"/>
    <s v="animation"/>
    <x v="492"/>
    <x v="4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2"/>
    <s v="animation"/>
    <x v="493"/>
    <x v="49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2"/>
    <s v="animation"/>
    <x v="494"/>
    <x v="49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2"/>
    <s v="animation"/>
    <x v="495"/>
    <x v="49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2"/>
    <s v="animation"/>
    <x v="496"/>
    <x v="49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2"/>
    <s v="animation"/>
    <x v="497"/>
    <x v="49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2"/>
    <s v="animation"/>
    <x v="498"/>
    <x v="49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2"/>
    <s v="animation"/>
    <x v="499"/>
    <x v="4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2"/>
    <s v="animation"/>
    <x v="500"/>
    <x v="5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2"/>
    <s v="animation"/>
    <x v="501"/>
    <x v="5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2"/>
    <s v="animation"/>
    <x v="502"/>
    <x v="50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2"/>
    <s v="animation"/>
    <x v="503"/>
    <x v="50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2"/>
    <s v="animation"/>
    <x v="504"/>
    <x v="50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2"/>
    <s v="animation"/>
    <x v="505"/>
    <x v="5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2"/>
    <s v="animation"/>
    <x v="506"/>
    <x v="50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2"/>
    <s v="animation"/>
    <x v="507"/>
    <x v="50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2"/>
    <s v="animation"/>
    <x v="508"/>
    <x v="5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2"/>
    <s v="animation"/>
    <x v="509"/>
    <x v="50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2"/>
    <s v="animation"/>
    <x v="510"/>
    <x v="5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2"/>
    <s v="animation"/>
    <x v="511"/>
    <x v="5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2"/>
    <s v="animation"/>
    <x v="512"/>
    <x v="5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2"/>
    <s v="animation"/>
    <x v="513"/>
    <x v="5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2"/>
    <s v="animation"/>
    <x v="514"/>
    <x v="51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2"/>
    <s v="animation"/>
    <x v="515"/>
    <x v="51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2"/>
    <s v="animation"/>
    <x v="516"/>
    <x v="51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2"/>
    <s v="animation"/>
    <x v="517"/>
    <x v="51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2"/>
    <s v="animation"/>
    <x v="518"/>
    <x v="5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2"/>
    <s v="animation"/>
    <x v="519"/>
    <x v="51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2"/>
    <s v="animation"/>
    <x v="520"/>
    <x v="5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2"/>
    <s v="animation"/>
    <x v="521"/>
    <x v="52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522"/>
    <x v="5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523"/>
    <x v="52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524"/>
    <x v="5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5"/>
    <x v="52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526"/>
    <x v="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7"/>
    <x v="5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528"/>
    <x v="5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9"/>
    <x v="52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30"/>
    <x v="5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531"/>
    <x v="53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532"/>
    <x v="5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33"/>
    <x v="53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534"/>
    <x v="53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535"/>
    <x v="5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6"/>
    <x v="53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537"/>
    <x v="5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538"/>
    <x v="5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9"/>
    <x v="5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40"/>
    <x v="5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541"/>
    <x v="5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4"/>
    <s v="web"/>
    <x v="542"/>
    <x v="54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4"/>
    <s v="web"/>
    <x v="543"/>
    <x v="5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4"/>
    <s v="web"/>
    <x v="544"/>
    <x v="54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4"/>
    <s v="web"/>
    <x v="545"/>
    <x v="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4"/>
    <s v="web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4"/>
    <s v="web"/>
    <x v="547"/>
    <x v="5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4"/>
    <s v="web"/>
    <x v="548"/>
    <x v="54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4"/>
    <s v="web"/>
    <x v="549"/>
    <x v="54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4"/>
    <s v="web"/>
    <x v="550"/>
    <x v="5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4"/>
    <s v="web"/>
    <x v="551"/>
    <x v="5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4"/>
    <s v="web"/>
    <x v="552"/>
    <x v="55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4"/>
    <s v="web"/>
    <x v="553"/>
    <x v="55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4"/>
    <s v="web"/>
    <x v="554"/>
    <x v="5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4"/>
    <s v="web"/>
    <x v="555"/>
    <x v="5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4"/>
    <s v="web"/>
    <x v="556"/>
    <x v="55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4"/>
    <s v="web"/>
    <x v="557"/>
    <x v="55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4"/>
    <s v="web"/>
    <x v="558"/>
    <x v="55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4"/>
    <s v="web"/>
    <x v="559"/>
    <x v="5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4"/>
    <s v="web"/>
    <x v="560"/>
    <x v="56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4"/>
    <s v="web"/>
    <x v="561"/>
    <x v="56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4"/>
    <s v="web"/>
    <x v="562"/>
    <x v="56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4"/>
    <s v="web"/>
    <x v="563"/>
    <x v="56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4"/>
    <s v="web"/>
    <x v="564"/>
    <x v="56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4"/>
    <s v="web"/>
    <x v="565"/>
    <x v="56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4"/>
    <s v="web"/>
    <x v="566"/>
    <x v="56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4"/>
    <s v="web"/>
    <x v="567"/>
    <x v="56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4"/>
    <s v="web"/>
    <x v="568"/>
    <x v="5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4"/>
    <s v="web"/>
    <x v="569"/>
    <x v="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4"/>
    <s v="web"/>
    <x v="570"/>
    <x v="57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4"/>
    <s v="web"/>
    <x v="571"/>
    <x v="57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4"/>
    <s v="web"/>
    <x v="572"/>
    <x v="57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4"/>
    <s v="web"/>
    <x v="573"/>
    <x v="57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4"/>
    <s v="web"/>
    <x v="574"/>
    <x v="57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4"/>
    <s v="web"/>
    <x v="575"/>
    <x v="57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4"/>
    <s v="web"/>
    <x v="576"/>
    <x v="57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4"/>
    <s v="web"/>
    <x v="577"/>
    <x v="5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4"/>
    <s v="web"/>
    <x v="578"/>
    <x v="57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4"/>
    <s v="web"/>
    <x v="579"/>
    <x v="57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4"/>
    <s v="web"/>
    <x v="580"/>
    <x v="5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4"/>
    <s v="web"/>
    <x v="581"/>
    <x v="58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4"/>
    <s v="web"/>
    <x v="582"/>
    <x v="58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4"/>
    <s v="web"/>
    <x v="583"/>
    <x v="58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4"/>
    <s v="web"/>
    <x v="584"/>
    <x v="58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4"/>
    <s v="web"/>
    <x v="585"/>
    <x v="58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4"/>
    <s v="web"/>
    <x v="586"/>
    <x v="58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4"/>
    <s v="web"/>
    <x v="587"/>
    <x v="58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4"/>
    <s v="web"/>
    <x v="588"/>
    <x v="58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4"/>
    <s v="web"/>
    <x v="589"/>
    <x v="5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4"/>
    <s v="web"/>
    <x v="590"/>
    <x v="59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4"/>
    <s v="web"/>
    <x v="591"/>
    <x v="59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4"/>
    <s v="web"/>
    <x v="592"/>
    <x v="59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4"/>
    <s v="web"/>
    <x v="593"/>
    <x v="59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4"/>
    <s v="web"/>
    <x v="594"/>
    <x v="59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4"/>
    <s v="web"/>
    <x v="595"/>
    <x v="59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4"/>
    <s v="web"/>
    <x v="596"/>
    <x v="59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4"/>
    <s v="web"/>
    <x v="597"/>
    <x v="59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4"/>
    <s v="web"/>
    <x v="598"/>
    <x v="59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4"/>
    <s v="web"/>
    <x v="599"/>
    <x v="59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4"/>
    <s v="web"/>
    <x v="600"/>
    <x v="6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4"/>
    <s v="web"/>
    <x v="601"/>
    <x v="6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4"/>
    <s v="web"/>
    <x v="602"/>
    <x v="6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4"/>
    <s v="web"/>
    <x v="603"/>
    <x v="6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4"/>
    <s v="web"/>
    <x v="604"/>
    <x v="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4"/>
    <s v="web"/>
    <x v="605"/>
    <x v="60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4"/>
    <s v="web"/>
    <x v="606"/>
    <x v="60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4"/>
    <s v="web"/>
    <x v="607"/>
    <x v="60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4"/>
    <s v="web"/>
    <x v="608"/>
    <x v="6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4"/>
    <s v="web"/>
    <x v="609"/>
    <x v="6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4"/>
    <s v="web"/>
    <x v="610"/>
    <x v="6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4"/>
    <s v="web"/>
    <x v="611"/>
    <x v="61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4"/>
    <s v="web"/>
    <x v="612"/>
    <x v="6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4"/>
    <s v="web"/>
    <x v="613"/>
    <x v="6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4"/>
    <s v="web"/>
    <x v="614"/>
    <x v="6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4"/>
    <s v="web"/>
    <x v="615"/>
    <x v="6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4"/>
    <s v="web"/>
    <x v="616"/>
    <x v="6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4"/>
    <s v="web"/>
    <x v="617"/>
    <x v="6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4"/>
    <s v="web"/>
    <x v="618"/>
    <x v="6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4"/>
    <s v="web"/>
    <x v="619"/>
    <x v="61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4"/>
    <s v="web"/>
    <x v="620"/>
    <x v="6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4"/>
    <s v="web"/>
    <x v="621"/>
    <x v="6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4"/>
    <s v="web"/>
    <x v="622"/>
    <x v="6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4"/>
    <s v="web"/>
    <x v="623"/>
    <x v="6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4"/>
    <s v="web"/>
    <x v="624"/>
    <x v="6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4"/>
    <s v="web"/>
    <x v="625"/>
    <x v="62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4"/>
    <s v="web"/>
    <x v="626"/>
    <x v="6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4"/>
    <s v="web"/>
    <x v="627"/>
    <x v="62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4"/>
    <s v="web"/>
    <x v="628"/>
    <x v="6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4"/>
    <s v="web"/>
    <x v="629"/>
    <x v="62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4"/>
    <s v="web"/>
    <x v="630"/>
    <x v="6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4"/>
    <s v="web"/>
    <x v="631"/>
    <x v="63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4"/>
    <s v="web"/>
    <x v="632"/>
    <x v="6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4"/>
    <s v="web"/>
    <x v="633"/>
    <x v="63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4"/>
    <s v="web"/>
    <x v="634"/>
    <x v="6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4"/>
    <s v="web"/>
    <x v="635"/>
    <x v="63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4"/>
    <s v="web"/>
    <x v="636"/>
    <x v="63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4"/>
    <s v="web"/>
    <x v="637"/>
    <x v="63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4"/>
    <s v="web"/>
    <x v="638"/>
    <x v="6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4"/>
    <s v="web"/>
    <x v="639"/>
    <x v="63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4"/>
    <s v="web"/>
    <x v="640"/>
    <x v="64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4"/>
    <s v="web"/>
    <x v="641"/>
    <x v="6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4"/>
    <s v="wearables"/>
    <x v="642"/>
    <x v="6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4"/>
    <s v="wearables"/>
    <x v="643"/>
    <x v="6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4"/>
    <s v="wearables"/>
    <x v="644"/>
    <x v="6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4"/>
    <s v="wearables"/>
    <x v="645"/>
    <x v="6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4"/>
    <s v="wearables"/>
    <x v="646"/>
    <x v="64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4"/>
    <s v="wearables"/>
    <x v="647"/>
    <x v="6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4"/>
    <s v="wearables"/>
    <x v="648"/>
    <x v="6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4"/>
    <s v="wearables"/>
    <x v="649"/>
    <x v="6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4"/>
    <s v="wearables"/>
    <x v="650"/>
    <x v="65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4"/>
    <s v="wearables"/>
    <x v="651"/>
    <x v="65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4"/>
    <s v="wearables"/>
    <x v="652"/>
    <x v="6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4"/>
    <s v="wearables"/>
    <x v="653"/>
    <x v="65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4"/>
    <s v="wearables"/>
    <x v="654"/>
    <x v="6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4"/>
    <s v="wearables"/>
    <x v="655"/>
    <x v="6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4"/>
    <s v="wearables"/>
    <x v="656"/>
    <x v="65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4"/>
    <s v="wearables"/>
    <x v="657"/>
    <x v="65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4"/>
    <s v="wearables"/>
    <x v="658"/>
    <x v="6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4"/>
    <s v="wearables"/>
    <x v="659"/>
    <x v="6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4"/>
    <s v="wearables"/>
    <x v="660"/>
    <x v="66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4"/>
    <s v="wearables"/>
    <x v="661"/>
    <x v="6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4"/>
    <s v="wearables"/>
    <x v="662"/>
    <x v="66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4"/>
    <s v="wearables"/>
    <x v="663"/>
    <x v="66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4"/>
    <s v="wearables"/>
    <x v="664"/>
    <x v="66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4"/>
    <s v="wearables"/>
    <x v="665"/>
    <x v="66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4"/>
    <s v="wearables"/>
    <x v="666"/>
    <x v="6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4"/>
    <s v="wearables"/>
    <x v="667"/>
    <x v="66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4"/>
    <s v="wearables"/>
    <x v="668"/>
    <x v="66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4"/>
    <s v="wearables"/>
    <x v="669"/>
    <x v="6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4"/>
    <s v="wearables"/>
    <x v="670"/>
    <x v="67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4"/>
    <s v="wearables"/>
    <x v="671"/>
    <x v="6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4"/>
    <s v="wearables"/>
    <x v="672"/>
    <x v="6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4"/>
    <s v="wearables"/>
    <x v="673"/>
    <x v="6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4"/>
    <s v="wearables"/>
    <x v="674"/>
    <x v="67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4"/>
    <s v="wearables"/>
    <x v="675"/>
    <x v="67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4"/>
    <s v="wearables"/>
    <x v="676"/>
    <x v="67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4"/>
    <s v="wearables"/>
    <x v="677"/>
    <x v="67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4"/>
    <s v="wearables"/>
    <x v="678"/>
    <x v="6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4"/>
    <s v="wearables"/>
    <x v="679"/>
    <x v="6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4"/>
    <s v="wearables"/>
    <x v="680"/>
    <x v="68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4"/>
    <s v="wearables"/>
    <x v="681"/>
    <x v="6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4"/>
    <s v="wearables"/>
    <x v="682"/>
    <x v="68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4"/>
    <s v="wearables"/>
    <x v="683"/>
    <x v="68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4"/>
    <s v="wearables"/>
    <x v="684"/>
    <x v="68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4"/>
    <s v="wearables"/>
    <x v="685"/>
    <x v="68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4"/>
    <s v="wearables"/>
    <x v="686"/>
    <x v="68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4"/>
    <s v="wearables"/>
    <x v="687"/>
    <x v="68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4"/>
    <s v="wearables"/>
    <x v="688"/>
    <x v="6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4"/>
    <s v="wearables"/>
    <x v="689"/>
    <x v="68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4"/>
    <s v="wearables"/>
    <x v="690"/>
    <x v="69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4"/>
    <s v="wearables"/>
    <x v="691"/>
    <x v="69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4"/>
    <s v="wearables"/>
    <x v="692"/>
    <x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4"/>
    <s v="wearables"/>
    <x v="693"/>
    <x v="69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4"/>
    <s v="wearables"/>
    <x v="694"/>
    <x v="69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4"/>
    <s v="wearables"/>
    <x v="695"/>
    <x v="69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4"/>
    <s v="wearables"/>
    <x v="696"/>
    <x v="69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4"/>
    <s v="wearables"/>
    <x v="697"/>
    <x v="69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4"/>
    <s v="wearables"/>
    <x v="698"/>
    <x v="69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4"/>
    <s v="wearables"/>
    <x v="699"/>
    <x v="6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4"/>
    <s v="wearables"/>
    <x v="700"/>
    <x v="7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4"/>
    <s v="wearables"/>
    <x v="701"/>
    <x v="70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4"/>
    <s v="wearables"/>
    <x v="702"/>
    <x v="7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4"/>
    <s v="wearables"/>
    <x v="703"/>
    <x v="70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4"/>
    <s v="wearables"/>
    <x v="704"/>
    <x v="70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4"/>
    <s v="wearables"/>
    <x v="705"/>
    <x v="70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4"/>
    <s v="wearables"/>
    <x v="706"/>
    <x v="70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4"/>
    <s v="wearables"/>
    <x v="707"/>
    <x v="70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4"/>
    <s v="wearables"/>
    <x v="708"/>
    <x v="70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4"/>
    <s v="wearables"/>
    <x v="709"/>
    <x v="70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4"/>
    <s v="wearables"/>
    <x v="710"/>
    <x v="7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4"/>
    <s v="wearables"/>
    <x v="711"/>
    <x v="7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4"/>
    <s v="wearables"/>
    <x v="712"/>
    <x v="7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4"/>
    <s v="wearables"/>
    <x v="713"/>
    <x v="7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4"/>
    <s v="wearables"/>
    <x v="714"/>
    <x v="7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4"/>
    <s v="wearables"/>
    <x v="715"/>
    <x v="7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4"/>
    <s v="wearables"/>
    <x v="716"/>
    <x v="7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4"/>
    <s v="wearables"/>
    <x v="717"/>
    <x v="7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4"/>
    <s v="wearables"/>
    <x v="718"/>
    <x v="71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4"/>
    <s v="wearables"/>
    <x v="719"/>
    <x v="71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4"/>
    <s v="wearables"/>
    <x v="720"/>
    <x v="7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4"/>
    <s v="wearables"/>
    <x v="721"/>
    <x v="7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722"/>
    <x v="7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23"/>
    <x v="72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724"/>
    <x v="7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725"/>
    <x v="7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726"/>
    <x v="72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727"/>
    <x v="7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728"/>
    <x v="7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29"/>
    <x v="72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730"/>
    <x v="7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731"/>
    <x v="73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732"/>
    <x v="7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33"/>
    <x v="7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34"/>
    <x v="7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735"/>
    <x v="73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6"/>
    <x v="7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737"/>
    <x v="7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738"/>
    <x v="73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39"/>
    <x v="73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740"/>
    <x v="74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741"/>
    <x v="74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742"/>
    <x v="7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743"/>
    <x v="74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744"/>
    <x v="7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745"/>
    <x v="7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746"/>
    <x v="7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747"/>
    <x v="74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748"/>
    <x v="74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749"/>
    <x v="7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750"/>
    <x v="75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51"/>
    <x v="75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752"/>
    <x v="75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753"/>
    <x v="75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754"/>
    <x v="7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755"/>
    <x v="7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756"/>
    <x v="75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757"/>
    <x v="75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758"/>
    <x v="75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59"/>
    <x v="75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760"/>
    <x v="76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761"/>
    <x v="76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5"/>
    <s v="fiction"/>
    <x v="762"/>
    <x v="76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763"/>
    <x v="76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5"/>
    <s v="fiction"/>
    <x v="764"/>
    <x v="7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765"/>
    <x v="76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5"/>
    <s v="fiction"/>
    <x v="766"/>
    <x v="76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767"/>
    <x v="76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5"/>
    <s v="fiction"/>
    <x v="768"/>
    <x v="76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769"/>
    <x v="76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5"/>
    <s v="fiction"/>
    <x v="770"/>
    <x v="77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771"/>
    <x v="77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5"/>
    <s v="fiction"/>
    <x v="772"/>
    <x v="77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773"/>
    <x v="7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774"/>
    <x v="77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775"/>
    <x v="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776"/>
    <x v="77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777"/>
    <x v="77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778"/>
    <x v="77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779"/>
    <x v="77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780"/>
    <x v="7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781"/>
    <x v="78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0"/>
    <s v="rock"/>
    <x v="782"/>
    <x v="78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0"/>
    <s v="rock"/>
    <x v="783"/>
    <x v="78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784"/>
    <x v="7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0"/>
    <s v="rock"/>
    <x v="785"/>
    <x v="7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rock"/>
    <x v="786"/>
    <x v="78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0"/>
    <s v="rock"/>
    <x v="787"/>
    <x v="78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rock"/>
    <x v="788"/>
    <x v="78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0"/>
    <s v="rock"/>
    <x v="789"/>
    <x v="78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0"/>
    <s v="rock"/>
    <x v="790"/>
    <x v="79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0"/>
    <s v="rock"/>
    <x v="791"/>
    <x v="7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0"/>
    <s v="rock"/>
    <x v="792"/>
    <x v="7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rock"/>
    <x v="793"/>
    <x v="79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rock"/>
    <x v="794"/>
    <x v="7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rock"/>
    <x v="795"/>
    <x v="7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rock"/>
    <x v="796"/>
    <x v="7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rock"/>
    <x v="797"/>
    <x v="79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rock"/>
    <x v="798"/>
    <x v="79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rock"/>
    <x v="799"/>
    <x v="7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rock"/>
    <x v="800"/>
    <x v="8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rock"/>
    <x v="801"/>
    <x v="80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rock"/>
    <x v="802"/>
    <x v="80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rock"/>
    <x v="803"/>
    <x v="8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rock"/>
    <x v="804"/>
    <x v="8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rock"/>
    <x v="805"/>
    <x v="8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rock"/>
    <x v="806"/>
    <x v="8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rock"/>
    <x v="807"/>
    <x v="80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rock"/>
    <x v="808"/>
    <x v="80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rock"/>
    <x v="809"/>
    <x v="8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rock"/>
    <x v="810"/>
    <x v="8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rock"/>
    <x v="811"/>
    <x v="8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rock"/>
    <x v="812"/>
    <x v="8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0"/>
    <s v="rock"/>
    <x v="813"/>
    <x v="8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rock"/>
    <x v="814"/>
    <x v="81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0"/>
    <s v="rock"/>
    <x v="815"/>
    <x v="8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0"/>
    <s v="rock"/>
    <x v="816"/>
    <x v="81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rock"/>
    <x v="817"/>
    <x v="8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0"/>
    <s v="rock"/>
    <x v="818"/>
    <x v="8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0"/>
    <s v="rock"/>
    <x v="819"/>
    <x v="8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0"/>
    <s v="rock"/>
    <x v="820"/>
    <x v="82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0"/>
    <s v="rock"/>
    <x v="821"/>
    <x v="82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0"/>
    <s v="rock"/>
    <x v="822"/>
    <x v="8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0"/>
    <s v="rock"/>
    <x v="823"/>
    <x v="82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0"/>
    <s v="rock"/>
    <x v="824"/>
    <x v="82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0"/>
    <s v="rock"/>
    <x v="825"/>
    <x v="8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0"/>
    <s v="rock"/>
    <x v="826"/>
    <x v="8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0"/>
    <s v="rock"/>
    <x v="827"/>
    <x v="82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0"/>
    <s v="rock"/>
    <x v="828"/>
    <x v="8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0"/>
    <s v="rock"/>
    <x v="829"/>
    <x v="8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0"/>
    <s v="rock"/>
    <x v="830"/>
    <x v="8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831"/>
    <x v="83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rock"/>
    <x v="832"/>
    <x v="83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rock"/>
    <x v="833"/>
    <x v="8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0"/>
    <s v="rock"/>
    <x v="834"/>
    <x v="8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0"/>
    <s v="rock"/>
    <x v="835"/>
    <x v="8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0"/>
    <s v="rock"/>
    <x v="836"/>
    <x v="8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0"/>
    <s v="rock"/>
    <x v="837"/>
    <x v="83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0"/>
    <s v="rock"/>
    <x v="838"/>
    <x v="83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0"/>
    <s v="rock"/>
    <x v="839"/>
    <x v="83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0"/>
    <s v="rock"/>
    <x v="840"/>
    <x v="84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0"/>
    <s v="rock"/>
    <x v="841"/>
    <x v="84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0"/>
    <s v="metal"/>
    <x v="842"/>
    <x v="8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0"/>
    <s v="metal"/>
    <x v="843"/>
    <x v="8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0"/>
    <s v="metal"/>
    <x v="844"/>
    <x v="8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metal"/>
    <x v="845"/>
    <x v="8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0"/>
    <s v="metal"/>
    <x v="846"/>
    <x v="84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0"/>
    <s v="metal"/>
    <x v="847"/>
    <x v="84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0"/>
    <s v="metal"/>
    <x v="848"/>
    <x v="84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849"/>
    <x v="84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850"/>
    <x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0"/>
    <s v="metal"/>
    <x v="851"/>
    <x v="85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0"/>
    <s v="metal"/>
    <x v="852"/>
    <x v="85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0"/>
    <s v="metal"/>
    <x v="853"/>
    <x v="85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0"/>
    <s v="metal"/>
    <x v="854"/>
    <x v="85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855"/>
    <x v="8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0"/>
    <s v="metal"/>
    <x v="856"/>
    <x v="85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0"/>
    <s v="metal"/>
    <x v="857"/>
    <x v="85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metal"/>
    <x v="858"/>
    <x v="85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859"/>
    <x v="8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0"/>
    <s v="metal"/>
    <x v="860"/>
    <x v="86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0"/>
    <s v="metal"/>
    <x v="861"/>
    <x v="8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0"/>
    <s v="jazz"/>
    <x v="862"/>
    <x v="8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0"/>
    <s v="jazz"/>
    <x v="863"/>
    <x v="86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0"/>
    <s v="jazz"/>
    <x v="864"/>
    <x v="86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0"/>
    <s v="jazz"/>
    <x v="865"/>
    <x v="86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0"/>
    <s v="jazz"/>
    <x v="866"/>
    <x v="86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0"/>
    <s v="jazz"/>
    <x v="867"/>
    <x v="86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0"/>
    <s v="jazz"/>
    <x v="868"/>
    <x v="8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0"/>
    <s v="jazz"/>
    <x v="869"/>
    <x v="86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0"/>
    <s v="jazz"/>
    <x v="870"/>
    <x v="87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0"/>
    <s v="jazz"/>
    <x v="871"/>
    <x v="87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0"/>
    <s v="jazz"/>
    <x v="872"/>
    <x v="87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0"/>
    <s v="jazz"/>
    <x v="873"/>
    <x v="87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0"/>
    <s v="jazz"/>
    <x v="874"/>
    <x v="87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0"/>
    <s v="jazz"/>
    <x v="875"/>
    <x v="87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0"/>
    <s v="jazz"/>
    <x v="876"/>
    <x v="8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0"/>
    <s v="jazz"/>
    <x v="877"/>
    <x v="87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0"/>
    <s v="jazz"/>
    <x v="878"/>
    <x v="8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0"/>
    <s v="jazz"/>
    <x v="879"/>
    <x v="87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0"/>
    <s v="jazz"/>
    <x v="880"/>
    <x v="88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0"/>
    <s v="jazz"/>
    <x v="881"/>
    <x v="88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0"/>
    <s v="indie rock"/>
    <x v="882"/>
    <x v="88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0"/>
    <s v="indie rock"/>
    <x v="883"/>
    <x v="88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0"/>
    <s v="indie rock"/>
    <x v="884"/>
    <x v="88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0"/>
    <s v="indie rock"/>
    <x v="885"/>
    <x v="88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s v="indie rock"/>
    <x v="886"/>
    <x v="88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0"/>
    <s v="indie rock"/>
    <x v="887"/>
    <x v="88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0"/>
    <s v="indie rock"/>
    <x v="888"/>
    <x v="8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0"/>
    <s v="indie rock"/>
    <x v="889"/>
    <x v="88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0"/>
    <s v="indie rock"/>
    <x v="890"/>
    <x v="89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0"/>
    <s v="indie rock"/>
    <x v="891"/>
    <x v="8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0"/>
    <s v="indie rock"/>
    <x v="892"/>
    <x v="89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0"/>
    <s v="indie rock"/>
    <x v="893"/>
    <x v="89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0"/>
    <s v="indie rock"/>
    <x v="894"/>
    <x v="89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s v="indie rock"/>
    <x v="895"/>
    <x v="89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0"/>
    <s v="indie rock"/>
    <x v="896"/>
    <x v="8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0"/>
    <s v="indie rock"/>
    <x v="897"/>
    <x v="89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0"/>
    <s v="indie rock"/>
    <x v="898"/>
    <x v="89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0"/>
    <s v="indie rock"/>
    <x v="899"/>
    <x v="89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0"/>
    <s v="indie rock"/>
    <x v="900"/>
    <x v="9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0"/>
    <s v="indie rock"/>
    <x v="901"/>
    <x v="90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0"/>
    <s v="jazz"/>
    <x v="902"/>
    <x v="9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0"/>
    <s v="jazz"/>
    <x v="903"/>
    <x v="90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0"/>
    <s v="jazz"/>
    <x v="904"/>
    <x v="90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0"/>
    <s v="jazz"/>
    <x v="905"/>
    <x v="90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0"/>
    <s v="jazz"/>
    <x v="906"/>
    <x v="90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0"/>
    <s v="jazz"/>
    <x v="907"/>
    <x v="90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0"/>
    <s v="jazz"/>
    <x v="908"/>
    <x v="90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0"/>
    <s v="jazz"/>
    <x v="909"/>
    <x v="90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0"/>
    <s v="jazz"/>
    <x v="910"/>
    <x v="9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0"/>
    <s v="jazz"/>
    <x v="911"/>
    <x v="9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0"/>
    <s v="jazz"/>
    <x v="912"/>
    <x v="9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0"/>
    <s v="jazz"/>
    <x v="913"/>
    <x v="9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0"/>
    <s v="jazz"/>
    <x v="914"/>
    <x v="9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0"/>
    <s v="jazz"/>
    <x v="915"/>
    <x v="91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0"/>
    <s v="jazz"/>
    <x v="916"/>
    <x v="9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0"/>
    <s v="jazz"/>
    <x v="917"/>
    <x v="9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0"/>
    <s v="jazz"/>
    <x v="918"/>
    <x v="9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0"/>
    <s v="jazz"/>
    <x v="919"/>
    <x v="9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0"/>
    <s v="jazz"/>
    <x v="920"/>
    <x v="92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0"/>
    <s v="jazz"/>
    <x v="921"/>
    <x v="92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0"/>
    <s v="jazz"/>
    <x v="922"/>
    <x v="9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0"/>
    <s v="jazz"/>
    <x v="923"/>
    <x v="92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0"/>
    <s v="jazz"/>
    <x v="924"/>
    <x v="9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0"/>
    <s v="jazz"/>
    <x v="925"/>
    <x v="9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0"/>
    <s v="jazz"/>
    <x v="926"/>
    <x v="9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0"/>
    <s v="jazz"/>
    <x v="927"/>
    <x v="9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0"/>
    <s v="jazz"/>
    <x v="928"/>
    <x v="92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0"/>
    <s v="jazz"/>
    <x v="929"/>
    <x v="92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0"/>
    <s v="jazz"/>
    <x v="930"/>
    <x v="9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0"/>
    <s v="jazz"/>
    <x v="931"/>
    <x v="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0"/>
    <s v="jazz"/>
    <x v="932"/>
    <x v="9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0"/>
    <s v="jazz"/>
    <x v="933"/>
    <x v="93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0"/>
    <s v="jazz"/>
    <x v="934"/>
    <x v="9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s v="jazz"/>
    <x v="935"/>
    <x v="93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0"/>
    <s v="jazz"/>
    <x v="936"/>
    <x v="93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0"/>
    <s v="jazz"/>
    <x v="937"/>
    <x v="9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0"/>
    <s v="jazz"/>
    <x v="938"/>
    <x v="93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0"/>
    <s v="jazz"/>
    <x v="939"/>
    <x v="93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0"/>
    <s v="jazz"/>
    <x v="940"/>
    <x v="9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0"/>
    <s v="jazz"/>
    <x v="941"/>
    <x v="9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4"/>
    <s v="wearables"/>
    <x v="942"/>
    <x v="9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4"/>
    <s v="wearables"/>
    <x v="943"/>
    <x v="9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4"/>
    <s v="wearables"/>
    <x v="944"/>
    <x v="94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4"/>
    <s v="wearables"/>
    <x v="945"/>
    <x v="9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4"/>
    <s v="wearables"/>
    <x v="946"/>
    <x v="94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4"/>
    <s v="wearables"/>
    <x v="947"/>
    <x v="94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4"/>
    <s v="wearables"/>
    <x v="948"/>
    <x v="9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4"/>
    <s v="wearables"/>
    <x v="949"/>
    <x v="94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4"/>
    <s v="wearables"/>
    <x v="950"/>
    <x v="95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4"/>
    <s v="wearables"/>
    <x v="951"/>
    <x v="95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4"/>
    <s v="wearables"/>
    <x v="952"/>
    <x v="95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4"/>
    <s v="wearables"/>
    <x v="953"/>
    <x v="95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4"/>
    <s v="wearables"/>
    <x v="954"/>
    <x v="9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4"/>
    <s v="wearables"/>
    <x v="955"/>
    <x v="95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4"/>
    <s v="wearables"/>
    <x v="956"/>
    <x v="9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4"/>
    <s v="wearables"/>
    <x v="957"/>
    <x v="95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4"/>
    <s v="wearables"/>
    <x v="958"/>
    <x v="95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4"/>
    <s v="wearables"/>
    <x v="959"/>
    <x v="9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4"/>
    <s v="wearables"/>
    <x v="960"/>
    <x v="96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4"/>
    <s v="wearables"/>
    <x v="961"/>
    <x v="96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4"/>
    <s v="wearables"/>
    <x v="962"/>
    <x v="96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4"/>
    <s v="wearables"/>
    <x v="963"/>
    <x v="96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4"/>
    <s v="wearables"/>
    <x v="964"/>
    <x v="96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4"/>
    <s v="wearables"/>
    <x v="965"/>
    <x v="96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4"/>
    <s v="wearables"/>
    <x v="966"/>
    <x v="96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4"/>
    <s v="wearables"/>
    <x v="967"/>
    <x v="9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4"/>
    <s v="wearables"/>
    <x v="968"/>
    <x v="96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4"/>
    <s v="wearables"/>
    <x v="969"/>
    <x v="9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4"/>
    <s v="wearables"/>
    <x v="970"/>
    <x v="97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4"/>
    <s v="wearables"/>
    <x v="971"/>
    <x v="97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4"/>
    <s v="wearables"/>
    <x v="972"/>
    <x v="9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4"/>
    <s v="wearables"/>
    <x v="973"/>
    <x v="97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4"/>
    <s v="wearables"/>
    <x v="974"/>
    <x v="97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4"/>
    <s v="wearables"/>
    <x v="975"/>
    <x v="9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4"/>
    <s v="wearables"/>
    <x v="976"/>
    <x v="9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4"/>
    <s v="wearables"/>
    <x v="977"/>
    <x v="9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4"/>
    <s v="wearables"/>
    <x v="978"/>
    <x v="97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4"/>
    <s v="wearables"/>
    <x v="979"/>
    <x v="97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4"/>
    <s v="wearables"/>
    <x v="980"/>
    <x v="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4"/>
    <s v="wearables"/>
    <x v="981"/>
    <x v="98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4"/>
    <s v="wearables"/>
    <x v="982"/>
    <x v="98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4"/>
    <s v="wearables"/>
    <x v="983"/>
    <x v="98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4"/>
    <s v="wearables"/>
    <x v="984"/>
    <x v="9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4"/>
    <s v="wearables"/>
    <x v="985"/>
    <x v="9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4"/>
    <s v="wearables"/>
    <x v="986"/>
    <x v="98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4"/>
    <s v="wearables"/>
    <x v="987"/>
    <x v="9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4"/>
    <s v="wearables"/>
    <x v="988"/>
    <x v="98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4"/>
    <s v="wearables"/>
    <x v="989"/>
    <x v="98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4"/>
    <s v="wearables"/>
    <x v="990"/>
    <x v="99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4"/>
    <s v="wearables"/>
    <x v="991"/>
    <x v="99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4"/>
    <s v="wearables"/>
    <x v="992"/>
    <x v="9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4"/>
    <s v="wearables"/>
    <x v="993"/>
    <x v="99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4"/>
    <s v="wearables"/>
    <x v="994"/>
    <x v="9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4"/>
    <s v="wearables"/>
    <x v="995"/>
    <x v="99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4"/>
    <s v="wearables"/>
    <x v="996"/>
    <x v="99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4"/>
    <s v="wearables"/>
    <x v="997"/>
    <x v="99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4"/>
    <s v="wearables"/>
    <x v="998"/>
    <x v="99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4"/>
    <s v="wearables"/>
    <x v="999"/>
    <x v="99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4"/>
    <s v="wearables"/>
    <x v="1000"/>
    <x v="1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4"/>
    <s v="wearables"/>
    <x v="1001"/>
    <x v="1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4"/>
    <s v="wearables"/>
    <x v="1002"/>
    <x v="10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4"/>
    <s v="wearables"/>
    <x v="1003"/>
    <x v="100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4"/>
    <s v="wearables"/>
    <x v="1004"/>
    <x v="100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4"/>
    <s v="wearables"/>
    <x v="1005"/>
    <x v="100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4"/>
    <s v="wearables"/>
    <x v="1006"/>
    <x v="100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4"/>
    <s v="wearables"/>
    <x v="1007"/>
    <x v="10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4"/>
    <s v="wearables"/>
    <x v="1008"/>
    <x v="10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4"/>
    <s v="wearables"/>
    <x v="1009"/>
    <x v="10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4"/>
    <s v="wearables"/>
    <x v="1010"/>
    <x v="10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4"/>
    <s v="wearables"/>
    <x v="1011"/>
    <x v="10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4"/>
    <s v="wearables"/>
    <x v="1012"/>
    <x v="10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4"/>
    <s v="wearables"/>
    <x v="1013"/>
    <x v="1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4"/>
    <s v="wearables"/>
    <x v="1014"/>
    <x v="10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4"/>
    <s v="wearables"/>
    <x v="1015"/>
    <x v="1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4"/>
    <s v="wearables"/>
    <x v="1016"/>
    <x v="10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4"/>
    <s v="wearables"/>
    <x v="1017"/>
    <x v="101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4"/>
    <s v="wearables"/>
    <x v="1018"/>
    <x v="101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4"/>
    <s v="wearables"/>
    <x v="1019"/>
    <x v="101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4"/>
    <s v="wearables"/>
    <x v="1020"/>
    <x v="102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4"/>
    <s v="wearables"/>
    <x v="1021"/>
    <x v="10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0"/>
    <s v="electronic music"/>
    <x v="1022"/>
    <x v="102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0"/>
    <s v="electronic music"/>
    <x v="1023"/>
    <x v="10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0"/>
    <s v="electronic music"/>
    <x v="1024"/>
    <x v="102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0"/>
    <s v="electronic music"/>
    <x v="1025"/>
    <x v="10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0"/>
    <s v="electronic music"/>
    <x v="1026"/>
    <x v="102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electronic music"/>
    <x v="1027"/>
    <x v="102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electronic music"/>
    <x v="1028"/>
    <x v="102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0"/>
    <s v="electronic music"/>
    <x v="1029"/>
    <x v="10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0"/>
    <s v="electronic music"/>
    <x v="1030"/>
    <x v="103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0"/>
    <s v="electronic music"/>
    <x v="1031"/>
    <x v="103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electronic music"/>
    <x v="1032"/>
    <x v="10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0"/>
    <s v="electronic music"/>
    <x v="1033"/>
    <x v="103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0"/>
    <s v="electronic music"/>
    <x v="1034"/>
    <x v="103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0"/>
    <s v="electronic music"/>
    <x v="1035"/>
    <x v="10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electronic music"/>
    <x v="1036"/>
    <x v="10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electronic music"/>
    <x v="1037"/>
    <x v="103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0"/>
    <s v="electronic music"/>
    <x v="1038"/>
    <x v="10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0"/>
    <s v="electronic music"/>
    <x v="1039"/>
    <x v="10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0"/>
    <s v="electronic music"/>
    <x v="1040"/>
    <x v="10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0"/>
    <s v="electronic music"/>
    <x v="1041"/>
    <x v="10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1042"/>
    <x v="104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6"/>
    <s v="audio"/>
    <x v="1043"/>
    <x v="10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44"/>
    <x v="104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045"/>
    <x v="10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1046"/>
    <x v="104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047"/>
    <x v="104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6"/>
    <s v="audio"/>
    <x v="1048"/>
    <x v="104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1049"/>
    <x v="10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50"/>
    <x v="105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6"/>
    <s v="audio"/>
    <x v="1051"/>
    <x v="105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6"/>
    <s v="audio"/>
    <x v="1052"/>
    <x v="10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6"/>
    <s v="audio"/>
    <x v="1053"/>
    <x v="10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6"/>
    <s v="audio"/>
    <x v="1054"/>
    <x v="105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5"/>
    <x v="10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6"/>
    <s v="audio"/>
    <x v="1056"/>
    <x v="105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6"/>
    <s v="audio"/>
    <x v="1057"/>
    <x v="10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6"/>
    <s v="audio"/>
    <x v="1058"/>
    <x v="10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6"/>
    <s v="audio"/>
    <x v="1059"/>
    <x v="105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6"/>
    <s v="audio"/>
    <x v="1060"/>
    <x v="106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6"/>
    <s v="audio"/>
    <x v="1061"/>
    <x v="106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2"/>
    <x v="106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6"/>
    <s v="audio"/>
    <x v="1063"/>
    <x v="10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064"/>
    <x v="106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6"/>
    <s v="audio"/>
    <x v="1065"/>
    <x v="106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1066"/>
    <x v="10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1067"/>
    <x v="10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1068"/>
    <x v="10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1069"/>
    <x v="106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1070"/>
    <x v="107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1071"/>
    <x v="107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1072"/>
    <x v="107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1"/>
    <s v="video games"/>
    <x v="1073"/>
    <x v="107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1074"/>
    <x v="107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1075"/>
    <x v="107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1076"/>
    <x v="107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1077"/>
    <x v="107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1078"/>
    <x v="107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1079"/>
    <x v="10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1080"/>
    <x v="108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1081"/>
    <x v="108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1082"/>
    <x v="108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1083"/>
    <x v="108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1084"/>
    <x v="10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1085"/>
    <x v="108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1"/>
    <s v="video games"/>
    <x v="1086"/>
    <x v="108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1087"/>
    <x v="108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1088"/>
    <x v="108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1"/>
    <s v="video games"/>
    <x v="1089"/>
    <x v="108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1090"/>
    <x v="109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1091"/>
    <x v="109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1092"/>
    <x v="109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1093"/>
    <x v="109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1094"/>
    <x v="109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1095"/>
    <x v="109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1096"/>
    <x v="109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1097"/>
    <x v="10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1098"/>
    <x v="109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1099"/>
    <x v="109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1100"/>
    <x v="11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1101"/>
    <x v="110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1102"/>
    <x v="110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1103"/>
    <x v="110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1104"/>
    <x v="110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1105"/>
    <x v="11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1106"/>
    <x v="110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1107"/>
    <x v="110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1108"/>
    <x v="11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1"/>
    <s v="video games"/>
    <x v="1109"/>
    <x v="110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1110"/>
    <x v="11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1111"/>
    <x v="111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1112"/>
    <x v="11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1113"/>
    <x v="11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1114"/>
    <x v="11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1115"/>
    <x v="111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1116"/>
    <x v="11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1117"/>
    <x v="11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1118"/>
    <x v="111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1119"/>
    <x v="11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1120"/>
    <x v="11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1121"/>
    <x v="112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1"/>
    <s v="video games"/>
    <x v="1122"/>
    <x v="112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1123"/>
    <x v="11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1"/>
    <s v="video games"/>
    <x v="1124"/>
    <x v="112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1125"/>
    <x v="1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1126"/>
    <x v="112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1"/>
    <s v="mobile games"/>
    <x v="1127"/>
    <x v="112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1128"/>
    <x v="112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1129"/>
    <x v="112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1130"/>
    <x v="11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1131"/>
    <x v="11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1132"/>
    <x v="113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1"/>
    <s v="mobile games"/>
    <x v="1133"/>
    <x v="113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1134"/>
    <x v="11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1135"/>
    <x v="11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1136"/>
    <x v="113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1137"/>
    <x v="11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1138"/>
    <x v="11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1139"/>
    <x v="11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1140"/>
    <x v="114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1141"/>
    <x v="114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1"/>
    <s v="mobile games"/>
    <x v="1142"/>
    <x v="114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1"/>
    <s v="mobile games"/>
    <x v="1143"/>
    <x v="11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1"/>
    <s v="mobile games"/>
    <x v="1144"/>
    <x v="11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1145"/>
    <x v="114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6"/>
    <x v="11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7"/>
    <x v="11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8"/>
    <x v="114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9"/>
    <x v="114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50"/>
    <x v="115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1"/>
    <x v="115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2"/>
    <x v="115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3"/>
    <x v="115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4"/>
    <x v="11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5"/>
    <x v="115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6"/>
    <x v="11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7"/>
    <x v="115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8"/>
    <x v="11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9"/>
    <x v="11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60"/>
    <x v="116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61"/>
    <x v="11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2"/>
    <x v="116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3"/>
    <x v="116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4"/>
    <x v="11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5"/>
    <x v="116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6"/>
    <x v="116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7"/>
    <x v="116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8"/>
    <x v="116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9"/>
    <x v="116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70"/>
    <x v="117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1"/>
    <x v="11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2"/>
    <x v="11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3"/>
    <x v="117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4"/>
    <x v="117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5"/>
    <x v="117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6"/>
    <x v="117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7"/>
    <x v="117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8"/>
    <x v="117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9"/>
    <x v="11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80"/>
    <x v="118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1"/>
    <x v="118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2"/>
    <x v="118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3"/>
    <x v="118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4"/>
    <x v="118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5"/>
    <x v="118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6"/>
    <x v="11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7"/>
    <x v="11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8"/>
    <x v="118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9"/>
    <x v="118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90"/>
    <x v="119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1"/>
    <x v="119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2"/>
    <x v="11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3"/>
    <x v="119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4"/>
    <x v="11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5"/>
    <x v="11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6"/>
    <x v="11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7"/>
    <x v="119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8"/>
    <x v="119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9"/>
    <x v="11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200"/>
    <x v="12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1"/>
    <x v="12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2"/>
    <x v="120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3"/>
    <x v="12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4"/>
    <x v="12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5"/>
    <x v="12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6"/>
    <x v="12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7"/>
    <x v="1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8"/>
    <x v="120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9"/>
    <x v="120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10"/>
    <x v="12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1"/>
    <x v="12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2"/>
    <x v="12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3"/>
    <x v="12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4"/>
    <x v="12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5"/>
    <x v="12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6"/>
    <x v="12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7"/>
    <x v="121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8"/>
    <x v="12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9"/>
    <x v="121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20"/>
    <x v="12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1"/>
    <x v="122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2"/>
    <x v="12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3"/>
    <x v="12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4"/>
    <x v="122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5"/>
    <x v="122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0"/>
    <s v="world music"/>
    <x v="1226"/>
    <x v="12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0"/>
    <s v="world music"/>
    <x v="1227"/>
    <x v="12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0"/>
    <s v="world music"/>
    <x v="1228"/>
    <x v="12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0"/>
    <s v="world music"/>
    <x v="1229"/>
    <x v="12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0"/>
    <s v="world music"/>
    <x v="1230"/>
    <x v="12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0"/>
    <s v="world music"/>
    <x v="1231"/>
    <x v="12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0"/>
    <s v="world music"/>
    <x v="1232"/>
    <x v="12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0"/>
    <s v="world music"/>
    <x v="1233"/>
    <x v="1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0"/>
    <s v="world music"/>
    <x v="1234"/>
    <x v="12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0"/>
    <s v="world music"/>
    <x v="1235"/>
    <x v="123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0"/>
    <s v="world music"/>
    <x v="1236"/>
    <x v="12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0"/>
    <s v="world music"/>
    <x v="1237"/>
    <x v="12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0"/>
    <s v="world music"/>
    <x v="1238"/>
    <x v="12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0"/>
    <s v="world music"/>
    <x v="1239"/>
    <x v="12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0"/>
    <s v="world music"/>
    <x v="1240"/>
    <x v="124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0"/>
    <s v="world music"/>
    <x v="1241"/>
    <x v="124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0"/>
    <s v="world music"/>
    <x v="1242"/>
    <x v="12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0"/>
    <s v="world music"/>
    <x v="1243"/>
    <x v="124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0"/>
    <s v="world music"/>
    <x v="1244"/>
    <x v="12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0"/>
    <s v="world music"/>
    <x v="1245"/>
    <x v="12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0"/>
    <s v="rock"/>
    <x v="1246"/>
    <x v="12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0"/>
    <s v="rock"/>
    <x v="1247"/>
    <x v="12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0"/>
    <s v="rock"/>
    <x v="1248"/>
    <x v="12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0"/>
    <s v="rock"/>
    <x v="1249"/>
    <x v="124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0"/>
    <s v="rock"/>
    <x v="1250"/>
    <x v="12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0"/>
    <s v="rock"/>
    <x v="1251"/>
    <x v="12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0"/>
    <s v="rock"/>
    <x v="1252"/>
    <x v="125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0"/>
    <s v="rock"/>
    <x v="1253"/>
    <x v="12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0"/>
    <s v="rock"/>
    <x v="1254"/>
    <x v="12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0"/>
    <s v="rock"/>
    <x v="1255"/>
    <x v="12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0"/>
    <s v="rock"/>
    <x v="1256"/>
    <x v="12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0"/>
    <s v="rock"/>
    <x v="1257"/>
    <x v="125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0"/>
    <s v="rock"/>
    <x v="1258"/>
    <x v="125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0"/>
    <s v="rock"/>
    <x v="1259"/>
    <x v="125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0"/>
    <s v="rock"/>
    <x v="1260"/>
    <x v="12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0"/>
    <s v="rock"/>
    <x v="1261"/>
    <x v="126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0"/>
    <s v="rock"/>
    <x v="1262"/>
    <x v="126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0"/>
    <s v="rock"/>
    <x v="1263"/>
    <x v="126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0"/>
    <s v="rock"/>
    <x v="1264"/>
    <x v="12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rock"/>
    <x v="1265"/>
    <x v="126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0"/>
    <s v="rock"/>
    <x v="1266"/>
    <x v="12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0"/>
    <s v="rock"/>
    <x v="1267"/>
    <x v="126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0"/>
    <s v="rock"/>
    <x v="1268"/>
    <x v="12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rock"/>
    <x v="1269"/>
    <x v="126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0"/>
    <s v="rock"/>
    <x v="1270"/>
    <x v="12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0"/>
    <s v="rock"/>
    <x v="1271"/>
    <x v="127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rock"/>
    <x v="1272"/>
    <x v="127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0"/>
    <s v="rock"/>
    <x v="1273"/>
    <x v="127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0"/>
    <s v="rock"/>
    <x v="1274"/>
    <x v="127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0"/>
    <s v="rock"/>
    <x v="1275"/>
    <x v="127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0"/>
    <s v="rock"/>
    <x v="1276"/>
    <x v="127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0"/>
    <s v="rock"/>
    <x v="1277"/>
    <x v="127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0"/>
    <s v="rock"/>
    <x v="1278"/>
    <x v="12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rock"/>
    <x v="1279"/>
    <x v="127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0"/>
    <s v="rock"/>
    <x v="1280"/>
    <x v="128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0"/>
    <s v="rock"/>
    <x v="1281"/>
    <x v="128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rock"/>
    <x v="1282"/>
    <x v="128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rock"/>
    <x v="1283"/>
    <x v="128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rock"/>
    <x v="1284"/>
    <x v="128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285"/>
    <x v="128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86"/>
    <x v="128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7"/>
    <x v="128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288"/>
    <x v="12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289"/>
    <x v="128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90"/>
    <x v="129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1"/>
    <x v="129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2"/>
    <x v="129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93"/>
    <x v="129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4"/>
    <x v="129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295"/>
    <x v="1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296"/>
    <x v="129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297"/>
    <x v="129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98"/>
    <x v="129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299"/>
    <x v="1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300"/>
    <x v="13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01"/>
    <x v="130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2"/>
    <x v="130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303"/>
    <x v="130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304"/>
    <x v="1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4"/>
    <s v="wearables"/>
    <x v="1305"/>
    <x v="13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4"/>
    <s v="wearables"/>
    <x v="1306"/>
    <x v="130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4"/>
    <s v="wearables"/>
    <x v="1307"/>
    <x v="13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4"/>
    <s v="wearables"/>
    <x v="1308"/>
    <x v="13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4"/>
    <s v="wearables"/>
    <x v="1309"/>
    <x v="13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4"/>
    <s v="wearables"/>
    <x v="1310"/>
    <x v="13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4"/>
    <s v="wearables"/>
    <x v="1311"/>
    <x v="13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4"/>
    <s v="wearables"/>
    <x v="1312"/>
    <x v="131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4"/>
    <s v="wearables"/>
    <x v="1313"/>
    <x v="13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4"/>
    <s v="wearables"/>
    <x v="1314"/>
    <x v="13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4"/>
    <s v="wearables"/>
    <x v="1315"/>
    <x v="13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4"/>
    <s v="wearables"/>
    <x v="1316"/>
    <x v="131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4"/>
    <s v="wearables"/>
    <x v="1317"/>
    <x v="13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4"/>
    <s v="wearables"/>
    <x v="1318"/>
    <x v="131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4"/>
    <s v="wearables"/>
    <x v="1319"/>
    <x v="13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4"/>
    <s v="wearables"/>
    <x v="1320"/>
    <x v="13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4"/>
    <s v="wearables"/>
    <x v="1321"/>
    <x v="132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4"/>
    <s v="wearables"/>
    <x v="1322"/>
    <x v="132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4"/>
    <s v="wearables"/>
    <x v="1323"/>
    <x v="13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4"/>
    <s v="wearables"/>
    <x v="1324"/>
    <x v="132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4"/>
    <s v="wearables"/>
    <x v="1325"/>
    <x v="13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4"/>
    <s v="wearables"/>
    <x v="1326"/>
    <x v="132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4"/>
    <s v="wearables"/>
    <x v="1327"/>
    <x v="13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4"/>
    <s v="wearables"/>
    <x v="1328"/>
    <x v="13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4"/>
    <s v="wearables"/>
    <x v="1329"/>
    <x v="13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4"/>
    <s v="wearables"/>
    <x v="1330"/>
    <x v="13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4"/>
    <s v="wearables"/>
    <x v="1331"/>
    <x v="13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4"/>
    <s v="wearables"/>
    <x v="1332"/>
    <x v="13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4"/>
    <s v="wearables"/>
    <x v="1333"/>
    <x v="13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4"/>
    <s v="wearables"/>
    <x v="1334"/>
    <x v="133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4"/>
    <s v="wearables"/>
    <x v="1335"/>
    <x v="133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4"/>
    <s v="wearables"/>
    <x v="1336"/>
    <x v="13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4"/>
    <s v="wearables"/>
    <x v="1337"/>
    <x v="13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4"/>
    <s v="wearables"/>
    <x v="1338"/>
    <x v="13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4"/>
    <s v="wearables"/>
    <x v="1339"/>
    <x v="133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4"/>
    <s v="wearables"/>
    <x v="1340"/>
    <x v="134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4"/>
    <s v="wearables"/>
    <x v="1341"/>
    <x v="13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4"/>
    <s v="wearables"/>
    <x v="1342"/>
    <x v="134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4"/>
    <s v="wearables"/>
    <x v="1343"/>
    <x v="134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4"/>
    <s v="wearables"/>
    <x v="1344"/>
    <x v="13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1345"/>
    <x v="134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1346"/>
    <x v="134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1347"/>
    <x v="13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348"/>
    <x v="134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349"/>
    <x v="13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1350"/>
    <x v="135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351"/>
    <x v="135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352"/>
    <x v="13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1353"/>
    <x v="135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354"/>
    <x v="135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1355"/>
    <x v="135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356"/>
    <x v="135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357"/>
    <x v="135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1358"/>
    <x v="135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359"/>
    <x v="13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1360"/>
    <x v="136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1361"/>
    <x v="136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1362"/>
    <x v="136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363"/>
    <x v="13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364"/>
    <x v="136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0"/>
    <s v="rock"/>
    <x v="1365"/>
    <x v="136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rock"/>
    <x v="1366"/>
    <x v="136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0"/>
    <s v="rock"/>
    <x v="1367"/>
    <x v="136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0"/>
    <s v="rock"/>
    <x v="1368"/>
    <x v="136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0"/>
    <s v="rock"/>
    <x v="1369"/>
    <x v="13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0"/>
    <s v="rock"/>
    <x v="1370"/>
    <x v="137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0"/>
    <s v="rock"/>
    <x v="1371"/>
    <x v="137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0"/>
    <s v="rock"/>
    <x v="1372"/>
    <x v="137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1373"/>
    <x v="137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0"/>
    <s v="rock"/>
    <x v="1374"/>
    <x v="137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0"/>
    <s v="rock"/>
    <x v="1375"/>
    <x v="137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0"/>
    <s v="rock"/>
    <x v="1376"/>
    <x v="137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rock"/>
    <x v="1377"/>
    <x v="13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0"/>
    <s v="rock"/>
    <x v="1378"/>
    <x v="137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0"/>
    <s v="rock"/>
    <x v="1379"/>
    <x v="137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0"/>
    <s v="rock"/>
    <x v="1380"/>
    <x v="138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rock"/>
    <x v="1381"/>
    <x v="138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rock"/>
    <x v="1382"/>
    <x v="138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0"/>
    <s v="rock"/>
    <x v="1383"/>
    <x v="138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0"/>
    <s v="rock"/>
    <x v="1384"/>
    <x v="138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rock"/>
    <x v="1385"/>
    <x v="138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0"/>
    <s v="rock"/>
    <x v="1386"/>
    <x v="138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0"/>
    <s v="rock"/>
    <x v="1387"/>
    <x v="138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0"/>
    <s v="rock"/>
    <x v="1388"/>
    <x v="138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0"/>
    <s v="rock"/>
    <x v="1389"/>
    <x v="13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rock"/>
    <x v="1390"/>
    <x v="139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rock"/>
    <x v="1391"/>
    <x v="139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rock"/>
    <x v="1392"/>
    <x v="139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rock"/>
    <x v="1393"/>
    <x v="13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0"/>
    <s v="rock"/>
    <x v="1394"/>
    <x v="13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0"/>
    <s v="rock"/>
    <x v="1395"/>
    <x v="139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0"/>
    <s v="rock"/>
    <x v="1396"/>
    <x v="139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0"/>
    <s v="rock"/>
    <x v="1397"/>
    <x v="139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0"/>
    <s v="rock"/>
    <x v="1398"/>
    <x v="13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0"/>
    <s v="rock"/>
    <x v="1399"/>
    <x v="13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0"/>
    <s v="rock"/>
    <x v="1400"/>
    <x v="14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0"/>
    <s v="rock"/>
    <x v="1401"/>
    <x v="14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0"/>
    <s v="rock"/>
    <x v="1402"/>
    <x v="14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0"/>
    <s v="rock"/>
    <x v="1403"/>
    <x v="140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0"/>
    <s v="rock"/>
    <x v="1404"/>
    <x v="140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1405"/>
    <x v="140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1406"/>
    <x v="140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1407"/>
    <x v="14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1408"/>
    <x v="140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1409"/>
    <x v="140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5"/>
    <s v="translations"/>
    <x v="1410"/>
    <x v="14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1411"/>
    <x v="14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1412"/>
    <x v="141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1413"/>
    <x v="14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1414"/>
    <x v="14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1415"/>
    <x v="14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1416"/>
    <x v="141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5"/>
    <s v="translations"/>
    <x v="1417"/>
    <x v="141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1418"/>
    <x v="141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1419"/>
    <x v="14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1420"/>
    <x v="142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1421"/>
    <x v="14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1422"/>
    <x v="14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1423"/>
    <x v="14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1424"/>
    <x v="142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1425"/>
    <x v="14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5"/>
    <s v="translations"/>
    <x v="1426"/>
    <x v="14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5"/>
    <s v="translations"/>
    <x v="1427"/>
    <x v="142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1428"/>
    <x v="14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1429"/>
    <x v="14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5"/>
    <s v="translations"/>
    <x v="1430"/>
    <x v="14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1431"/>
    <x v="14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1432"/>
    <x v="143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5"/>
    <s v="translations"/>
    <x v="1433"/>
    <x v="14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1434"/>
    <x v="143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1435"/>
    <x v="143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1436"/>
    <x v="14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1437"/>
    <x v="1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1438"/>
    <x v="14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1439"/>
    <x v="14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1440"/>
    <x v="14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1441"/>
    <x v="14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1442"/>
    <x v="144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5"/>
    <s v="translations"/>
    <x v="1443"/>
    <x v="14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5"/>
    <s v="translations"/>
    <x v="1444"/>
    <x v="14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5"/>
    <s v="translations"/>
    <x v="1445"/>
    <x v="144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5"/>
    <s v="translations"/>
    <x v="1446"/>
    <x v="144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5"/>
    <s v="translations"/>
    <x v="1447"/>
    <x v="144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1448"/>
    <x v="144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5"/>
    <s v="translations"/>
    <x v="1449"/>
    <x v="14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5"/>
    <s v="translations"/>
    <x v="1450"/>
    <x v="145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1451"/>
    <x v="145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1452"/>
    <x v="145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1453"/>
    <x v="145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1454"/>
    <x v="1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1455"/>
    <x v="145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1456"/>
    <x v="145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1457"/>
    <x v="145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1458"/>
    <x v="14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1459"/>
    <x v="145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1460"/>
    <x v="146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1461"/>
    <x v="146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462"/>
    <x v="146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463"/>
    <x v="14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1464"/>
    <x v="146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1465"/>
    <x v="146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466"/>
    <x v="146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467"/>
    <x v="146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1468"/>
    <x v="146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469"/>
    <x v="146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470"/>
    <x v="147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1471"/>
    <x v="147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472"/>
    <x v="147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1473"/>
    <x v="147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1474"/>
    <x v="14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475"/>
    <x v="14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476"/>
    <x v="147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1477"/>
    <x v="147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478"/>
    <x v="147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1479"/>
    <x v="147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480"/>
    <x v="148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1481"/>
    <x v="148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1482"/>
    <x v="148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1483"/>
    <x v="148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1484"/>
    <x v="148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5"/>
    <s v="fiction"/>
    <x v="1485"/>
    <x v="148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1486"/>
    <x v="148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1487"/>
    <x v="148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5"/>
    <s v="fiction"/>
    <x v="1488"/>
    <x v="148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1489"/>
    <x v="148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5"/>
    <s v="fiction"/>
    <x v="1490"/>
    <x v="14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1491"/>
    <x v="149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1492"/>
    <x v="149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1493"/>
    <x v="14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5"/>
    <s v="fiction"/>
    <x v="1494"/>
    <x v="14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1495"/>
    <x v="149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5"/>
    <s v="fiction"/>
    <x v="1496"/>
    <x v="149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5"/>
    <s v="fiction"/>
    <x v="1497"/>
    <x v="149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1498"/>
    <x v="14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1499"/>
    <x v="149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1500"/>
    <x v="1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1501"/>
    <x v="150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x v="150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x v="15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x v="150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x v="15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x v="150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x v="15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x v="150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x v="150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x v="15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x v="151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x v="15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x v="151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x v="15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x v="15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x v="15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x v="15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x v="151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x v="151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x v="15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x v="15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x v="15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x v="152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x v="152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x v="15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x v="15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x v="15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x v="15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x v="152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x v="15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x v="153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x v="15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x v="153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x v="153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x v="15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x v="15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x v="153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x v="15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x v="15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x v="15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x v="15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x v="154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x v="154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x v="154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5"/>
    <x v="154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x v="154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x v="154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8"/>
    <x v="154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x v="154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x v="155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x v="155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2"/>
    <x v="15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x v="3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5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6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1562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1563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1564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156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156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1567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1568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1569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157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1571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1572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1573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1574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157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157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1577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157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1579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1580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1581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5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7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9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3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8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60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0"/>
    <s v="rock"/>
    <x v="1602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0"/>
    <s v="rock"/>
    <x v="1603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0"/>
    <s v="rock"/>
    <x v="1604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0"/>
    <s v="rock"/>
    <x v="160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0"/>
    <s v="rock"/>
    <x v="160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0"/>
    <s v="rock"/>
    <x v="160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0"/>
    <s v="rock"/>
    <x v="1608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0"/>
    <s v="rock"/>
    <x v="1609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0"/>
    <s v="rock"/>
    <x v="161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0"/>
    <s v="rock"/>
    <x v="1611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0"/>
    <s v="rock"/>
    <x v="161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0"/>
    <s v="rock"/>
    <x v="1613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0"/>
    <s v="rock"/>
    <x v="161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0"/>
    <s v="rock"/>
    <x v="1615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0"/>
    <s v="rock"/>
    <x v="16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0"/>
    <s v="rock"/>
    <x v="161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0"/>
    <s v="rock"/>
    <x v="1618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0"/>
    <s v="rock"/>
    <x v="1619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0"/>
    <s v="rock"/>
    <x v="1620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0"/>
    <s v="rock"/>
    <x v="162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0"/>
    <s v="rock"/>
    <x v="1622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0"/>
    <s v="rock"/>
    <x v="162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0"/>
    <s v="rock"/>
    <x v="162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162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0"/>
    <s v="rock"/>
    <x v="1626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0"/>
    <s v="rock"/>
    <x v="162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0"/>
    <s v="rock"/>
    <x v="162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0"/>
    <s v="rock"/>
    <x v="1629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0"/>
    <s v="rock"/>
    <x v="1630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0"/>
    <s v="rock"/>
    <x v="163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0"/>
    <s v="rock"/>
    <x v="1632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0"/>
    <s v="rock"/>
    <x v="1633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0"/>
    <s v="rock"/>
    <x v="1634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0"/>
    <s v="rock"/>
    <x v="1635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0"/>
    <s v="rock"/>
    <x v="1636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0"/>
    <s v="rock"/>
    <x v="1637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0"/>
    <s v="rock"/>
    <x v="163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0"/>
    <s v="rock"/>
    <x v="163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0"/>
    <s v="rock"/>
    <x v="1640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0"/>
    <s v="rock"/>
    <x v="1641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0"/>
    <s v="pop"/>
    <x v="1642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0"/>
    <s v="pop"/>
    <x v="1643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0"/>
    <s v="pop"/>
    <x v="1644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0"/>
    <s v="pop"/>
    <x v="164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0"/>
    <s v="pop"/>
    <x v="1646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0"/>
    <s v="pop"/>
    <x v="164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0"/>
    <s v="pop"/>
    <x v="1648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0"/>
    <s v="pop"/>
    <x v="1649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0"/>
    <s v="pop"/>
    <x v="1650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0"/>
    <s v="pop"/>
    <x v="1651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0"/>
    <s v="pop"/>
    <x v="1652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0"/>
    <s v="pop"/>
    <x v="16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0"/>
    <s v="pop"/>
    <x v="1654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0"/>
    <s v="pop"/>
    <x v="165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0"/>
    <s v="pop"/>
    <x v="1656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0"/>
    <s v="pop"/>
    <x v="165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0"/>
    <s v="pop"/>
    <x v="165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0"/>
    <s v="pop"/>
    <x v="1659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0"/>
    <s v="pop"/>
    <x v="166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0"/>
    <s v="pop"/>
    <x v="1661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0"/>
    <s v="pop"/>
    <x v="1662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0"/>
    <s v="pop"/>
    <x v="1663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664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0"/>
    <s v="pop"/>
    <x v="166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0"/>
    <s v="pop"/>
    <x v="166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0"/>
    <s v="pop"/>
    <x v="166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0"/>
    <s v="pop"/>
    <x v="166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0"/>
    <s v="pop"/>
    <x v="166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0"/>
    <s v="pop"/>
    <x v="1670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0"/>
    <s v="pop"/>
    <x v="167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0"/>
    <s v="pop"/>
    <x v="167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0"/>
    <s v="pop"/>
    <x v="1673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0"/>
    <s v="pop"/>
    <x v="1674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0"/>
    <s v="pop"/>
    <x v="167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0"/>
    <s v="pop"/>
    <x v="167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0"/>
    <s v="pop"/>
    <x v="167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0"/>
    <s v="pop"/>
    <x v="1678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0"/>
    <s v="pop"/>
    <x v="1679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1680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0"/>
    <s v="pop"/>
    <x v="1681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0"/>
    <s v="faith"/>
    <x v="1682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0"/>
    <s v="faith"/>
    <x v="1683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0"/>
    <s v="faith"/>
    <x v="1684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0"/>
    <s v="faith"/>
    <x v="1685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0"/>
    <s v="faith"/>
    <x v="1686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0"/>
    <s v="faith"/>
    <x v="1687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0"/>
    <s v="faith"/>
    <x v="168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0"/>
    <s v="faith"/>
    <x v="1689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0"/>
    <s v="faith"/>
    <x v="169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0"/>
    <s v="faith"/>
    <x v="169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0"/>
    <s v="faith"/>
    <x v="1692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0"/>
    <s v="faith"/>
    <x v="1693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0"/>
    <s v="faith"/>
    <x v="1694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0"/>
    <s v="faith"/>
    <x v="169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0"/>
    <s v="faith"/>
    <x v="1696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0"/>
    <s v="faith"/>
    <x v="1697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0"/>
    <s v="faith"/>
    <x v="169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0"/>
    <s v="faith"/>
    <x v="1699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0"/>
    <s v="faith"/>
    <x v="1700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0"/>
    <s v="faith"/>
    <x v="170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0"/>
    <s v="faith"/>
    <x v="1702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0"/>
    <s v="faith"/>
    <x v="1703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0"/>
    <s v="faith"/>
    <x v="1704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0"/>
    <s v="faith"/>
    <x v="1705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0"/>
    <s v="faith"/>
    <x v="170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0"/>
    <s v="faith"/>
    <x v="1707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0"/>
    <s v="faith"/>
    <x v="170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0"/>
    <s v="faith"/>
    <x v="1709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0"/>
    <s v="faith"/>
    <x v="171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0"/>
    <s v="faith"/>
    <x v="1711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0"/>
    <s v="faith"/>
    <x v="1712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0"/>
    <s v="faith"/>
    <x v="171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0"/>
    <s v="faith"/>
    <x v="1714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0"/>
    <s v="faith"/>
    <x v="1715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0"/>
    <s v="faith"/>
    <x v="1716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0"/>
    <s v="faith"/>
    <x v="1717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0"/>
    <s v="faith"/>
    <x v="1718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0"/>
    <s v="faith"/>
    <x v="171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0"/>
    <s v="faith"/>
    <x v="1720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0"/>
    <s v="faith"/>
    <x v="172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0"/>
    <s v="faith"/>
    <x v="1722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0"/>
    <s v="faith"/>
    <x v="1723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0"/>
    <s v="faith"/>
    <x v="1724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0"/>
    <s v="faith"/>
    <x v="172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0"/>
    <s v="faith"/>
    <x v="1726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0"/>
    <s v="faith"/>
    <x v="1727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0"/>
    <s v="faith"/>
    <x v="1728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0"/>
    <s v="faith"/>
    <x v="1729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0"/>
    <s v="faith"/>
    <x v="173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0"/>
    <s v="faith"/>
    <x v="1731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0"/>
    <s v="faith"/>
    <x v="173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0"/>
    <s v="faith"/>
    <x v="1733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0"/>
    <s v="faith"/>
    <x v="173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0"/>
    <s v="faith"/>
    <x v="1735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0"/>
    <s v="faith"/>
    <x v="1736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0"/>
    <s v="faith"/>
    <x v="1737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0"/>
    <s v="faith"/>
    <x v="1738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0"/>
    <s v="faith"/>
    <x v="1739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0"/>
    <s v="faith"/>
    <x v="1740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0"/>
    <s v="faith"/>
    <x v="1741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7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4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6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9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0"/>
    <s v="rock"/>
    <x v="1822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0"/>
    <s v="rock"/>
    <x v="1823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0"/>
    <s v="rock"/>
    <x v="1824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0"/>
    <s v="rock"/>
    <x v="182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0"/>
    <s v="rock"/>
    <x v="1826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0"/>
    <s v="rock"/>
    <x v="182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0"/>
    <s v="rock"/>
    <x v="1828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0"/>
    <s v="rock"/>
    <x v="1829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0"/>
    <s v="rock"/>
    <x v="183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0"/>
    <s v="rock"/>
    <x v="183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0"/>
    <s v="rock"/>
    <x v="1832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0"/>
    <s v="rock"/>
    <x v="1833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0"/>
    <s v="rock"/>
    <x v="183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0"/>
    <s v="rock"/>
    <x v="183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0"/>
    <s v="rock"/>
    <x v="1836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0"/>
    <s v="rock"/>
    <x v="1837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0"/>
    <s v="rock"/>
    <x v="1838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0"/>
    <s v="rock"/>
    <x v="1839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0"/>
    <s v="rock"/>
    <x v="1840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0"/>
    <s v="rock"/>
    <x v="1841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0"/>
    <s v="rock"/>
    <x v="1842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0"/>
    <s v="rock"/>
    <x v="1843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0"/>
    <s v="rock"/>
    <x v="184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0"/>
    <s v="rock"/>
    <x v="184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0"/>
    <s v="rock"/>
    <x v="1846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0"/>
    <s v="rock"/>
    <x v="184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0"/>
    <s v="rock"/>
    <x v="1848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0"/>
    <s v="rock"/>
    <x v="1849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0"/>
    <s v="rock"/>
    <x v="1850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0"/>
    <s v="rock"/>
    <x v="185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0"/>
    <s v="rock"/>
    <x v="1852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0"/>
    <s v="rock"/>
    <x v="185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0"/>
    <s v="rock"/>
    <x v="1854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0"/>
    <s v="rock"/>
    <x v="1855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0"/>
    <s v="rock"/>
    <x v="1856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0"/>
    <s v="rock"/>
    <x v="1857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0"/>
    <s v="rock"/>
    <x v="1858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0"/>
    <s v="rock"/>
    <x v="1859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0"/>
    <s v="rock"/>
    <x v="1860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0"/>
    <s v="rock"/>
    <x v="186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1"/>
    <s v="mobile games"/>
    <x v="1862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1863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1864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1865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1866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186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186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186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1"/>
    <s v="mobile games"/>
    <x v="187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1871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187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1873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1874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1875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1876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1"/>
    <s v="mobile games"/>
    <x v="1877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1"/>
    <s v="mobile games"/>
    <x v="187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1"/>
    <s v="mobile games"/>
    <x v="1879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1880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1881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0"/>
    <s v="indie rock"/>
    <x v="1882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0"/>
    <s v="indie rock"/>
    <x v="188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0"/>
    <s v="indie rock"/>
    <x v="188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0"/>
    <s v="indie rock"/>
    <x v="188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0"/>
    <s v="indie rock"/>
    <x v="1886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0"/>
    <s v="indie rock"/>
    <x v="1887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0"/>
    <s v="indie rock"/>
    <x v="18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0"/>
    <s v="indie rock"/>
    <x v="1889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0"/>
    <s v="indie rock"/>
    <x v="1890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0"/>
    <s v="indie rock"/>
    <x v="1891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0"/>
    <s v="indie rock"/>
    <x v="1892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0"/>
    <s v="indie rock"/>
    <x v="1893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0"/>
    <s v="indie rock"/>
    <x v="189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0"/>
    <s v="indie rock"/>
    <x v="189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0"/>
    <s v="indie rock"/>
    <x v="1896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0"/>
    <s v="indie rock"/>
    <x v="1897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0"/>
    <s v="indie rock"/>
    <x v="1898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0"/>
    <s v="indie rock"/>
    <x v="1899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0"/>
    <s v="indie rock"/>
    <x v="190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0"/>
    <s v="indie rock"/>
    <x v="190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4"/>
    <s v="gadgets"/>
    <x v="1902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4"/>
    <s v="gadgets"/>
    <x v="1903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4"/>
    <s v="gadgets"/>
    <x v="1904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4"/>
    <s v="gadgets"/>
    <x v="190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4"/>
    <s v="gadgets"/>
    <x v="1906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4"/>
    <s v="gadgets"/>
    <x v="1907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4"/>
    <s v="gadgets"/>
    <x v="1908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4"/>
    <s v="gadgets"/>
    <x v="190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4"/>
    <s v="gadgets"/>
    <x v="1910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4"/>
    <s v="gadgets"/>
    <x v="1911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4"/>
    <s v="gadgets"/>
    <x v="1912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4"/>
    <s v="gadgets"/>
    <x v="1913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4"/>
    <s v="gadgets"/>
    <x v="1914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4"/>
    <s v="gadgets"/>
    <x v="1915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4"/>
    <s v="gadgets"/>
    <x v="1916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4"/>
    <s v="gadgets"/>
    <x v="19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4"/>
    <s v="gadgets"/>
    <x v="1918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4"/>
    <s v="gadgets"/>
    <x v="191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4"/>
    <s v="gadgets"/>
    <x v="192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4"/>
    <s v="gadgets"/>
    <x v="1921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0"/>
    <s v="indie rock"/>
    <x v="1922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0"/>
    <s v="indie rock"/>
    <x v="1923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0"/>
    <s v="indie rock"/>
    <x v="192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0"/>
    <s v="indie rock"/>
    <x v="192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0"/>
    <s v="indie rock"/>
    <x v="1926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0"/>
    <s v="indie rock"/>
    <x v="192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0"/>
    <s v="indie rock"/>
    <x v="1928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0"/>
    <s v="indie rock"/>
    <x v="1929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0"/>
    <s v="indie rock"/>
    <x v="1930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0"/>
    <s v="indie rock"/>
    <x v="1931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0"/>
    <s v="indie rock"/>
    <x v="1932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0"/>
    <s v="indie rock"/>
    <x v="193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0"/>
    <s v="indie rock"/>
    <x v="193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0"/>
    <s v="indie rock"/>
    <x v="1935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0"/>
    <s v="indie rock"/>
    <x v="1936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0"/>
    <s v="indie rock"/>
    <x v="193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0"/>
    <s v="indie rock"/>
    <x v="1938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0"/>
    <s v="indie rock"/>
    <x v="1939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0"/>
    <s v="indie rock"/>
    <x v="1940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0"/>
    <s v="indie rock"/>
    <x v="1941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4"/>
    <s v="hardware"/>
    <x v="1942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4"/>
    <s v="hardware"/>
    <x v="1943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4"/>
    <s v="hardware"/>
    <x v="1944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4"/>
    <s v="hardware"/>
    <x v="1945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4"/>
    <s v="hardware"/>
    <x v="1946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4"/>
    <s v="hardware"/>
    <x v="1947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4"/>
    <s v="hardware"/>
    <x v="194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4"/>
    <s v="hardware"/>
    <x v="194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4"/>
    <s v="hardware"/>
    <x v="195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4"/>
    <s v="hardware"/>
    <x v="195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4"/>
    <s v="hardware"/>
    <x v="195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4"/>
    <s v="hardware"/>
    <x v="1953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4"/>
    <s v="hardware"/>
    <x v="1954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4"/>
    <s v="hardware"/>
    <x v="1955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4"/>
    <s v="hardware"/>
    <x v="1956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4"/>
    <s v="hardware"/>
    <x v="1957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4"/>
    <s v="hardware"/>
    <x v="1958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4"/>
    <s v="hardware"/>
    <x v="1959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4"/>
    <s v="hardware"/>
    <x v="19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4"/>
    <s v="hardware"/>
    <x v="196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4"/>
    <s v="hardware"/>
    <x v="1962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4"/>
    <s v="hardware"/>
    <x v="196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4"/>
    <s v="hardware"/>
    <x v="196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4"/>
    <s v="hardware"/>
    <x v="196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4"/>
    <s v="hardware"/>
    <x v="196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4"/>
    <s v="hardware"/>
    <x v="1967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4"/>
    <s v="hardware"/>
    <x v="196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4"/>
    <s v="hardware"/>
    <x v="1969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4"/>
    <s v="hardware"/>
    <x v="197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4"/>
    <s v="hardware"/>
    <x v="197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4"/>
    <s v="hardware"/>
    <x v="1972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4"/>
    <s v="hardware"/>
    <x v="1973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4"/>
    <s v="hardware"/>
    <x v="197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4"/>
    <s v="hardware"/>
    <x v="1975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4"/>
    <s v="hardware"/>
    <x v="1976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4"/>
    <s v="hardware"/>
    <x v="1977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4"/>
    <s v="hardware"/>
    <x v="1978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4"/>
    <s v="hardware"/>
    <x v="1979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4"/>
    <s v="hardware"/>
    <x v="198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4"/>
    <s v="hardware"/>
    <x v="198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3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4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5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7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8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4"/>
    <s v="hardware"/>
    <x v="2002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4"/>
    <s v="hardware"/>
    <x v="200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4"/>
    <s v="hardware"/>
    <x v="2004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4"/>
    <s v="hardware"/>
    <x v="2005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4"/>
    <s v="hardware"/>
    <x v="200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4"/>
    <s v="hardware"/>
    <x v="2007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4"/>
    <s v="hardware"/>
    <x v="2008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4"/>
    <s v="hardware"/>
    <x v="2009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4"/>
    <s v="hardware"/>
    <x v="2010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4"/>
    <s v="hardware"/>
    <x v="201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4"/>
    <s v="hardware"/>
    <x v="201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4"/>
    <s v="hardware"/>
    <x v="2013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4"/>
    <s v="hardware"/>
    <x v="2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Percentage Funded"/>
    <n v="88.6"/>
    <x v="4"/>
    <s v="hardware"/>
    <x v="2015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4"/>
    <s v="hardware"/>
    <x v="201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4"/>
    <s v="hardware"/>
    <x v="2017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4"/>
    <s v="hardware"/>
    <x v="2018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4"/>
    <s v="hardware"/>
    <x v="201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4"/>
    <s v="hardware"/>
    <x v="202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4"/>
    <s v="hardware"/>
    <x v="2021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4"/>
    <s v="hardware"/>
    <x v="2022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4"/>
    <s v="hardware"/>
    <x v="2023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4"/>
    <s v="hardware"/>
    <x v="2024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4"/>
    <s v="hardware"/>
    <x v="202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4"/>
    <s v="hardware"/>
    <x v="202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4"/>
    <s v="hardware"/>
    <x v="2027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4"/>
    <s v="hardware"/>
    <x v="2028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4"/>
    <s v="hardware"/>
    <x v="2029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4"/>
    <s v="hardware"/>
    <x v="20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4"/>
    <s v="hardware"/>
    <x v="203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4"/>
    <s v="hardware"/>
    <x v="2032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4"/>
    <s v="hardware"/>
    <x v="2033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4"/>
    <s v="hardware"/>
    <x v="2034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4"/>
    <s v="hardware"/>
    <x v="203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4"/>
    <s v="hardware"/>
    <x v="2036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4"/>
    <s v="hardware"/>
    <x v="2037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4"/>
    <s v="hardware"/>
    <x v="2038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4"/>
    <s v="hardware"/>
    <x v="2039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4"/>
    <s v="hardware"/>
    <x v="204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4"/>
    <s v="hardware"/>
    <x v="2041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4"/>
    <s v="hardware"/>
    <x v="204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4"/>
    <s v="hardware"/>
    <x v="2043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4"/>
    <s v="hardware"/>
    <x v="2044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4"/>
    <s v="hardware"/>
    <x v="2045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4"/>
    <s v="hardware"/>
    <x v="2046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4"/>
    <s v="hardware"/>
    <x v="2047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4"/>
    <s v="hardware"/>
    <x v="2048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4"/>
    <s v="hardware"/>
    <x v="2049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4"/>
    <s v="hardware"/>
    <x v="205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4"/>
    <s v="hardware"/>
    <x v="2051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4"/>
    <s v="hardware"/>
    <x v="2052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4"/>
    <s v="hardware"/>
    <x v="20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4"/>
    <s v="hardware"/>
    <x v="205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4"/>
    <s v="hardware"/>
    <x v="2055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4"/>
    <s v="hardware"/>
    <x v="205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4"/>
    <s v="hardware"/>
    <x v="2057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4"/>
    <s v="hardware"/>
    <x v="2058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4"/>
    <s v="hardware"/>
    <x v="2059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4"/>
    <s v="hardware"/>
    <x v="206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4"/>
    <s v="hardware"/>
    <x v="2061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4"/>
    <s v="hardware"/>
    <x v="206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4"/>
    <s v="hardware"/>
    <x v="2063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4"/>
    <s v="hardware"/>
    <x v="2064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4"/>
    <s v="hardware"/>
    <x v="2065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4"/>
    <s v="hardware"/>
    <x v="2066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4"/>
    <s v="hardware"/>
    <x v="2067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4"/>
    <s v="hardware"/>
    <x v="206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4"/>
    <s v="hardware"/>
    <x v="2069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4"/>
    <s v="hardware"/>
    <x v="207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4"/>
    <s v="hardware"/>
    <x v="2071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4"/>
    <s v="hardware"/>
    <x v="207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4"/>
    <s v="hardware"/>
    <x v="2073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4"/>
    <s v="hardware"/>
    <x v="2074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4"/>
    <s v="hardware"/>
    <x v="207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4"/>
    <s v="hardware"/>
    <x v="2076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4"/>
    <s v="hardware"/>
    <x v="2077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4"/>
    <s v="hardware"/>
    <x v="2078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4"/>
    <s v="hardware"/>
    <x v="2079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4"/>
    <s v="hardware"/>
    <x v="208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4"/>
    <s v="hardware"/>
    <x v="2081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0"/>
    <s v="indie rock"/>
    <x v="2082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0"/>
    <s v="indie rock"/>
    <x v="2083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0"/>
    <s v="indie rock"/>
    <x v="208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0"/>
    <s v="indie rock"/>
    <x v="2085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0"/>
    <s v="indie rock"/>
    <x v="2086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0"/>
    <s v="indie rock"/>
    <x v="2087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0"/>
    <s v="indie rock"/>
    <x v="208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0"/>
    <s v="indie rock"/>
    <x v="2089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0"/>
    <s v="indie rock"/>
    <x v="2090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0"/>
    <s v="indie rock"/>
    <x v="2091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0"/>
    <s v="indie rock"/>
    <x v="2092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0"/>
    <s v="indie rock"/>
    <x v="2093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0"/>
    <s v="indie rock"/>
    <x v="209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0"/>
    <s v="indie rock"/>
    <x v="209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0"/>
    <s v="indie rock"/>
    <x v="209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0"/>
    <s v="indie rock"/>
    <x v="209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0"/>
    <s v="indie rock"/>
    <x v="2098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0"/>
    <s v="indie rock"/>
    <x v="2099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0"/>
    <s v="indie rock"/>
    <x v="21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0"/>
    <s v="indie rock"/>
    <x v="210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0"/>
    <s v="indie rock"/>
    <x v="2102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0"/>
    <s v="indie rock"/>
    <x v="2103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0"/>
    <s v="indie rock"/>
    <x v="210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0"/>
    <s v="indie rock"/>
    <x v="2105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0"/>
    <s v="indie rock"/>
    <x v="2106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0"/>
    <s v="indie rock"/>
    <x v="2107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0"/>
    <s v="indie rock"/>
    <x v="2108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0"/>
    <s v="indie rock"/>
    <x v="210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0"/>
    <s v="indie rock"/>
    <x v="211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0"/>
    <s v="indie rock"/>
    <x v="2111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0"/>
    <s v="indie rock"/>
    <x v="211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0"/>
    <s v="indie rock"/>
    <x v="211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0"/>
    <s v="indie rock"/>
    <x v="21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0"/>
    <s v="indie rock"/>
    <x v="2115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0"/>
    <s v="indie rock"/>
    <x v="211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0"/>
    <s v="indie rock"/>
    <x v="2117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0"/>
    <s v="indie rock"/>
    <x v="2118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0"/>
    <s v="indie rock"/>
    <x v="2119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0"/>
    <s v="indie rock"/>
    <x v="2120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0"/>
    <s v="indie rock"/>
    <x v="2121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212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212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124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12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212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21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128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212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13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2131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132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213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2134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2135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136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213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138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1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140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214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1"/>
    <s v="video games"/>
    <x v="2142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143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144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2145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146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2147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21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2149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1"/>
    <s v="video games"/>
    <x v="215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2151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215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215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2154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2155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2156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157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158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159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2160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216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0"/>
    <s v="rock"/>
    <x v="2162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0"/>
    <s v="rock"/>
    <x v="216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0"/>
    <s v="rock"/>
    <x v="2164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0"/>
    <s v="rock"/>
    <x v="216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0"/>
    <s v="rock"/>
    <x v="2166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0"/>
    <s v="rock"/>
    <x v="2167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2168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0"/>
    <s v="rock"/>
    <x v="2169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0"/>
    <s v="rock"/>
    <x v="2170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0"/>
    <s v="rock"/>
    <x v="217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0"/>
    <s v="rock"/>
    <x v="2172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0"/>
    <s v="rock"/>
    <x v="2173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0"/>
    <s v="rock"/>
    <x v="217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0"/>
    <s v="rock"/>
    <x v="2175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0"/>
    <s v="rock"/>
    <x v="217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0"/>
    <s v="rock"/>
    <x v="2177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0"/>
    <s v="rock"/>
    <x v="2178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0"/>
    <s v="rock"/>
    <x v="2179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0"/>
    <s v="rock"/>
    <x v="218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0"/>
    <s v="rock"/>
    <x v="218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218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218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2184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218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2186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2187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188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2189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219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191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21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193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2194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2195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2196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2197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2198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2199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220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2201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0"/>
    <s v="electronic music"/>
    <x v="2202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0"/>
    <s v="electronic music"/>
    <x v="2203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0"/>
    <s v="electronic music"/>
    <x v="2204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0"/>
    <s v="electronic music"/>
    <x v="220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0"/>
    <s v="electronic music"/>
    <x v="2206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0"/>
    <s v="electronic music"/>
    <x v="2207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0"/>
    <s v="electronic music"/>
    <x v="220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0"/>
    <s v="electronic music"/>
    <x v="2209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0"/>
    <s v="electronic music"/>
    <x v="221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0"/>
    <s v="electronic music"/>
    <x v="2211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0"/>
    <s v="electronic music"/>
    <x v="2212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0"/>
    <s v="electronic music"/>
    <x v="2213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214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0"/>
    <s v="electronic music"/>
    <x v="2215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0"/>
    <s v="electronic music"/>
    <x v="221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0"/>
    <s v="electronic music"/>
    <x v="2217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0"/>
    <s v="electronic music"/>
    <x v="2218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0"/>
    <s v="electronic music"/>
    <x v="2219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0"/>
    <s v="electronic music"/>
    <x v="222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0"/>
    <s v="electronic music"/>
    <x v="2221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222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2223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2224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222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2226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2227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2228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229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223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2231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232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223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2234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235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2236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2237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2238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2239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224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2241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2242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0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0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0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0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0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0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0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0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0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0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0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0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0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0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0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0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0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0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0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0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0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0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0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0"/>
    <s v="indie rock"/>
    <x v="2304"/>
    <x v="125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0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0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0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0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0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0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0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0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0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0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0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0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0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0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0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0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4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4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4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4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4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4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4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4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4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4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4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4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4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4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4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4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4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4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4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4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4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4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4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4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4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4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4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4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4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4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4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4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4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4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4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4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4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4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4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4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4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4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4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4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4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4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4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4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4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4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4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4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4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4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4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4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4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4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4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4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0"/>
    <s v="indie rock"/>
    <x v="2461"/>
    <x v="18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0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0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0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0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0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0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0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0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0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0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0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0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0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0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0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0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0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0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0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0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0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0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0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0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0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0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0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0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0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0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0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0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0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0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0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0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0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0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0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0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0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0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0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0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0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0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0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0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0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0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0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0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0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0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0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0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0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0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0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0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0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0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0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0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0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0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0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0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0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0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0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0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0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0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0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0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4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4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4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4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4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4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4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4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4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4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4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4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4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4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4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4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4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4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4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4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4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4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4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4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4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4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4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4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4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4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4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4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4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4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4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4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4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4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4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4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4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4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4"/>
    <s v="space exploration"/>
    <x v="2643"/>
    <x v="3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4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4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4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4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4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4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4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4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4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4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4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4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4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4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4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4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4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4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4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4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4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4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4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4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4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4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4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4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4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4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4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4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4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4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4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4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4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4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4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4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4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4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4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4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4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4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4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4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4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4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4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4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4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4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4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4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4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5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5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5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5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5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5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5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5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5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3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3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3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3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3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3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3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3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3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3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3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3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3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3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3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3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3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999"/>
    <x v="80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3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3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3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3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3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3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3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3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3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165"/>
    <x v="7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3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3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3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3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230"/>
    <x v="34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422"/>
    <x v="22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3535"/>
    <x v="18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3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3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3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3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3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3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3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3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3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3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3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3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3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3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3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3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3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3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3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3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3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3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3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3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3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3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3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3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3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3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4001"/>
    <x v="174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3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3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3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3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3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3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3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3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3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3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3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3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3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3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3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3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3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3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3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3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F0148-03AE-484A-853A-A0AD5CBE649B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1"/>
        <item x="365"/>
        <item x="329"/>
        <item x="0"/>
        <item x="26"/>
        <item x="270"/>
        <item x="252"/>
        <item x="172"/>
        <item x="47"/>
        <item x="295"/>
        <item x="161"/>
        <item x="278"/>
        <item x="214"/>
        <item x="403"/>
        <item x="253"/>
        <item x="305"/>
        <item x="342"/>
        <item x="326"/>
        <item x="327"/>
        <item x="213"/>
        <item x="50"/>
        <item x="421"/>
        <item x="419"/>
        <item x="51"/>
        <item x="444"/>
        <item x="294"/>
        <item x="45"/>
        <item x="415"/>
        <item x="422"/>
        <item x="360"/>
        <item x="20"/>
        <item x="46"/>
        <item x="330"/>
        <item x="54"/>
        <item x="299"/>
        <item x="334"/>
        <item x="320"/>
        <item x="4"/>
        <item x="135"/>
        <item x="157"/>
        <item x="275"/>
        <item x="441"/>
        <item x="373"/>
        <item x="133"/>
        <item x="435"/>
        <item x="22"/>
        <item x="420"/>
        <item x="83"/>
        <item x="247"/>
        <item x="303"/>
        <item x="413"/>
        <item x="432"/>
        <item x="178"/>
        <item x="417"/>
        <item x="353"/>
        <item x="49"/>
        <item x="414"/>
        <item x="398"/>
        <item x="155"/>
        <item x="136"/>
        <item x="357"/>
        <item x="18"/>
        <item x="44"/>
        <item x="233"/>
        <item x="359"/>
        <item x="412"/>
        <item x="408"/>
        <item x="119"/>
        <item x="30"/>
        <item x="134"/>
        <item x="405"/>
        <item x="358"/>
        <item x="186"/>
        <item x="78"/>
        <item x="148"/>
        <item x="40"/>
        <item x="23"/>
        <item x="48"/>
        <item x="210"/>
        <item x="383"/>
        <item x="316"/>
        <item x="411"/>
        <item x="125"/>
        <item x="188"/>
        <item x="17"/>
        <item x="208"/>
        <item x="410"/>
        <item x="351"/>
        <item x="312"/>
        <item x="185"/>
        <item x="409"/>
        <item x="244"/>
        <item x="182"/>
        <item x="258"/>
        <item x="42"/>
        <item x="378"/>
        <item x="273"/>
        <item x="170"/>
        <item x="434"/>
        <item x="416"/>
        <item x="338"/>
        <item x="369"/>
        <item x="15"/>
        <item x="356"/>
        <item x="191"/>
        <item x="43"/>
        <item x="175"/>
        <item x="443"/>
        <item x="269"/>
        <item x="100"/>
        <item x="268"/>
        <item x="263"/>
        <item x="425"/>
        <item x="118"/>
        <item x="367"/>
        <item x="32"/>
        <item x="306"/>
        <item x="318"/>
        <item x="29"/>
        <item x="225"/>
        <item x="201"/>
        <item x="255"/>
        <item x="183"/>
        <item x="72"/>
        <item x="123"/>
        <item x="431"/>
        <item x="423"/>
        <item x="284"/>
        <item x="428"/>
        <item x="374"/>
        <item x="194"/>
        <item x="176"/>
        <item x="70"/>
        <item x="11"/>
        <item x="379"/>
        <item x="190"/>
        <item x="52"/>
        <item x="55"/>
        <item x="429"/>
        <item x="283"/>
        <item x="370"/>
        <item x="128"/>
        <item x="274"/>
        <item x="296"/>
        <item x="106"/>
        <item x="149"/>
        <item x="79"/>
        <item x="442"/>
        <item x="10"/>
        <item x="424"/>
        <item x="174"/>
        <item x="352"/>
        <item x="251"/>
        <item x="193"/>
        <item x="181"/>
        <item x="192"/>
        <item x="277"/>
        <item x="150"/>
        <item x="406"/>
        <item x="196"/>
        <item x="366"/>
        <item x="333"/>
        <item x="7"/>
        <item x="25"/>
        <item x="389"/>
        <item x="393"/>
        <item x="219"/>
        <item x="286"/>
        <item x="179"/>
        <item x="271"/>
        <item x="212"/>
        <item x="87"/>
        <item x="177"/>
        <item x="142"/>
        <item x="39"/>
        <item x="297"/>
        <item x="335"/>
        <item x="211"/>
        <item x="121"/>
        <item x="226"/>
        <item x="245"/>
        <item x="256"/>
        <item x="402"/>
        <item x="12"/>
        <item x="281"/>
        <item x="280"/>
        <item x="222"/>
        <item x="28"/>
        <item x="107"/>
        <item x="328"/>
        <item x="64"/>
        <item x="292"/>
        <item x="439"/>
        <item x="239"/>
        <item x="394"/>
        <item x="400"/>
        <item x="246"/>
        <item x="368"/>
        <item x="14"/>
        <item x="436"/>
        <item x="86"/>
        <item x="300"/>
        <item x="337"/>
        <item x="117"/>
        <item x="234"/>
        <item x="221"/>
        <item x="276"/>
        <item x="250"/>
        <item x="41"/>
        <item x="146"/>
        <item x="313"/>
        <item x="384"/>
        <item x="53"/>
        <item x="209"/>
        <item x="232"/>
        <item x="407"/>
        <item x="199"/>
        <item x="279"/>
        <item x="8"/>
        <item x="332"/>
        <item x="171"/>
        <item x="386"/>
        <item x="35"/>
        <item x="2"/>
        <item x="37"/>
        <item x="223"/>
        <item x="189"/>
        <item x="440"/>
        <item x="131"/>
        <item x="115"/>
        <item x="9"/>
        <item x="354"/>
        <item x="298"/>
        <item x="220"/>
        <item x="197"/>
        <item x="376"/>
        <item x="114"/>
        <item x="336"/>
        <item x="99"/>
        <item x="205"/>
        <item x="5"/>
        <item x="285"/>
        <item x="242"/>
        <item x="3"/>
        <item x="126"/>
        <item x="339"/>
        <item x="385"/>
        <item x="36"/>
        <item x="433"/>
        <item x="153"/>
        <item x="375"/>
        <item x="110"/>
        <item x="237"/>
        <item x="404"/>
        <item x="160"/>
        <item x="16"/>
        <item x="147"/>
        <item x="272"/>
        <item x="401"/>
        <item x="122"/>
        <item x="80"/>
        <item x="236"/>
        <item x="85"/>
        <item x="124"/>
        <item x="216"/>
        <item x="95"/>
        <item x="426"/>
        <item x="438"/>
        <item x="156"/>
        <item x="34"/>
        <item x="377"/>
        <item x="109"/>
        <item x="391"/>
        <item x="38"/>
        <item x="290"/>
        <item x="195"/>
        <item x="227"/>
        <item x="230"/>
        <item x="282"/>
        <item x="228"/>
        <item x="347"/>
        <item x="75"/>
        <item x="418"/>
        <item x="184"/>
        <item x="180"/>
        <item x="430"/>
        <item x="104"/>
        <item x="19"/>
        <item x="235"/>
        <item x="341"/>
        <item x="257"/>
        <item x="267"/>
        <item x="331"/>
        <item x="231"/>
        <item x="372"/>
        <item x="24"/>
        <item x="224"/>
        <item x="31"/>
        <item x="127"/>
        <item x="291"/>
        <item x="355"/>
        <item x="167"/>
        <item x="437"/>
        <item x="97"/>
        <item x="113"/>
        <item x="144"/>
        <item x="33"/>
        <item x="93"/>
        <item x="229"/>
        <item x="102"/>
        <item x="169"/>
        <item x="187"/>
        <item x="91"/>
        <item x="27"/>
        <item x="162"/>
        <item x="90"/>
        <item x="13"/>
        <item x="311"/>
        <item x="262"/>
        <item x="249"/>
        <item x="287"/>
        <item x="314"/>
        <item x="288"/>
        <item x="108"/>
        <item x="111"/>
        <item x="21"/>
        <item x="323"/>
        <item x="94"/>
        <item x="259"/>
        <item x="265"/>
        <item x="138"/>
        <item x="116"/>
        <item x="363"/>
        <item x="132"/>
        <item x="371"/>
        <item x="81"/>
        <item x="248"/>
        <item x="302"/>
        <item x="350"/>
        <item x="266"/>
        <item x="6"/>
        <item x="261"/>
        <item x="103"/>
        <item x="289"/>
        <item x="173"/>
        <item x="241"/>
        <item x="168"/>
        <item x="392"/>
        <item x="198"/>
        <item x="65"/>
        <item x="362"/>
        <item x="264"/>
        <item x="215"/>
        <item x="58"/>
        <item x="200"/>
        <item x="325"/>
        <item x="164"/>
        <item x="112"/>
        <item x="129"/>
        <item x="101"/>
        <item x="143"/>
        <item x="120"/>
        <item x="56"/>
        <item x="321"/>
        <item x="61"/>
        <item x="140"/>
        <item x="98"/>
        <item x="315"/>
        <item x="60"/>
        <item x="254"/>
        <item x="96"/>
        <item x="344"/>
        <item x="218"/>
        <item x="152"/>
        <item x="307"/>
        <item x="163"/>
        <item x="206"/>
        <item x="130"/>
        <item x="77"/>
        <item x="145"/>
        <item x="317"/>
        <item x="301"/>
        <item x="59"/>
        <item x="203"/>
        <item x="395"/>
        <item x="76"/>
        <item x="207"/>
        <item x="382"/>
        <item x="349"/>
        <item x="74"/>
        <item x="346"/>
        <item x="154"/>
        <item x="105"/>
        <item x="66"/>
        <item x="243"/>
        <item x="310"/>
        <item x="348"/>
        <item x="62"/>
        <item x="293"/>
        <item x="202"/>
        <item x="166"/>
        <item x="322"/>
        <item x="238"/>
        <item x="309"/>
        <item x="63"/>
        <item x="137"/>
        <item x="390"/>
        <item x="151"/>
        <item x="67"/>
        <item x="319"/>
        <item x="361"/>
        <item x="84"/>
        <item x="165"/>
        <item x="92"/>
        <item x="324"/>
        <item x="427"/>
        <item x="68"/>
        <item x="304"/>
        <item x="308"/>
        <item x="159"/>
        <item x="240"/>
        <item x="340"/>
        <item x="71"/>
        <item x="345"/>
        <item x="139"/>
        <item x="397"/>
        <item x="343"/>
        <item x="204"/>
        <item x="217"/>
        <item x="82"/>
        <item x="396"/>
        <item x="388"/>
        <item x="69"/>
        <item x="88"/>
        <item x="73"/>
        <item x="158"/>
        <item x="387"/>
        <item x="399"/>
        <item x="380"/>
        <item x="89"/>
        <item x="364"/>
        <item x="141"/>
        <item x="260"/>
        <item x="381"/>
        <item x="57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7"/>
        <item x="6"/>
        <item x="5"/>
        <item x="4"/>
        <item x="3"/>
        <item x="2"/>
        <item x="20"/>
        <item x="34"/>
        <item x="33"/>
        <item x="19"/>
        <item x="1"/>
        <item x="18"/>
        <item x="17"/>
        <item x="35"/>
        <item x="16"/>
        <item x="29"/>
        <item x="15"/>
        <item x="14"/>
        <item x="13"/>
        <item x="28"/>
        <item x="0"/>
        <item x="22"/>
        <item x="25"/>
        <item x="32"/>
        <item x="21"/>
        <item x="27"/>
        <item x="26"/>
        <item x="39"/>
        <item x="12"/>
        <item x="11"/>
        <item x="24"/>
        <item x="23"/>
        <item x="30"/>
        <item x="31"/>
        <item x="37"/>
        <item x="36"/>
        <item x="10"/>
        <item x="9"/>
        <item x="40"/>
        <item x="8"/>
        <item x="38"/>
        <item x="41"/>
        <item t="default"/>
      </items>
    </pivotField>
    <pivotField showAll="0"/>
    <pivotField showAll="0"/>
    <pivotField axis="axisRow" showAll="0">
      <items count="11">
        <item h="1" x="2"/>
        <item h="1" x="7"/>
        <item h="1" x="1"/>
        <item h="1" x="6"/>
        <item h="1" x="0"/>
        <item h="1" x="8"/>
        <item h="1" x="5"/>
        <item h="1" x="4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F72F6-AA43-4040-B0E6-CE27AD571BB0}" name="PivotTable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2"/>
        <item x="7"/>
        <item x="1"/>
        <item x="6"/>
        <item x="0"/>
        <item x="8"/>
        <item x="5"/>
        <item x="4"/>
        <item x="3"/>
        <item x="9"/>
        <item t="default"/>
      </items>
    </pivotField>
    <pivotField axis="axisRow" showAll="0">
      <items count="43">
        <item h="1" x="7"/>
        <item h="1" x="26"/>
        <item h="1" x="17"/>
        <item h="1" x="39"/>
        <item h="1" x="35"/>
        <item h="1" x="6"/>
        <item h="1" x="5"/>
        <item h="1" x="16"/>
        <item h="1" x="29"/>
        <item h="1" x="12"/>
        <item h="1" x="20"/>
        <item h="1" x="30"/>
        <item h="1" x="31"/>
        <item h="1" x="15"/>
        <item h="1" x="14"/>
        <item h="1" x="37"/>
        <item h="1" x="13"/>
        <item h="1" x="19"/>
        <item h="1" x="40"/>
        <item h="1" x="25"/>
        <item h="1" x="11"/>
        <item h="1" x="32"/>
        <item h="1" x="21"/>
        <item h="1" x="27"/>
        <item x="8"/>
        <item h="1" x="28"/>
        <item h="1" x="24"/>
        <item h="1" x="34"/>
        <item h="1" x="0"/>
        <item h="1" x="4"/>
        <item h="1" x="3"/>
        <item h="1" x="33"/>
        <item h="1" x="36"/>
        <item h="1" x="38"/>
        <item h="1" x="1"/>
        <item h="1" x="2"/>
        <item h="1" x="23"/>
        <item h="1" x="18"/>
        <item h="1" x="10"/>
        <item h="1" x="9"/>
        <item h="1" x="2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0BE66-1C35-4C49-86D3-4147DEE7D612}" name="PivotTable11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1"/>
        <item x="6"/>
        <item x="0"/>
        <item x="8"/>
        <item x="5"/>
        <item x="4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36DEC-481F-1E44-AE41-52A5AC90C196}" name="PivotTable11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2"/>
        <item h="1" x="7"/>
        <item h="1" x="1"/>
        <item h="1" x="6"/>
        <item h="1" x="0"/>
        <item h="1" x="8"/>
        <item h="1" x="5"/>
        <item h="1" x="4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AAD22-C417-8147-9C26-63A8F356C171}" name="PivotTable11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2"/>
        <item x="7"/>
        <item x="1"/>
        <item x="6"/>
        <item x="0"/>
        <item x="8"/>
        <item x="5"/>
        <item h="1" x="4"/>
        <item x="3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7"/>
    </i>
    <i>
      <x v="6"/>
    </i>
    <i>
      <x v="1"/>
    </i>
    <i>
      <x v="10"/>
    </i>
    <i>
      <x v="8"/>
    </i>
    <i>
      <x v="2"/>
    </i>
    <i>
      <x v="4"/>
    </i>
    <i>
      <x v="3"/>
    </i>
    <i>
      <x v="11"/>
    </i>
    <i>
      <x v="9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D1" zoomScaleNormal="100" workbookViewId="0">
      <pane ySplit="1" topLeftCell="A526" activePane="bottomLeft" state="frozen"/>
      <selection activeCell="B1" sqref="B1"/>
      <selection pane="bottomLeft" activeCell="G131" sqref="G13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12.83203125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7.1640625" customWidth="1"/>
    <col min="16" max="18" width="14.83203125" customWidth="1"/>
    <col min="19" max="19" width="20.5" style="16" bestFit="1" customWidth="1"/>
    <col min="20" max="20" width="19.33203125" style="16" customWidth="1"/>
    <col min="21" max="21" width="19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1253</v>
      </c>
      <c r="B2" s="9" t="s">
        <v>1254</v>
      </c>
      <c r="C2" s="3" t="s">
        <v>5363</v>
      </c>
      <c r="D2" s="5">
        <v>10</v>
      </c>
      <c r="E2" s="7">
        <v>30383.32</v>
      </c>
      <c r="F2" t="s">
        <v>8218</v>
      </c>
      <c r="G2" t="s">
        <v>8223</v>
      </c>
      <c r="H2" t="s">
        <v>8245</v>
      </c>
      <c r="I2">
        <v>1409770107</v>
      </c>
      <c r="J2">
        <v>1407178107</v>
      </c>
      <c r="K2" t="b">
        <v>1</v>
      </c>
      <c r="L2">
        <v>711</v>
      </c>
      <c r="M2" t="b">
        <v>1</v>
      </c>
      <c r="N2" t="s">
        <v>8274</v>
      </c>
      <c r="O2">
        <f t="shared" ref="O2:O65" si="0">ROUND(E2/D2*100,0)</f>
        <v>303833</v>
      </c>
      <c r="P2" s="18">
        <f>IFERROR(ROUND(E2/L2,2),"N/A")</f>
        <v>42.73</v>
      </c>
      <c r="Q2" s="11" t="s">
        <v>8308</v>
      </c>
      <c r="R2" s="11" t="s">
        <v>8309</v>
      </c>
      <c r="S2" s="16">
        <f>(((J2/60)/60)/24)+DATE(1970,1,1)</f>
        <v>41855.783645833333</v>
      </c>
      <c r="T2" s="16">
        <f>(((I2/60)/60)/24)+DATE(1970,1,1)</f>
        <v>41885.783645833333</v>
      </c>
    </row>
    <row r="3" spans="1:20" ht="48" hidden="1" x14ac:dyDescent="0.2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IFERROR(ROUND(E3/L3,2),"N/A")</f>
        <v>4.57</v>
      </c>
      <c r="Q3" s="11" t="s">
        <v>8310</v>
      </c>
      <c r="R3" s="11" t="s">
        <v>8311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</row>
    <row r="4" spans="1:20" ht="48" hidden="1" x14ac:dyDescent="0.2">
      <c r="A4">
        <v>0</v>
      </c>
      <c r="B4" s="9" t="s">
        <v>2</v>
      </c>
      <c r="C4" s="3" t="s">
        <v>4111</v>
      </c>
      <c r="D4" s="5">
        <v>8500</v>
      </c>
      <c r="E4" s="7">
        <v>11633</v>
      </c>
      <c r="F4" t="s">
        <v>8218</v>
      </c>
      <c r="G4" t="s">
        <v>8223</v>
      </c>
      <c r="H4" t="s">
        <v>8245</v>
      </c>
      <c r="I4">
        <v>1437620400</v>
      </c>
      <c r="J4">
        <v>1434931811</v>
      </c>
      <c r="K4" t="b">
        <v>0</v>
      </c>
      <c r="L4">
        <v>182</v>
      </c>
      <c r="M4" t="b">
        <v>1</v>
      </c>
      <c r="N4" t="s">
        <v>8263</v>
      </c>
      <c r="O4">
        <f t="shared" si="0"/>
        <v>137</v>
      </c>
      <c r="P4">
        <f t="shared" si="1"/>
        <v>63.92</v>
      </c>
      <c r="Q4" s="11" t="s">
        <v>8312</v>
      </c>
      <c r="R4" s="11" t="s">
        <v>8313</v>
      </c>
      <c r="S4" s="16">
        <f t="shared" si="2"/>
        <v>42177.007071759261</v>
      </c>
      <c r="T4" s="16">
        <f t="shared" si="3"/>
        <v>42208.125</v>
      </c>
    </row>
    <row r="5" spans="1:20" ht="32" hidden="1" x14ac:dyDescent="0.2">
      <c r="A5">
        <v>1</v>
      </c>
      <c r="B5" s="9" t="s">
        <v>3</v>
      </c>
      <c r="C5" s="3" t="s">
        <v>4112</v>
      </c>
      <c r="D5" s="5">
        <v>10275</v>
      </c>
      <c r="E5" s="7">
        <v>14653</v>
      </c>
      <c r="F5" t="s">
        <v>8218</v>
      </c>
      <c r="G5" t="s">
        <v>8223</v>
      </c>
      <c r="H5" t="s">
        <v>8245</v>
      </c>
      <c r="I5">
        <v>1488464683</v>
      </c>
      <c r="J5">
        <v>1485872683</v>
      </c>
      <c r="K5" t="b">
        <v>0</v>
      </c>
      <c r="L5">
        <v>79</v>
      </c>
      <c r="M5" t="b">
        <v>1</v>
      </c>
      <c r="N5" t="s">
        <v>8263</v>
      </c>
      <c r="O5">
        <f t="shared" si="0"/>
        <v>143</v>
      </c>
      <c r="P5">
        <f t="shared" si="1"/>
        <v>185.48</v>
      </c>
      <c r="Q5" s="11" t="s">
        <v>8312</v>
      </c>
      <c r="R5" s="11" t="s">
        <v>8313</v>
      </c>
      <c r="S5" s="16">
        <f t="shared" si="2"/>
        <v>42766.600497685184</v>
      </c>
      <c r="T5" s="16">
        <f t="shared" si="3"/>
        <v>42796.600497685184</v>
      </c>
    </row>
    <row r="6" spans="1:20" ht="48" hidden="1" x14ac:dyDescent="0.2">
      <c r="A6">
        <v>2</v>
      </c>
      <c r="B6" s="9" t="s">
        <v>4</v>
      </c>
      <c r="C6" s="3" t="s">
        <v>4113</v>
      </c>
      <c r="D6" s="5">
        <v>500</v>
      </c>
      <c r="E6" s="7">
        <v>525</v>
      </c>
      <c r="F6" t="s">
        <v>8218</v>
      </c>
      <c r="G6" t="s">
        <v>8224</v>
      </c>
      <c r="H6" t="s">
        <v>8246</v>
      </c>
      <c r="I6">
        <v>1455555083</v>
      </c>
      <c r="J6">
        <v>1454691083</v>
      </c>
      <c r="K6" t="b">
        <v>0</v>
      </c>
      <c r="L6">
        <v>35</v>
      </c>
      <c r="M6" t="b">
        <v>1</v>
      </c>
      <c r="N6" t="s">
        <v>8263</v>
      </c>
      <c r="O6">
        <f t="shared" si="0"/>
        <v>105</v>
      </c>
      <c r="P6">
        <f t="shared" si="1"/>
        <v>15</v>
      </c>
      <c r="Q6" s="11" t="s">
        <v>8312</v>
      </c>
      <c r="R6" s="11" t="s">
        <v>8313</v>
      </c>
      <c r="S6" s="16">
        <f t="shared" si="2"/>
        <v>42405.702349537038</v>
      </c>
      <c r="T6" s="16">
        <f t="shared" si="3"/>
        <v>42415.702349537038</v>
      </c>
    </row>
    <row r="7" spans="1:20" ht="32" hidden="1" x14ac:dyDescent="0.2">
      <c r="A7">
        <v>3</v>
      </c>
      <c r="B7" s="9" t="s">
        <v>5</v>
      </c>
      <c r="C7" s="3" t="s">
        <v>4114</v>
      </c>
      <c r="D7" s="5">
        <v>10000</v>
      </c>
      <c r="E7" s="7">
        <v>10390</v>
      </c>
      <c r="F7" t="s">
        <v>8218</v>
      </c>
      <c r="G7" t="s">
        <v>8223</v>
      </c>
      <c r="H7" t="s">
        <v>8245</v>
      </c>
      <c r="I7">
        <v>1407414107</v>
      </c>
      <c r="J7">
        <v>1404822107</v>
      </c>
      <c r="K7" t="b">
        <v>0</v>
      </c>
      <c r="L7">
        <v>150</v>
      </c>
      <c r="M7" t="b">
        <v>1</v>
      </c>
      <c r="N7" t="s">
        <v>8263</v>
      </c>
      <c r="O7">
        <f t="shared" si="0"/>
        <v>104</v>
      </c>
      <c r="P7">
        <f t="shared" si="1"/>
        <v>69.27</v>
      </c>
      <c r="Q7" s="11" t="s">
        <v>8312</v>
      </c>
      <c r="R7" s="11" t="s">
        <v>8313</v>
      </c>
      <c r="S7" s="16">
        <f t="shared" si="2"/>
        <v>41828.515127314815</v>
      </c>
      <c r="T7" s="16">
        <f t="shared" si="3"/>
        <v>41858.515127314815</v>
      </c>
    </row>
    <row r="8" spans="1:20" ht="64" hidden="1" x14ac:dyDescent="0.2">
      <c r="A8">
        <v>4</v>
      </c>
      <c r="B8" s="9" t="s">
        <v>6</v>
      </c>
      <c r="C8" s="3" t="s">
        <v>4115</v>
      </c>
      <c r="D8" s="5">
        <v>44000</v>
      </c>
      <c r="E8" s="7">
        <v>54116.28</v>
      </c>
      <c r="F8" t="s">
        <v>8218</v>
      </c>
      <c r="G8" t="s">
        <v>8223</v>
      </c>
      <c r="H8" t="s">
        <v>8245</v>
      </c>
      <c r="I8">
        <v>1450555279</v>
      </c>
      <c r="J8">
        <v>1447963279</v>
      </c>
      <c r="K8" t="b">
        <v>0</v>
      </c>
      <c r="L8">
        <v>284</v>
      </c>
      <c r="M8" t="b">
        <v>1</v>
      </c>
      <c r="N8" t="s">
        <v>8263</v>
      </c>
      <c r="O8">
        <f t="shared" si="0"/>
        <v>123</v>
      </c>
      <c r="P8">
        <f t="shared" si="1"/>
        <v>190.55</v>
      </c>
      <c r="Q8" s="11" t="s">
        <v>8312</v>
      </c>
      <c r="R8" s="11" t="s">
        <v>8313</v>
      </c>
      <c r="S8" s="16">
        <f t="shared" si="2"/>
        <v>42327.834247685183</v>
      </c>
      <c r="T8" s="16">
        <f t="shared" si="3"/>
        <v>42357.834247685183</v>
      </c>
    </row>
    <row r="9" spans="1:20" ht="48" hidden="1" x14ac:dyDescent="0.2">
      <c r="A9">
        <v>5</v>
      </c>
      <c r="B9" s="9" t="s">
        <v>7</v>
      </c>
      <c r="C9" s="3" t="s">
        <v>4116</v>
      </c>
      <c r="D9" s="5">
        <v>3999</v>
      </c>
      <c r="E9" s="7">
        <v>4390</v>
      </c>
      <c r="F9" t="s">
        <v>8218</v>
      </c>
      <c r="G9" t="s">
        <v>8223</v>
      </c>
      <c r="H9" t="s">
        <v>8245</v>
      </c>
      <c r="I9">
        <v>1469770500</v>
      </c>
      <c r="J9">
        <v>1468362207</v>
      </c>
      <c r="K9" t="b">
        <v>0</v>
      </c>
      <c r="L9">
        <v>47</v>
      </c>
      <c r="M9" t="b">
        <v>1</v>
      </c>
      <c r="N9" t="s">
        <v>8263</v>
      </c>
      <c r="O9">
        <f t="shared" si="0"/>
        <v>110</v>
      </c>
      <c r="P9">
        <f t="shared" si="1"/>
        <v>93.4</v>
      </c>
      <c r="Q9" s="11" t="s">
        <v>8312</v>
      </c>
      <c r="R9" s="11" t="s">
        <v>8313</v>
      </c>
      <c r="S9" s="16">
        <f t="shared" si="2"/>
        <v>42563.932951388888</v>
      </c>
      <c r="T9" s="16">
        <f t="shared" si="3"/>
        <v>42580.232638888891</v>
      </c>
    </row>
    <row r="10" spans="1:20" ht="48" hidden="1" x14ac:dyDescent="0.2">
      <c r="A10">
        <v>6</v>
      </c>
      <c r="B10" s="9" t="s">
        <v>8</v>
      </c>
      <c r="C10" s="3" t="s">
        <v>4117</v>
      </c>
      <c r="D10" s="5">
        <v>8000</v>
      </c>
      <c r="E10" s="7">
        <v>8519</v>
      </c>
      <c r="F10" t="s">
        <v>8218</v>
      </c>
      <c r="G10" t="s">
        <v>8223</v>
      </c>
      <c r="H10" t="s">
        <v>8245</v>
      </c>
      <c r="I10">
        <v>1402710250</v>
      </c>
      <c r="J10">
        <v>1401846250</v>
      </c>
      <c r="K10" t="b">
        <v>0</v>
      </c>
      <c r="L10">
        <v>58</v>
      </c>
      <c r="M10" t="b">
        <v>1</v>
      </c>
      <c r="N10" t="s">
        <v>8263</v>
      </c>
      <c r="O10">
        <f t="shared" si="0"/>
        <v>106</v>
      </c>
      <c r="P10">
        <f t="shared" si="1"/>
        <v>146.88</v>
      </c>
      <c r="Q10" s="11" t="s">
        <v>8312</v>
      </c>
      <c r="R10" s="11" t="s">
        <v>8313</v>
      </c>
      <c r="S10" s="16">
        <f t="shared" si="2"/>
        <v>41794.072337962964</v>
      </c>
      <c r="T10" s="16">
        <f t="shared" si="3"/>
        <v>41804.072337962964</v>
      </c>
    </row>
    <row r="11" spans="1:20" ht="48" hidden="1" x14ac:dyDescent="0.2">
      <c r="A11">
        <v>7</v>
      </c>
      <c r="B11" s="9" t="s">
        <v>9</v>
      </c>
      <c r="C11" s="3" t="s">
        <v>4118</v>
      </c>
      <c r="D11" s="5">
        <v>9000</v>
      </c>
      <c r="E11" s="7">
        <v>9110</v>
      </c>
      <c r="F11" t="s">
        <v>8218</v>
      </c>
      <c r="G11" t="s">
        <v>8223</v>
      </c>
      <c r="H11" t="s">
        <v>8245</v>
      </c>
      <c r="I11">
        <v>1467680867</v>
      </c>
      <c r="J11">
        <v>1464224867</v>
      </c>
      <c r="K11" t="b">
        <v>0</v>
      </c>
      <c r="L11">
        <v>57</v>
      </c>
      <c r="M11" t="b">
        <v>1</v>
      </c>
      <c r="N11" t="s">
        <v>8263</v>
      </c>
      <c r="O11">
        <f t="shared" si="0"/>
        <v>101</v>
      </c>
      <c r="P11">
        <f t="shared" si="1"/>
        <v>159.82</v>
      </c>
      <c r="Q11" s="11" t="s">
        <v>8312</v>
      </c>
      <c r="R11" s="11" t="s">
        <v>8313</v>
      </c>
      <c r="S11" s="16">
        <f t="shared" si="2"/>
        <v>42516.047071759262</v>
      </c>
      <c r="T11" s="16">
        <f t="shared" si="3"/>
        <v>42556.047071759262</v>
      </c>
    </row>
    <row r="12" spans="1:20" ht="16" hidden="1" x14ac:dyDescent="0.2">
      <c r="A12">
        <v>8</v>
      </c>
      <c r="B12" s="9" t="s">
        <v>10</v>
      </c>
      <c r="C12" s="3" t="s">
        <v>4119</v>
      </c>
      <c r="D12" s="5">
        <v>3500</v>
      </c>
      <c r="E12" s="7">
        <v>3501.52</v>
      </c>
      <c r="F12" t="s">
        <v>8218</v>
      </c>
      <c r="G12" t="s">
        <v>8223</v>
      </c>
      <c r="H12" t="s">
        <v>8245</v>
      </c>
      <c r="I12">
        <v>1460754000</v>
      </c>
      <c r="J12">
        <v>1460155212</v>
      </c>
      <c r="K12" t="b">
        <v>0</v>
      </c>
      <c r="L12">
        <v>12</v>
      </c>
      <c r="M12" t="b">
        <v>1</v>
      </c>
      <c r="N12" t="s">
        <v>8263</v>
      </c>
      <c r="O12">
        <f t="shared" si="0"/>
        <v>100</v>
      </c>
      <c r="P12">
        <f t="shared" si="1"/>
        <v>291.79000000000002</v>
      </c>
      <c r="Q12" s="11" t="s">
        <v>8312</v>
      </c>
      <c r="R12" s="11" t="s">
        <v>8313</v>
      </c>
      <c r="S12" s="16">
        <f t="shared" si="2"/>
        <v>42468.94458333333</v>
      </c>
      <c r="T12" s="16">
        <f t="shared" si="3"/>
        <v>42475.875</v>
      </c>
    </row>
    <row r="13" spans="1:20" ht="48" hidden="1" x14ac:dyDescent="0.2">
      <c r="A13">
        <v>9</v>
      </c>
      <c r="B13" s="9" t="s">
        <v>11</v>
      </c>
      <c r="C13" s="3" t="s">
        <v>4120</v>
      </c>
      <c r="D13" s="5">
        <v>500</v>
      </c>
      <c r="E13" s="7">
        <v>629.99</v>
      </c>
      <c r="F13" t="s">
        <v>8218</v>
      </c>
      <c r="G13" t="s">
        <v>8223</v>
      </c>
      <c r="H13" t="s">
        <v>8245</v>
      </c>
      <c r="I13">
        <v>1460860144</v>
      </c>
      <c r="J13">
        <v>1458268144</v>
      </c>
      <c r="K13" t="b">
        <v>0</v>
      </c>
      <c r="L13">
        <v>20</v>
      </c>
      <c r="M13" t="b">
        <v>1</v>
      </c>
      <c r="N13" t="s">
        <v>8263</v>
      </c>
      <c r="O13">
        <f t="shared" si="0"/>
        <v>126</v>
      </c>
      <c r="P13">
        <f t="shared" si="1"/>
        <v>31.5</v>
      </c>
      <c r="Q13" s="11" t="s">
        <v>8312</v>
      </c>
      <c r="R13" s="11" t="s">
        <v>8313</v>
      </c>
      <c r="S13" s="16">
        <f t="shared" si="2"/>
        <v>42447.103518518517</v>
      </c>
      <c r="T13" s="16">
        <f t="shared" si="3"/>
        <v>42477.103518518517</v>
      </c>
    </row>
    <row r="14" spans="1:20" ht="48" hidden="1" x14ac:dyDescent="0.2">
      <c r="A14">
        <v>10</v>
      </c>
      <c r="B14" s="9" t="s">
        <v>12</v>
      </c>
      <c r="C14" s="3" t="s">
        <v>4121</v>
      </c>
      <c r="D14" s="5">
        <v>3000</v>
      </c>
      <c r="E14" s="7">
        <v>3015</v>
      </c>
      <c r="F14" t="s">
        <v>8218</v>
      </c>
      <c r="G14" t="s">
        <v>8223</v>
      </c>
      <c r="H14" t="s">
        <v>8245</v>
      </c>
      <c r="I14">
        <v>1403660279</v>
      </c>
      <c r="J14">
        <v>1400636279</v>
      </c>
      <c r="K14" t="b">
        <v>0</v>
      </c>
      <c r="L14">
        <v>19</v>
      </c>
      <c r="M14" t="b">
        <v>1</v>
      </c>
      <c r="N14" t="s">
        <v>8263</v>
      </c>
      <c r="O14">
        <f t="shared" si="0"/>
        <v>101</v>
      </c>
      <c r="P14">
        <f t="shared" si="1"/>
        <v>158.68</v>
      </c>
      <c r="Q14" s="11" t="s">
        <v>8312</v>
      </c>
      <c r="R14" s="11" t="s">
        <v>8313</v>
      </c>
      <c r="S14" s="16">
        <f t="shared" si="2"/>
        <v>41780.068043981482</v>
      </c>
      <c r="T14" s="16">
        <f t="shared" si="3"/>
        <v>41815.068043981482</v>
      </c>
    </row>
    <row r="15" spans="1:20" ht="48" hidden="1" x14ac:dyDescent="0.2">
      <c r="A15">
        <v>11</v>
      </c>
      <c r="B15" s="9" t="s">
        <v>13</v>
      </c>
      <c r="C15" s="3" t="s">
        <v>4122</v>
      </c>
      <c r="D15" s="5">
        <v>5000</v>
      </c>
      <c r="E15" s="7">
        <v>6025</v>
      </c>
      <c r="F15" t="s">
        <v>8218</v>
      </c>
      <c r="G15" t="s">
        <v>8223</v>
      </c>
      <c r="H15" t="s">
        <v>8245</v>
      </c>
      <c r="I15">
        <v>1471834800</v>
      </c>
      <c r="J15">
        <v>1469126462</v>
      </c>
      <c r="K15" t="b">
        <v>0</v>
      </c>
      <c r="L15">
        <v>75</v>
      </c>
      <c r="M15" t="b">
        <v>1</v>
      </c>
      <c r="N15" t="s">
        <v>8263</v>
      </c>
      <c r="O15">
        <f t="shared" si="0"/>
        <v>121</v>
      </c>
      <c r="P15">
        <f t="shared" si="1"/>
        <v>80.33</v>
      </c>
      <c r="Q15" s="11" t="s">
        <v>8312</v>
      </c>
      <c r="R15" s="11" t="s">
        <v>8313</v>
      </c>
      <c r="S15" s="16">
        <f t="shared" si="2"/>
        <v>42572.778495370367</v>
      </c>
      <c r="T15" s="16">
        <f t="shared" si="3"/>
        <v>42604.125</v>
      </c>
    </row>
    <row r="16" spans="1:20" ht="48" hidden="1" x14ac:dyDescent="0.2">
      <c r="A16">
        <v>12</v>
      </c>
      <c r="B16" s="9" t="s">
        <v>14</v>
      </c>
      <c r="C16" s="3" t="s">
        <v>4123</v>
      </c>
      <c r="D16" s="5">
        <v>30000</v>
      </c>
      <c r="E16" s="7">
        <v>49588</v>
      </c>
      <c r="F16" t="s">
        <v>8218</v>
      </c>
      <c r="G16" t="s">
        <v>8223</v>
      </c>
      <c r="H16" t="s">
        <v>8245</v>
      </c>
      <c r="I16">
        <v>1405479600</v>
      </c>
      <c r="J16">
        <v>1401642425</v>
      </c>
      <c r="K16" t="b">
        <v>0</v>
      </c>
      <c r="L16">
        <v>827</v>
      </c>
      <c r="M16" t="b">
        <v>1</v>
      </c>
      <c r="N16" t="s">
        <v>8263</v>
      </c>
      <c r="O16">
        <f t="shared" si="0"/>
        <v>165</v>
      </c>
      <c r="P16">
        <f t="shared" si="1"/>
        <v>59.96</v>
      </c>
      <c r="Q16" s="11" t="s">
        <v>8312</v>
      </c>
      <c r="R16" s="11" t="s">
        <v>8313</v>
      </c>
      <c r="S16" s="16">
        <f t="shared" si="2"/>
        <v>41791.713252314818</v>
      </c>
      <c r="T16" s="16">
        <f t="shared" si="3"/>
        <v>41836.125</v>
      </c>
    </row>
    <row r="17" spans="1:20" ht="32" hidden="1" x14ac:dyDescent="0.2">
      <c r="A17">
        <v>13</v>
      </c>
      <c r="B17" s="9" t="s">
        <v>15</v>
      </c>
      <c r="C17" s="3" t="s">
        <v>4124</v>
      </c>
      <c r="D17" s="5">
        <v>3500</v>
      </c>
      <c r="E17" s="7">
        <v>5599</v>
      </c>
      <c r="F17" t="s">
        <v>8218</v>
      </c>
      <c r="G17" t="s">
        <v>8223</v>
      </c>
      <c r="H17" t="s">
        <v>8245</v>
      </c>
      <c r="I17">
        <v>1466713620</v>
      </c>
      <c r="J17">
        <v>1463588109</v>
      </c>
      <c r="K17" t="b">
        <v>0</v>
      </c>
      <c r="L17">
        <v>51</v>
      </c>
      <c r="M17" t="b">
        <v>1</v>
      </c>
      <c r="N17" t="s">
        <v>8263</v>
      </c>
      <c r="O17">
        <f t="shared" si="0"/>
        <v>160</v>
      </c>
      <c r="P17">
        <f t="shared" si="1"/>
        <v>109.78</v>
      </c>
      <c r="Q17" s="11" t="s">
        <v>8312</v>
      </c>
      <c r="R17" s="11" t="s">
        <v>8313</v>
      </c>
      <c r="S17" s="16">
        <f t="shared" si="2"/>
        <v>42508.677187499998</v>
      </c>
      <c r="T17" s="16">
        <f t="shared" si="3"/>
        <v>42544.852083333331</v>
      </c>
    </row>
    <row r="18" spans="1:20" ht="32" hidden="1" x14ac:dyDescent="0.2">
      <c r="A18">
        <v>14</v>
      </c>
      <c r="B18" s="9" t="s">
        <v>16</v>
      </c>
      <c r="C18" s="3" t="s">
        <v>4125</v>
      </c>
      <c r="D18" s="5">
        <v>6000</v>
      </c>
      <c r="E18" s="7">
        <v>6056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>
        <v>41</v>
      </c>
      <c r="M18" t="b">
        <v>1</v>
      </c>
      <c r="N18" t="s">
        <v>8263</v>
      </c>
      <c r="O18">
        <f t="shared" si="0"/>
        <v>101</v>
      </c>
      <c r="P18">
        <f t="shared" si="1"/>
        <v>147.71</v>
      </c>
      <c r="Q18" s="11" t="s">
        <v>8312</v>
      </c>
      <c r="R18" s="11" t="s">
        <v>8313</v>
      </c>
      <c r="S18" s="16">
        <f t="shared" si="2"/>
        <v>41808.02648148148</v>
      </c>
      <c r="T18" s="16">
        <f t="shared" si="3"/>
        <v>41833.582638888889</v>
      </c>
    </row>
    <row r="19" spans="1:20" ht="48" hidden="1" x14ac:dyDescent="0.2">
      <c r="A19">
        <v>15</v>
      </c>
      <c r="B19" s="9" t="s">
        <v>17</v>
      </c>
      <c r="C19" s="3" t="s">
        <v>4126</v>
      </c>
      <c r="D19" s="5">
        <v>2000</v>
      </c>
      <c r="E19" s="7">
        <v>2132</v>
      </c>
      <c r="F19" t="s">
        <v>8218</v>
      </c>
      <c r="G19" t="s">
        <v>8226</v>
      </c>
      <c r="H19" t="s">
        <v>8248</v>
      </c>
      <c r="I19">
        <v>1443384840</v>
      </c>
      <c r="J19">
        <v>1441790658</v>
      </c>
      <c r="K19" t="b">
        <v>0</v>
      </c>
      <c r="L19">
        <v>98</v>
      </c>
      <c r="M19" t="b">
        <v>1</v>
      </c>
      <c r="N19" t="s">
        <v>8263</v>
      </c>
      <c r="O19">
        <f t="shared" si="0"/>
        <v>107</v>
      </c>
      <c r="P19">
        <f t="shared" si="1"/>
        <v>21.76</v>
      </c>
      <c r="Q19" s="11" t="s">
        <v>8312</v>
      </c>
      <c r="R19" s="11" t="s">
        <v>8313</v>
      </c>
      <c r="S19" s="16">
        <f t="shared" si="2"/>
        <v>42256.391875000001</v>
      </c>
      <c r="T19" s="16">
        <f t="shared" si="3"/>
        <v>42274.843055555553</v>
      </c>
    </row>
    <row r="20" spans="1:20" ht="48" hidden="1" x14ac:dyDescent="0.2">
      <c r="A20">
        <v>16</v>
      </c>
      <c r="B20" s="9" t="s">
        <v>18</v>
      </c>
      <c r="C20" s="3" t="s">
        <v>4127</v>
      </c>
      <c r="D20" s="5">
        <v>12000</v>
      </c>
      <c r="E20" s="7">
        <v>12029</v>
      </c>
      <c r="F20" t="s">
        <v>8218</v>
      </c>
      <c r="G20" t="s">
        <v>8223</v>
      </c>
      <c r="H20" t="s">
        <v>8245</v>
      </c>
      <c r="I20">
        <v>1402896600</v>
      </c>
      <c r="J20">
        <v>1398971211</v>
      </c>
      <c r="K20" t="b">
        <v>0</v>
      </c>
      <c r="L20">
        <v>70</v>
      </c>
      <c r="M20" t="b">
        <v>1</v>
      </c>
      <c r="N20" t="s">
        <v>8263</v>
      </c>
      <c r="O20">
        <f t="shared" si="0"/>
        <v>100</v>
      </c>
      <c r="P20">
        <f t="shared" si="1"/>
        <v>171.84</v>
      </c>
      <c r="Q20" s="11" t="s">
        <v>8312</v>
      </c>
      <c r="R20" s="11" t="s">
        <v>8313</v>
      </c>
      <c r="S20" s="16">
        <f t="shared" si="2"/>
        <v>41760.796423611115</v>
      </c>
      <c r="T20" s="16">
        <f t="shared" si="3"/>
        <v>41806.229166666664</v>
      </c>
    </row>
    <row r="21" spans="1:20" ht="48" hidden="1" x14ac:dyDescent="0.2">
      <c r="A21">
        <v>17</v>
      </c>
      <c r="B21" s="9" t="s">
        <v>19</v>
      </c>
      <c r="C21" s="3" t="s">
        <v>4128</v>
      </c>
      <c r="D21" s="5">
        <v>1500</v>
      </c>
      <c r="E21" s="7">
        <v>1510</v>
      </c>
      <c r="F21" t="s">
        <v>8218</v>
      </c>
      <c r="G21" t="s">
        <v>8224</v>
      </c>
      <c r="H21" t="s">
        <v>8246</v>
      </c>
      <c r="I21">
        <v>1415126022</v>
      </c>
      <c r="J21">
        <v>1412530422</v>
      </c>
      <c r="K21" t="b">
        <v>0</v>
      </c>
      <c r="L21">
        <v>36</v>
      </c>
      <c r="M21" t="b">
        <v>1</v>
      </c>
      <c r="N21" t="s">
        <v>8263</v>
      </c>
      <c r="O21">
        <f t="shared" si="0"/>
        <v>101</v>
      </c>
      <c r="P21">
        <f t="shared" si="1"/>
        <v>41.94</v>
      </c>
      <c r="Q21" s="11" t="s">
        <v>8312</v>
      </c>
      <c r="R21" s="11" t="s">
        <v>8313</v>
      </c>
      <c r="S21" s="16">
        <f t="shared" si="2"/>
        <v>41917.731736111113</v>
      </c>
      <c r="T21" s="16">
        <f t="shared" si="3"/>
        <v>41947.773402777777</v>
      </c>
    </row>
    <row r="22" spans="1:20" ht="48" hidden="1" x14ac:dyDescent="0.2">
      <c r="A22">
        <v>18</v>
      </c>
      <c r="B22" s="9" t="s">
        <v>20</v>
      </c>
      <c r="C22" s="3" t="s">
        <v>4129</v>
      </c>
      <c r="D22" s="5">
        <v>30000</v>
      </c>
      <c r="E22" s="7">
        <v>31896.33</v>
      </c>
      <c r="F22" t="s">
        <v>8218</v>
      </c>
      <c r="G22" t="s">
        <v>8223</v>
      </c>
      <c r="H22" t="s">
        <v>8245</v>
      </c>
      <c r="I22">
        <v>1410958856</v>
      </c>
      <c r="J22">
        <v>1408366856</v>
      </c>
      <c r="K22" t="b">
        <v>0</v>
      </c>
      <c r="L22">
        <v>342</v>
      </c>
      <c r="M22" t="b">
        <v>1</v>
      </c>
      <c r="N22" t="s">
        <v>8263</v>
      </c>
      <c r="O22">
        <f t="shared" si="0"/>
        <v>106</v>
      </c>
      <c r="P22">
        <f t="shared" si="1"/>
        <v>93.26</v>
      </c>
      <c r="Q22" s="11" t="s">
        <v>8312</v>
      </c>
      <c r="R22" s="11" t="s">
        <v>8313</v>
      </c>
      <c r="S22" s="16">
        <f t="shared" si="2"/>
        <v>41869.542314814818</v>
      </c>
      <c r="T22" s="16">
        <f t="shared" si="3"/>
        <v>41899.542314814818</v>
      </c>
    </row>
    <row r="23" spans="1:20" ht="48" hidden="1" x14ac:dyDescent="0.2">
      <c r="A23">
        <v>19</v>
      </c>
      <c r="B23" s="9" t="s">
        <v>21</v>
      </c>
      <c r="C23" s="3" t="s">
        <v>4130</v>
      </c>
      <c r="D23" s="5">
        <v>850</v>
      </c>
      <c r="E23" s="7">
        <v>1235</v>
      </c>
      <c r="F23" t="s">
        <v>8218</v>
      </c>
      <c r="G23" t="s">
        <v>8223</v>
      </c>
      <c r="H23" t="s">
        <v>8245</v>
      </c>
      <c r="I23">
        <v>1437420934</v>
      </c>
      <c r="J23">
        <v>1434828934</v>
      </c>
      <c r="K23" t="b">
        <v>0</v>
      </c>
      <c r="L23">
        <v>22</v>
      </c>
      <c r="M23" t="b">
        <v>1</v>
      </c>
      <c r="N23" t="s">
        <v>8263</v>
      </c>
      <c r="O23">
        <f t="shared" si="0"/>
        <v>145</v>
      </c>
      <c r="P23">
        <f t="shared" si="1"/>
        <v>56.14</v>
      </c>
      <c r="Q23" s="11" t="s">
        <v>8312</v>
      </c>
      <c r="R23" s="11" t="s">
        <v>8313</v>
      </c>
      <c r="S23" s="16">
        <f t="shared" si="2"/>
        <v>42175.816365740742</v>
      </c>
      <c r="T23" s="16">
        <f t="shared" si="3"/>
        <v>42205.816365740742</v>
      </c>
    </row>
    <row r="24" spans="1:20" ht="48" hidden="1" x14ac:dyDescent="0.2">
      <c r="A24">
        <v>20</v>
      </c>
      <c r="B24" s="9" t="s">
        <v>22</v>
      </c>
      <c r="C24" s="3" t="s">
        <v>4131</v>
      </c>
      <c r="D24" s="5">
        <v>2000</v>
      </c>
      <c r="E24" s="7">
        <v>2004</v>
      </c>
      <c r="F24" t="s">
        <v>8218</v>
      </c>
      <c r="G24" t="s">
        <v>8223</v>
      </c>
      <c r="H24" t="s">
        <v>8245</v>
      </c>
      <c r="I24">
        <v>1442167912</v>
      </c>
      <c r="J24">
        <v>1436983912</v>
      </c>
      <c r="K24" t="b">
        <v>0</v>
      </c>
      <c r="L24">
        <v>25</v>
      </c>
      <c r="M24" t="b">
        <v>1</v>
      </c>
      <c r="N24" t="s">
        <v>8263</v>
      </c>
      <c r="O24">
        <f t="shared" si="0"/>
        <v>100</v>
      </c>
      <c r="P24">
        <f t="shared" si="1"/>
        <v>80.16</v>
      </c>
      <c r="Q24" s="11" t="s">
        <v>8312</v>
      </c>
      <c r="R24" s="11" t="s">
        <v>8313</v>
      </c>
      <c r="S24" s="16">
        <f t="shared" si="2"/>
        <v>42200.758240740746</v>
      </c>
      <c r="T24" s="16">
        <f t="shared" si="3"/>
        <v>42260.758240740746</v>
      </c>
    </row>
    <row r="25" spans="1:20" ht="48" hidden="1" x14ac:dyDescent="0.2">
      <c r="A25">
        <v>21</v>
      </c>
      <c r="B25" s="9" t="s">
        <v>23</v>
      </c>
      <c r="C25" s="3" t="s">
        <v>4132</v>
      </c>
      <c r="D25" s="5">
        <v>18500</v>
      </c>
      <c r="E25" s="7">
        <v>20190</v>
      </c>
      <c r="F25" t="s">
        <v>8218</v>
      </c>
      <c r="G25" t="s">
        <v>8223</v>
      </c>
      <c r="H25" t="s">
        <v>8245</v>
      </c>
      <c r="I25">
        <v>1411743789</v>
      </c>
      <c r="J25">
        <v>1409151789</v>
      </c>
      <c r="K25" t="b">
        <v>0</v>
      </c>
      <c r="L25">
        <v>101</v>
      </c>
      <c r="M25" t="b">
        <v>1</v>
      </c>
      <c r="N25" t="s">
        <v>8263</v>
      </c>
      <c r="O25">
        <f t="shared" si="0"/>
        <v>109</v>
      </c>
      <c r="P25">
        <f t="shared" si="1"/>
        <v>199.9</v>
      </c>
      <c r="Q25" s="11" t="s">
        <v>8312</v>
      </c>
      <c r="R25" s="11" t="s">
        <v>8313</v>
      </c>
      <c r="S25" s="16">
        <f t="shared" si="2"/>
        <v>41878.627187500002</v>
      </c>
      <c r="T25" s="16">
        <f t="shared" si="3"/>
        <v>41908.627187500002</v>
      </c>
    </row>
    <row r="26" spans="1:20" ht="32" hidden="1" x14ac:dyDescent="0.2">
      <c r="A26">
        <v>22</v>
      </c>
      <c r="B26" s="9" t="s">
        <v>24</v>
      </c>
      <c r="C26" s="3" t="s">
        <v>4133</v>
      </c>
      <c r="D26" s="5">
        <v>350</v>
      </c>
      <c r="E26" s="7">
        <v>410</v>
      </c>
      <c r="F26" t="s">
        <v>8218</v>
      </c>
      <c r="G26" t="s">
        <v>8223</v>
      </c>
      <c r="H26" t="s">
        <v>8245</v>
      </c>
      <c r="I26">
        <v>1420099140</v>
      </c>
      <c r="J26">
        <v>1418766740</v>
      </c>
      <c r="K26" t="b">
        <v>0</v>
      </c>
      <c r="L26">
        <v>8</v>
      </c>
      <c r="M26" t="b">
        <v>1</v>
      </c>
      <c r="N26" t="s">
        <v>8263</v>
      </c>
      <c r="O26">
        <f t="shared" si="0"/>
        <v>117</v>
      </c>
      <c r="P26">
        <f t="shared" si="1"/>
        <v>51.25</v>
      </c>
      <c r="Q26" s="11" t="s">
        <v>8312</v>
      </c>
      <c r="R26" s="11" t="s">
        <v>8313</v>
      </c>
      <c r="S26" s="16">
        <f t="shared" si="2"/>
        <v>41989.91134259259</v>
      </c>
      <c r="T26" s="16">
        <f t="shared" si="3"/>
        <v>42005.332638888889</v>
      </c>
    </row>
    <row r="27" spans="1:20" ht="48" hidden="1" x14ac:dyDescent="0.2">
      <c r="A27">
        <v>23</v>
      </c>
      <c r="B27" s="9" t="s">
        <v>25</v>
      </c>
      <c r="C27" s="3" t="s">
        <v>4134</v>
      </c>
      <c r="D27" s="5">
        <v>2000</v>
      </c>
      <c r="E27" s="7">
        <v>2370</v>
      </c>
      <c r="F27" t="s">
        <v>8218</v>
      </c>
      <c r="G27" t="s">
        <v>8223</v>
      </c>
      <c r="H27" t="s">
        <v>8245</v>
      </c>
      <c r="I27">
        <v>1430407200</v>
      </c>
      <c r="J27">
        <v>1428086501</v>
      </c>
      <c r="K27" t="b">
        <v>0</v>
      </c>
      <c r="L27">
        <v>23</v>
      </c>
      <c r="M27" t="b">
        <v>1</v>
      </c>
      <c r="N27" t="s">
        <v>8263</v>
      </c>
      <c r="O27">
        <f t="shared" si="0"/>
        <v>119</v>
      </c>
      <c r="P27">
        <f t="shared" si="1"/>
        <v>103.04</v>
      </c>
      <c r="Q27" s="11" t="s">
        <v>8312</v>
      </c>
      <c r="R27" s="11" t="s">
        <v>8313</v>
      </c>
      <c r="S27" s="16">
        <f t="shared" si="2"/>
        <v>42097.778946759259</v>
      </c>
      <c r="T27" s="16">
        <f t="shared" si="3"/>
        <v>42124.638888888891</v>
      </c>
    </row>
    <row r="28" spans="1:20" ht="32" hidden="1" x14ac:dyDescent="0.2">
      <c r="A28">
        <v>24</v>
      </c>
      <c r="B28" s="9" t="s">
        <v>26</v>
      </c>
      <c r="C28" s="3" t="s">
        <v>4135</v>
      </c>
      <c r="D28" s="5">
        <v>35000</v>
      </c>
      <c r="E28" s="7">
        <v>38082.69</v>
      </c>
      <c r="F28" t="s">
        <v>8218</v>
      </c>
      <c r="G28" t="s">
        <v>8223</v>
      </c>
      <c r="H28" t="s">
        <v>8245</v>
      </c>
      <c r="I28">
        <v>1442345940</v>
      </c>
      <c r="J28">
        <v>1439494863</v>
      </c>
      <c r="K28" t="b">
        <v>0</v>
      </c>
      <c r="L28">
        <v>574</v>
      </c>
      <c r="M28" t="b">
        <v>1</v>
      </c>
      <c r="N28" t="s">
        <v>8263</v>
      </c>
      <c r="O28">
        <f t="shared" si="0"/>
        <v>109</v>
      </c>
      <c r="P28">
        <f t="shared" si="1"/>
        <v>66.349999999999994</v>
      </c>
      <c r="Q28" s="11" t="s">
        <v>8312</v>
      </c>
      <c r="R28" s="11" t="s">
        <v>8313</v>
      </c>
      <c r="S28" s="16">
        <f t="shared" si="2"/>
        <v>42229.820173611108</v>
      </c>
      <c r="T28" s="16">
        <f t="shared" si="3"/>
        <v>42262.818750000006</v>
      </c>
    </row>
    <row r="29" spans="1:20" ht="48" hidden="1" x14ac:dyDescent="0.2">
      <c r="A29">
        <v>25</v>
      </c>
      <c r="B29" s="9" t="s">
        <v>27</v>
      </c>
      <c r="C29" s="3" t="s">
        <v>4136</v>
      </c>
      <c r="D29" s="5">
        <v>600</v>
      </c>
      <c r="E29" s="7">
        <v>800</v>
      </c>
      <c r="F29" t="s">
        <v>8218</v>
      </c>
      <c r="G29" t="s">
        <v>8223</v>
      </c>
      <c r="H29" t="s">
        <v>8245</v>
      </c>
      <c r="I29">
        <v>1452299761</v>
      </c>
      <c r="J29">
        <v>1447115761</v>
      </c>
      <c r="K29" t="b">
        <v>0</v>
      </c>
      <c r="L29">
        <v>14</v>
      </c>
      <c r="M29" t="b">
        <v>1</v>
      </c>
      <c r="N29" t="s">
        <v>8263</v>
      </c>
      <c r="O29">
        <f t="shared" si="0"/>
        <v>133</v>
      </c>
      <c r="P29">
        <f t="shared" si="1"/>
        <v>57.14</v>
      </c>
      <c r="Q29" s="11" t="s">
        <v>8312</v>
      </c>
      <c r="R29" s="11" t="s">
        <v>8313</v>
      </c>
      <c r="S29" s="16">
        <f t="shared" si="2"/>
        <v>42318.025011574078</v>
      </c>
      <c r="T29" s="16">
        <f t="shared" si="3"/>
        <v>42378.025011574078</v>
      </c>
    </row>
    <row r="30" spans="1:20" ht="48" hidden="1" x14ac:dyDescent="0.2">
      <c r="A30">
        <v>26</v>
      </c>
      <c r="B30" s="9" t="s">
        <v>28</v>
      </c>
      <c r="C30" s="3" t="s">
        <v>4137</v>
      </c>
      <c r="D30" s="5">
        <v>1250</v>
      </c>
      <c r="E30" s="7">
        <v>1940</v>
      </c>
      <c r="F30" t="s">
        <v>8218</v>
      </c>
      <c r="G30" t="s">
        <v>8223</v>
      </c>
      <c r="H30" t="s">
        <v>8245</v>
      </c>
      <c r="I30">
        <v>1408278144</v>
      </c>
      <c r="J30">
        <v>1404822144</v>
      </c>
      <c r="K30" t="b">
        <v>0</v>
      </c>
      <c r="L30">
        <v>19</v>
      </c>
      <c r="M30" t="b">
        <v>1</v>
      </c>
      <c r="N30" t="s">
        <v>8263</v>
      </c>
      <c r="O30">
        <f t="shared" si="0"/>
        <v>155</v>
      </c>
      <c r="P30">
        <f t="shared" si="1"/>
        <v>102.11</v>
      </c>
      <c r="Q30" s="11" t="s">
        <v>8312</v>
      </c>
      <c r="R30" s="11" t="s">
        <v>8313</v>
      </c>
      <c r="S30" s="16">
        <f t="shared" si="2"/>
        <v>41828.515555555554</v>
      </c>
      <c r="T30" s="16">
        <f t="shared" si="3"/>
        <v>41868.515555555554</v>
      </c>
    </row>
    <row r="31" spans="1:20" ht="48" hidden="1" x14ac:dyDescent="0.2">
      <c r="A31">
        <v>27</v>
      </c>
      <c r="B31" s="9" t="s">
        <v>29</v>
      </c>
      <c r="C31" s="3" t="s">
        <v>4138</v>
      </c>
      <c r="D31" s="5">
        <v>20000</v>
      </c>
      <c r="E31" s="7">
        <v>22345</v>
      </c>
      <c r="F31" t="s">
        <v>8218</v>
      </c>
      <c r="G31" t="s">
        <v>8227</v>
      </c>
      <c r="H31" t="s">
        <v>8249</v>
      </c>
      <c r="I31">
        <v>1416113833</v>
      </c>
      <c r="J31">
        <v>1413518233</v>
      </c>
      <c r="K31" t="b">
        <v>0</v>
      </c>
      <c r="L31">
        <v>150</v>
      </c>
      <c r="M31" t="b">
        <v>1</v>
      </c>
      <c r="N31" t="s">
        <v>8263</v>
      </c>
      <c r="O31">
        <f t="shared" si="0"/>
        <v>112</v>
      </c>
      <c r="P31">
        <f t="shared" si="1"/>
        <v>148.97</v>
      </c>
      <c r="Q31" s="11" t="s">
        <v>8312</v>
      </c>
      <c r="R31" s="11" t="s">
        <v>8313</v>
      </c>
      <c r="S31" s="16">
        <f t="shared" si="2"/>
        <v>41929.164733796293</v>
      </c>
      <c r="T31" s="16">
        <f t="shared" si="3"/>
        <v>41959.206400462965</v>
      </c>
    </row>
    <row r="32" spans="1:20" ht="32" hidden="1" x14ac:dyDescent="0.2">
      <c r="A32">
        <v>28</v>
      </c>
      <c r="B32" s="9" t="s">
        <v>30</v>
      </c>
      <c r="C32" s="3" t="s">
        <v>4139</v>
      </c>
      <c r="D32" s="5">
        <v>12000</v>
      </c>
      <c r="E32" s="7">
        <v>12042</v>
      </c>
      <c r="F32" t="s">
        <v>8218</v>
      </c>
      <c r="G32" t="s">
        <v>8223</v>
      </c>
      <c r="H32" t="s">
        <v>8245</v>
      </c>
      <c r="I32">
        <v>1450307284</v>
      </c>
      <c r="J32">
        <v>1447715284</v>
      </c>
      <c r="K32" t="b">
        <v>0</v>
      </c>
      <c r="L32">
        <v>71</v>
      </c>
      <c r="M32" t="b">
        <v>1</v>
      </c>
      <c r="N32" t="s">
        <v>8263</v>
      </c>
      <c r="O32">
        <f t="shared" si="0"/>
        <v>100</v>
      </c>
      <c r="P32">
        <f t="shared" si="1"/>
        <v>169.61</v>
      </c>
      <c r="Q32" s="11" t="s">
        <v>8312</v>
      </c>
      <c r="R32" s="11" t="s">
        <v>8313</v>
      </c>
      <c r="S32" s="16">
        <f t="shared" si="2"/>
        <v>42324.96393518518</v>
      </c>
      <c r="T32" s="16">
        <f t="shared" si="3"/>
        <v>42354.96393518518</v>
      </c>
    </row>
    <row r="33" spans="1:20" ht="48" hidden="1" x14ac:dyDescent="0.2">
      <c r="A33">
        <v>29</v>
      </c>
      <c r="B33" s="9" t="s">
        <v>31</v>
      </c>
      <c r="C33" s="3" t="s">
        <v>4140</v>
      </c>
      <c r="D33" s="5">
        <v>3000</v>
      </c>
      <c r="E33" s="7">
        <v>3700</v>
      </c>
      <c r="F33" t="s">
        <v>8218</v>
      </c>
      <c r="G33" t="s">
        <v>8224</v>
      </c>
      <c r="H33" t="s">
        <v>8246</v>
      </c>
      <c r="I33">
        <v>1406045368</v>
      </c>
      <c r="J33">
        <v>1403453368</v>
      </c>
      <c r="K33" t="b">
        <v>0</v>
      </c>
      <c r="L33">
        <v>117</v>
      </c>
      <c r="M33" t="b">
        <v>1</v>
      </c>
      <c r="N33" t="s">
        <v>8263</v>
      </c>
      <c r="O33">
        <f t="shared" si="0"/>
        <v>123</v>
      </c>
      <c r="P33">
        <f t="shared" si="1"/>
        <v>31.62</v>
      </c>
      <c r="Q33" s="11" t="s">
        <v>8312</v>
      </c>
      <c r="R33" s="11" t="s">
        <v>8313</v>
      </c>
      <c r="S33" s="16">
        <f t="shared" si="2"/>
        <v>41812.67324074074</v>
      </c>
      <c r="T33" s="16">
        <f t="shared" si="3"/>
        <v>41842.67324074074</v>
      </c>
    </row>
    <row r="34" spans="1:20" ht="48" hidden="1" x14ac:dyDescent="0.2">
      <c r="A34">
        <v>30</v>
      </c>
      <c r="B34" s="9" t="s">
        <v>32</v>
      </c>
      <c r="C34" s="3" t="s">
        <v>4141</v>
      </c>
      <c r="D34" s="5">
        <v>4000</v>
      </c>
      <c r="E34" s="7">
        <v>4051.99</v>
      </c>
      <c r="F34" t="s">
        <v>8218</v>
      </c>
      <c r="G34" t="s">
        <v>8223</v>
      </c>
      <c r="H34" t="s">
        <v>8245</v>
      </c>
      <c r="I34">
        <v>1408604515</v>
      </c>
      <c r="J34">
        <v>1406012515</v>
      </c>
      <c r="K34" t="b">
        <v>0</v>
      </c>
      <c r="L34">
        <v>53</v>
      </c>
      <c r="M34" t="b">
        <v>1</v>
      </c>
      <c r="N34" t="s">
        <v>8263</v>
      </c>
      <c r="O34">
        <f t="shared" si="0"/>
        <v>101</v>
      </c>
      <c r="P34">
        <f t="shared" si="1"/>
        <v>76.45</v>
      </c>
      <c r="Q34" s="11" t="s">
        <v>8312</v>
      </c>
      <c r="R34" s="11" t="s">
        <v>8313</v>
      </c>
      <c r="S34" s="16">
        <f t="shared" si="2"/>
        <v>41842.292997685188</v>
      </c>
      <c r="T34" s="16">
        <f t="shared" si="3"/>
        <v>41872.292997685188</v>
      </c>
    </row>
    <row r="35" spans="1:20" ht="48" hidden="1" x14ac:dyDescent="0.2">
      <c r="A35">
        <v>31</v>
      </c>
      <c r="B35" s="9" t="s">
        <v>33</v>
      </c>
      <c r="C35" s="3" t="s">
        <v>4142</v>
      </c>
      <c r="D35" s="5">
        <v>13</v>
      </c>
      <c r="E35" s="7">
        <v>13</v>
      </c>
      <c r="F35" t="s">
        <v>8218</v>
      </c>
      <c r="G35" t="s">
        <v>8223</v>
      </c>
      <c r="H35" t="s">
        <v>8245</v>
      </c>
      <c r="I35">
        <v>1453748434</v>
      </c>
      <c r="J35">
        <v>1452193234</v>
      </c>
      <c r="K35" t="b">
        <v>0</v>
      </c>
      <c r="L35">
        <v>1</v>
      </c>
      <c r="M35" t="b">
        <v>1</v>
      </c>
      <c r="N35" t="s">
        <v>8263</v>
      </c>
      <c r="O35">
        <f t="shared" si="0"/>
        <v>100</v>
      </c>
      <c r="P35">
        <f t="shared" si="1"/>
        <v>13</v>
      </c>
      <c r="Q35" s="11" t="s">
        <v>8312</v>
      </c>
      <c r="R35" s="11" t="s">
        <v>8313</v>
      </c>
      <c r="S35" s="16">
        <f t="shared" si="2"/>
        <v>42376.79206018518</v>
      </c>
      <c r="T35" s="16">
        <f t="shared" si="3"/>
        <v>42394.79206018518</v>
      </c>
    </row>
    <row r="36" spans="1:20" ht="48" hidden="1" x14ac:dyDescent="0.2">
      <c r="A36">
        <v>32</v>
      </c>
      <c r="B36" s="9" t="s">
        <v>34</v>
      </c>
      <c r="C36" s="3" t="s">
        <v>4143</v>
      </c>
      <c r="D36" s="5">
        <v>28450</v>
      </c>
      <c r="E36" s="7">
        <v>28520</v>
      </c>
      <c r="F36" t="s">
        <v>8218</v>
      </c>
      <c r="G36" t="s">
        <v>8223</v>
      </c>
      <c r="H36" t="s">
        <v>8245</v>
      </c>
      <c r="I36">
        <v>1463111940</v>
      </c>
      <c r="J36">
        <v>1459523017</v>
      </c>
      <c r="K36" t="b">
        <v>0</v>
      </c>
      <c r="L36">
        <v>89</v>
      </c>
      <c r="M36" t="b">
        <v>1</v>
      </c>
      <c r="N36" t="s">
        <v>8263</v>
      </c>
      <c r="O36">
        <f t="shared" si="0"/>
        <v>100</v>
      </c>
      <c r="P36">
        <f t="shared" si="1"/>
        <v>320.45</v>
      </c>
      <c r="Q36" s="11" t="s">
        <v>8312</v>
      </c>
      <c r="R36" s="11" t="s">
        <v>8313</v>
      </c>
      <c r="S36" s="16">
        <f t="shared" si="2"/>
        <v>42461.627511574072</v>
      </c>
      <c r="T36" s="16">
        <f t="shared" si="3"/>
        <v>42503.165972222225</v>
      </c>
    </row>
    <row r="37" spans="1:20" ht="48" hidden="1" x14ac:dyDescent="0.2">
      <c r="A37">
        <v>33</v>
      </c>
      <c r="B37" s="9" t="s">
        <v>35</v>
      </c>
      <c r="C37" s="3" t="s">
        <v>4144</v>
      </c>
      <c r="D37" s="5">
        <v>5250</v>
      </c>
      <c r="E37" s="7">
        <v>5360</v>
      </c>
      <c r="F37" t="s">
        <v>8218</v>
      </c>
      <c r="G37" t="s">
        <v>8223</v>
      </c>
      <c r="H37" t="s">
        <v>8245</v>
      </c>
      <c r="I37">
        <v>1447001501</v>
      </c>
      <c r="J37">
        <v>1444405901</v>
      </c>
      <c r="K37" t="b">
        <v>0</v>
      </c>
      <c r="L37">
        <v>64</v>
      </c>
      <c r="M37" t="b">
        <v>1</v>
      </c>
      <c r="N37" t="s">
        <v>8263</v>
      </c>
      <c r="O37">
        <f t="shared" si="0"/>
        <v>102</v>
      </c>
      <c r="P37">
        <f t="shared" si="1"/>
        <v>83.75</v>
      </c>
      <c r="Q37" s="11" t="s">
        <v>8312</v>
      </c>
      <c r="R37" s="11" t="s">
        <v>8313</v>
      </c>
      <c r="S37" s="16">
        <f t="shared" si="2"/>
        <v>42286.660891203705</v>
      </c>
      <c r="T37" s="16">
        <f t="shared" si="3"/>
        <v>42316.702557870376</v>
      </c>
    </row>
    <row r="38" spans="1:20" ht="48" hidden="1" x14ac:dyDescent="0.2">
      <c r="A38">
        <v>34</v>
      </c>
      <c r="B38" s="9" t="s">
        <v>36</v>
      </c>
      <c r="C38" s="3" t="s">
        <v>4145</v>
      </c>
      <c r="D38" s="5">
        <v>2600</v>
      </c>
      <c r="E38" s="7">
        <v>3392</v>
      </c>
      <c r="F38" t="s">
        <v>8218</v>
      </c>
      <c r="G38" t="s">
        <v>8223</v>
      </c>
      <c r="H38" t="s">
        <v>8245</v>
      </c>
      <c r="I38">
        <v>1407224601</v>
      </c>
      <c r="J38">
        <v>1405928601</v>
      </c>
      <c r="K38" t="b">
        <v>0</v>
      </c>
      <c r="L38">
        <v>68</v>
      </c>
      <c r="M38" t="b">
        <v>1</v>
      </c>
      <c r="N38" t="s">
        <v>8263</v>
      </c>
      <c r="O38">
        <f t="shared" si="0"/>
        <v>130</v>
      </c>
      <c r="P38">
        <f t="shared" si="1"/>
        <v>49.88</v>
      </c>
      <c r="Q38" s="11" t="s">
        <v>8312</v>
      </c>
      <c r="R38" s="11" t="s">
        <v>8313</v>
      </c>
      <c r="S38" s="16">
        <f t="shared" si="2"/>
        <v>41841.321770833332</v>
      </c>
      <c r="T38" s="16">
        <f t="shared" si="3"/>
        <v>41856.321770833332</v>
      </c>
    </row>
    <row r="39" spans="1:20" ht="32" hidden="1" x14ac:dyDescent="0.2">
      <c r="A39">
        <v>35</v>
      </c>
      <c r="B39" s="9" t="s">
        <v>37</v>
      </c>
      <c r="C39" s="3" t="s">
        <v>4146</v>
      </c>
      <c r="D39" s="5">
        <v>1000</v>
      </c>
      <c r="E39" s="7">
        <v>1665</v>
      </c>
      <c r="F39" t="s">
        <v>8218</v>
      </c>
      <c r="G39" t="s">
        <v>8223</v>
      </c>
      <c r="H39" t="s">
        <v>8245</v>
      </c>
      <c r="I39">
        <v>1430179200</v>
      </c>
      <c r="J39">
        <v>1428130814</v>
      </c>
      <c r="K39" t="b">
        <v>0</v>
      </c>
      <c r="L39">
        <v>28</v>
      </c>
      <c r="M39" t="b">
        <v>1</v>
      </c>
      <c r="N39" t="s">
        <v>8263</v>
      </c>
      <c r="O39">
        <f t="shared" si="0"/>
        <v>167</v>
      </c>
      <c r="P39">
        <f t="shared" si="1"/>
        <v>59.46</v>
      </c>
      <c r="Q39" s="11" t="s">
        <v>8312</v>
      </c>
      <c r="R39" s="11" t="s">
        <v>8313</v>
      </c>
      <c r="S39" s="16">
        <f t="shared" si="2"/>
        <v>42098.291828703703</v>
      </c>
      <c r="T39" s="16">
        <f t="shared" si="3"/>
        <v>42122</v>
      </c>
    </row>
    <row r="40" spans="1:20" ht="32" hidden="1" x14ac:dyDescent="0.2">
      <c r="A40">
        <v>36</v>
      </c>
      <c r="B40" s="9" t="s">
        <v>38</v>
      </c>
      <c r="C40" s="3" t="s">
        <v>4147</v>
      </c>
      <c r="D40" s="5">
        <v>6000</v>
      </c>
      <c r="E40" s="7">
        <v>8529</v>
      </c>
      <c r="F40" t="s">
        <v>8218</v>
      </c>
      <c r="G40" t="s">
        <v>8223</v>
      </c>
      <c r="H40" t="s">
        <v>8245</v>
      </c>
      <c r="I40">
        <v>1428128525</v>
      </c>
      <c r="J40">
        <v>1425540125</v>
      </c>
      <c r="K40" t="b">
        <v>0</v>
      </c>
      <c r="L40">
        <v>44</v>
      </c>
      <c r="M40" t="b">
        <v>1</v>
      </c>
      <c r="N40" t="s">
        <v>8263</v>
      </c>
      <c r="O40">
        <f t="shared" si="0"/>
        <v>142</v>
      </c>
      <c r="P40">
        <f t="shared" si="1"/>
        <v>193.84</v>
      </c>
      <c r="Q40" s="11" t="s">
        <v>8312</v>
      </c>
      <c r="R40" s="11" t="s">
        <v>8313</v>
      </c>
      <c r="S40" s="16">
        <f t="shared" si="2"/>
        <v>42068.307002314818</v>
      </c>
      <c r="T40" s="16">
        <f t="shared" si="3"/>
        <v>42098.265335648146</v>
      </c>
    </row>
    <row r="41" spans="1:20" ht="48" hidden="1" x14ac:dyDescent="0.2">
      <c r="A41">
        <v>37</v>
      </c>
      <c r="B41" s="9" t="s">
        <v>39</v>
      </c>
      <c r="C41" s="3" t="s">
        <v>4148</v>
      </c>
      <c r="D41" s="5">
        <v>22000</v>
      </c>
      <c r="E41" s="7">
        <v>40357</v>
      </c>
      <c r="F41" t="s">
        <v>8218</v>
      </c>
      <c r="G41" t="s">
        <v>8223</v>
      </c>
      <c r="H41" t="s">
        <v>8245</v>
      </c>
      <c r="I41">
        <v>1425055079</v>
      </c>
      <c r="J41">
        <v>1422463079</v>
      </c>
      <c r="K41" t="b">
        <v>0</v>
      </c>
      <c r="L41">
        <v>253</v>
      </c>
      <c r="M41" t="b">
        <v>1</v>
      </c>
      <c r="N41" t="s">
        <v>8263</v>
      </c>
      <c r="O41">
        <f t="shared" si="0"/>
        <v>183</v>
      </c>
      <c r="P41">
        <f t="shared" si="1"/>
        <v>159.51</v>
      </c>
      <c r="Q41" s="11" t="s">
        <v>8312</v>
      </c>
      <c r="R41" s="11" t="s">
        <v>8313</v>
      </c>
      <c r="S41" s="16">
        <f t="shared" si="2"/>
        <v>42032.693043981482</v>
      </c>
      <c r="T41" s="16">
        <f t="shared" si="3"/>
        <v>42062.693043981482</v>
      </c>
    </row>
    <row r="42" spans="1:20" ht="48" hidden="1" x14ac:dyDescent="0.2">
      <c r="A42">
        <v>38</v>
      </c>
      <c r="B42" s="9" t="s">
        <v>40</v>
      </c>
      <c r="C42" s="3" t="s">
        <v>4149</v>
      </c>
      <c r="D42" s="5">
        <v>2500</v>
      </c>
      <c r="E42" s="7">
        <v>2751</v>
      </c>
      <c r="F42" t="s">
        <v>8218</v>
      </c>
      <c r="G42" t="s">
        <v>8223</v>
      </c>
      <c r="H42" t="s">
        <v>8245</v>
      </c>
      <c r="I42">
        <v>1368235344</v>
      </c>
      <c r="J42">
        <v>1365643344</v>
      </c>
      <c r="K42" t="b">
        <v>0</v>
      </c>
      <c r="L42">
        <v>66</v>
      </c>
      <c r="M42" t="b">
        <v>1</v>
      </c>
      <c r="N42" t="s">
        <v>8263</v>
      </c>
      <c r="O42">
        <f t="shared" si="0"/>
        <v>110</v>
      </c>
      <c r="P42">
        <f t="shared" si="1"/>
        <v>41.68</v>
      </c>
      <c r="Q42" s="11" t="s">
        <v>8312</v>
      </c>
      <c r="R42" s="11" t="s">
        <v>8313</v>
      </c>
      <c r="S42" s="16">
        <f t="shared" si="2"/>
        <v>41375.057222222218</v>
      </c>
      <c r="T42" s="16">
        <f t="shared" si="3"/>
        <v>41405.057222222218</v>
      </c>
    </row>
    <row r="43" spans="1:20" ht="48" hidden="1" x14ac:dyDescent="0.2">
      <c r="A43">
        <v>39</v>
      </c>
      <c r="B43" s="9" t="s">
        <v>41</v>
      </c>
      <c r="C43" s="3" t="s">
        <v>4150</v>
      </c>
      <c r="D43" s="5">
        <v>25000</v>
      </c>
      <c r="E43" s="7">
        <v>32745</v>
      </c>
      <c r="F43" t="s">
        <v>8218</v>
      </c>
      <c r="G43" t="s">
        <v>8224</v>
      </c>
      <c r="H43" t="s">
        <v>8246</v>
      </c>
      <c r="I43">
        <v>1401058740</v>
      </c>
      <c r="J43">
        <v>1398388068</v>
      </c>
      <c r="K43" t="b">
        <v>0</v>
      </c>
      <c r="L43">
        <v>217</v>
      </c>
      <c r="M43" t="b">
        <v>1</v>
      </c>
      <c r="N43" t="s">
        <v>8263</v>
      </c>
      <c r="O43">
        <f t="shared" si="0"/>
        <v>131</v>
      </c>
      <c r="P43">
        <f t="shared" si="1"/>
        <v>150.9</v>
      </c>
      <c r="Q43" s="11" t="s">
        <v>8312</v>
      </c>
      <c r="R43" s="11" t="s">
        <v>8313</v>
      </c>
      <c r="S43" s="16">
        <f t="shared" si="2"/>
        <v>41754.047083333331</v>
      </c>
      <c r="T43" s="16">
        <f t="shared" si="3"/>
        <v>41784.957638888889</v>
      </c>
    </row>
    <row r="44" spans="1:20" ht="48" hidden="1" x14ac:dyDescent="0.2">
      <c r="A44">
        <v>40</v>
      </c>
      <c r="B44" s="9" t="s">
        <v>42</v>
      </c>
      <c r="C44" s="3" t="s">
        <v>4151</v>
      </c>
      <c r="D44" s="5">
        <v>2000</v>
      </c>
      <c r="E44" s="7">
        <v>2027</v>
      </c>
      <c r="F44" t="s">
        <v>8218</v>
      </c>
      <c r="G44" t="s">
        <v>8223</v>
      </c>
      <c r="H44" t="s">
        <v>8245</v>
      </c>
      <c r="I44">
        <v>1403150400</v>
      </c>
      <c r="J44">
        <v>1401426488</v>
      </c>
      <c r="K44" t="b">
        <v>0</v>
      </c>
      <c r="L44">
        <v>16</v>
      </c>
      <c r="M44" t="b">
        <v>1</v>
      </c>
      <c r="N44" t="s">
        <v>8263</v>
      </c>
      <c r="O44">
        <f t="shared" si="0"/>
        <v>101</v>
      </c>
      <c r="P44">
        <f t="shared" si="1"/>
        <v>126.69</v>
      </c>
      <c r="Q44" s="11" t="s">
        <v>8312</v>
      </c>
      <c r="R44" s="11" t="s">
        <v>8313</v>
      </c>
      <c r="S44" s="16">
        <f t="shared" si="2"/>
        <v>41789.21398148148</v>
      </c>
      <c r="T44" s="16">
        <f t="shared" si="3"/>
        <v>41809.166666666664</v>
      </c>
    </row>
    <row r="45" spans="1:20" ht="48" hidden="1" x14ac:dyDescent="0.2">
      <c r="A45">
        <v>41</v>
      </c>
      <c r="B45" s="9" t="s">
        <v>43</v>
      </c>
      <c r="C45" s="3" t="s">
        <v>4152</v>
      </c>
      <c r="D45" s="5">
        <v>2000</v>
      </c>
      <c r="E45" s="7">
        <v>2000</v>
      </c>
      <c r="F45" t="s">
        <v>8218</v>
      </c>
      <c r="G45" t="s">
        <v>8223</v>
      </c>
      <c r="H45" t="s">
        <v>8245</v>
      </c>
      <c r="I45">
        <v>1412516354</v>
      </c>
      <c r="J45">
        <v>1409924354</v>
      </c>
      <c r="K45" t="b">
        <v>0</v>
      </c>
      <c r="L45">
        <v>19</v>
      </c>
      <c r="M45" t="b">
        <v>1</v>
      </c>
      <c r="N45" t="s">
        <v>8263</v>
      </c>
      <c r="O45">
        <f t="shared" si="0"/>
        <v>100</v>
      </c>
      <c r="P45">
        <f t="shared" si="1"/>
        <v>105.26</v>
      </c>
      <c r="Q45" s="11" t="s">
        <v>8312</v>
      </c>
      <c r="R45" s="11" t="s">
        <v>8313</v>
      </c>
      <c r="S45" s="16">
        <f t="shared" si="2"/>
        <v>41887.568912037037</v>
      </c>
      <c r="T45" s="16">
        <f t="shared" si="3"/>
        <v>41917.568912037037</v>
      </c>
    </row>
    <row r="46" spans="1:20" ht="48" hidden="1" x14ac:dyDescent="0.2">
      <c r="A46">
        <v>42</v>
      </c>
      <c r="B46" s="9" t="s">
        <v>44</v>
      </c>
      <c r="C46" s="3" t="s">
        <v>4153</v>
      </c>
      <c r="D46" s="5">
        <v>14000</v>
      </c>
      <c r="E46" s="7">
        <v>19860</v>
      </c>
      <c r="F46" t="s">
        <v>8218</v>
      </c>
      <c r="G46" t="s">
        <v>8223</v>
      </c>
      <c r="H46" t="s">
        <v>8245</v>
      </c>
      <c r="I46">
        <v>1419780026</v>
      </c>
      <c r="J46">
        <v>1417188026</v>
      </c>
      <c r="K46" t="b">
        <v>0</v>
      </c>
      <c r="L46">
        <v>169</v>
      </c>
      <c r="M46" t="b">
        <v>1</v>
      </c>
      <c r="N46" t="s">
        <v>8263</v>
      </c>
      <c r="O46">
        <f t="shared" si="0"/>
        <v>142</v>
      </c>
      <c r="P46">
        <f t="shared" si="1"/>
        <v>117.51</v>
      </c>
      <c r="Q46" s="11" t="s">
        <v>8312</v>
      </c>
      <c r="R46" s="11" t="s">
        <v>8313</v>
      </c>
      <c r="S46" s="16">
        <f t="shared" si="2"/>
        <v>41971.639189814814</v>
      </c>
      <c r="T46" s="16">
        <f t="shared" si="3"/>
        <v>42001.639189814814</v>
      </c>
    </row>
    <row r="47" spans="1:20" ht="48" hidden="1" x14ac:dyDescent="0.2">
      <c r="A47">
        <v>43</v>
      </c>
      <c r="B47" s="9" t="s">
        <v>45</v>
      </c>
      <c r="C47" s="3" t="s">
        <v>4154</v>
      </c>
      <c r="D47" s="5">
        <v>10000</v>
      </c>
      <c r="E47" s="7">
        <v>30866</v>
      </c>
      <c r="F47" t="s">
        <v>8218</v>
      </c>
      <c r="G47" t="s">
        <v>8223</v>
      </c>
      <c r="H47" t="s">
        <v>8245</v>
      </c>
      <c r="I47">
        <v>1405209600</v>
      </c>
      <c r="J47">
        <v>1402599486</v>
      </c>
      <c r="K47" t="b">
        <v>0</v>
      </c>
      <c r="L47">
        <v>263</v>
      </c>
      <c r="M47" t="b">
        <v>1</v>
      </c>
      <c r="N47" t="s">
        <v>8263</v>
      </c>
      <c r="O47">
        <f t="shared" si="0"/>
        <v>309</v>
      </c>
      <c r="P47">
        <f t="shared" si="1"/>
        <v>117.36</v>
      </c>
      <c r="Q47" s="11" t="s">
        <v>8312</v>
      </c>
      <c r="R47" s="11" t="s">
        <v>8313</v>
      </c>
      <c r="S47" s="16">
        <f t="shared" si="2"/>
        <v>41802.790347222224</v>
      </c>
      <c r="T47" s="16">
        <f t="shared" si="3"/>
        <v>41833</v>
      </c>
    </row>
    <row r="48" spans="1:20" ht="48" hidden="1" x14ac:dyDescent="0.2">
      <c r="A48">
        <v>44</v>
      </c>
      <c r="B48" s="9" t="s">
        <v>46</v>
      </c>
      <c r="C48" s="3" t="s">
        <v>4155</v>
      </c>
      <c r="D48" s="5">
        <v>2000</v>
      </c>
      <c r="E48" s="7">
        <v>2000</v>
      </c>
      <c r="F48" t="s">
        <v>8218</v>
      </c>
      <c r="G48" t="s">
        <v>8223</v>
      </c>
      <c r="H48" t="s">
        <v>8245</v>
      </c>
      <c r="I48">
        <v>1412648537</v>
      </c>
      <c r="J48">
        <v>1408760537</v>
      </c>
      <c r="K48" t="b">
        <v>0</v>
      </c>
      <c r="L48">
        <v>15</v>
      </c>
      <c r="M48" t="b">
        <v>1</v>
      </c>
      <c r="N48" t="s">
        <v>8263</v>
      </c>
      <c r="O48">
        <f t="shared" si="0"/>
        <v>100</v>
      </c>
      <c r="P48">
        <f t="shared" si="1"/>
        <v>133.33000000000001</v>
      </c>
      <c r="Q48" s="11" t="s">
        <v>8312</v>
      </c>
      <c r="R48" s="11" t="s">
        <v>8313</v>
      </c>
      <c r="S48" s="16">
        <f t="shared" si="2"/>
        <v>41874.098807870374</v>
      </c>
      <c r="T48" s="16">
        <f t="shared" si="3"/>
        <v>41919.098807870374</v>
      </c>
    </row>
    <row r="49" spans="1:20" ht="48" hidden="1" x14ac:dyDescent="0.2">
      <c r="A49">
        <v>45</v>
      </c>
      <c r="B49" s="9" t="s">
        <v>47</v>
      </c>
      <c r="C49" s="3" t="s">
        <v>4156</v>
      </c>
      <c r="D49" s="5">
        <v>5000</v>
      </c>
      <c r="E49" s="7">
        <v>6000</v>
      </c>
      <c r="F49" t="s">
        <v>8218</v>
      </c>
      <c r="G49" t="s">
        <v>8223</v>
      </c>
      <c r="H49" t="s">
        <v>8245</v>
      </c>
      <c r="I49">
        <v>1461769107</v>
      </c>
      <c r="J49">
        <v>1459177107</v>
      </c>
      <c r="K49" t="b">
        <v>0</v>
      </c>
      <c r="L49">
        <v>61</v>
      </c>
      <c r="M49" t="b">
        <v>1</v>
      </c>
      <c r="N49" t="s">
        <v>8263</v>
      </c>
      <c r="O49">
        <f t="shared" si="0"/>
        <v>120</v>
      </c>
      <c r="P49">
        <f t="shared" si="1"/>
        <v>98.36</v>
      </c>
      <c r="Q49" s="11" t="s">
        <v>8312</v>
      </c>
      <c r="R49" s="11" t="s">
        <v>8313</v>
      </c>
      <c r="S49" s="16">
        <f t="shared" si="2"/>
        <v>42457.623923611114</v>
      </c>
      <c r="T49" s="16">
        <f t="shared" si="3"/>
        <v>42487.623923611114</v>
      </c>
    </row>
    <row r="50" spans="1:20" ht="48" hidden="1" x14ac:dyDescent="0.2">
      <c r="A50">
        <v>46</v>
      </c>
      <c r="B50" s="9" t="s">
        <v>48</v>
      </c>
      <c r="C50" s="3" t="s">
        <v>4157</v>
      </c>
      <c r="D50" s="5">
        <v>8400</v>
      </c>
      <c r="E50" s="7">
        <v>8750</v>
      </c>
      <c r="F50" t="s">
        <v>8218</v>
      </c>
      <c r="G50" t="s">
        <v>8225</v>
      </c>
      <c r="H50" t="s">
        <v>8247</v>
      </c>
      <c r="I50">
        <v>1450220974</v>
      </c>
      <c r="J50">
        <v>1447628974</v>
      </c>
      <c r="K50" t="b">
        <v>0</v>
      </c>
      <c r="L50">
        <v>45</v>
      </c>
      <c r="M50" t="b">
        <v>1</v>
      </c>
      <c r="N50" t="s">
        <v>8263</v>
      </c>
      <c r="O50">
        <f t="shared" si="0"/>
        <v>104</v>
      </c>
      <c r="P50">
        <f t="shared" si="1"/>
        <v>194.44</v>
      </c>
      <c r="Q50" s="11" t="s">
        <v>8312</v>
      </c>
      <c r="R50" s="11" t="s">
        <v>8313</v>
      </c>
      <c r="S50" s="16">
        <f t="shared" si="2"/>
        <v>42323.964976851858</v>
      </c>
      <c r="T50" s="16">
        <f t="shared" si="3"/>
        <v>42353.964976851858</v>
      </c>
    </row>
    <row r="51" spans="1:20" ht="48" hidden="1" x14ac:dyDescent="0.2">
      <c r="A51">
        <v>47</v>
      </c>
      <c r="B51" s="9" t="s">
        <v>49</v>
      </c>
      <c r="C51" s="3" t="s">
        <v>4158</v>
      </c>
      <c r="D51" s="5">
        <v>5000</v>
      </c>
      <c r="E51" s="7">
        <v>5380.55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>
        <v>70</v>
      </c>
      <c r="M51" t="b">
        <v>1</v>
      </c>
      <c r="N51" t="s">
        <v>8263</v>
      </c>
      <c r="O51">
        <f t="shared" si="0"/>
        <v>108</v>
      </c>
      <c r="P51">
        <f t="shared" si="1"/>
        <v>76.87</v>
      </c>
      <c r="Q51" s="11" t="s">
        <v>8312</v>
      </c>
      <c r="R51" s="11" t="s">
        <v>8313</v>
      </c>
      <c r="S51" s="16">
        <f t="shared" si="2"/>
        <v>41932.819525462961</v>
      </c>
      <c r="T51" s="16">
        <f t="shared" si="3"/>
        <v>41992.861192129625</v>
      </c>
    </row>
    <row r="52" spans="1:20" ht="48" hidden="1" x14ac:dyDescent="0.2">
      <c r="A52">
        <v>48</v>
      </c>
      <c r="B52" s="9" t="s">
        <v>50</v>
      </c>
      <c r="C52" s="3" t="s">
        <v>4159</v>
      </c>
      <c r="D52" s="5">
        <v>2000</v>
      </c>
      <c r="E52" s="7">
        <v>2159</v>
      </c>
      <c r="F52" t="s">
        <v>8218</v>
      </c>
      <c r="G52" t="s">
        <v>8224</v>
      </c>
      <c r="H52" t="s">
        <v>8246</v>
      </c>
      <c r="I52">
        <v>1425211200</v>
      </c>
      <c r="J52">
        <v>1422534260</v>
      </c>
      <c r="K52" t="b">
        <v>0</v>
      </c>
      <c r="L52">
        <v>38</v>
      </c>
      <c r="M52" t="b">
        <v>1</v>
      </c>
      <c r="N52" t="s">
        <v>8263</v>
      </c>
      <c r="O52">
        <f t="shared" si="0"/>
        <v>108</v>
      </c>
      <c r="P52">
        <f t="shared" si="1"/>
        <v>56.82</v>
      </c>
      <c r="Q52" s="11" t="s">
        <v>8312</v>
      </c>
      <c r="R52" s="11" t="s">
        <v>8313</v>
      </c>
      <c r="S52" s="16">
        <f t="shared" si="2"/>
        <v>42033.516898148147</v>
      </c>
      <c r="T52" s="16">
        <f t="shared" si="3"/>
        <v>42064.5</v>
      </c>
    </row>
    <row r="53" spans="1:20" ht="16" hidden="1" x14ac:dyDescent="0.2">
      <c r="A53">
        <v>49</v>
      </c>
      <c r="B53" s="9" t="s">
        <v>51</v>
      </c>
      <c r="C53" s="3" t="s">
        <v>4160</v>
      </c>
      <c r="D53" s="5">
        <v>12000</v>
      </c>
      <c r="E53" s="7">
        <v>12000</v>
      </c>
      <c r="F53" t="s">
        <v>8218</v>
      </c>
      <c r="G53" t="s">
        <v>8223</v>
      </c>
      <c r="H53" t="s">
        <v>8245</v>
      </c>
      <c r="I53">
        <v>1445660045</v>
      </c>
      <c r="J53">
        <v>1443068045</v>
      </c>
      <c r="K53" t="b">
        <v>0</v>
      </c>
      <c r="L53">
        <v>87</v>
      </c>
      <c r="M53" t="b">
        <v>1</v>
      </c>
      <c r="N53" t="s">
        <v>8263</v>
      </c>
      <c r="O53">
        <f t="shared" si="0"/>
        <v>100</v>
      </c>
      <c r="P53">
        <f t="shared" si="1"/>
        <v>137.93</v>
      </c>
      <c r="Q53" s="11" t="s">
        <v>8312</v>
      </c>
      <c r="R53" s="11" t="s">
        <v>8313</v>
      </c>
      <c r="S53" s="16">
        <f t="shared" si="2"/>
        <v>42271.176446759258</v>
      </c>
      <c r="T53" s="16">
        <f t="shared" si="3"/>
        <v>42301.176446759258</v>
      </c>
    </row>
    <row r="54" spans="1:20" ht="48" hidden="1" x14ac:dyDescent="0.2">
      <c r="A54">
        <v>50</v>
      </c>
      <c r="B54" s="9" t="s">
        <v>52</v>
      </c>
      <c r="C54" s="3" t="s">
        <v>4161</v>
      </c>
      <c r="D54" s="5">
        <v>600</v>
      </c>
      <c r="E54" s="7">
        <v>600</v>
      </c>
      <c r="F54" t="s">
        <v>8218</v>
      </c>
      <c r="G54" t="s">
        <v>8224</v>
      </c>
      <c r="H54" t="s">
        <v>8246</v>
      </c>
      <c r="I54">
        <v>1422637200</v>
      </c>
      <c r="J54">
        <v>1419271458</v>
      </c>
      <c r="K54" t="b">
        <v>0</v>
      </c>
      <c r="L54">
        <v>22</v>
      </c>
      <c r="M54" t="b">
        <v>1</v>
      </c>
      <c r="N54" t="s">
        <v>8263</v>
      </c>
      <c r="O54">
        <f t="shared" si="0"/>
        <v>100</v>
      </c>
      <c r="P54">
        <f t="shared" si="1"/>
        <v>27.27</v>
      </c>
      <c r="Q54" s="11" t="s">
        <v>8312</v>
      </c>
      <c r="R54" s="11" t="s">
        <v>8313</v>
      </c>
      <c r="S54" s="16">
        <f t="shared" si="2"/>
        <v>41995.752986111111</v>
      </c>
      <c r="T54" s="16">
        <f t="shared" si="3"/>
        <v>42034.708333333328</v>
      </c>
    </row>
    <row r="55" spans="1:20" ht="48" hidden="1" x14ac:dyDescent="0.2">
      <c r="A55">
        <v>51</v>
      </c>
      <c r="B55" s="9" t="s">
        <v>53</v>
      </c>
      <c r="C55" s="3" t="s">
        <v>4162</v>
      </c>
      <c r="D55" s="5">
        <v>11000</v>
      </c>
      <c r="E55" s="7">
        <v>14082</v>
      </c>
      <c r="F55" t="s">
        <v>8218</v>
      </c>
      <c r="G55" t="s">
        <v>8223</v>
      </c>
      <c r="H55" t="s">
        <v>8245</v>
      </c>
      <c r="I55">
        <v>1439245037</v>
      </c>
      <c r="J55">
        <v>1436653037</v>
      </c>
      <c r="K55" t="b">
        <v>0</v>
      </c>
      <c r="L55">
        <v>119</v>
      </c>
      <c r="M55" t="b">
        <v>1</v>
      </c>
      <c r="N55" t="s">
        <v>8263</v>
      </c>
      <c r="O55">
        <f t="shared" si="0"/>
        <v>128</v>
      </c>
      <c r="P55">
        <f t="shared" si="1"/>
        <v>118.34</v>
      </c>
      <c r="Q55" s="11" t="s">
        <v>8312</v>
      </c>
      <c r="R55" s="11" t="s">
        <v>8313</v>
      </c>
      <c r="S55" s="16">
        <f t="shared" si="2"/>
        <v>42196.928668981483</v>
      </c>
      <c r="T55" s="16">
        <f t="shared" si="3"/>
        <v>42226.928668981483</v>
      </c>
    </row>
    <row r="56" spans="1:20" ht="48" hidden="1" x14ac:dyDescent="0.2">
      <c r="A56">
        <v>52</v>
      </c>
      <c r="B56" s="9" t="s">
        <v>54</v>
      </c>
      <c r="C56" s="3" t="s">
        <v>4163</v>
      </c>
      <c r="D56" s="5">
        <v>10000</v>
      </c>
      <c r="E56" s="7">
        <v>11621</v>
      </c>
      <c r="F56" t="s">
        <v>8218</v>
      </c>
      <c r="G56" t="s">
        <v>8223</v>
      </c>
      <c r="H56" t="s">
        <v>8245</v>
      </c>
      <c r="I56">
        <v>1405615846</v>
      </c>
      <c r="J56">
        <v>1403023846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116</v>
      </c>
      <c r="P56">
        <f t="shared" si="1"/>
        <v>223.48</v>
      </c>
      <c r="Q56" s="11" t="s">
        <v>8312</v>
      </c>
      <c r="R56" s="11" t="s">
        <v>8313</v>
      </c>
      <c r="S56" s="16">
        <f t="shared" si="2"/>
        <v>41807.701921296299</v>
      </c>
      <c r="T56" s="16">
        <f t="shared" si="3"/>
        <v>41837.701921296299</v>
      </c>
    </row>
    <row r="57" spans="1:20" ht="32" hidden="1" x14ac:dyDescent="0.2">
      <c r="A57">
        <v>53</v>
      </c>
      <c r="B57" s="9" t="s">
        <v>55</v>
      </c>
      <c r="C57" s="3" t="s">
        <v>4164</v>
      </c>
      <c r="D57" s="5">
        <v>3000</v>
      </c>
      <c r="E57" s="7">
        <v>3289</v>
      </c>
      <c r="F57" t="s">
        <v>8218</v>
      </c>
      <c r="G57" t="s">
        <v>8223</v>
      </c>
      <c r="H57" t="s">
        <v>8245</v>
      </c>
      <c r="I57">
        <v>1396648800</v>
      </c>
      <c r="J57">
        <v>1395407445</v>
      </c>
      <c r="K57" t="b">
        <v>0</v>
      </c>
      <c r="L57">
        <v>117</v>
      </c>
      <c r="M57" t="b">
        <v>1</v>
      </c>
      <c r="N57" t="s">
        <v>8263</v>
      </c>
      <c r="O57">
        <f t="shared" si="0"/>
        <v>110</v>
      </c>
      <c r="P57">
        <f t="shared" si="1"/>
        <v>28.11</v>
      </c>
      <c r="Q57" s="11" t="s">
        <v>8312</v>
      </c>
      <c r="R57" s="11" t="s">
        <v>8313</v>
      </c>
      <c r="S57" s="16">
        <f t="shared" si="2"/>
        <v>41719.549131944441</v>
      </c>
      <c r="T57" s="16">
        <f t="shared" si="3"/>
        <v>41733.916666666664</v>
      </c>
    </row>
    <row r="58" spans="1:20" ht="48" hidden="1" x14ac:dyDescent="0.2">
      <c r="A58">
        <v>54</v>
      </c>
      <c r="B58" s="9" t="s">
        <v>56</v>
      </c>
      <c r="C58" s="3" t="s">
        <v>4165</v>
      </c>
      <c r="D58" s="5">
        <v>10000</v>
      </c>
      <c r="E58" s="7">
        <v>10100</v>
      </c>
      <c r="F58" t="s">
        <v>8218</v>
      </c>
      <c r="G58" t="s">
        <v>8223</v>
      </c>
      <c r="H58" t="s">
        <v>8245</v>
      </c>
      <c r="I58">
        <v>1451063221</v>
      </c>
      <c r="J58">
        <v>1448471221</v>
      </c>
      <c r="K58" t="b">
        <v>0</v>
      </c>
      <c r="L58">
        <v>52</v>
      </c>
      <c r="M58" t="b">
        <v>1</v>
      </c>
      <c r="N58" t="s">
        <v>8263</v>
      </c>
      <c r="O58">
        <f t="shared" si="0"/>
        <v>101</v>
      </c>
      <c r="P58">
        <f t="shared" si="1"/>
        <v>194.23</v>
      </c>
      <c r="Q58" s="11" t="s">
        <v>8312</v>
      </c>
      <c r="R58" s="11" t="s">
        <v>8313</v>
      </c>
      <c r="S58" s="16">
        <f t="shared" si="2"/>
        <v>42333.713206018518</v>
      </c>
      <c r="T58" s="16">
        <f t="shared" si="3"/>
        <v>42363.713206018518</v>
      </c>
    </row>
    <row r="59" spans="1:20" ht="48" hidden="1" x14ac:dyDescent="0.2">
      <c r="A59">
        <v>55</v>
      </c>
      <c r="B59" s="9" t="s">
        <v>57</v>
      </c>
      <c r="C59" s="3" t="s">
        <v>4166</v>
      </c>
      <c r="D59" s="5">
        <v>8600</v>
      </c>
      <c r="E59" s="7">
        <v>11090</v>
      </c>
      <c r="F59" t="s">
        <v>8218</v>
      </c>
      <c r="G59" t="s">
        <v>8223</v>
      </c>
      <c r="H59" t="s">
        <v>8245</v>
      </c>
      <c r="I59">
        <v>1464390916</v>
      </c>
      <c r="J59">
        <v>1462576516</v>
      </c>
      <c r="K59" t="b">
        <v>0</v>
      </c>
      <c r="L59">
        <v>86</v>
      </c>
      <c r="M59" t="b">
        <v>1</v>
      </c>
      <c r="N59" t="s">
        <v>8263</v>
      </c>
      <c r="O59">
        <f t="shared" si="0"/>
        <v>129</v>
      </c>
      <c r="P59">
        <f t="shared" si="1"/>
        <v>128.94999999999999</v>
      </c>
      <c r="Q59" s="11" t="s">
        <v>8312</v>
      </c>
      <c r="R59" s="11" t="s">
        <v>8313</v>
      </c>
      <c r="S59" s="16">
        <f t="shared" si="2"/>
        <v>42496.968935185185</v>
      </c>
      <c r="T59" s="16">
        <f t="shared" si="3"/>
        <v>42517.968935185185</v>
      </c>
    </row>
    <row r="60" spans="1:20" ht="32" hidden="1" x14ac:dyDescent="0.2">
      <c r="A60">
        <v>56</v>
      </c>
      <c r="B60" s="9" t="s">
        <v>58</v>
      </c>
      <c r="C60" s="3" t="s">
        <v>4167</v>
      </c>
      <c r="D60" s="5">
        <v>8000</v>
      </c>
      <c r="E60" s="7">
        <v>8581</v>
      </c>
      <c r="F60" t="s">
        <v>8218</v>
      </c>
      <c r="G60" t="s">
        <v>8224</v>
      </c>
      <c r="H60" t="s">
        <v>8246</v>
      </c>
      <c r="I60">
        <v>1433779200</v>
      </c>
      <c r="J60">
        <v>1432559424</v>
      </c>
      <c r="K60" t="b">
        <v>0</v>
      </c>
      <c r="L60">
        <v>174</v>
      </c>
      <c r="M60" t="b">
        <v>1</v>
      </c>
      <c r="N60" t="s">
        <v>8263</v>
      </c>
      <c r="O60">
        <f t="shared" si="0"/>
        <v>107</v>
      </c>
      <c r="P60">
        <f t="shared" si="1"/>
        <v>49.32</v>
      </c>
      <c r="Q60" s="11" t="s">
        <v>8312</v>
      </c>
      <c r="R60" s="11" t="s">
        <v>8313</v>
      </c>
      <c r="S60" s="16">
        <f t="shared" si="2"/>
        <v>42149.548888888887</v>
      </c>
      <c r="T60" s="16">
        <f t="shared" si="3"/>
        <v>42163.666666666672</v>
      </c>
    </row>
    <row r="61" spans="1:20" ht="48" hidden="1" x14ac:dyDescent="0.2">
      <c r="A61">
        <v>57</v>
      </c>
      <c r="B61" s="9" t="s">
        <v>59</v>
      </c>
      <c r="C61" s="3" t="s">
        <v>4168</v>
      </c>
      <c r="D61" s="5">
        <v>15000</v>
      </c>
      <c r="E61" s="7">
        <v>15285</v>
      </c>
      <c r="F61" t="s">
        <v>8218</v>
      </c>
      <c r="G61" t="s">
        <v>8223</v>
      </c>
      <c r="H61" t="s">
        <v>8245</v>
      </c>
      <c r="I61">
        <v>1429991962</v>
      </c>
      <c r="J61">
        <v>1427399962</v>
      </c>
      <c r="K61" t="b">
        <v>0</v>
      </c>
      <c r="L61">
        <v>69</v>
      </c>
      <c r="M61" t="b">
        <v>1</v>
      </c>
      <c r="N61" t="s">
        <v>8263</v>
      </c>
      <c r="O61">
        <f t="shared" si="0"/>
        <v>102</v>
      </c>
      <c r="P61">
        <f t="shared" si="1"/>
        <v>221.52</v>
      </c>
      <c r="Q61" s="11" t="s">
        <v>8312</v>
      </c>
      <c r="R61" s="11" t="s">
        <v>8313</v>
      </c>
      <c r="S61" s="16">
        <f t="shared" si="2"/>
        <v>42089.83289351852</v>
      </c>
      <c r="T61" s="16">
        <f t="shared" si="3"/>
        <v>42119.83289351852</v>
      </c>
    </row>
    <row r="62" spans="1:20" ht="32" hidden="1" x14ac:dyDescent="0.2">
      <c r="A62">
        <v>58</v>
      </c>
      <c r="B62" s="9" t="s">
        <v>60</v>
      </c>
      <c r="C62" s="3" t="s">
        <v>4169</v>
      </c>
      <c r="D62" s="5">
        <v>10000</v>
      </c>
      <c r="E62" s="7">
        <v>10291</v>
      </c>
      <c r="F62" t="s">
        <v>8218</v>
      </c>
      <c r="G62" t="s">
        <v>8223</v>
      </c>
      <c r="H62" t="s">
        <v>8245</v>
      </c>
      <c r="I62">
        <v>1416423172</v>
      </c>
      <c r="J62">
        <v>1413827572</v>
      </c>
      <c r="K62" t="b">
        <v>0</v>
      </c>
      <c r="L62">
        <v>75</v>
      </c>
      <c r="M62" t="b">
        <v>1</v>
      </c>
      <c r="N62" t="s">
        <v>8263</v>
      </c>
      <c r="O62">
        <f t="shared" si="0"/>
        <v>103</v>
      </c>
      <c r="P62">
        <f t="shared" si="1"/>
        <v>137.21</v>
      </c>
      <c r="Q62" s="11" t="s">
        <v>8312</v>
      </c>
      <c r="R62" s="11" t="s">
        <v>8313</v>
      </c>
      <c r="S62" s="16">
        <f t="shared" si="2"/>
        <v>41932.745046296295</v>
      </c>
      <c r="T62" s="16">
        <f t="shared" si="3"/>
        <v>41962.786712962959</v>
      </c>
    </row>
    <row r="63" spans="1:20" ht="48" hidden="1" x14ac:dyDescent="0.2">
      <c r="A63">
        <v>59</v>
      </c>
      <c r="B63" s="9" t="s">
        <v>61</v>
      </c>
      <c r="C63" s="3" t="s">
        <v>4170</v>
      </c>
      <c r="D63" s="5">
        <v>20000</v>
      </c>
      <c r="E63" s="7">
        <v>20025.14</v>
      </c>
      <c r="F63" t="s">
        <v>8218</v>
      </c>
      <c r="G63" t="s">
        <v>8223</v>
      </c>
      <c r="H63" t="s">
        <v>8245</v>
      </c>
      <c r="I63">
        <v>1442264400</v>
      </c>
      <c r="J63">
        <v>1439530776</v>
      </c>
      <c r="K63" t="b">
        <v>0</v>
      </c>
      <c r="L63">
        <v>33</v>
      </c>
      <c r="M63" t="b">
        <v>1</v>
      </c>
      <c r="N63" t="s">
        <v>8263</v>
      </c>
      <c r="O63">
        <f t="shared" si="0"/>
        <v>100</v>
      </c>
      <c r="P63">
        <f t="shared" si="1"/>
        <v>606.82000000000005</v>
      </c>
      <c r="Q63" s="11" t="s">
        <v>8312</v>
      </c>
      <c r="R63" s="11" t="s">
        <v>8313</v>
      </c>
      <c r="S63" s="16">
        <f t="shared" si="2"/>
        <v>42230.23583333334</v>
      </c>
      <c r="T63" s="16">
        <f t="shared" si="3"/>
        <v>42261.875</v>
      </c>
    </row>
    <row r="64" spans="1:20" ht="48" hidden="1" x14ac:dyDescent="0.2">
      <c r="A64">
        <v>60</v>
      </c>
      <c r="B64" s="9" t="s">
        <v>62</v>
      </c>
      <c r="C64" s="3" t="s">
        <v>4171</v>
      </c>
      <c r="D64" s="5">
        <v>4500</v>
      </c>
      <c r="E64" s="7">
        <v>4648.33</v>
      </c>
      <c r="F64" t="s">
        <v>8218</v>
      </c>
      <c r="G64" t="s">
        <v>8224</v>
      </c>
      <c r="H64" t="s">
        <v>8246</v>
      </c>
      <c r="I64">
        <v>1395532800</v>
      </c>
      <c r="J64">
        <v>1393882717</v>
      </c>
      <c r="K64" t="b">
        <v>0</v>
      </c>
      <c r="L64">
        <v>108</v>
      </c>
      <c r="M64" t="b">
        <v>1</v>
      </c>
      <c r="N64" t="s">
        <v>8264</v>
      </c>
      <c r="O64">
        <f t="shared" si="0"/>
        <v>103</v>
      </c>
      <c r="P64">
        <f t="shared" si="1"/>
        <v>43.04</v>
      </c>
      <c r="Q64" s="11" t="s">
        <v>8312</v>
      </c>
      <c r="R64" s="11" t="s">
        <v>8314</v>
      </c>
      <c r="S64" s="16">
        <f t="shared" si="2"/>
        <v>41701.901817129627</v>
      </c>
      <c r="T64" s="16">
        <f t="shared" si="3"/>
        <v>41721</v>
      </c>
    </row>
    <row r="65" spans="1:20" ht="48" hidden="1" x14ac:dyDescent="0.2">
      <c r="A65">
        <v>61</v>
      </c>
      <c r="B65" s="9" t="s">
        <v>63</v>
      </c>
      <c r="C65" s="3" t="s">
        <v>4172</v>
      </c>
      <c r="D65" s="5">
        <v>5000</v>
      </c>
      <c r="E65" s="7">
        <v>7415</v>
      </c>
      <c r="F65" t="s">
        <v>8218</v>
      </c>
      <c r="G65" t="s">
        <v>8223</v>
      </c>
      <c r="H65" t="s">
        <v>8245</v>
      </c>
      <c r="I65">
        <v>1370547157</v>
      </c>
      <c r="J65">
        <v>1368646357</v>
      </c>
      <c r="K65" t="b">
        <v>0</v>
      </c>
      <c r="L65">
        <v>23</v>
      </c>
      <c r="M65" t="b">
        <v>1</v>
      </c>
      <c r="N65" t="s">
        <v>8264</v>
      </c>
      <c r="O65">
        <f t="shared" si="0"/>
        <v>148</v>
      </c>
      <c r="P65">
        <f t="shared" si="1"/>
        <v>322.39</v>
      </c>
      <c r="Q65" s="11" t="s">
        <v>8312</v>
      </c>
      <c r="R65" s="11" t="s">
        <v>8314</v>
      </c>
      <c r="S65" s="16">
        <f t="shared" si="2"/>
        <v>41409.814317129632</v>
      </c>
      <c r="T65" s="16">
        <f t="shared" si="3"/>
        <v>41431.814317129632</v>
      </c>
    </row>
    <row r="66" spans="1:20" ht="48" hidden="1" x14ac:dyDescent="0.2">
      <c r="A66">
        <v>62</v>
      </c>
      <c r="B66" s="9" t="s">
        <v>64</v>
      </c>
      <c r="C66" s="3" t="s">
        <v>4173</v>
      </c>
      <c r="D66" s="5">
        <v>3000</v>
      </c>
      <c r="E66" s="7">
        <v>4642</v>
      </c>
      <c r="F66" t="s">
        <v>8218</v>
      </c>
      <c r="G66" t="s">
        <v>8223</v>
      </c>
      <c r="H66" t="s">
        <v>8245</v>
      </c>
      <c r="I66">
        <v>1362337878</v>
      </c>
      <c r="J66">
        <v>1360177878</v>
      </c>
      <c r="K66" t="b">
        <v>0</v>
      </c>
      <c r="L66">
        <v>48</v>
      </c>
      <c r="M66" t="b">
        <v>1</v>
      </c>
      <c r="N66" t="s">
        <v>8264</v>
      </c>
      <c r="O66">
        <f t="shared" ref="O66:O129" si="4">ROUND(E66/D66*100,0)</f>
        <v>155</v>
      </c>
      <c r="P66">
        <f t="shared" si="1"/>
        <v>96.71</v>
      </c>
      <c r="Q66" s="11" t="s">
        <v>8312</v>
      </c>
      <c r="R66" s="11" t="s">
        <v>8314</v>
      </c>
      <c r="S66" s="16">
        <f t="shared" si="2"/>
        <v>41311.799513888887</v>
      </c>
      <c r="T66" s="16">
        <f t="shared" si="3"/>
        <v>41336.799513888887</v>
      </c>
    </row>
    <row r="67" spans="1:20" ht="48" hidden="1" x14ac:dyDescent="0.2">
      <c r="A67">
        <v>63</v>
      </c>
      <c r="B67" s="9" t="s">
        <v>65</v>
      </c>
      <c r="C67" s="3" t="s">
        <v>4174</v>
      </c>
      <c r="D67" s="5">
        <v>2000</v>
      </c>
      <c r="E67" s="7">
        <v>2270.37</v>
      </c>
      <c r="F67" t="s">
        <v>8218</v>
      </c>
      <c r="G67" t="s">
        <v>8223</v>
      </c>
      <c r="H67" t="s">
        <v>8245</v>
      </c>
      <c r="I67">
        <v>1388206740</v>
      </c>
      <c r="J67">
        <v>1386194013</v>
      </c>
      <c r="K67" t="b">
        <v>0</v>
      </c>
      <c r="L67">
        <v>64</v>
      </c>
      <c r="M67" t="b">
        <v>1</v>
      </c>
      <c r="N67" t="s">
        <v>8264</v>
      </c>
      <c r="O67">
        <f t="shared" si="4"/>
        <v>114</v>
      </c>
      <c r="P67">
        <f t="shared" ref="P67:P130" si="5">IFERROR(ROUND(E67/L67,2),"N/A")</f>
        <v>35.47</v>
      </c>
      <c r="Q67" s="11" t="s">
        <v>8312</v>
      </c>
      <c r="R67" s="11" t="s">
        <v>8314</v>
      </c>
      <c r="S67" s="16">
        <f t="shared" ref="S67:S130" si="6">(((J67/60)/60)/24)+DATE(1970,1,1)</f>
        <v>41612.912187499998</v>
      </c>
      <c r="T67" s="16">
        <f t="shared" ref="T67:T130" si="7">(((I67/60)/60)/24)+DATE(1970,1,1)</f>
        <v>41636.207638888889</v>
      </c>
    </row>
    <row r="68" spans="1:20" ht="48" hidden="1" x14ac:dyDescent="0.2">
      <c r="A68">
        <v>64</v>
      </c>
      <c r="B68" s="9" t="s">
        <v>66</v>
      </c>
      <c r="C68" s="3" t="s">
        <v>4175</v>
      </c>
      <c r="D68" s="5">
        <v>1200</v>
      </c>
      <c r="E68" s="7">
        <v>2080</v>
      </c>
      <c r="F68" t="s">
        <v>8218</v>
      </c>
      <c r="G68" t="s">
        <v>8223</v>
      </c>
      <c r="H68" t="s">
        <v>8245</v>
      </c>
      <c r="I68">
        <v>1373243181</v>
      </c>
      <c r="J68">
        <v>1370651181</v>
      </c>
      <c r="K68" t="b">
        <v>0</v>
      </c>
      <c r="L68">
        <v>24</v>
      </c>
      <c r="M68" t="b">
        <v>1</v>
      </c>
      <c r="N68" t="s">
        <v>8264</v>
      </c>
      <c r="O68">
        <f t="shared" si="4"/>
        <v>173</v>
      </c>
      <c r="P68">
        <f t="shared" si="5"/>
        <v>86.67</v>
      </c>
      <c r="Q68" s="11" t="s">
        <v>8312</v>
      </c>
      <c r="R68" s="11" t="s">
        <v>8314</v>
      </c>
      <c r="S68" s="16">
        <f t="shared" si="6"/>
        <v>41433.01829861111</v>
      </c>
      <c r="T68" s="16">
        <f t="shared" si="7"/>
        <v>41463.01829861111</v>
      </c>
    </row>
    <row r="69" spans="1:20" ht="32" hidden="1" x14ac:dyDescent="0.2">
      <c r="A69">
        <v>65</v>
      </c>
      <c r="B69" s="9" t="s">
        <v>67</v>
      </c>
      <c r="C69" s="3" t="s">
        <v>4176</v>
      </c>
      <c r="D69" s="5">
        <v>7000</v>
      </c>
      <c r="E69" s="7">
        <v>7527</v>
      </c>
      <c r="F69" t="s">
        <v>8218</v>
      </c>
      <c r="G69" t="s">
        <v>8228</v>
      </c>
      <c r="H69" t="s">
        <v>8250</v>
      </c>
      <c r="I69">
        <v>1407736740</v>
      </c>
      <c r="J69">
        <v>1405453354</v>
      </c>
      <c r="K69" t="b">
        <v>0</v>
      </c>
      <c r="L69">
        <v>57</v>
      </c>
      <c r="M69" t="b">
        <v>1</v>
      </c>
      <c r="N69" t="s">
        <v>8264</v>
      </c>
      <c r="O69">
        <f t="shared" si="4"/>
        <v>108</v>
      </c>
      <c r="P69">
        <f t="shared" si="5"/>
        <v>132.05000000000001</v>
      </c>
      <c r="Q69" s="11" t="s">
        <v>8312</v>
      </c>
      <c r="R69" s="11" t="s">
        <v>8314</v>
      </c>
      <c r="S69" s="16">
        <f t="shared" si="6"/>
        <v>41835.821226851855</v>
      </c>
      <c r="T69" s="16">
        <f t="shared" si="7"/>
        <v>41862.249305555553</v>
      </c>
    </row>
    <row r="70" spans="1:20" ht="32" hidden="1" x14ac:dyDescent="0.2">
      <c r="A70">
        <v>66</v>
      </c>
      <c r="B70" s="9" t="s">
        <v>68</v>
      </c>
      <c r="C70" s="3" t="s">
        <v>4177</v>
      </c>
      <c r="D70" s="5">
        <v>2000</v>
      </c>
      <c r="E70" s="7">
        <v>2372</v>
      </c>
      <c r="F70" t="s">
        <v>8218</v>
      </c>
      <c r="G70" t="s">
        <v>8223</v>
      </c>
      <c r="H70" t="s">
        <v>8245</v>
      </c>
      <c r="I70">
        <v>1468873420</v>
      </c>
      <c r="J70">
        <v>1466281420</v>
      </c>
      <c r="K70" t="b">
        <v>0</v>
      </c>
      <c r="L70">
        <v>26</v>
      </c>
      <c r="M70" t="b">
        <v>1</v>
      </c>
      <c r="N70" t="s">
        <v>8264</v>
      </c>
      <c r="O70">
        <f t="shared" si="4"/>
        <v>119</v>
      </c>
      <c r="P70">
        <f t="shared" si="5"/>
        <v>91.23</v>
      </c>
      <c r="Q70" s="11" t="s">
        <v>8312</v>
      </c>
      <c r="R70" s="11" t="s">
        <v>8314</v>
      </c>
      <c r="S70" s="16">
        <f t="shared" si="6"/>
        <v>42539.849768518514</v>
      </c>
      <c r="T70" s="16">
        <f t="shared" si="7"/>
        <v>42569.849768518514</v>
      </c>
    </row>
    <row r="71" spans="1:20" ht="48" hidden="1" x14ac:dyDescent="0.2">
      <c r="A71">
        <v>67</v>
      </c>
      <c r="B71" s="9" t="s">
        <v>69</v>
      </c>
      <c r="C71" s="3" t="s">
        <v>4178</v>
      </c>
      <c r="D71" s="5">
        <v>2000</v>
      </c>
      <c r="E71" s="7">
        <v>2325</v>
      </c>
      <c r="F71" t="s">
        <v>8218</v>
      </c>
      <c r="G71" t="s">
        <v>8223</v>
      </c>
      <c r="H71" t="s">
        <v>8245</v>
      </c>
      <c r="I71">
        <v>1342360804</v>
      </c>
      <c r="J71">
        <v>1339768804</v>
      </c>
      <c r="K71" t="b">
        <v>0</v>
      </c>
      <c r="L71">
        <v>20</v>
      </c>
      <c r="M71" t="b">
        <v>1</v>
      </c>
      <c r="N71" t="s">
        <v>8264</v>
      </c>
      <c r="O71">
        <f t="shared" si="4"/>
        <v>116</v>
      </c>
      <c r="P71">
        <f t="shared" si="5"/>
        <v>116.25</v>
      </c>
      <c r="Q71" s="11" t="s">
        <v>8312</v>
      </c>
      <c r="R71" s="11" t="s">
        <v>8314</v>
      </c>
      <c r="S71" s="16">
        <f t="shared" si="6"/>
        <v>41075.583379629628</v>
      </c>
      <c r="T71" s="16">
        <f t="shared" si="7"/>
        <v>41105.583379629628</v>
      </c>
    </row>
    <row r="72" spans="1:20" ht="64" hidden="1" x14ac:dyDescent="0.2">
      <c r="A72">
        <v>68</v>
      </c>
      <c r="B72" s="9" t="s">
        <v>70</v>
      </c>
      <c r="C72" s="3" t="s">
        <v>4179</v>
      </c>
      <c r="D72" s="5">
        <v>600</v>
      </c>
      <c r="E72" s="7">
        <v>763</v>
      </c>
      <c r="F72" t="s">
        <v>8218</v>
      </c>
      <c r="G72" t="s">
        <v>8224</v>
      </c>
      <c r="H72" t="s">
        <v>8246</v>
      </c>
      <c r="I72">
        <v>1393162791</v>
      </c>
      <c r="J72">
        <v>1390570791</v>
      </c>
      <c r="K72" t="b">
        <v>0</v>
      </c>
      <c r="L72">
        <v>36</v>
      </c>
      <c r="M72" t="b">
        <v>1</v>
      </c>
      <c r="N72" t="s">
        <v>8264</v>
      </c>
      <c r="O72">
        <f t="shared" si="4"/>
        <v>127</v>
      </c>
      <c r="P72">
        <f t="shared" si="5"/>
        <v>21.19</v>
      </c>
      <c r="Q72" s="11" t="s">
        <v>8312</v>
      </c>
      <c r="R72" s="11" t="s">
        <v>8314</v>
      </c>
      <c r="S72" s="16">
        <f t="shared" si="6"/>
        <v>41663.569340277776</v>
      </c>
      <c r="T72" s="16">
        <f t="shared" si="7"/>
        <v>41693.569340277776</v>
      </c>
    </row>
    <row r="73" spans="1:20" ht="48" hidden="1" x14ac:dyDescent="0.2">
      <c r="A73">
        <v>69</v>
      </c>
      <c r="B73" s="9" t="s">
        <v>71</v>
      </c>
      <c r="C73" s="3" t="s">
        <v>4180</v>
      </c>
      <c r="D73" s="5">
        <v>10000</v>
      </c>
      <c r="E73" s="7">
        <v>11094.23</v>
      </c>
      <c r="F73" t="s">
        <v>8218</v>
      </c>
      <c r="G73" t="s">
        <v>8223</v>
      </c>
      <c r="H73" t="s">
        <v>8245</v>
      </c>
      <c r="I73">
        <v>1317538740</v>
      </c>
      <c r="J73">
        <v>1314765025</v>
      </c>
      <c r="K73" t="b">
        <v>0</v>
      </c>
      <c r="L73">
        <v>178</v>
      </c>
      <c r="M73" t="b">
        <v>1</v>
      </c>
      <c r="N73" t="s">
        <v>8264</v>
      </c>
      <c r="O73">
        <f t="shared" si="4"/>
        <v>111</v>
      </c>
      <c r="P73">
        <f t="shared" si="5"/>
        <v>62.33</v>
      </c>
      <c r="Q73" s="11" t="s">
        <v>8312</v>
      </c>
      <c r="R73" s="11" t="s">
        <v>8314</v>
      </c>
      <c r="S73" s="16">
        <f t="shared" si="6"/>
        <v>40786.187789351854</v>
      </c>
      <c r="T73" s="16">
        <f t="shared" si="7"/>
        <v>40818.290972222225</v>
      </c>
    </row>
    <row r="74" spans="1:20" ht="48" hidden="1" x14ac:dyDescent="0.2">
      <c r="A74">
        <v>70</v>
      </c>
      <c r="B74" s="9" t="s">
        <v>72</v>
      </c>
      <c r="C74" s="3" t="s">
        <v>4181</v>
      </c>
      <c r="D74" s="5">
        <v>500</v>
      </c>
      <c r="E74" s="7">
        <v>636</v>
      </c>
      <c r="F74" t="s">
        <v>8218</v>
      </c>
      <c r="G74" t="s">
        <v>8223</v>
      </c>
      <c r="H74" t="s">
        <v>8245</v>
      </c>
      <c r="I74">
        <v>1315171845</v>
      </c>
      <c r="J74">
        <v>1309987845</v>
      </c>
      <c r="K74" t="b">
        <v>0</v>
      </c>
      <c r="L74">
        <v>17</v>
      </c>
      <c r="M74" t="b">
        <v>1</v>
      </c>
      <c r="N74" t="s">
        <v>8264</v>
      </c>
      <c r="O74">
        <f t="shared" si="4"/>
        <v>127</v>
      </c>
      <c r="P74">
        <f t="shared" si="5"/>
        <v>37.409999999999997</v>
      </c>
      <c r="Q74" s="11" t="s">
        <v>8312</v>
      </c>
      <c r="R74" s="11" t="s">
        <v>8314</v>
      </c>
      <c r="S74" s="16">
        <f t="shared" si="6"/>
        <v>40730.896354166667</v>
      </c>
      <c r="T74" s="16">
        <f t="shared" si="7"/>
        <v>40790.896354166667</v>
      </c>
    </row>
    <row r="75" spans="1:20" ht="48" hidden="1" x14ac:dyDescent="0.2">
      <c r="A75">
        <v>71</v>
      </c>
      <c r="B75" s="9" t="s">
        <v>73</v>
      </c>
      <c r="C75" s="3" t="s">
        <v>4182</v>
      </c>
      <c r="D75" s="5">
        <v>1800</v>
      </c>
      <c r="E75" s="7">
        <v>2231</v>
      </c>
      <c r="F75" t="s">
        <v>8218</v>
      </c>
      <c r="G75" t="s">
        <v>8223</v>
      </c>
      <c r="H75" t="s">
        <v>8245</v>
      </c>
      <c r="I75">
        <v>1338186657</v>
      </c>
      <c r="J75">
        <v>1333002657</v>
      </c>
      <c r="K75" t="b">
        <v>0</v>
      </c>
      <c r="L75">
        <v>32</v>
      </c>
      <c r="M75" t="b">
        <v>1</v>
      </c>
      <c r="N75" t="s">
        <v>8264</v>
      </c>
      <c r="O75">
        <f t="shared" si="4"/>
        <v>124</v>
      </c>
      <c r="P75">
        <f t="shared" si="5"/>
        <v>69.72</v>
      </c>
      <c r="Q75" s="11" t="s">
        <v>8312</v>
      </c>
      <c r="R75" s="11" t="s">
        <v>8314</v>
      </c>
      <c r="S75" s="16">
        <f t="shared" si="6"/>
        <v>40997.271493055552</v>
      </c>
      <c r="T75" s="16">
        <f t="shared" si="7"/>
        <v>41057.271493055552</v>
      </c>
    </row>
    <row r="76" spans="1:20" ht="48" hidden="1" x14ac:dyDescent="0.2">
      <c r="A76">
        <v>72</v>
      </c>
      <c r="B76" s="9" t="s">
        <v>74</v>
      </c>
      <c r="C76" s="3" t="s">
        <v>4183</v>
      </c>
      <c r="D76" s="5">
        <v>2200</v>
      </c>
      <c r="E76" s="7">
        <v>2385</v>
      </c>
      <c r="F76" t="s">
        <v>8218</v>
      </c>
      <c r="G76" t="s">
        <v>8223</v>
      </c>
      <c r="H76" t="s">
        <v>8245</v>
      </c>
      <c r="I76">
        <v>1352937600</v>
      </c>
      <c r="J76">
        <v>1351210481</v>
      </c>
      <c r="K76" t="b">
        <v>0</v>
      </c>
      <c r="L76">
        <v>41</v>
      </c>
      <c r="M76" t="b">
        <v>1</v>
      </c>
      <c r="N76" t="s">
        <v>8264</v>
      </c>
      <c r="O76">
        <f t="shared" si="4"/>
        <v>108</v>
      </c>
      <c r="P76">
        <f t="shared" si="5"/>
        <v>58.17</v>
      </c>
      <c r="Q76" s="11" t="s">
        <v>8312</v>
      </c>
      <c r="R76" s="11" t="s">
        <v>8314</v>
      </c>
      <c r="S76" s="16">
        <f t="shared" si="6"/>
        <v>41208.010196759256</v>
      </c>
      <c r="T76" s="16">
        <f t="shared" si="7"/>
        <v>41228</v>
      </c>
    </row>
    <row r="77" spans="1:20" ht="48" hidden="1" x14ac:dyDescent="0.2">
      <c r="A77">
        <v>73</v>
      </c>
      <c r="B77" s="9" t="s">
        <v>75</v>
      </c>
      <c r="C77" s="3" t="s">
        <v>4184</v>
      </c>
      <c r="D77" s="5">
        <v>900</v>
      </c>
      <c r="E77" s="7">
        <v>900</v>
      </c>
      <c r="F77" t="s">
        <v>8218</v>
      </c>
      <c r="G77" t="s">
        <v>8223</v>
      </c>
      <c r="H77" t="s">
        <v>8245</v>
      </c>
      <c r="I77">
        <v>1304395140</v>
      </c>
      <c r="J77">
        <v>1297620584</v>
      </c>
      <c r="K77" t="b">
        <v>0</v>
      </c>
      <c r="L77">
        <v>18</v>
      </c>
      <c r="M77" t="b">
        <v>1</v>
      </c>
      <c r="N77" t="s">
        <v>8264</v>
      </c>
      <c r="O77">
        <f t="shared" si="4"/>
        <v>100</v>
      </c>
      <c r="P77">
        <f t="shared" si="5"/>
        <v>50</v>
      </c>
      <c r="Q77" s="11" t="s">
        <v>8312</v>
      </c>
      <c r="R77" s="11" t="s">
        <v>8314</v>
      </c>
      <c r="S77" s="16">
        <f t="shared" si="6"/>
        <v>40587.75675925926</v>
      </c>
      <c r="T77" s="16">
        <f t="shared" si="7"/>
        <v>40666.165972222225</v>
      </c>
    </row>
    <row r="78" spans="1:20" ht="48" hidden="1" x14ac:dyDescent="0.2">
      <c r="A78">
        <v>74</v>
      </c>
      <c r="B78" s="9" t="s">
        <v>76</v>
      </c>
      <c r="C78" s="3" t="s">
        <v>4185</v>
      </c>
      <c r="D78" s="5">
        <v>500</v>
      </c>
      <c r="E78" s="7">
        <v>564.66</v>
      </c>
      <c r="F78" t="s">
        <v>8218</v>
      </c>
      <c r="G78" t="s">
        <v>8229</v>
      </c>
      <c r="H78" t="s">
        <v>8248</v>
      </c>
      <c r="I78">
        <v>1453376495</v>
      </c>
      <c r="J78">
        <v>1450784495</v>
      </c>
      <c r="K78" t="b">
        <v>0</v>
      </c>
      <c r="L78">
        <v>29</v>
      </c>
      <c r="M78" t="b">
        <v>1</v>
      </c>
      <c r="N78" t="s">
        <v>8264</v>
      </c>
      <c r="O78">
        <f t="shared" si="4"/>
        <v>113</v>
      </c>
      <c r="P78">
        <f t="shared" si="5"/>
        <v>19.47</v>
      </c>
      <c r="Q78" s="11" t="s">
        <v>8312</v>
      </c>
      <c r="R78" s="11" t="s">
        <v>8314</v>
      </c>
      <c r="S78" s="16">
        <f t="shared" si="6"/>
        <v>42360.487210648149</v>
      </c>
      <c r="T78" s="16">
        <f t="shared" si="7"/>
        <v>42390.487210648149</v>
      </c>
    </row>
    <row r="79" spans="1:20" ht="48" hidden="1" x14ac:dyDescent="0.2">
      <c r="A79">
        <v>75</v>
      </c>
      <c r="B79" s="9" t="s">
        <v>77</v>
      </c>
      <c r="C79" s="3" t="s">
        <v>4186</v>
      </c>
      <c r="D79" s="5">
        <v>3500</v>
      </c>
      <c r="E79" s="7">
        <v>4040</v>
      </c>
      <c r="F79" t="s">
        <v>8218</v>
      </c>
      <c r="G79" t="s">
        <v>8223</v>
      </c>
      <c r="H79" t="s">
        <v>8245</v>
      </c>
      <c r="I79">
        <v>1366693272</v>
      </c>
      <c r="J79">
        <v>1364101272</v>
      </c>
      <c r="K79" t="b">
        <v>0</v>
      </c>
      <c r="L79">
        <v>47</v>
      </c>
      <c r="M79" t="b">
        <v>1</v>
      </c>
      <c r="N79" t="s">
        <v>8264</v>
      </c>
      <c r="O79">
        <f t="shared" si="4"/>
        <v>115</v>
      </c>
      <c r="P79">
        <f t="shared" si="5"/>
        <v>85.96</v>
      </c>
      <c r="Q79" s="11" t="s">
        <v>8312</v>
      </c>
      <c r="R79" s="11" t="s">
        <v>8314</v>
      </c>
      <c r="S79" s="16">
        <f t="shared" si="6"/>
        <v>41357.209166666667</v>
      </c>
      <c r="T79" s="16">
        <f t="shared" si="7"/>
        <v>41387.209166666667</v>
      </c>
    </row>
    <row r="80" spans="1:20" ht="48" hidden="1" x14ac:dyDescent="0.2">
      <c r="A80">
        <v>76</v>
      </c>
      <c r="B80" s="9" t="s">
        <v>78</v>
      </c>
      <c r="C80" s="3" t="s">
        <v>4187</v>
      </c>
      <c r="D80" s="5">
        <v>300</v>
      </c>
      <c r="E80" s="7">
        <v>460</v>
      </c>
      <c r="F80" t="s">
        <v>8218</v>
      </c>
      <c r="G80" t="s">
        <v>8223</v>
      </c>
      <c r="H80" t="s">
        <v>8245</v>
      </c>
      <c r="I80">
        <v>1325007358</v>
      </c>
      <c r="J80">
        <v>1319819758</v>
      </c>
      <c r="K80" t="b">
        <v>0</v>
      </c>
      <c r="L80">
        <v>15</v>
      </c>
      <c r="M80" t="b">
        <v>1</v>
      </c>
      <c r="N80" t="s">
        <v>8264</v>
      </c>
      <c r="O80">
        <f t="shared" si="4"/>
        <v>153</v>
      </c>
      <c r="P80">
        <f t="shared" si="5"/>
        <v>30.67</v>
      </c>
      <c r="Q80" s="11" t="s">
        <v>8312</v>
      </c>
      <c r="R80" s="11" t="s">
        <v>8314</v>
      </c>
      <c r="S80" s="16">
        <f t="shared" si="6"/>
        <v>40844.691643518519</v>
      </c>
      <c r="T80" s="16">
        <f t="shared" si="7"/>
        <v>40904.733310185184</v>
      </c>
    </row>
    <row r="81" spans="1:20" ht="48" hidden="1" x14ac:dyDescent="0.2">
      <c r="A81">
        <v>77</v>
      </c>
      <c r="B81" s="9" t="s">
        <v>79</v>
      </c>
      <c r="C81" s="3" t="s">
        <v>4188</v>
      </c>
      <c r="D81" s="5">
        <v>400</v>
      </c>
      <c r="E81" s="7">
        <v>1570</v>
      </c>
      <c r="F81" t="s">
        <v>8218</v>
      </c>
      <c r="G81" t="s">
        <v>8223</v>
      </c>
      <c r="H81" t="s">
        <v>8245</v>
      </c>
      <c r="I81">
        <v>1337569140</v>
      </c>
      <c r="J81">
        <v>1332991717</v>
      </c>
      <c r="K81" t="b">
        <v>0</v>
      </c>
      <c r="L81">
        <v>26</v>
      </c>
      <c r="M81" t="b">
        <v>1</v>
      </c>
      <c r="N81" t="s">
        <v>8264</v>
      </c>
      <c r="O81">
        <f t="shared" si="4"/>
        <v>393</v>
      </c>
      <c r="P81">
        <f t="shared" si="5"/>
        <v>60.38</v>
      </c>
      <c r="Q81" s="11" t="s">
        <v>8312</v>
      </c>
      <c r="R81" s="11" t="s">
        <v>8314</v>
      </c>
      <c r="S81" s="16">
        <f t="shared" si="6"/>
        <v>40997.144872685189</v>
      </c>
      <c r="T81" s="16">
        <f t="shared" si="7"/>
        <v>41050.124305555553</v>
      </c>
    </row>
    <row r="82" spans="1:20" ht="96" hidden="1" x14ac:dyDescent="0.2">
      <c r="A82">
        <v>78</v>
      </c>
      <c r="B82" s="9" t="s">
        <v>80</v>
      </c>
      <c r="C82" s="3" t="s">
        <v>4189</v>
      </c>
      <c r="D82" s="5">
        <v>50</v>
      </c>
      <c r="E82" s="7">
        <v>1351</v>
      </c>
      <c r="F82" t="s">
        <v>8218</v>
      </c>
      <c r="G82" t="s">
        <v>8229</v>
      </c>
      <c r="H82" t="s">
        <v>8248</v>
      </c>
      <c r="I82">
        <v>1472751121</v>
      </c>
      <c r="J82">
        <v>1471887121</v>
      </c>
      <c r="K82" t="b">
        <v>0</v>
      </c>
      <c r="L82">
        <v>35</v>
      </c>
      <c r="M82" t="b">
        <v>1</v>
      </c>
      <c r="N82" t="s">
        <v>8264</v>
      </c>
      <c r="O82">
        <f t="shared" si="4"/>
        <v>2702</v>
      </c>
      <c r="P82">
        <f t="shared" si="5"/>
        <v>38.6</v>
      </c>
      <c r="Q82" s="11" t="s">
        <v>8312</v>
      </c>
      <c r="R82" s="11" t="s">
        <v>8314</v>
      </c>
      <c r="S82" s="16">
        <f t="shared" si="6"/>
        <v>42604.730567129634</v>
      </c>
      <c r="T82" s="16">
        <f t="shared" si="7"/>
        <v>42614.730567129634</v>
      </c>
    </row>
    <row r="83" spans="1:20" ht="48" hidden="1" x14ac:dyDescent="0.2">
      <c r="A83">
        <v>79</v>
      </c>
      <c r="B83" s="9" t="s">
        <v>81</v>
      </c>
      <c r="C83" s="3" t="s">
        <v>4190</v>
      </c>
      <c r="D83" s="5">
        <v>1300</v>
      </c>
      <c r="E83" s="7">
        <v>1651</v>
      </c>
      <c r="F83" t="s">
        <v>8218</v>
      </c>
      <c r="G83" t="s">
        <v>8224</v>
      </c>
      <c r="H83" t="s">
        <v>8246</v>
      </c>
      <c r="I83">
        <v>1398451093</v>
      </c>
      <c r="J83">
        <v>1395859093</v>
      </c>
      <c r="K83" t="b">
        <v>0</v>
      </c>
      <c r="L83">
        <v>41</v>
      </c>
      <c r="M83" t="b">
        <v>1</v>
      </c>
      <c r="N83" t="s">
        <v>8264</v>
      </c>
      <c r="O83">
        <f t="shared" si="4"/>
        <v>127</v>
      </c>
      <c r="P83">
        <f t="shared" si="5"/>
        <v>40.270000000000003</v>
      </c>
      <c r="Q83" s="11" t="s">
        <v>8312</v>
      </c>
      <c r="R83" s="11" t="s">
        <v>8314</v>
      </c>
      <c r="S83" s="16">
        <f t="shared" si="6"/>
        <v>41724.776539351849</v>
      </c>
      <c r="T83" s="16">
        <f t="shared" si="7"/>
        <v>41754.776539351849</v>
      </c>
    </row>
    <row r="84" spans="1:20" ht="48" hidden="1" x14ac:dyDescent="0.2">
      <c r="A84">
        <v>80</v>
      </c>
      <c r="B84" s="9" t="s">
        <v>82</v>
      </c>
      <c r="C84" s="3" t="s">
        <v>4191</v>
      </c>
      <c r="D84" s="5">
        <v>12000</v>
      </c>
      <c r="E84" s="7">
        <v>12870</v>
      </c>
      <c r="F84" t="s">
        <v>8218</v>
      </c>
      <c r="G84" t="s">
        <v>8223</v>
      </c>
      <c r="H84" t="s">
        <v>8245</v>
      </c>
      <c r="I84">
        <v>1386640856</v>
      </c>
      <c r="J84">
        <v>1383616856</v>
      </c>
      <c r="K84" t="b">
        <v>0</v>
      </c>
      <c r="L84">
        <v>47</v>
      </c>
      <c r="M84" t="b">
        <v>1</v>
      </c>
      <c r="N84" t="s">
        <v>8264</v>
      </c>
      <c r="O84">
        <f t="shared" si="4"/>
        <v>107</v>
      </c>
      <c r="P84">
        <f t="shared" si="5"/>
        <v>273.83</v>
      </c>
      <c r="Q84" s="11" t="s">
        <v>8312</v>
      </c>
      <c r="R84" s="11" t="s">
        <v>8314</v>
      </c>
      <c r="S84" s="16">
        <f t="shared" si="6"/>
        <v>41583.083981481483</v>
      </c>
      <c r="T84" s="16">
        <f t="shared" si="7"/>
        <v>41618.083981481483</v>
      </c>
    </row>
    <row r="85" spans="1:20" ht="48" hidden="1" x14ac:dyDescent="0.2">
      <c r="A85">
        <v>81</v>
      </c>
      <c r="B85" s="9" t="s">
        <v>83</v>
      </c>
      <c r="C85" s="3" t="s">
        <v>4192</v>
      </c>
      <c r="D85" s="5">
        <v>750</v>
      </c>
      <c r="E85" s="7">
        <v>1485</v>
      </c>
      <c r="F85" t="s">
        <v>8218</v>
      </c>
      <c r="G85" t="s">
        <v>8223</v>
      </c>
      <c r="H85" t="s">
        <v>8245</v>
      </c>
      <c r="I85">
        <v>1342234920</v>
      </c>
      <c r="J85">
        <v>1341892127</v>
      </c>
      <c r="K85" t="b">
        <v>0</v>
      </c>
      <c r="L85">
        <v>28</v>
      </c>
      <c r="M85" t="b">
        <v>1</v>
      </c>
      <c r="N85" t="s">
        <v>8264</v>
      </c>
      <c r="O85">
        <f t="shared" si="4"/>
        <v>198</v>
      </c>
      <c r="P85">
        <f t="shared" si="5"/>
        <v>53.04</v>
      </c>
      <c r="Q85" s="11" t="s">
        <v>8312</v>
      </c>
      <c r="R85" s="11" t="s">
        <v>8314</v>
      </c>
      <c r="S85" s="16">
        <f t="shared" si="6"/>
        <v>41100.158877314818</v>
      </c>
      <c r="T85" s="16">
        <f t="shared" si="7"/>
        <v>41104.126388888886</v>
      </c>
    </row>
    <row r="86" spans="1:20" ht="48" hidden="1" x14ac:dyDescent="0.2">
      <c r="A86">
        <v>82</v>
      </c>
      <c r="B86" s="9" t="s">
        <v>84</v>
      </c>
      <c r="C86" s="3" t="s">
        <v>4193</v>
      </c>
      <c r="D86" s="5">
        <v>4000</v>
      </c>
      <c r="E86" s="7">
        <v>4000.5</v>
      </c>
      <c r="F86" t="s">
        <v>8218</v>
      </c>
      <c r="G86" t="s">
        <v>8223</v>
      </c>
      <c r="H86" t="s">
        <v>8245</v>
      </c>
      <c r="I86">
        <v>1318189261</v>
      </c>
      <c r="J86">
        <v>1315597261</v>
      </c>
      <c r="K86" t="b">
        <v>0</v>
      </c>
      <c r="L86">
        <v>100</v>
      </c>
      <c r="M86" t="b">
        <v>1</v>
      </c>
      <c r="N86" t="s">
        <v>8264</v>
      </c>
      <c r="O86">
        <f t="shared" si="4"/>
        <v>100</v>
      </c>
      <c r="P86">
        <f t="shared" si="5"/>
        <v>40.01</v>
      </c>
      <c r="Q86" s="11" t="s">
        <v>8312</v>
      </c>
      <c r="R86" s="11" t="s">
        <v>8314</v>
      </c>
      <c r="S86" s="16">
        <f t="shared" si="6"/>
        <v>40795.820150462961</v>
      </c>
      <c r="T86" s="16">
        <f t="shared" si="7"/>
        <v>40825.820150462961</v>
      </c>
    </row>
    <row r="87" spans="1:20" ht="48" hidden="1" x14ac:dyDescent="0.2">
      <c r="A87">
        <v>83</v>
      </c>
      <c r="B87" s="9" t="s">
        <v>85</v>
      </c>
      <c r="C87" s="3" t="s">
        <v>4194</v>
      </c>
      <c r="D87" s="5">
        <v>200</v>
      </c>
      <c r="E87" s="7">
        <v>205</v>
      </c>
      <c r="F87" t="s">
        <v>8218</v>
      </c>
      <c r="G87" t="s">
        <v>8224</v>
      </c>
      <c r="H87" t="s">
        <v>8246</v>
      </c>
      <c r="I87">
        <v>1424604600</v>
      </c>
      <c r="J87">
        <v>1423320389</v>
      </c>
      <c r="K87" t="b">
        <v>0</v>
      </c>
      <c r="L87">
        <v>13</v>
      </c>
      <c r="M87" t="b">
        <v>1</v>
      </c>
      <c r="N87" t="s">
        <v>8264</v>
      </c>
      <c r="O87">
        <f t="shared" si="4"/>
        <v>103</v>
      </c>
      <c r="P87">
        <f t="shared" si="5"/>
        <v>15.77</v>
      </c>
      <c r="Q87" s="11" t="s">
        <v>8312</v>
      </c>
      <c r="R87" s="11" t="s">
        <v>8314</v>
      </c>
      <c r="S87" s="16">
        <f t="shared" si="6"/>
        <v>42042.615613425922</v>
      </c>
      <c r="T87" s="16">
        <f t="shared" si="7"/>
        <v>42057.479166666672</v>
      </c>
    </row>
    <row r="88" spans="1:20" ht="48" hidden="1" x14ac:dyDescent="0.2">
      <c r="A88">
        <v>84</v>
      </c>
      <c r="B88" s="9" t="s">
        <v>86</v>
      </c>
      <c r="C88" s="3" t="s">
        <v>4195</v>
      </c>
      <c r="D88" s="5">
        <v>500</v>
      </c>
      <c r="E88" s="7">
        <v>500</v>
      </c>
      <c r="F88" t="s">
        <v>8218</v>
      </c>
      <c r="G88" t="s">
        <v>8223</v>
      </c>
      <c r="H88" t="s">
        <v>8245</v>
      </c>
      <c r="I88">
        <v>1305483086</v>
      </c>
      <c r="J88">
        <v>1302891086</v>
      </c>
      <c r="K88" t="b">
        <v>0</v>
      </c>
      <c r="L88">
        <v>7</v>
      </c>
      <c r="M88" t="b">
        <v>1</v>
      </c>
      <c r="N88" t="s">
        <v>8264</v>
      </c>
      <c r="O88">
        <f t="shared" si="4"/>
        <v>100</v>
      </c>
      <c r="P88">
        <f t="shared" si="5"/>
        <v>71.430000000000007</v>
      </c>
      <c r="Q88" s="11" t="s">
        <v>8312</v>
      </c>
      <c r="R88" s="11" t="s">
        <v>8314</v>
      </c>
      <c r="S88" s="16">
        <f t="shared" si="6"/>
        <v>40648.757939814815</v>
      </c>
      <c r="T88" s="16">
        <f t="shared" si="7"/>
        <v>40678.757939814815</v>
      </c>
    </row>
    <row r="89" spans="1:20" ht="48" hidden="1" x14ac:dyDescent="0.2">
      <c r="A89">
        <v>85</v>
      </c>
      <c r="B89" s="9" t="s">
        <v>87</v>
      </c>
      <c r="C89" s="3" t="s">
        <v>4196</v>
      </c>
      <c r="D89" s="5">
        <v>1200</v>
      </c>
      <c r="E89" s="7">
        <v>1506</v>
      </c>
      <c r="F89" t="s">
        <v>8218</v>
      </c>
      <c r="G89" t="s">
        <v>8223</v>
      </c>
      <c r="H89" t="s">
        <v>8245</v>
      </c>
      <c r="I89">
        <v>1316746837</v>
      </c>
      <c r="J89">
        <v>1314154837</v>
      </c>
      <c r="K89" t="b">
        <v>0</v>
      </c>
      <c r="L89">
        <v>21</v>
      </c>
      <c r="M89" t="b">
        <v>1</v>
      </c>
      <c r="N89" t="s">
        <v>8264</v>
      </c>
      <c r="O89">
        <f t="shared" si="4"/>
        <v>126</v>
      </c>
      <c r="P89">
        <f t="shared" si="5"/>
        <v>71.709999999999994</v>
      </c>
      <c r="Q89" s="11" t="s">
        <v>8312</v>
      </c>
      <c r="R89" s="11" t="s">
        <v>8314</v>
      </c>
      <c r="S89" s="16">
        <f t="shared" si="6"/>
        <v>40779.125428240739</v>
      </c>
      <c r="T89" s="16">
        <f t="shared" si="7"/>
        <v>40809.125428240739</v>
      </c>
    </row>
    <row r="90" spans="1:20" ht="48" hidden="1" x14ac:dyDescent="0.2">
      <c r="A90">
        <v>86</v>
      </c>
      <c r="B90" s="9" t="s">
        <v>88</v>
      </c>
      <c r="C90" s="3" t="s">
        <v>4197</v>
      </c>
      <c r="D90" s="5">
        <v>6000</v>
      </c>
      <c r="E90" s="7">
        <v>6388</v>
      </c>
      <c r="F90" t="s">
        <v>8218</v>
      </c>
      <c r="G90" t="s">
        <v>8229</v>
      </c>
      <c r="H90" t="s">
        <v>8248</v>
      </c>
      <c r="I90">
        <v>1451226045</v>
      </c>
      <c r="J90">
        <v>1444828845</v>
      </c>
      <c r="K90" t="b">
        <v>0</v>
      </c>
      <c r="L90">
        <v>17</v>
      </c>
      <c r="M90" t="b">
        <v>1</v>
      </c>
      <c r="N90" t="s">
        <v>8264</v>
      </c>
      <c r="O90">
        <f t="shared" si="4"/>
        <v>106</v>
      </c>
      <c r="P90">
        <f t="shared" si="5"/>
        <v>375.76</v>
      </c>
      <c r="Q90" s="11" t="s">
        <v>8312</v>
      </c>
      <c r="R90" s="11" t="s">
        <v>8314</v>
      </c>
      <c r="S90" s="16">
        <f t="shared" si="6"/>
        <v>42291.556076388893</v>
      </c>
      <c r="T90" s="16">
        <f t="shared" si="7"/>
        <v>42365.59774305555</v>
      </c>
    </row>
    <row r="91" spans="1:20" ht="48" hidden="1" x14ac:dyDescent="0.2">
      <c r="A91">
        <v>87</v>
      </c>
      <c r="B91" s="9" t="s">
        <v>89</v>
      </c>
      <c r="C91" s="3" t="s">
        <v>4198</v>
      </c>
      <c r="D91" s="5">
        <v>2500</v>
      </c>
      <c r="E91" s="7">
        <v>2615</v>
      </c>
      <c r="F91" t="s">
        <v>8218</v>
      </c>
      <c r="G91" t="s">
        <v>8223</v>
      </c>
      <c r="H91" t="s">
        <v>8245</v>
      </c>
      <c r="I91">
        <v>1275529260</v>
      </c>
      <c r="J91">
        <v>1274705803</v>
      </c>
      <c r="K91" t="b">
        <v>0</v>
      </c>
      <c r="L91">
        <v>25</v>
      </c>
      <c r="M91" t="b">
        <v>1</v>
      </c>
      <c r="N91" t="s">
        <v>8264</v>
      </c>
      <c r="O91">
        <f t="shared" si="4"/>
        <v>105</v>
      </c>
      <c r="P91">
        <f t="shared" si="5"/>
        <v>104.6</v>
      </c>
      <c r="Q91" s="11" t="s">
        <v>8312</v>
      </c>
      <c r="R91" s="11" t="s">
        <v>8314</v>
      </c>
      <c r="S91" s="16">
        <f t="shared" si="6"/>
        <v>40322.53938657407</v>
      </c>
      <c r="T91" s="16">
        <f t="shared" si="7"/>
        <v>40332.070138888892</v>
      </c>
    </row>
    <row r="92" spans="1:20" ht="48" hidden="1" x14ac:dyDescent="0.2">
      <c r="A92">
        <v>88</v>
      </c>
      <c r="B92" s="9" t="s">
        <v>90</v>
      </c>
      <c r="C92" s="3" t="s">
        <v>4199</v>
      </c>
      <c r="D92" s="5">
        <v>3500</v>
      </c>
      <c r="E92" s="7">
        <v>3600</v>
      </c>
      <c r="F92" t="s">
        <v>8218</v>
      </c>
      <c r="G92" t="s">
        <v>8223</v>
      </c>
      <c r="H92" t="s">
        <v>8245</v>
      </c>
      <c r="I92">
        <v>1403452131</v>
      </c>
      <c r="J92">
        <v>1401205731</v>
      </c>
      <c r="K92" t="b">
        <v>0</v>
      </c>
      <c r="L92">
        <v>60</v>
      </c>
      <c r="M92" t="b">
        <v>1</v>
      </c>
      <c r="N92" t="s">
        <v>8264</v>
      </c>
      <c r="O92">
        <f t="shared" si="4"/>
        <v>103</v>
      </c>
      <c r="P92">
        <f t="shared" si="5"/>
        <v>60</v>
      </c>
      <c r="Q92" s="11" t="s">
        <v>8312</v>
      </c>
      <c r="R92" s="11" t="s">
        <v>8314</v>
      </c>
      <c r="S92" s="16">
        <f t="shared" si="6"/>
        <v>41786.65892361111</v>
      </c>
      <c r="T92" s="16">
        <f t="shared" si="7"/>
        <v>41812.65892361111</v>
      </c>
    </row>
    <row r="93" spans="1:20" ht="48" hidden="1" x14ac:dyDescent="0.2">
      <c r="A93">
        <v>89</v>
      </c>
      <c r="B93" s="9" t="s">
        <v>91</v>
      </c>
      <c r="C93" s="3" t="s">
        <v>4200</v>
      </c>
      <c r="D93" s="5">
        <v>6000</v>
      </c>
      <c r="E93" s="7">
        <v>6904</v>
      </c>
      <c r="F93" t="s">
        <v>8218</v>
      </c>
      <c r="G93" t="s">
        <v>8223</v>
      </c>
      <c r="H93" t="s">
        <v>8245</v>
      </c>
      <c r="I93">
        <v>1370196192</v>
      </c>
      <c r="J93">
        <v>1368036192</v>
      </c>
      <c r="K93" t="b">
        <v>0</v>
      </c>
      <c r="L93">
        <v>56</v>
      </c>
      <c r="M93" t="b">
        <v>1</v>
      </c>
      <c r="N93" t="s">
        <v>8264</v>
      </c>
      <c r="O93">
        <f t="shared" si="4"/>
        <v>115</v>
      </c>
      <c r="P93">
        <f t="shared" si="5"/>
        <v>123.29</v>
      </c>
      <c r="Q93" s="11" t="s">
        <v>8312</v>
      </c>
      <c r="R93" s="11" t="s">
        <v>8314</v>
      </c>
      <c r="S93" s="16">
        <f t="shared" si="6"/>
        <v>41402.752222222225</v>
      </c>
      <c r="T93" s="16">
        <f t="shared" si="7"/>
        <v>41427.752222222225</v>
      </c>
    </row>
    <row r="94" spans="1:20" ht="32" hidden="1" x14ac:dyDescent="0.2">
      <c r="A94">
        <v>90</v>
      </c>
      <c r="B94" s="9" t="s">
        <v>92</v>
      </c>
      <c r="C94" s="3" t="s">
        <v>4201</v>
      </c>
      <c r="D94" s="5">
        <v>500</v>
      </c>
      <c r="E94" s="7">
        <v>502</v>
      </c>
      <c r="F94" t="s">
        <v>8218</v>
      </c>
      <c r="G94" t="s">
        <v>8223</v>
      </c>
      <c r="H94" t="s">
        <v>8245</v>
      </c>
      <c r="I94">
        <v>1310454499</v>
      </c>
      <c r="J94">
        <v>1307862499</v>
      </c>
      <c r="K94" t="b">
        <v>0</v>
      </c>
      <c r="L94">
        <v>16</v>
      </c>
      <c r="M94" t="b">
        <v>1</v>
      </c>
      <c r="N94" t="s">
        <v>8264</v>
      </c>
      <c r="O94">
        <f t="shared" si="4"/>
        <v>100</v>
      </c>
      <c r="P94">
        <f t="shared" si="5"/>
        <v>31.38</v>
      </c>
      <c r="Q94" s="11" t="s">
        <v>8312</v>
      </c>
      <c r="R94" s="11" t="s">
        <v>8314</v>
      </c>
      <c r="S94" s="16">
        <f t="shared" si="6"/>
        <v>40706.297442129631</v>
      </c>
      <c r="T94" s="16">
        <f t="shared" si="7"/>
        <v>40736.297442129631</v>
      </c>
    </row>
    <row r="95" spans="1:20" ht="48" hidden="1" x14ac:dyDescent="0.2">
      <c r="A95">
        <v>91</v>
      </c>
      <c r="B95" s="9" t="s">
        <v>93</v>
      </c>
      <c r="C95" s="3" t="s">
        <v>4202</v>
      </c>
      <c r="D95" s="5">
        <v>3000</v>
      </c>
      <c r="E95" s="7">
        <v>3600</v>
      </c>
      <c r="F95" t="s">
        <v>8218</v>
      </c>
      <c r="G95" t="s">
        <v>8223</v>
      </c>
      <c r="H95" t="s">
        <v>8245</v>
      </c>
      <c r="I95">
        <v>1305625164</v>
      </c>
      <c r="J95">
        <v>1300354764</v>
      </c>
      <c r="K95" t="b">
        <v>0</v>
      </c>
      <c r="L95">
        <v>46</v>
      </c>
      <c r="M95" t="b">
        <v>1</v>
      </c>
      <c r="N95" t="s">
        <v>8264</v>
      </c>
      <c r="O95">
        <f t="shared" si="4"/>
        <v>120</v>
      </c>
      <c r="P95">
        <f t="shared" si="5"/>
        <v>78.260000000000005</v>
      </c>
      <c r="Q95" s="11" t="s">
        <v>8312</v>
      </c>
      <c r="R95" s="11" t="s">
        <v>8314</v>
      </c>
      <c r="S95" s="16">
        <f t="shared" si="6"/>
        <v>40619.402361111112</v>
      </c>
      <c r="T95" s="16">
        <f t="shared" si="7"/>
        <v>40680.402361111112</v>
      </c>
    </row>
    <row r="96" spans="1:20" ht="48" hidden="1" x14ac:dyDescent="0.2">
      <c r="A96">
        <v>92</v>
      </c>
      <c r="B96" s="9" t="s">
        <v>94</v>
      </c>
      <c r="C96" s="3" t="s">
        <v>4203</v>
      </c>
      <c r="D96" s="5">
        <v>5000</v>
      </c>
      <c r="E96" s="7">
        <v>5260</v>
      </c>
      <c r="F96" t="s">
        <v>8218</v>
      </c>
      <c r="G96" t="s">
        <v>8228</v>
      </c>
      <c r="H96" t="s">
        <v>8250</v>
      </c>
      <c r="I96">
        <v>1485936000</v>
      </c>
      <c r="J96">
        <v>1481949983</v>
      </c>
      <c r="K96" t="b">
        <v>0</v>
      </c>
      <c r="L96">
        <v>43</v>
      </c>
      <c r="M96" t="b">
        <v>1</v>
      </c>
      <c r="N96" t="s">
        <v>8264</v>
      </c>
      <c r="O96">
        <f t="shared" si="4"/>
        <v>105</v>
      </c>
      <c r="P96">
        <f t="shared" si="5"/>
        <v>122.33</v>
      </c>
      <c r="Q96" s="11" t="s">
        <v>8312</v>
      </c>
      <c r="R96" s="11" t="s">
        <v>8314</v>
      </c>
      <c r="S96" s="16">
        <f t="shared" si="6"/>
        <v>42721.198877314819</v>
      </c>
      <c r="T96" s="16">
        <f t="shared" si="7"/>
        <v>42767.333333333328</v>
      </c>
    </row>
    <row r="97" spans="1:20" ht="48" hidden="1" x14ac:dyDescent="0.2">
      <c r="A97">
        <v>93</v>
      </c>
      <c r="B97" s="9" t="s">
        <v>95</v>
      </c>
      <c r="C97" s="3" t="s">
        <v>4204</v>
      </c>
      <c r="D97" s="5">
        <v>1000</v>
      </c>
      <c r="E97" s="7">
        <v>1106</v>
      </c>
      <c r="F97" t="s">
        <v>8218</v>
      </c>
      <c r="G97" t="s">
        <v>8223</v>
      </c>
      <c r="H97" t="s">
        <v>8245</v>
      </c>
      <c r="I97">
        <v>1341349200</v>
      </c>
      <c r="J97">
        <v>1338928537</v>
      </c>
      <c r="K97" t="b">
        <v>0</v>
      </c>
      <c r="L97">
        <v>15</v>
      </c>
      <c r="M97" t="b">
        <v>1</v>
      </c>
      <c r="N97" t="s">
        <v>8264</v>
      </c>
      <c r="O97">
        <f t="shared" si="4"/>
        <v>111</v>
      </c>
      <c r="P97">
        <f t="shared" si="5"/>
        <v>73.73</v>
      </c>
      <c r="Q97" s="11" t="s">
        <v>8312</v>
      </c>
      <c r="R97" s="11" t="s">
        <v>8314</v>
      </c>
      <c r="S97" s="16">
        <f t="shared" si="6"/>
        <v>41065.858067129629</v>
      </c>
      <c r="T97" s="16">
        <f t="shared" si="7"/>
        <v>41093.875</v>
      </c>
    </row>
    <row r="98" spans="1:20" ht="48" hidden="1" x14ac:dyDescent="0.2">
      <c r="A98">
        <v>94</v>
      </c>
      <c r="B98" s="9" t="s">
        <v>96</v>
      </c>
      <c r="C98" s="3" t="s">
        <v>4205</v>
      </c>
      <c r="D98" s="5">
        <v>250</v>
      </c>
      <c r="E98" s="7">
        <v>260</v>
      </c>
      <c r="F98" t="s">
        <v>8218</v>
      </c>
      <c r="G98" t="s">
        <v>8224</v>
      </c>
      <c r="H98" t="s">
        <v>8246</v>
      </c>
      <c r="I98">
        <v>1396890822</v>
      </c>
      <c r="J98">
        <v>1395162822</v>
      </c>
      <c r="K98" t="b">
        <v>0</v>
      </c>
      <c r="L98">
        <v>12</v>
      </c>
      <c r="M98" t="b">
        <v>1</v>
      </c>
      <c r="N98" t="s">
        <v>8264</v>
      </c>
      <c r="O98">
        <f t="shared" si="4"/>
        <v>104</v>
      </c>
      <c r="P98">
        <f t="shared" si="5"/>
        <v>21.67</v>
      </c>
      <c r="Q98" s="11" t="s">
        <v>8312</v>
      </c>
      <c r="R98" s="11" t="s">
        <v>8314</v>
      </c>
      <c r="S98" s="16">
        <f t="shared" si="6"/>
        <v>41716.717847222222</v>
      </c>
      <c r="T98" s="16">
        <f t="shared" si="7"/>
        <v>41736.717847222222</v>
      </c>
    </row>
    <row r="99" spans="1:20" ht="48" hidden="1" x14ac:dyDescent="0.2">
      <c r="A99">
        <v>95</v>
      </c>
      <c r="B99" s="9" t="s">
        <v>97</v>
      </c>
      <c r="C99" s="3" t="s">
        <v>4206</v>
      </c>
      <c r="D99" s="5">
        <v>350</v>
      </c>
      <c r="E99" s="7">
        <v>460</v>
      </c>
      <c r="F99" t="s">
        <v>8218</v>
      </c>
      <c r="G99" t="s">
        <v>8223</v>
      </c>
      <c r="H99" t="s">
        <v>8245</v>
      </c>
      <c r="I99">
        <v>1330214841</v>
      </c>
      <c r="J99">
        <v>1327622841</v>
      </c>
      <c r="K99" t="b">
        <v>0</v>
      </c>
      <c r="L99">
        <v>21</v>
      </c>
      <c r="M99" t="b">
        <v>1</v>
      </c>
      <c r="N99" t="s">
        <v>8264</v>
      </c>
      <c r="O99">
        <f t="shared" si="4"/>
        <v>131</v>
      </c>
      <c r="P99">
        <f t="shared" si="5"/>
        <v>21.9</v>
      </c>
      <c r="Q99" s="11" t="s">
        <v>8312</v>
      </c>
      <c r="R99" s="11" t="s">
        <v>8314</v>
      </c>
      <c r="S99" s="16">
        <f t="shared" si="6"/>
        <v>40935.005104166667</v>
      </c>
      <c r="T99" s="16">
        <f t="shared" si="7"/>
        <v>40965.005104166667</v>
      </c>
    </row>
    <row r="100" spans="1:20" ht="48" hidden="1" x14ac:dyDescent="0.2">
      <c r="A100">
        <v>96</v>
      </c>
      <c r="B100" s="9" t="s">
        <v>98</v>
      </c>
      <c r="C100" s="3" t="s">
        <v>4207</v>
      </c>
      <c r="D100" s="5">
        <v>1500</v>
      </c>
      <c r="E100" s="7">
        <v>1720</v>
      </c>
      <c r="F100" t="s">
        <v>8218</v>
      </c>
      <c r="G100" t="s">
        <v>8223</v>
      </c>
      <c r="H100" t="s">
        <v>8245</v>
      </c>
      <c r="I100">
        <v>1280631600</v>
      </c>
      <c r="J100">
        <v>1274889241</v>
      </c>
      <c r="K100" t="b">
        <v>0</v>
      </c>
      <c r="L100">
        <v>34</v>
      </c>
      <c r="M100" t="b">
        <v>1</v>
      </c>
      <c r="N100" t="s">
        <v>8264</v>
      </c>
      <c r="O100">
        <f t="shared" si="4"/>
        <v>115</v>
      </c>
      <c r="P100">
        <f t="shared" si="5"/>
        <v>50.59</v>
      </c>
      <c r="Q100" s="11" t="s">
        <v>8312</v>
      </c>
      <c r="R100" s="11" t="s">
        <v>8314</v>
      </c>
      <c r="S100" s="16">
        <f t="shared" si="6"/>
        <v>40324.662511574075</v>
      </c>
      <c r="T100" s="16">
        <f t="shared" si="7"/>
        <v>40391.125</v>
      </c>
    </row>
    <row r="101" spans="1:20" ht="48" hidden="1" x14ac:dyDescent="0.2">
      <c r="A101">
        <v>97</v>
      </c>
      <c r="B101" s="9" t="s">
        <v>99</v>
      </c>
      <c r="C101" s="3" t="s">
        <v>4208</v>
      </c>
      <c r="D101" s="5">
        <v>400</v>
      </c>
      <c r="E101" s="7">
        <v>425</v>
      </c>
      <c r="F101" t="s">
        <v>8218</v>
      </c>
      <c r="G101" t="s">
        <v>8223</v>
      </c>
      <c r="H101" t="s">
        <v>8245</v>
      </c>
      <c r="I101">
        <v>1310440482</v>
      </c>
      <c r="J101">
        <v>1307848482</v>
      </c>
      <c r="K101" t="b">
        <v>0</v>
      </c>
      <c r="L101">
        <v>8</v>
      </c>
      <c r="M101" t="b">
        <v>1</v>
      </c>
      <c r="N101" t="s">
        <v>8264</v>
      </c>
      <c r="O101">
        <f t="shared" si="4"/>
        <v>106</v>
      </c>
      <c r="P101">
        <f t="shared" si="5"/>
        <v>53.13</v>
      </c>
      <c r="Q101" s="11" t="s">
        <v>8312</v>
      </c>
      <c r="R101" s="11" t="s">
        <v>8314</v>
      </c>
      <c r="S101" s="16">
        <f t="shared" si="6"/>
        <v>40706.135208333333</v>
      </c>
      <c r="T101" s="16">
        <f t="shared" si="7"/>
        <v>40736.135208333333</v>
      </c>
    </row>
    <row r="102" spans="1:20" ht="48" hidden="1" x14ac:dyDescent="0.2">
      <c r="A102">
        <v>98</v>
      </c>
      <c r="B102" s="9" t="s">
        <v>100</v>
      </c>
      <c r="C102" s="3" t="s">
        <v>4209</v>
      </c>
      <c r="D102" s="5">
        <v>3200</v>
      </c>
      <c r="E102" s="7">
        <v>3400</v>
      </c>
      <c r="F102" t="s">
        <v>8218</v>
      </c>
      <c r="G102" t="s">
        <v>8223</v>
      </c>
      <c r="H102" t="s">
        <v>8245</v>
      </c>
      <c r="I102">
        <v>1354923000</v>
      </c>
      <c r="J102">
        <v>1351796674</v>
      </c>
      <c r="K102" t="b">
        <v>0</v>
      </c>
      <c r="L102">
        <v>60</v>
      </c>
      <c r="M102" t="b">
        <v>1</v>
      </c>
      <c r="N102" t="s">
        <v>8264</v>
      </c>
      <c r="O102">
        <f t="shared" si="4"/>
        <v>106</v>
      </c>
      <c r="P102">
        <f t="shared" si="5"/>
        <v>56.67</v>
      </c>
      <c r="Q102" s="11" t="s">
        <v>8312</v>
      </c>
      <c r="R102" s="11" t="s">
        <v>8314</v>
      </c>
      <c r="S102" s="16">
        <f t="shared" si="6"/>
        <v>41214.79483796296</v>
      </c>
      <c r="T102" s="16">
        <f t="shared" si="7"/>
        <v>41250.979166666664</v>
      </c>
    </row>
    <row r="103" spans="1:20" ht="32" hidden="1" x14ac:dyDescent="0.2">
      <c r="A103">
        <v>99</v>
      </c>
      <c r="B103" s="9" t="s">
        <v>101</v>
      </c>
      <c r="C103" s="3" t="s">
        <v>4210</v>
      </c>
      <c r="D103" s="5">
        <v>1500</v>
      </c>
      <c r="E103" s="7">
        <v>1590.29</v>
      </c>
      <c r="F103" t="s">
        <v>8218</v>
      </c>
      <c r="G103" t="s">
        <v>8223</v>
      </c>
      <c r="H103" t="s">
        <v>8245</v>
      </c>
      <c r="I103">
        <v>1390426799</v>
      </c>
      <c r="J103">
        <v>1387834799</v>
      </c>
      <c r="K103" t="b">
        <v>0</v>
      </c>
      <c r="L103">
        <v>39</v>
      </c>
      <c r="M103" t="b">
        <v>1</v>
      </c>
      <c r="N103" t="s">
        <v>8264</v>
      </c>
      <c r="O103">
        <f t="shared" si="4"/>
        <v>106</v>
      </c>
      <c r="P103">
        <f t="shared" si="5"/>
        <v>40.78</v>
      </c>
      <c r="Q103" s="11" t="s">
        <v>8312</v>
      </c>
      <c r="R103" s="11" t="s">
        <v>8314</v>
      </c>
      <c r="S103" s="16">
        <f t="shared" si="6"/>
        <v>41631.902766203704</v>
      </c>
      <c r="T103" s="16">
        <f t="shared" si="7"/>
        <v>41661.902766203704</v>
      </c>
    </row>
    <row r="104" spans="1:20" ht="48" hidden="1" x14ac:dyDescent="0.2">
      <c r="A104">
        <v>100</v>
      </c>
      <c r="B104" s="9" t="s">
        <v>102</v>
      </c>
      <c r="C104" s="3" t="s">
        <v>4211</v>
      </c>
      <c r="D104" s="5">
        <v>5000</v>
      </c>
      <c r="E104" s="7">
        <v>5000</v>
      </c>
      <c r="F104" t="s">
        <v>8218</v>
      </c>
      <c r="G104" t="s">
        <v>8223</v>
      </c>
      <c r="H104" t="s">
        <v>8245</v>
      </c>
      <c r="I104">
        <v>1352055886</v>
      </c>
      <c r="J104">
        <v>1350324286</v>
      </c>
      <c r="K104" t="b">
        <v>0</v>
      </c>
      <c r="L104">
        <v>26</v>
      </c>
      <c r="M104" t="b">
        <v>1</v>
      </c>
      <c r="N104" t="s">
        <v>8264</v>
      </c>
      <c r="O104">
        <f t="shared" si="4"/>
        <v>100</v>
      </c>
      <c r="P104">
        <f t="shared" si="5"/>
        <v>192.31</v>
      </c>
      <c r="Q104" s="11" t="s">
        <v>8312</v>
      </c>
      <c r="R104" s="11" t="s">
        <v>8314</v>
      </c>
      <c r="S104" s="16">
        <f t="shared" si="6"/>
        <v>41197.753310185188</v>
      </c>
      <c r="T104" s="16">
        <f t="shared" si="7"/>
        <v>41217.794976851852</v>
      </c>
    </row>
    <row r="105" spans="1:20" ht="48" hidden="1" x14ac:dyDescent="0.2">
      <c r="A105">
        <v>101</v>
      </c>
      <c r="B105" s="9" t="s">
        <v>103</v>
      </c>
      <c r="C105" s="3" t="s">
        <v>4212</v>
      </c>
      <c r="D105" s="5">
        <v>3500</v>
      </c>
      <c r="E105" s="7">
        <v>3500</v>
      </c>
      <c r="F105" t="s">
        <v>8218</v>
      </c>
      <c r="G105" t="s">
        <v>8223</v>
      </c>
      <c r="H105" t="s">
        <v>8245</v>
      </c>
      <c r="I105">
        <v>1359052710</v>
      </c>
      <c r="J105">
        <v>1356979110</v>
      </c>
      <c r="K105" t="b">
        <v>0</v>
      </c>
      <c r="L105">
        <v>35</v>
      </c>
      <c r="M105" t="b">
        <v>1</v>
      </c>
      <c r="N105" t="s">
        <v>8264</v>
      </c>
      <c r="O105">
        <f t="shared" si="4"/>
        <v>100</v>
      </c>
      <c r="P105">
        <f t="shared" si="5"/>
        <v>100</v>
      </c>
      <c r="Q105" s="11" t="s">
        <v>8312</v>
      </c>
      <c r="R105" s="11" t="s">
        <v>8314</v>
      </c>
      <c r="S105" s="16">
        <f t="shared" si="6"/>
        <v>41274.776736111111</v>
      </c>
      <c r="T105" s="16">
        <f t="shared" si="7"/>
        <v>41298.776736111111</v>
      </c>
    </row>
    <row r="106" spans="1:20" ht="48" hidden="1" x14ac:dyDescent="0.2">
      <c r="A106">
        <v>102</v>
      </c>
      <c r="B106" s="9" t="s">
        <v>104</v>
      </c>
      <c r="C106" s="3" t="s">
        <v>4213</v>
      </c>
      <c r="D106" s="5">
        <v>6000</v>
      </c>
      <c r="E106" s="7">
        <v>7665</v>
      </c>
      <c r="F106" t="s">
        <v>8218</v>
      </c>
      <c r="G106" t="s">
        <v>8223</v>
      </c>
      <c r="H106" t="s">
        <v>8245</v>
      </c>
      <c r="I106">
        <v>1293073733</v>
      </c>
      <c r="J106">
        <v>1290481733</v>
      </c>
      <c r="K106" t="b">
        <v>0</v>
      </c>
      <c r="L106">
        <v>65</v>
      </c>
      <c r="M106" t="b">
        <v>1</v>
      </c>
      <c r="N106" t="s">
        <v>8264</v>
      </c>
      <c r="O106">
        <f t="shared" si="4"/>
        <v>128</v>
      </c>
      <c r="P106">
        <f t="shared" si="5"/>
        <v>117.92</v>
      </c>
      <c r="Q106" s="11" t="s">
        <v>8312</v>
      </c>
      <c r="R106" s="11" t="s">
        <v>8314</v>
      </c>
      <c r="S106" s="16">
        <f t="shared" si="6"/>
        <v>40505.131168981483</v>
      </c>
      <c r="T106" s="16">
        <f t="shared" si="7"/>
        <v>40535.131168981483</v>
      </c>
    </row>
    <row r="107" spans="1:20" ht="32" hidden="1" x14ac:dyDescent="0.2">
      <c r="A107">
        <v>103</v>
      </c>
      <c r="B107" s="9" t="s">
        <v>105</v>
      </c>
      <c r="C107" s="3" t="s">
        <v>4214</v>
      </c>
      <c r="D107" s="5">
        <v>1300</v>
      </c>
      <c r="E107" s="7">
        <v>1367</v>
      </c>
      <c r="F107" t="s">
        <v>8218</v>
      </c>
      <c r="G107" t="s">
        <v>8224</v>
      </c>
      <c r="H107" t="s">
        <v>8246</v>
      </c>
      <c r="I107">
        <v>1394220030</v>
      </c>
      <c r="J107">
        <v>1392232830</v>
      </c>
      <c r="K107" t="b">
        <v>0</v>
      </c>
      <c r="L107">
        <v>49</v>
      </c>
      <c r="M107" t="b">
        <v>1</v>
      </c>
      <c r="N107" t="s">
        <v>8264</v>
      </c>
      <c r="O107">
        <f t="shared" si="4"/>
        <v>105</v>
      </c>
      <c r="P107">
        <f t="shared" si="5"/>
        <v>27.9</v>
      </c>
      <c r="Q107" s="11" t="s">
        <v>8312</v>
      </c>
      <c r="R107" s="11" t="s">
        <v>8314</v>
      </c>
      <c r="S107" s="16">
        <f t="shared" si="6"/>
        <v>41682.805902777778</v>
      </c>
      <c r="T107" s="16">
        <f t="shared" si="7"/>
        <v>41705.805902777778</v>
      </c>
    </row>
    <row r="108" spans="1:20" ht="32" hidden="1" x14ac:dyDescent="0.2">
      <c r="A108">
        <v>104</v>
      </c>
      <c r="B108" s="9" t="s">
        <v>106</v>
      </c>
      <c r="C108" s="3" t="s">
        <v>4215</v>
      </c>
      <c r="D108" s="5">
        <v>500</v>
      </c>
      <c r="E108" s="7">
        <v>600</v>
      </c>
      <c r="F108" t="s">
        <v>8218</v>
      </c>
      <c r="G108" t="s">
        <v>8223</v>
      </c>
      <c r="H108" t="s">
        <v>8245</v>
      </c>
      <c r="I108">
        <v>1301792400</v>
      </c>
      <c r="J108">
        <v>1299775266</v>
      </c>
      <c r="K108" t="b">
        <v>0</v>
      </c>
      <c r="L108">
        <v>10</v>
      </c>
      <c r="M108" t="b">
        <v>1</v>
      </c>
      <c r="N108" t="s">
        <v>8264</v>
      </c>
      <c r="O108">
        <f t="shared" si="4"/>
        <v>120</v>
      </c>
      <c r="P108">
        <f t="shared" si="5"/>
        <v>60</v>
      </c>
      <c r="Q108" s="11" t="s">
        <v>8312</v>
      </c>
      <c r="R108" s="11" t="s">
        <v>8314</v>
      </c>
      <c r="S108" s="16">
        <f t="shared" si="6"/>
        <v>40612.695208333331</v>
      </c>
      <c r="T108" s="16">
        <f t="shared" si="7"/>
        <v>40636.041666666664</v>
      </c>
    </row>
    <row r="109" spans="1:20" ht="48" hidden="1" x14ac:dyDescent="0.2">
      <c r="A109">
        <v>105</v>
      </c>
      <c r="B109" s="9" t="s">
        <v>107</v>
      </c>
      <c r="C109" s="3" t="s">
        <v>4216</v>
      </c>
      <c r="D109" s="5">
        <v>2200</v>
      </c>
      <c r="E109" s="7">
        <v>2363</v>
      </c>
      <c r="F109" t="s">
        <v>8218</v>
      </c>
      <c r="G109" t="s">
        <v>8223</v>
      </c>
      <c r="H109" t="s">
        <v>8245</v>
      </c>
      <c r="I109">
        <v>1463184000</v>
      </c>
      <c r="J109">
        <v>1461605020</v>
      </c>
      <c r="K109" t="b">
        <v>0</v>
      </c>
      <c r="L109">
        <v>60</v>
      </c>
      <c r="M109" t="b">
        <v>1</v>
      </c>
      <c r="N109" t="s">
        <v>8264</v>
      </c>
      <c r="O109">
        <f t="shared" si="4"/>
        <v>107</v>
      </c>
      <c r="P109">
        <f t="shared" si="5"/>
        <v>39.380000000000003</v>
      </c>
      <c r="Q109" s="11" t="s">
        <v>8312</v>
      </c>
      <c r="R109" s="11" t="s">
        <v>8314</v>
      </c>
      <c r="S109" s="16">
        <f t="shared" si="6"/>
        <v>42485.724768518514</v>
      </c>
      <c r="T109" s="16">
        <f t="shared" si="7"/>
        <v>42504</v>
      </c>
    </row>
    <row r="110" spans="1:20" ht="16" hidden="1" x14ac:dyDescent="0.2">
      <c r="A110">
        <v>106</v>
      </c>
      <c r="B110" s="9" t="s">
        <v>108</v>
      </c>
      <c r="C110" s="3" t="s">
        <v>4217</v>
      </c>
      <c r="D110" s="5">
        <v>5000</v>
      </c>
      <c r="E110" s="7">
        <v>5025</v>
      </c>
      <c r="F110" t="s">
        <v>8218</v>
      </c>
      <c r="G110" t="s">
        <v>8223</v>
      </c>
      <c r="H110" t="s">
        <v>8245</v>
      </c>
      <c r="I110">
        <v>1333391901</v>
      </c>
      <c r="J110">
        <v>1332182301</v>
      </c>
      <c r="K110" t="b">
        <v>0</v>
      </c>
      <c r="L110">
        <v>27</v>
      </c>
      <c r="M110" t="b">
        <v>1</v>
      </c>
      <c r="N110" t="s">
        <v>8264</v>
      </c>
      <c r="O110">
        <f t="shared" si="4"/>
        <v>101</v>
      </c>
      <c r="P110">
        <f t="shared" si="5"/>
        <v>186.11</v>
      </c>
      <c r="Q110" s="11" t="s">
        <v>8312</v>
      </c>
      <c r="R110" s="11" t="s">
        <v>8314</v>
      </c>
      <c r="S110" s="16">
        <f t="shared" si="6"/>
        <v>40987.776631944449</v>
      </c>
      <c r="T110" s="16">
        <f t="shared" si="7"/>
        <v>41001.776631944449</v>
      </c>
    </row>
    <row r="111" spans="1:20" ht="48" hidden="1" x14ac:dyDescent="0.2">
      <c r="A111">
        <v>107</v>
      </c>
      <c r="B111" s="9" t="s">
        <v>109</v>
      </c>
      <c r="C111" s="3" t="s">
        <v>4218</v>
      </c>
      <c r="D111" s="5">
        <v>7500</v>
      </c>
      <c r="E111" s="7">
        <v>7685</v>
      </c>
      <c r="F111" t="s">
        <v>8218</v>
      </c>
      <c r="G111" t="s">
        <v>8223</v>
      </c>
      <c r="H111" t="s">
        <v>8245</v>
      </c>
      <c r="I111">
        <v>1303688087</v>
      </c>
      <c r="J111">
        <v>1301787287</v>
      </c>
      <c r="K111" t="b">
        <v>0</v>
      </c>
      <c r="L111">
        <v>69</v>
      </c>
      <c r="M111" t="b">
        <v>1</v>
      </c>
      <c r="N111" t="s">
        <v>8264</v>
      </c>
      <c r="O111">
        <f t="shared" si="4"/>
        <v>102</v>
      </c>
      <c r="P111">
        <f t="shared" si="5"/>
        <v>111.38</v>
      </c>
      <c r="Q111" s="11" t="s">
        <v>8312</v>
      </c>
      <c r="R111" s="11" t="s">
        <v>8314</v>
      </c>
      <c r="S111" s="16">
        <f t="shared" si="6"/>
        <v>40635.982488425929</v>
      </c>
      <c r="T111" s="16">
        <f t="shared" si="7"/>
        <v>40657.982488425929</v>
      </c>
    </row>
    <row r="112" spans="1:20" ht="48" hidden="1" x14ac:dyDescent="0.2">
      <c r="A112">
        <v>108</v>
      </c>
      <c r="B112" s="9" t="s">
        <v>110</v>
      </c>
      <c r="C112" s="3" t="s">
        <v>4219</v>
      </c>
      <c r="D112" s="5">
        <v>1500</v>
      </c>
      <c r="E112" s="7">
        <v>3700</v>
      </c>
      <c r="F112" t="s">
        <v>8218</v>
      </c>
      <c r="G112" t="s">
        <v>8223</v>
      </c>
      <c r="H112" t="s">
        <v>8245</v>
      </c>
      <c r="I112">
        <v>1370011370</v>
      </c>
      <c r="J112">
        <v>1364827370</v>
      </c>
      <c r="K112" t="b">
        <v>0</v>
      </c>
      <c r="L112">
        <v>47</v>
      </c>
      <c r="M112" t="b">
        <v>1</v>
      </c>
      <c r="N112" t="s">
        <v>8264</v>
      </c>
      <c r="O112">
        <f t="shared" si="4"/>
        <v>247</v>
      </c>
      <c r="P112">
        <f t="shared" si="5"/>
        <v>78.72</v>
      </c>
      <c r="Q112" s="11" t="s">
        <v>8312</v>
      </c>
      <c r="R112" s="11" t="s">
        <v>8314</v>
      </c>
      <c r="S112" s="16">
        <f t="shared" si="6"/>
        <v>41365.613078703704</v>
      </c>
      <c r="T112" s="16">
        <f t="shared" si="7"/>
        <v>41425.613078703704</v>
      </c>
    </row>
    <row r="113" spans="1:20" ht="48" hidden="1" x14ac:dyDescent="0.2">
      <c r="A113">
        <v>109</v>
      </c>
      <c r="B113" s="9" t="s">
        <v>111</v>
      </c>
      <c r="C113" s="3" t="s">
        <v>4220</v>
      </c>
      <c r="D113" s="5">
        <v>1000</v>
      </c>
      <c r="E113" s="7">
        <v>2195</v>
      </c>
      <c r="F113" t="s">
        <v>8218</v>
      </c>
      <c r="G113" t="s">
        <v>8223</v>
      </c>
      <c r="H113" t="s">
        <v>8245</v>
      </c>
      <c r="I113">
        <v>1298680630</v>
      </c>
      <c r="J113">
        <v>1296088630</v>
      </c>
      <c r="K113" t="b">
        <v>0</v>
      </c>
      <c r="L113">
        <v>47</v>
      </c>
      <c r="M113" t="b">
        <v>1</v>
      </c>
      <c r="N113" t="s">
        <v>8264</v>
      </c>
      <c r="O113">
        <f t="shared" si="4"/>
        <v>220</v>
      </c>
      <c r="P113">
        <f t="shared" si="5"/>
        <v>46.7</v>
      </c>
      <c r="Q113" s="11" t="s">
        <v>8312</v>
      </c>
      <c r="R113" s="11" t="s">
        <v>8314</v>
      </c>
      <c r="S113" s="16">
        <f t="shared" si="6"/>
        <v>40570.025810185187</v>
      </c>
      <c r="T113" s="16">
        <f t="shared" si="7"/>
        <v>40600.025810185187</v>
      </c>
    </row>
    <row r="114" spans="1:20" ht="48" hidden="1" x14ac:dyDescent="0.2">
      <c r="A114">
        <v>110</v>
      </c>
      <c r="B114" s="9" t="s">
        <v>112</v>
      </c>
      <c r="C114" s="3" t="s">
        <v>4221</v>
      </c>
      <c r="D114" s="5">
        <v>1300</v>
      </c>
      <c r="E114" s="7">
        <v>1700</v>
      </c>
      <c r="F114" t="s">
        <v>8218</v>
      </c>
      <c r="G114" t="s">
        <v>8223</v>
      </c>
      <c r="H114" t="s">
        <v>8245</v>
      </c>
      <c r="I114">
        <v>1384408740</v>
      </c>
      <c r="J114">
        <v>1381445253</v>
      </c>
      <c r="K114" t="b">
        <v>0</v>
      </c>
      <c r="L114">
        <v>26</v>
      </c>
      <c r="M114" t="b">
        <v>1</v>
      </c>
      <c r="N114" t="s">
        <v>8264</v>
      </c>
      <c r="O114">
        <f t="shared" si="4"/>
        <v>131</v>
      </c>
      <c r="P114">
        <f t="shared" si="5"/>
        <v>65.38</v>
      </c>
      <c r="Q114" s="11" t="s">
        <v>8312</v>
      </c>
      <c r="R114" s="11" t="s">
        <v>8314</v>
      </c>
      <c r="S114" s="16">
        <f t="shared" si="6"/>
        <v>41557.949687500004</v>
      </c>
      <c r="T114" s="16">
        <f t="shared" si="7"/>
        <v>41592.249305555553</v>
      </c>
    </row>
    <row r="115" spans="1:20" ht="48" hidden="1" x14ac:dyDescent="0.2">
      <c r="A115">
        <v>111</v>
      </c>
      <c r="B115" s="9" t="s">
        <v>113</v>
      </c>
      <c r="C115" s="3" t="s">
        <v>4222</v>
      </c>
      <c r="D115" s="5">
        <v>3500</v>
      </c>
      <c r="E115" s="7">
        <v>5410</v>
      </c>
      <c r="F115" t="s">
        <v>8218</v>
      </c>
      <c r="G115" t="s">
        <v>8225</v>
      </c>
      <c r="H115" t="s">
        <v>8247</v>
      </c>
      <c r="I115">
        <v>1433059187</v>
      </c>
      <c r="J115">
        <v>1430467187</v>
      </c>
      <c r="K115" t="b">
        <v>0</v>
      </c>
      <c r="L115">
        <v>53</v>
      </c>
      <c r="M115" t="b">
        <v>1</v>
      </c>
      <c r="N115" t="s">
        <v>8264</v>
      </c>
      <c r="O115">
        <f t="shared" si="4"/>
        <v>155</v>
      </c>
      <c r="P115">
        <f t="shared" si="5"/>
        <v>102.08</v>
      </c>
      <c r="Q115" s="11" t="s">
        <v>8312</v>
      </c>
      <c r="R115" s="11" t="s">
        <v>8314</v>
      </c>
      <c r="S115" s="16">
        <f t="shared" si="6"/>
        <v>42125.333182870367</v>
      </c>
      <c r="T115" s="16">
        <f t="shared" si="7"/>
        <v>42155.333182870367</v>
      </c>
    </row>
    <row r="116" spans="1:20" ht="48" hidden="1" x14ac:dyDescent="0.2">
      <c r="A116">
        <v>112</v>
      </c>
      <c r="B116" s="9" t="s">
        <v>114</v>
      </c>
      <c r="C116" s="3" t="s">
        <v>4223</v>
      </c>
      <c r="D116" s="5">
        <v>5000</v>
      </c>
      <c r="E116" s="7">
        <v>5200</v>
      </c>
      <c r="F116" t="s">
        <v>8218</v>
      </c>
      <c r="G116" t="s">
        <v>8223</v>
      </c>
      <c r="H116" t="s">
        <v>8245</v>
      </c>
      <c r="I116">
        <v>1397354400</v>
      </c>
      <c r="J116">
        <v>1395277318</v>
      </c>
      <c r="K116" t="b">
        <v>0</v>
      </c>
      <c r="L116">
        <v>81</v>
      </c>
      <c r="M116" t="b">
        <v>1</v>
      </c>
      <c r="N116" t="s">
        <v>8264</v>
      </c>
      <c r="O116">
        <f t="shared" si="4"/>
        <v>104</v>
      </c>
      <c r="P116">
        <f t="shared" si="5"/>
        <v>64.2</v>
      </c>
      <c r="Q116" s="11" t="s">
        <v>8312</v>
      </c>
      <c r="R116" s="11" t="s">
        <v>8314</v>
      </c>
      <c r="S116" s="16">
        <f t="shared" si="6"/>
        <v>41718.043032407404</v>
      </c>
      <c r="T116" s="16">
        <f t="shared" si="7"/>
        <v>41742.083333333336</v>
      </c>
    </row>
    <row r="117" spans="1:20" ht="32" hidden="1" x14ac:dyDescent="0.2">
      <c r="A117">
        <v>113</v>
      </c>
      <c r="B117" s="9" t="s">
        <v>115</v>
      </c>
      <c r="C117" s="3" t="s">
        <v>4224</v>
      </c>
      <c r="D117" s="5">
        <v>5000</v>
      </c>
      <c r="E117" s="7">
        <v>7050</v>
      </c>
      <c r="F117" t="s">
        <v>8218</v>
      </c>
      <c r="G117" t="s">
        <v>8223</v>
      </c>
      <c r="H117" t="s">
        <v>8245</v>
      </c>
      <c r="I117">
        <v>1312642800</v>
      </c>
      <c r="J117">
        <v>1311963128</v>
      </c>
      <c r="K117" t="b">
        <v>0</v>
      </c>
      <c r="L117">
        <v>78</v>
      </c>
      <c r="M117" t="b">
        <v>1</v>
      </c>
      <c r="N117" t="s">
        <v>8264</v>
      </c>
      <c r="O117">
        <f t="shared" si="4"/>
        <v>141</v>
      </c>
      <c r="P117">
        <f t="shared" si="5"/>
        <v>90.38</v>
      </c>
      <c r="Q117" s="11" t="s">
        <v>8312</v>
      </c>
      <c r="R117" s="11" t="s">
        <v>8314</v>
      </c>
      <c r="S117" s="16">
        <f t="shared" si="6"/>
        <v>40753.758425925924</v>
      </c>
      <c r="T117" s="16">
        <f t="shared" si="7"/>
        <v>40761.625</v>
      </c>
    </row>
    <row r="118" spans="1:20" ht="48" hidden="1" x14ac:dyDescent="0.2">
      <c r="A118">
        <v>114</v>
      </c>
      <c r="B118" s="9" t="s">
        <v>116</v>
      </c>
      <c r="C118" s="3" t="s">
        <v>4225</v>
      </c>
      <c r="D118" s="5">
        <v>3000</v>
      </c>
      <c r="E118" s="7">
        <v>3100</v>
      </c>
      <c r="F118" t="s">
        <v>8218</v>
      </c>
      <c r="G118" t="s">
        <v>8223</v>
      </c>
      <c r="H118" t="s">
        <v>8245</v>
      </c>
      <c r="I118">
        <v>1326436488</v>
      </c>
      <c r="J118">
        <v>1321252488</v>
      </c>
      <c r="K118" t="b">
        <v>0</v>
      </c>
      <c r="L118">
        <v>35</v>
      </c>
      <c r="M118" t="b">
        <v>1</v>
      </c>
      <c r="N118" t="s">
        <v>8264</v>
      </c>
      <c r="O118">
        <f t="shared" si="4"/>
        <v>103</v>
      </c>
      <c r="P118">
        <f t="shared" si="5"/>
        <v>88.57</v>
      </c>
      <c r="Q118" s="11" t="s">
        <v>8312</v>
      </c>
      <c r="R118" s="11" t="s">
        <v>8314</v>
      </c>
      <c r="S118" s="16">
        <f t="shared" si="6"/>
        <v>40861.27416666667</v>
      </c>
      <c r="T118" s="16">
        <f t="shared" si="7"/>
        <v>40921.27416666667</v>
      </c>
    </row>
    <row r="119" spans="1:20" ht="16" hidden="1" x14ac:dyDescent="0.2">
      <c r="A119">
        <v>115</v>
      </c>
      <c r="B119" s="9" t="s">
        <v>117</v>
      </c>
      <c r="C119" s="3" t="s">
        <v>4226</v>
      </c>
      <c r="D119" s="5">
        <v>450</v>
      </c>
      <c r="E119" s="7">
        <v>632</v>
      </c>
      <c r="F119" t="s">
        <v>8218</v>
      </c>
      <c r="G119" t="s">
        <v>8223</v>
      </c>
      <c r="H119" t="s">
        <v>8245</v>
      </c>
      <c r="I119">
        <v>1328377444</v>
      </c>
      <c r="J119">
        <v>1326217444</v>
      </c>
      <c r="K119" t="b">
        <v>0</v>
      </c>
      <c r="L119">
        <v>22</v>
      </c>
      <c r="M119" t="b">
        <v>1</v>
      </c>
      <c r="N119" t="s">
        <v>8264</v>
      </c>
      <c r="O119">
        <f t="shared" si="4"/>
        <v>140</v>
      </c>
      <c r="P119">
        <f t="shared" si="5"/>
        <v>28.73</v>
      </c>
      <c r="Q119" s="11" t="s">
        <v>8312</v>
      </c>
      <c r="R119" s="11" t="s">
        <v>8314</v>
      </c>
      <c r="S119" s="16">
        <f t="shared" si="6"/>
        <v>40918.738935185182</v>
      </c>
      <c r="T119" s="16">
        <f t="shared" si="7"/>
        <v>40943.738935185182</v>
      </c>
    </row>
    <row r="120" spans="1:20" ht="48" hidden="1" x14ac:dyDescent="0.2">
      <c r="A120">
        <v>116</v>
      </c>
      <c r="B120" s="9" t="s">
        <v>118</v>
      </c>
      <c r="C120" s="3" t="s">
        <v>4227</v>
      </c>
      <c r="D120" s="5">
        <v>3500</v>
      </c>
      <c r="E120" s="7">
        <v>3978</v>
      </c>
      <c r="F120" t="s">
        <v>8218</v>
      </c>
      <c r="G120" t="s">
        <v>8223</v>
      </c>
      <c r="H120" t="s">
        <v>8245</v>
      </c>
      <c r="I120">
        <v>1302260155</v>
      </c>
      <c r="J120">
        <v>1298289355</v>
      </c>
      <c r="K120" t="b">
        <v>0</v>
      </c>
      <c r="L120">
        <v>57</v>
      </c>
      <c r="M120" t="b">
        <v>1</v>
      </c>
      <c r="N120" t="s">
        <v>8264</v>
      </c>
      <c r="O120">
        <f t="shared" si="4"/>
        <v>114</v>
      </c>
      <c r="P120">
        <f t="shared" si="5"/>
        <v>69.790000000000006</v>
      </c>
      <c r="Q120" s="11" t="s">
        <v>8312</v>
      </c>
      <c r="R120" s="11" t="s">
        <v>8314</v>
      </c>
      <c r="S120" s="16">
        <f t="shared" si="6"/>
        <v>40595.497164351851</v>
      </c>
      <c r="T120" s="16">
        <f t="shared" si="7"/>
        <v>40641.455497685187</v>
      </c>
    </row>
    <row r="121" spans="1:20" ht="48" hidden="1" x14ac:dyDescent="0.2">
      <c r="A121">
        <v>117</v>
      </c>
      <c r="B121" s="9" t="s">
        <v>119</v>
      </c>
      <c r="C121" s="3" t="s">
        <v>4228</v>
      </c>
      <c r="D121" s="5">
        <v>4500</v>
      </c>
      <c r="E121" s="7">
        <v>4522.22</v>
      </c>
      <c r="F121" t="s">
        <v>8218</v>
      </c>
      <c r="G121" t="s">
        <v>8223</v>
      </c>
      <c r="H121" t="s">
        <v>8245</v>
      </c>
      <c r="I121">
        <v>1276110000</v>
      </c>
      <c r="J121">
        <v>1268337744</v>
      </c>
      <c r="K121" t="b">
        <v>0</v>
      </c>
      <c r="L121">
        <v>27</v>
      </c>
      <c r="M121" t="b">
        <v>1</v>
      </c>
      <c r="N121" t="s">
        <v>8264</v>
      </c>
      <c r="O121">
        <f t="shared" si="4"/>
        <v>100</v>
      </c>
      <c r="P121">
        <f t="shared" si="5"/>
        <v>167.49</v>
      </c>
      <c r="Q121" s="11" t="s">
        <v>8312</v>
      </c>
      <c r="R121" s="11" t="s">
        <v>8314</v>
      </c>
      <c r="S121" s="16">
        <f t="shared" si="6"/>
        <v>40248.834999999999</v>
      </c>
      <c r="T121" s="16">
        <f t="shared" si="7"/>
        <v>40338.791666666664</v>
      </c>
    </row>
    <row r="122" spans="1:20" ht="32" hidden="1" x14ac:dyDescent="0.2">
      <c r="A122">
        <v>118</v>
      </c>
      <c r="B122" s="9" t="s">
        <v>120</v>
      </c>
      <c r="C122" s="3" t="s">
        <v>4229</v>
      </c>
      <c r="D122" s="5">
        <v>5000</v>
      </c>
      <c r="E122" s="7">
        <v>5651.58</v>
      </c>
      <c r="F122" t="s">
        <v>8218</v>
      </c>
      <c r="G122" t="s">
        <v>8223</v>
      </c>
      <c r="H122" t="s">
        <v>8245</v>
      </c>
      <c r="I122">
        <v>1311902236</v>
      </c>
      <c r="J122">
        <v>1309310236</v>
      </c>
      <c r="K122" t="b">
        <v>0</v>
      </c>
      <c r="L122">
        <v>39</v>
      </c>
      <c r="M122" t="b">
        <v>1</v>
      </c>
      <c r="N122" t="s">
        <v>8264</v>
      </c>
      <c r="O122">
        <f t="shared" si="4"/>
        <v>113</v>
      </c>
      <c r="P122">
        <f t="shared" si="5"/>
        <v>144.91</v>
      </c>
      <c r="Q122" s="11" t="s">
        <v>8312</v>
      </c>
      <c r="R122" s="11" t="s">
        <v>8314</v>
      </c>
      <c r="S122" s="16">
        <f t="shared" si="6"/>
        <v>40723.053657407407</v>
      </c>
      <c r="T122" s="16">
        <f t="shared" si="7"/>
        <v>40753.053657407407</v>
      </c>
    </row>
    <row r="123" spans="1:20" ht="48" hidden="1" x14ac:dyDescent="0.2">
      <c r="A123">
        <v>119</v>
      </c>
      <c r="B123" s="9" t="s">
        <v>121</v>
      </c>
      <c r="C123" s="3" t="s">
        <v>4230</v>
      </c>
      <c r="D123" s="5">
        <v>3250</v>
      </c>
      <c r="E123" s="7">
        <v>3398.1</v>
      </c>
      <c r="F123" t="s">
        <v>8218</v>
      </c>
      <c r="G123" t="s">
        <v>8223</v>
      </c>
      <c r="H123" t="s">
        <v>8245</v>
      </c>
      <c r="I123">
        <v>1313276400</v>
      </c>
      <c r="J123">
        <v>1310693986</v>
      </c>
      <c r="K123" t="b">
        <v>0</v>
      </c>
      <c r="L123">
        <v>37</v>
      </c>
      <c r="M123" t="b">
        <v>1</v>
      </c>
      <c r="N123" t="s">
        <v>8264</v>
      </c>
      <c r="O123">
        <f t="shared" si="4"/>
        <v>105</v>
      </c>
      <c r="P123">
        <f t="shared" si="5"/>
        <v>91.84</v>
      </c>
      <c r="Q123" s="11" t="s">
        <v>8312</v>
      </c>
      <c r="R123" s="11" t="s">
        <v>8314</v>
      </c>
      <c r="S123" s="16">
        <f t="shared" si="6"/>
        <v>40739.069282407407</v>
      </c>
      <c r="T123" s="16">
        <f t="shared" si="7"/>
        <v>40768.958333333336</v>
      </c>
    </row>
    <row r="124" spans="1:20" ht="48" hidden="1" x14ac:dyDescent="0.2">
      <c r="A124">
        <v>120</v>
      </c>
      <c r="B124" s="9" t="s">
        <v>122</v>
      </c>
      <c r="C124" s="3" t="s">
        <v>4231</v>
      </c>
      <c r="D124" s="5">
        <v>70000</v>
      </c>
      <c r="E124" s="7">
        <v>10</v>
      </c>
      <c r="F124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1</v>
      </c>
      <c r="M124" t="b">
        <v>0</v>
      </c>
      <c r="N124" t="s">
        <v>8265</v>
      </c>
      <c r="O124">
        <f t="shared" si="4"/>
        <v>0</v>
      </c>
      <c r="P124">
        <f t="shared" si="5"/>
        <v>10</v>
      </c>
      <c r="Q124" s="11" t="s">
        <v>8312</v>
      </c>
      <c r="R124" s="11" t="s">
        <v>8315</v>
      </c>
      <c r="S124" s="16">
        <f t="shared" si="6"/>
        <v>42616.049849537041</v>
      </c>
      <c r="T124" s="16">
        <f t="shared" si="7"/>
        <v>42646.049849537041</v>
      </c>
    </row>
    <row r="125" spans="1:20" ht="48" hidden="1" x14ac:dyDescent="0.2">
      <c r="A125">
        <v>121</v>
      </c>
      <c r="B125" s="9" t="s">
        <v>123</v>
      </c>
      <c r="C125" s="3" t="s">
        <v>4232</v>
      </c>
      <c r="D125" s="5">
        <v>3000</v>
      </c>
      <c r="E125" s="7">
        <v>1</v>
      </c>
      <c r="F125" t="s">
        <v>8219</v>
      </c>
      <c r="G125" t="s">
        <v>8223</v>
      </c>
      <c r="H125" t="s">
        <v>8245</v>
      </c>
      <c r="I125">
        <v>1429352160</v>
      </c>
      <c r="J125">
        <v>1427993710</v>
      </c>
      <c r="K125" t="b">
        <v>0</v>
      </c>
      <c r="L125">
        <v>1</v>
      </c>
      <c r="M125" t="b">
        <v>0</v>
      </c>
      <c r="N125" t="s">
        <v>8265</v>
      </c>
      <c r="O125">
        <f t="shared" si="4"/>
        <v>0</v>
      </c>
      <c r="P125">
        <f t="shared" si="5"/>
        <v>1</v>
      </c>
      <c r="Q125" s="11" t="s">
        <v>8312</v>
      </c>
      <c r="R125" s="11" t="s">
        <v>8315</v>
      </c>
      <c r="S125" s="16">
        <f t="shared" si="6"/>
        <v>42096.704976851848</v>
      </c>
      <c r="T125" s="16">
        <f t="shared" si="7"/>
        <v>42112.427777777775</v>
      </c>
    </row>
    <row r="126" spans="1:20" ht="32" hidden="1" x14ac:dyDescent="0.2">
      <c r="A126">
        <v>122</v>
      </c>
      <c r="B126" s="9" t="s">
        <v>124</v>
      </c>
      <c r="C126" s="3" t="s">
        <v>4233</v>
      </c>
      <c r="D126" s="5">
        <v>100000000</v>
      </c>
      <c r="E126" s="7">
        <v>0</v>
      </c>
      <c r="F126" t="s">
        <v>8219</v>
      </c>
      <c r="G126" t="s">
        <v>8223</v>
      </c>
      <c r="H126" t="s">
        <v>8245</v>
      </c>
      <c r="I126">
        <v>1476094907</v>
      </c>
      <c r="J126">
        <v>1470910907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1" t="s">
        <v>8312</v>
      </c>
      <c r="R126" s="11" t="s">
        <v>8315</v>
      </c>
      <c r="S126" s="16">
        <f t="shared" si="6"/>
        <v>42593.431793981479</v>
      </c>
      <c r="T126" s="16">
        <f t="shared" si="7"/>
        <v>42653.431793981479</v>
      </c>
    </row>
    <row r="127" spans="1:20" ht="48" hidden="1" x14ac:dyDescent="0.2">
      <c r="A127">
        <v>123</v>
      </c>
      <c r="B127" s="9" t="s">
        <v>125</v>
      </c>
      <c r="C127" s="3" t="s">
        <v>4234</v>
      </c>
      <c r="D127" s="5">
        <v>55000</v>
      </c>
      <c r="E127" s="7">
        <v>151</v>
      </c>
      <c r="F127" t="s">
        <v>8219</v>
      </c>
      <c r="G127" t="s">
        <v>8223</v>
      </c>
      <c r="H127" t="s">
        <v>8245</v>
      </c>
      <c r="I127">
        <v>1414533600</v>
      </c>
      <c r="J127">
        <v>1411411564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>
        <f t="shared" si="5"/>
        <v>25.17</v>
      </c>
      <c r="Q127" s="11" t="s">
        <v>8312</v>
      </c>
      <c r="R127" s="11" t="s">
        <v>8315</v>
      </c>
      <c r="S127" s="16">
        <f t="shared" si="6"/>
        <v>41904.781990740739</v>
      </c>
      <c r="T127" s="16">
        <f t="shared" si="7"/>
        <v>41940.916666666664</v>
      </c>
    </row>
    <row r="128" spans="1:20" ht="48" hidden="1" x14ac:dyDescent="0.2">
      <c r="A128">
        <v>124</v>
      </c>
      <c r="B128" s="9" t="s">
        <v>126</v>
      </c>
      <c r="C128" s="3" t="s">
        <v>4235</v>
      </c>
      <c r="D128" s="5">
        <v>4000</v>
      </c>
      <c r="E128" s="7">
        <v>0</v>
      </c>
      <c r="F128" t="s">
        <v>8219</v>
      </c>
      <c r="G128" t="s">
        <v>8223</v>
      </c>
      <c r="H128" t="s">
        <v>8245</v>
      </c>
      <c r="I128">
        <v>1431728242</v>
      </c>
      <c r="J128">
        <v>1429568242</v>
      </c>
      <c r="K128" t="b">
        <v>0</v>
      </c>
      <c r="L128">
        <v>0</v>
      </c>
      <c r="M128" t="b">
        <v>0</v>
      </c>
      <c r="N128" t="s">
        <v>8265</v>
      </c>
      <c r="O128">
        <f t="shared" si="4"/>
        <v>0</v>
      </c>
      <c r="P128" t="str">
        <f t="shared" si="5"/>
        <v>N/A</v>
      </c>
      <c r="Q128" s="11" t="s">
        <v>8312</v>
      </c>
      <c r="R128" s="11" t="s">
        <v>8315</v>
      </c>
      <c r="S128" s="16">
        <f t="shared" si="6"/>
        <v>42114.928726851853</v>
      </c>
      <c r="T128" s="16">
        <f t="shared" si="7"/>
        <v>42139.928726851853</v>
      </c>
    </row>
    <row r="129" spans="1:20" ht="48" hidden="1" x14ac:dyDescent="0.2">
      <c r="A129">
        <v>125</v>
      </c>
      <c r="B129" s="9" t="s">
        <v>127</v>
      </c>
      <c r="C129" s="3" t="s">
        <v>4236</v>
      </c>
      <c r="D129" s="5">
        <v>500</v>
      </c>
      <c r="E129" s="7">
        <v>70</v>
      </c>
      <c r="F129" t="s">
        <v>8219</v>
      </c>
      <c r="G129" t="s">
        <v>8228</v>
      </c>
      <c r="H129" t="s">
        <v>8250</v>
      </c>
      <c r="I129">
        <v>1486165880</v>
      </c>
      <c r="J129">
        <v>1480981880</v>
      </c>
      <c r="K129" t="b">
        <v>0</v>
      </c>
      <c r="L129">
        <v>6</v>
      </c>
      <c r="M129" t="b">
        <v>0</v>
      </c>
      <c r="N129" t="s">
        <v>8265</v>
      </c>
      <c r="O129">
        <f t="shared" si="4"/>
        <v>14</v>
      </c>
      <c r="P129">
        <f t="shared" si="5"/>
        <v>11.67</v>
      </c>
      <c r="Q129" s="11" t="s">
        <v>8312</v>
      </c>
      <c r="R129" s="11" t="s">
        <v>8315</v>
      </c>
      <c r="S129" s="16">
        <f t="shared" si="6"/>
        <v>42709.993981481486</v>
      </c>
      <c r="T129" s="16">
        <f t="shared" si="7"/>
        <v>42769.993981481486</v>
      </c>
    </row>
    <row r="130" spans="1:20" ht="48" hidden="1" x14ac:dyDescent="0.2">
      <c r="A130">
        <v>126</v>
      </c>
      <c r="B130" s="9" t="s">
        <v>128</v>
      </c>
      <c r="C130" s="3" t="s">
        <v>4237</v>
      </c>
      <c r="D130" s="5">
        <v>25000</v>
      </c>
      <c r="E130" s="7">
        <v>1387</v>
      </c>
      <c r="F130" t="s">
        <v>8219</v>
      </c>
      <c r="G130" t="s">
        <v>8223</v>
      </c>
      <c r="H130" t="s">
        <v>8245</v>
      </c>
      <c r="I130">
        <v>1433988000</v>
      </c>
      <c r="J130">
        <v>1431353337</v>
      </c>
      <c r="K130" t="b">
        <v>0</v>
      </c>
      <c r="L130">
        <v>13</v>
      </c>
      <c r="M130" t="b">
        <v>0</v>
      </c>
      <c r="N130" t="s">
        <v>8265</v>
      </c>
      <c r="O130">
        <f t="shared" ref="O130:O193" si="8">ROUND(E130/D130*100,0)</f>
        <v>6</v>
      </c>
      <c r="P130">
        <f t="shared" si="5"/>
        <v>106.69</v>
      </c>
      <c r="Q130" s="11" t="s">
        <v>8312</v>
      </c>
      <c r="R130" s="11" t="s">
        <v>8315</v>
      </c>
      <c r="S130" s="16">
        <f t="shared" si="6"/>
        <v>42135.589548611111</v>
      </c>
      <c r="T130" s="16">
        <f t="shared" si="7"/>
        <v>42166.083333333328</v>
      </c>
    </row>
    <row r="131" spans="1:20" ht="48" hidden="1" x14ac:dyDescent="0.2">
      <c r="A131">
        <v>127</v>
      </c>
      <c r="B131" s="9" t="s">
        <v>129</v>
      </c>
      <c r="C131" s="3" t="s">
        <v>4238</v>
      </c>
      <c r="D131" s="5">
        <v>8000</v>
      </c>
      <c r="E131" s="7">
        <v>190</v>
      </c>
      <c r="F131" t="s">
        <v>8219</v>
      </c>
      <c r="G131" t="s">
        <v>8223</v>
      </c>
      <c r="H131" t="s">
        <v>8245</v>
      </c>
      <c r="I131">
        <v>1428069541</v>
      </c>
      <c r="J131">
        <v>1425481141</v>
      </c>
      <c r="K131" t="b">
        <v>0</v>
      </c>
      <c r="L131">
        <v>4</v>
      </c>
      <c r="M131" t="b">
        <v>0</v>
      </c>
      <c r="N131" t="s">
        <v>8265</v>
      </c>
      <c r="O131">
        <f t="shared" si="8"/>
        <v>2</v>
      </c>
      <c r="P131">
        <f t="shared" ref="P131:P194" si="9">IFERROR(ROUND(E131/L131,2),"N/A")</f>
        <v>47.5</v>
      </c>
      <c r="Q131" s="11" t="s">
        <v>8312</v>
      </c>
      <c r="R131" s="11" t="s">
        <v>8315</v>
      </c>
      <c r="S131" s="16">
        <f t="shared" ref="S131:S194" si="10">(((J131/60)/60)/24)+DATE(1970,1,1)</f>
        <v>42067.62431712963</v>
      </c>
      <c r="T131" s="16">
        <f t="shared" ref="T131:T194" si="11">(((I131/60)/60)/24)+DATE(1970,1,1)</f>
        <v>42097.582650462966</v>
      </c>
    </row>
    <row r="132" spans="1:20" ht="32" hidden="1" x14ac:dyDescent="0.2">
      <c r="A132">
        <v>128</v>
      </c>
      <c r="B132" s="9" t="s">
        <v>130</v>
      </c>
      <c r="C132" s="3" t="s">
        <v>4239</v>
      </c>
      <c r="D132" s="5">
        <v>100000</v>
      </c>
      <c r="E132" s="7">
        <v>1867</v>
      </c>
      <c r="F132" t="s">
        <v>8219</v>
      </c>
      <c r="G132" t="s">
        <v>8223</v>
      </c>
      <c r="H132" t="s">
        <v>8245</v>
      </c>
      <c r="I132">
        <v>1476941293</v>
      </c>
      <c r="J132">
        <v>1473917293</v>
      </c>
      <c r="K132" t="b">
        <v>0</v>
      </c>
      <c r="L132">
        <v>6</v>
      </c>
      <c r="M132" t="b">
        <v>0</v>
      </c>
      <c r="N132" t="s">
        <v>8265</v>
      </c>
      <c r="O132">
        <f t="shared" si="8"/>
        <v>2</v>
      </c>
      <c r="P132">
        <f t="shared" si="9"/>
        <v>311.17</v>
      </c>
      <c r="Q132" s="11" t="s">
        <v>8312</v>
      </c>
      <c r="R132" s="11" t="s">
        <v>8315</v>
      </c>
      <c r="S132" s="16">
        <f t="shared" si="10"/>
        <v>42628.22792824074</v>
      </c>
      <c r="T132" s="16">
        <f t="shared" si="11"/>
        <v>42663.22792824074</v>
      </c>
    </row>
    <row r="133" spans="1:20" ht="48" hidden="1" x14ac:dyDescent="0.2">
      <c r="A133">
        <v>129</v>
      </c>
      <c r="B133" s="9" t="s">
        <v>131</v>
      </c>
      <c r="C133" s="3" t="s">
        <v>4240</v>
      </c>
      <c r="D133" s="5">
        <v>20000</v>
      </c>
      <c r="E133" s="7">
        <v>0</v>
      </c>
      <c r="F133" t="s">
        <v>8219</v>
      </c>
      <c r="G133" t="s">
        <v>8223</v>
      </c>
      <c r="H133" t="s">
        <v>8245</v>
      </c>
      <c r="I133">
        <v>1414708183</v>
      </c>
      <c r="J133">
        <v>1409524183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1" t="s">
        <v>8312</v>
      </c>
      <c r="R133" s="11" t="s">
        <v>8315</v>
      </c>
      <c r="S133" s="16">
        <f t="shared" si="10"/>
        <v>41882.937303240738</v>
      </c>
      <c r="T133" s="16">
        <f t="shared" si="11"/>
        <v>41942.937303240738</v>
      </c>
    </row>
    <row r="134" spans="1:20" ht="48" hidden="1" x14ac:dyDescent="0.2">
      <c r="A134">
        <v>130</v>
      </c>
      <c r="B134" s="9" t="s">
        <v>132</v>
      </c>
      <c r="C134" s="3" t="s">
        <v>4241</v>
      </c>
      <c r="D134" s="5">
        <v>600</v>
      </c>
      <c r="E134" s="7">
        <v>0</v>
      </c>
      <c r="F134" t="s">
        <v>8219</v>
      </c>
      <c r="G134" t="s">
        <v>8224</v>
      </c>
      <c r="H134" t="s">
        <v>8246</v>
      </c>
      <c r="I134">
        <v>1402949760</v>
      </c>
      <c r="J134">
        <v>1400536692</v>
      </c>
      <c r="K134" t="b">
        <v>0</v>
      </c>
      <c r="L134">
        <v>0</v>
      </c>
      <c r="M134" t="b">
        <v>0</v>
      </c>
      <c r="N134" t="s">
        <v>8265</v>
      </c>
      <c r="O134">
        <f t="shared" si="8"/>
        <v>0</v>
      </c>
      <c r="P134" t="str">
        <f t="shared" si="9"/>
        <v>N/A</v>
      </c>
      <c r="Q134" s="11" t="s">
        <v>8312</v>
      </c>
      <c r="R134" s="11" t="s">
        <v>8315</v>
      </c>
      <c r="S134" s="16">
        <f t="shared" si="10"/>
        <v>41778.915416666663</v>
      </c>
      <c r="T134" s="16">
        <f t="shared" si="11"/>
        <v>41806.844444444447</v>
      </c>
    </row>
    <row r="135" spans="1:20" ht="16" hidden="1" x14ac:dyDescent="0.2">
      <c r="A135">
        <v>131</v>
      </c>
      <c r="B135" s="9" t="s">
        <v>133</v>
      </c>
      <c r="C135" s="3" t="s">
        <v>4242</v>
      </c>
      <c r="D135" s="5">
        <v>1200</v>
      </c>
      <c r="E135" s="7">
        <v>0</v>
      </c>
      <c r="F135" t="s">
        <v>8219</v>
      </c>
      <c r="G135" t="s">
        <v>8223</v>
      </c>
      <c r="H135" t="s">
        <v>8245</v>
      </c>
      <c r="I135">
        <v>1467763200</v>
      </c>
      <c r="J135">
        <v>1466453161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1" t="s">
        <v>8312</v>
      </c>
      <c r="R135" s="11" t="s">
        <v>8315</v>
      </c>
      <c r="S135" s="16">
        <f t="shared" si="10"/>
        <v>42541.837511574078</v>
      </c>
      <c r="T135" s="16">
        <f t="shared" si="11"/>
        <v>42557</v>
      </c>
    </row>
    <row r="136" spans="1:20" ht="48" hidden="1" x14ac:dyDescent="0.2">
      <c r="A136">
        <v>132</v>
      </c>
      <c r="B136" s="9" t="s">
        <v>134</v>
      </c>
      <c r="C136" s="3" t="s">
        <v>4243</v>
      </c>
      <c r="D136" s="5">
        <v>80000</v>
      </c>
      <c r="E136" s="7">
        <v>7655</v>
      </c>
      <c r="F136" t="s">
        <v>8219</v>
      </c>
      <c r="G136" t="s">
        <v>8223</v>
      </c>
      <c r="H136" t="s">
        <v>8245</v>
      </c>
      <c r="I136">
        <v>1415392207</v>
      </c>
      <c r="J136">
        <v>1411500607</v>
      </c>
      <c r="K136" t="b">
        <v>0</v>
      </c>
      <c r="L136">
        <v>81</v>
      </c>
      <c r="M136" t="b">
        <v>0</v>
      </c>
      <c r="N136" t="s">
        <v>8265</v>
      </c>
      <c r="O136">
        <f t="shared" si="8"/>
        <v>10</v>
      </c>
      <c r="P136">
        <f t="shared" si="9"/>
        <v>94.51</v>
      </c>
      <c r="Q136" s="11" t="s">
        <v>8312</v>
      </c>
      <c r="R136" s="11" t="s">
        <v>8315</v>
      </c>
      <c r="S136" s="16">
        <f t="shared" si="10"/>
        <v>41905.812581018516</v>
      </c>
      <c r="T136" s="16">
        <f t="shared" si="11"/>
        <v>41950.854247685187</v>
      </c>
    </row>
    <row r="137" spans="1:20" ht="32" hidden="1" x14ac:dyDescent="0.2">
      <c r="A137">
        <v>133</v>
      </c>
      <c r="B137" s="9" t="s">
        <v>135</v>
      </c>
      <c r="C137" s="3" t="s">
        <v>4244</v>
      </c>
      <c r="D137" s="5">
        <v>71764</v>
      </c>
      <c r="E137" s="7">
        <v>0</v>
      </c>
      <c r="F137" t="s">
        <v>8219</v>
      </c>
      <c r="G137" t="s">
        <v>8223</v>
      </c>
      <c r="H137" t="s">
        <v>8245</v>
      </c>
      <c r="I137">
        <v>1464715860</v>
      </c>
      <c r="J137">
        <v>1462130584</v>
      </c>
      <c r="K137" t="b">
        <v>0</v>
      </c>
      <c r="L137">
        <v>0</v>
      </c>
      <c r="M137" t="b">
        <v>0</v>
      </c>
      <c r="N137" t="s">
        <v>8265</v>
      </c>
      <c r="O137">
        <f t="shared" si="8"/>
        <v>0</v>
      </c>
      <c r="P137" t="str">
        <f t="shared" si="9"/>
        <v>N/A</v>
      </c>
      <c r="Q137" s="11" t="s">
        <v>8312</v>
      </c>
      <c r="R137" s="11" t="s">
        <v>8315</v>
      </c>
      <c r="S137" s="16">
        <f t="shared" si="10"/>
        <v>42491.80768518518</v>
      </c>
      <c r="T137" s="16">
        <f t="shared" si="11"/>
        <v>42521.729861111111</v>
      </c>
    </row>
    <row r="138" spans="1:20" ht="32" hidden="1" x14ac:dyDescent="0.2">
      <c r="A138">
        <v>134</v>
      </c>
      <c r="B138" s="9" t="s">
        <v>136</v>
      </c>
      <c r="C138" s="3" t="s">
        <v>4245</v>
      </c>
      <c r="D138" s="5">
        <v>5000</v>
      </c>
      <c r="E138" s="7">
        <v>0</v>
      </c>
      <c r="F138" t="s">
        <v>8219</v>
      </c>
      <c r="G138" t="s">
        <v>8223</v>
      </c>
      <c r="H138" t="s">
        <v>8245</v>
      </c>
      <c r="I138">
        <v>1441386000</v>
      </c>
      <c r="J138">
        <v>1438811418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1" t="s">
        <v>8312</v>
      </c>
      <c r="R138" s="11" t="s">
        <v>8315</v>
      </c>
      <c r="S138" s="16">
        <f t="shared" si="10"/>
        <v>42221.909930555557</v>
      </c>
      <c r="T138" s="16">
        <f t="shared" si="11"/>
        <v>42251.708333333328</v>
      </c>
    </row>
    <row r="139" spans="1:20" ht="48" hidden="1" x14ac:dyDescent="0.2">
      <c r="A139">
        <v>135</v>
      </c>
      <c r="B139" s="9" t="s">
        <v>137</v>
      </c>
      <c r="C139" s="3" t="s">
        <v>4246</v>
      </c>
      <c r="D139" s="5">
        <v>3000</v>
      </c>
      <c r="E139" s="7">
        <v>403</v>
      </c>
      <c r="F139" t="s">
        <v>8219</v>
      </c>
      <c r="G139" t="s">
        <v>8223</v>
      </c>
      <c r="H139" t="s">
        <v>8245</v>
      </c>
      <c r="I139">
        <v>1404241200</v>
      </c>
      <c r="J139">
        <v>1401354597</v>
      </c>
      <c r="K139" t="b">
        <v>0</v>
      </c>
      <c r="L139">
        <v>5</v>
      </c>
      <c r="M139" t="b">
        <v>0</v>
      </c>
      <c r="N139" t="s">
        <v>8265</v>
      </c>
      <c r="O139">
        <f t="shared" si="8"/>
        <v>13</v>
      </c>
      <c r="P139">
        <f t="shared" si="9"/>
        <v>80.599999999999994</v>
      </c>
      <c r="Q139" s="11" t="s">
        <v>8312</v>
      </c>
      <c r="R139" s="11" t="s">
        <v>8315</v>
      </c>
      <c r="S139" s="16">
        <f t="shared" si="10"/>
        <v>41788.381909722222</v>
      </c>
      <c r="T139" s="16">
        <f t="shared" si="11"/>
        <v>41821.791666666664</v>
      </c>
    </row>
    <row r="140" spans="1:20" ht="48" hidden="1" x14ac:dyDescent="0.2">
      <c r="A140">
        <v>136</v>
      </c>
      <c r="B140" s="9" t="s">
        <v>138</v>
      </c>
      <c r="C140" s="3" t="s">
        <v>4232</v>
      </c>
      <c r="D140" s="5">
        <v>3000</v>
      </c>
      <c r="E140" s="7">
        <v>0</v>
      </c>
      <c r="F140" t="s">
        <v>8219</v>
      </c>
      <c r="G140" t="s">
        <v>8223</v>
      </c>
      <c r="H140" t="s">
        <v>8245</v>
      </c>
      <c r="I140">
        <v>1431771360</v>
      </c>
      <c r="J140">
        <v>1427968234</v>
      </c>
      <c r="K140" t="b">
        <v>0</v>
      </c>
      <c r="L140">
        <v>0</v>
      </c>
      <c r="M140" t="b">
        <v>0</v>
      </c>
      <c r="N140" t="s">
        <v>8265</v>
      </c>
      <c r="O140">
        <f t="shared" si="8"/>
        <v>0</v>
      </c>
      <c r="P140" t="str">
        <f t="shared" si="9"/>
        <v>N/A</v>
      </c>
      <c r="Q140" s="11" t="s">
        <v>8312</v>
      </c>
      <c r="R140" s="11" t="s">
        <v>8315</v>
      </c>
      <c r="S140" s="16">
        <f t="shared" si="10"/>
        <v>42096.410115740742</v>
      </c>
      <c r="T140" s="16">
        <f t="shared" si="11"/>
        <v>42140.427777777775</v>
      </c>
    </row>
    <row r="141" spans="1:20" ht="48" hidden="1" x14ac:dyDescent="0.2">
      <c r="A141">
        <v>137</v>
      </c>
      <c r="B141" s="9" t="s">
        <v>139</v>
      </c>
      <c r="C141" s="3" t="s">
        <v>4247</v>
      </c>
      <c r="D141" s="5">
        <v>55000</v>
      </c>
      <c r="E141" s="7">
        <v>0</v>
      </c>
      <c r="F141" t="s">
        <v>8219</v>
      </c>
      <c r="G141" t="s">
        <v>8231</v>
      </c>
      <c r="H141" t="s">
        <v>8252</v>
      </c>
      <c r="I141">
        <v>1444657593</v>
      </c>
      <c r="J141">
        <v>1440337593</v>
      </c>
      <c r="K141" t="b">
        <v>0</v>
      </c>
      <c r="L141">
        <v>0</v>
      </c>
      <c r="M141" t="b">
        <v>0</v>
      </c>
      <c r="N141" t="s">
        <v>8265</v>
      </c>
      <c r="O141">
        <f t="shared" si="8"/>
        <v>0</v>
      </c>
      <c r="P141" t="str">
        <f t="shared" si="9"/>
        <v>N/A</v>
      </c>
      <c r="Q141" s="11" t="s">
        <v>8312</v>
      </c>
      <c r="R141" s="11" t="s">
        <v>8315</v>
      </c>
      <c r="S141" s="16">
        <f t="shared" si="10"/>
        <v>42239.573993055557</v>
      </c>
      <c r="T141" s="16">
        <f t="shared" si="11"/>
        <v>42289.573993055557</v>
      </c>
    </row>
    <row r="142" spans="1:20" ht="48" hidden="1" x14ac:dyDescent="0.2">
      <c r="A142">
        <v>138</v>
      </c>
      <c r="B142" s="9" t="s">
        <v>140</v>
      </c>
      <c r="C142" s="3" t="s">
        <v>4248</v>
      </c>
      <c r="D142" s="5">
        <v>150000</v>
      </c>
      <c r="E142" s="7">
        <v>4712</v>
      </c>
      <c r="F142" t="s">
        <v>8219</v>
      </c>
      <c r="G142" t="s">
        <v>8223</v>
      </c>
      <c r="H142" t="s">
        <v>8245</v>
      </c>
      <c r="I142">
        <v>1438405140</v>
      </c>
      <c r="J142">
        <v>1435731041</v>
      </c>
      <c r="K142" t="b">
        <v>0</v>
      </c>
      <c r="L142">
        <v>58</v>
      </c>
      <c r="M142" t="b">
        <v>0</v>
      </c>
      <c r="N142" t="s">
        <v>8265</v>
      </c>
      <c r="O142">
        <f t="shared" si="8"/>
        <v>3</v>
      </c>
      <c r="P142">
        <f t="shared" si="9"/>
        <v>81.239999999999995</v>
      </c>
      <c r="Q142" s="11" t="s">
        <v>8312</v>
      </c>
      <c r="R142" s="11" t="s">
        <v>8315</v>
      </c>
      <c r="S142" s="16">
        <f t="shared" si="10"/>
        <v>42186.257418981477</v>
      </c>
      <c r="T142" s="16">
        <f t="shared" si="11"/>
        <v>42217.207638888889</v>
      </c>
    </row>
    <row r="143" spans="1:20" ht="32" hidden="1" x14ac:dyDescent="0.2">
      <c r="A143">
        <v>139</v>
      </c>
      <c r="B143" s="9" t="s">
        <v>141</v>
      </c>
      <c r="C143" s="3" t="s">
        <v>4249</v>
      </c>
      <c r="D143" s="5">
        <v>500</v>
      </c>
      <c r="E143" s="7">
        <v>500</v>
      </c>
      <c r="F143" t="s">
        <v>8219</v>
      </c>
      <c r="G143" t="s">
        <v>8223</v>
      </c>
      <c r="H143" t="s">
        <v>8245</v>
      </c>
      <c r="I143">
        <v>1436738772</v>
      </c>
      <c r="J143">
        <v>1435874772</v>
      </c>
      <c r="K143" t="b">
        <v>0</v>
      </c>
      <c r="L143">
        <v>1</v>
      </c>
      <c r="M143" t="b">
        <v>0</v>
      </c>
      <c r="N143" t="s">
        <v>8265</v>
      </c>
      <c r="O143">
        <f t="shared" si="8"/>
        <v>100</v>
      </c>
      <c r="P143">
        <f t="shared" si="9"/>
        <v>500</v>
      </c>
      <c r="Q143" s="11" t="s">
        <v>8312</v>
      </c>
      <c r="R143" s="11" t="s">
        <v>8315</v>
      </c>
      <c r="S143" s="16">
        <f t="shared" si="10"/>
        <v>42187.920972222222</v>
      </c>
      <c r="T143" s="16">
        <f t="shared" si="11"/>
        <v>42197.920972222222</v>
      </c>
    </row>
    <row r="144" spans="1:20" ht="48" hidden="1" x14ac:dyDescent="0.2">
      <c r="A144">
        <v>140</v>
      </c>
      <c r="B144" s="9" t="s">
        <v>142</v>
      </c>
      <c r="C144" s="3" t="s">
        <v>4250</v>
      </c>
      <c r="D144" s="5">
        <v>200000</v>
      </c>
      <c r="E144" s="7">
        <v>0</v>
      </c>
      <c r="F144" t="s">
        <v>8219</v>
      </c>
      <c r="G144" t="s">
        <v>8223</v>
      </c>
      <c r="H144" t="s">
        <v>8245</v>
      </c>
      <c r="I144">
        <v>1426823132</v>
      </c>
      <c r="J144">
        <v>1424234732</v>
      </c>
      <c r="K144" t="b">
        <v>0</v>
      </c>
      <c r="L144">
        <v>0</v>
      </c>
      <c r="M144" t="b">
        <v>0</v>
      </c>
      <c r="N144" t="s">
        <v>8265</v>
      </c>
      <c r="O144">
        <f t="shared" si="8"/>
        <v>0</v>
      </c>
      <c r="P144" t="str">
        <f t="shared" si="9"/>
        <v>N/A</v>
      </c>
      <c r="Q144" s="11" t="s">
        <v>8312</v>
      </c>
      <c r="R144" s="11" t="s">
        <v>8315</v>
      </c>
      <c r="S144" s="16">
        <f t="shared" si="10"/>
        <v>42053.198287037041</v>
      </c>
      <c r="T144" s="16">
        <f t="shared" si="11"/>
        <v>42083.15662037037</v>
      </c>
    </row>
    <row r="145" spans="1:20" ht="48" hidden="1" x14ac:dyDescent="0.2">
      <c r="A145">
        <v>141</v>
      </c>
      <c r="B145" s="9" t="s">
        <v>143</v>
      </c>
      <c r="C145" s="3" t="s">
        <v>4251</v>
      </c>
      <c r="D145" s="5">
        <v>12000</v>
      </c>
      <c r="E145" s="7">
        <v>1293</v>
      </c>
      <c r="F145" t="s">
        <v>8219</v>
      </c>
      <c r="G145" t="s">
        <v>8223</v>
      </c>
      <c r="H145" t="s">
        <v>8245</v>
      </c>
      <c r="I145">
        <v>1433043623</v>
      </c>
      <c r="J145">
        <v>1429155623</v>
      </c>
      <c r="K145" t="b">
        <v>0</v>
      </c>
      <c r="L145">
        <v>28</v>
      </c>
      <c r="M145" t="b">
        <v>0</v>
      </c>
      <c r="N145" t="s">
        <v>8265</v>
      </c>
      <c r="O145">
        <f t="shared" si="8"/>
        <v>11</v>
      </c>
      <c r="P145">
        <f t="shared" si="9"/>
        <v>46.18</v>
      </c>
      <c r="Q145" s="11" t="s">
        <v>8312</v>
      </c>
      <c r="R145" s="11" t="s">
        <v>8315</v>
      </c>
      <c r="S145" s="16">
        <f t="shared" si="10"/>
        <v>42110.153043981481</v>
      </c>
      <c r="T145" s="16">
        <f t="shared" si="11"/>
        <v>42155.153043981481</v>
      </c>
    </row>
    <row r="146" spans="1:20" ht="48" hidden="1" x14ac:dyDescent="0.2">
      <c r="A146">
        <v>142</v>
      </c>
      <c r="B146" s="9" t="s">
        <v>144</v>
      </c>
      <c r="C146" s="3" t="s">
        <v>4252</v>
      </c>
      <c r="D146" s="5">
        <v>3000</v>
      </c>
      <c r="E146" s="7">
        <v>10</v>
      </c>
      <c r="F146" t="s">
        <v>8219</v>
      </c>
      <c r="G146" t="s">
        <v>8223</v>
      </c>
      <c r="H146" t="s">
        <v>8245</v>
      </c>
      <c r="I146">
        <v>1416176778</v>
      </c>
      <c r="J146">
        <v>1414358778</v>
      </c>
      <c r="K146" t="b">
        <v>0</v>
      </c>
      <c r="L146">
        <v>1</v>
      </c>
      <c r="M146" t="b">
        <v>0</v>
      </c>
      <c r="N146" t="s">
        <v>8265</v>
      </c>
      <c r="O146">
        <f t="shared" si="8"/>
        <v>0</v>
      </c>
      <c r="P146">
        <f t="shared" si="9"/>
        <v>10</v>
      </c>
      <c r="Q146" s="11" t="s">
        <v>8312</v>
      </c>
      <c r="R146" s="11" t="s">
        <v>8315</v>
      </c>
      <c r="S146" s="16">
        <f t="shared" si="10"/>
        <v>41938.893263888887</v>
      </c>
      <c r="T146" s="16">
        <f t="shared" si="11"/>
        <v>41959.934930555552</v>
      </c>
    </row>
    <row r="147" spans="1:20" ht="48" hidden="1" x14ac:dyDescent="0.2">
      <c r="A147">
        <v>143</v>
      </c>
      <c r="B147" s="9" t="s">
        <v>145</v>
      </c>
      <c r="C147" s="3" t="s">
        <v>4253</v>
      </c>
      <c r="D147" s="5">
        <v>5500</v>
      </c>
      <c r="E147" s="7">
        <v>0</v>
      </c>
      <c r="F147" t="s">
        <v>8219</v>
      </c>
      <c r="G147" t="s">
        <v>8225</v>
      </c>
      <c r="H147" t="s">
        <v>8247</v>
      </c>
      <c r="I147">
        <v>1472882100</v>
      </c>
      <c r="J147">
        <v>1467941542</v>
      </c>
      <c r="K147" t="b">
        <v>0</v>
      </c>
      <c r="L147">
        <v>0</v>
      </c>
      <c r="M147" t="b">
        <v>0</v>
      </c>
      <c r="N147" t="s">
        <v>8265</v>
      </c>
      <c r="O147">
        <f t="shared" si="8"/>
        <v>0</v>
      </c>
      <c r="P147" t="str">
        <f t="shared" si="9"/>
        <v>N/A</v>
      </c>
      <c r="Q147" s="11" t="s">
        <v>8312</v>
      </c>
      <c r="R147" s="11" t="s">
        <v>8315</v>
      </c>
      <c r="S147" s="16">
        <f t="shared" si="10"/>
        <v>42559.064143518524</v>
      </c>
      <c r="T147" s="16">
        <f t="shared" si="11"/>
        <v>42616.246527777781</v>
      </c>
    </row>
    <row r="148" spans="1:20" ht="48" hidden="1" x14ac:dyDescent="0.2">
      <c r="A148">
        <v>144</v>
      </c>
      <c r="B148" s="9" t="s">
        <v>146</v>
      </c>
      <c r="C148" s="3" t="s">
        <v>4254</v>
      </c>
      <c r="D148" s="5">
        <v>7500</v>
      </c>
      <c r="E148" s="7">
        <v>2070</v>
      </c>
      <c r="F148" t="s">
        <v>8219</v>
      </c>
      <c r="G148" t="s">
        <v>8228</v>
      </c>
      <c r="H148" t="s">
        <v>8250</v>
      </c>
      <c r="I148">
        <v>1428945472</v>
      </c>
      <c r="J148">
        <v>1423765072</v>
      </c>
      <c r="K148" t="b">
        <v>0</v>
      </c>
      <c r="L148">
        <v>37</v>
      </c>
      <c r="M148" t="b">
        <v>0</v>
      </c>
      <c r="N148" t="s">
        <v>8265</v>
      </c>
      <c r="O148">
        <f t="shared" si="8"/>
        <v>28</v>
      </c>
      <c r="P148">
        <f t="shared" si="9"/>
        <v>55.95</v>
      </c>
      <c r="Q148" s="11" t="s">
        <v>8312</v>
      </c>
      <c r="R148" s="11" t="s">
        <v>8315</v>
      </c>
      <c r="S148" s="16">
        <f t="shared" si="10"/>
        <v>42047.762407407412</v>
      </c>
      <c r="T148" s="16">
        <f t="shared" si="11"/>
        <v>42107.72074074074</v>
      </c>
    </row>
    <row r="149" spans="1:20" ht="48" hidden="1" x14ac:dyDescent="0.2">
      <c r="A149">
        <v>145</v>
      </c>
      <c r="B149" s="9" t="s">
        <v>147</v>
      </c>
      <c r="C149" s="3" t="s">
        <v>4255</v>
      </c>
      <c r="D149" s="5">
        <v>4500</v>
      </c>
      <c r="E149" s="7">
        <v>338</v>
      </c>
      <c r="F149" t="s">
        <v>8219</v>
      </c>
      <c r="G149" t="s">
        <v>8223</v>
      </c>
      <c r="H149" t="s">
        <v>8245</v>
      </c>
      <c r="I149">
        <v>1439298052</v>
      </c>
      <c r="J149">
        <v>1436965252</v>
      </c>
      <c r="K149" t="b">
        <v>0</v>
      </c>
      <c r="L149">
        <v>9</v>
      </c>
      <c r="M149" t="b">
        <v>0</v>
      </c>
      <c r="N149" t="s">
        <v>8265</v>
      </c>
      <c r="O149">
        <f t="shared" si="8"/>
        <v>8</v>
      </c>
      <c r="P149">
        <f t="shared" si="9"/>
        <v>37.56</v>
      </c>
      <c r="Q149" s="11" t="s">
        <v>8312</v>
      </c>
      <c r="R149" s="11" t="s">
        <v>8315</v>
      </c>
      <c r="S149" s="16">
        <f t="shared" si="10"/>
        <v>42200.542268518519</v>
      </c>
      <c r="T149" s="16">
        <f t="shared" si="11"/>
        <v>42227.542268518519</v>
      </c>
    </row>
    <row r="150" spans="1:20" ht="48" hidden="1" x14ac:dyDescent="0.2">
      <c r="A150">
        <v>146</v>
      </c>
      <c r="B150" s="9" t="s">
        <v>148</v>
      </c>
      <c r="C150" s="3" t="s">
        <v>4256</v>
      </c>
      <c r="D150" s="5">
        <v>20000</v>
      </c>
      <c r="E150" s="7">
        <v>115</v>
      </c>
      <c r="F150" t="s">
        <v>8219</v>
      </c>
      <c r="G150" t="s">
        <v>8223</v>
      </c>
      <c r="H150" t="s">
        <v>8245</v>
      </c>
      <c r="I150">
        <v>1484698998</v>
      </c>
      <c r="J150">
        <v>1479514998</v>
      </c>
      <c r="K150" t="b">
        <v>0</v>
      </c>
      <c r="L150">
        <v>3</v>
      </c>
      <c r="M150" t="b">
        <v>0</v>
      </c>
      <c r="N150" t="s">
        <v>8265</v>
      </c>
      <c r="O150">
        <f t="shared" si="8"/>
        <v>1</v>
      </c>
      <c r="P150">
        <f t="shared" si="9"/>
        <v>38.33</v>
      </c>
      <c r="Q150" s="11" t="s">
        <v>8312</v>
      </c>
      <c r="R150" s="11" t="s">
        <v>8315</v>
      </c>
      <c r="S150" s="16">
        <f t="shared" si="10"/>
        <v>42693.016180555554</v>
      </c>
      <c r="T150" s="16">
        <f t="shared" si="11"/>
        <v>42753.016180555554</v>
      </c>
    </row>
    <row r="151" spans="1:20" ht="32" hidden="1" x14ac:dyDescent="0.2">
      <c r="A151">
        <v>147</v>
      </c>
      <c r="B151" s="9" t="s">
        <v>149</v>
      </c>
      <c r="C151" s="3" t="s">
        <v>4257</v>
      </c>
      <c r="D151" s="5">
        <v>7000</v>
      </c>
      <c r="E151" s="7">
        <v>0</v>
      </c>
      <c r="F151" t="s">
        <v>8219</v>
      </c>
      <c r="G151" t="s">
        <v>8224</v>
      </c>
      <c r="H151" t="s">
        <v>8246</v>
      </c>
      <c r="I151">
        <v>1420741080</v>
      </c>
      <c r="J151">
        <v>1417026340</v>
      </c>
      <c r="K151" t="b">
        <v>0</v>
      </c>
      <c r="L151">
        <v>0</v>
      </c>
      <c r="M151" t="b">
        <v>0</v>
      </c>
      <c r="N151" t="s">
        <v>8265</v>
      </c>
      <c r="O151">
        <f t="shared" si="8"/>
        <v>0</v>
      </c>
      <c r="P151" t="str">
        <f t="shared" si="9"/>
        <v>N/A</v>
      </c>
      <c r="Q151" s="11" t="s">
        <v>8312</v>
      </c>
      <c r="R151" s="11" t="s">
        <v>8315</v>
      </c>
      <c r="S151" s="16">
        <f t="shared" si="10"/>
        <v>41969.767824074079</v>
      </c>
      <c r="T151" s="16">
        <f t="shared" si="11"/>
        <v>42012.762499999997</v>
      </c>
    </row>
    <row r="152" spans="1:20" ht="48" hidden="1" x14ac:dyDescent="0.2">
      <c r="A152">
        <v>148</v>
      </c>
      <c r="B152" s="9" t="s">
        <v>150</v>
      </c>
      <c r="C152" s="3" t="s">
        <v>4258</v>
      </c>
      <c r="D152" s="5">
        <v>50000</v>
      </c>
      <c r="E152" s="7">
        <v>40</v>
      </c>
      <c r="F152" t="s">
        <v>8219</v>
      </c>
      <c r="G152" t="s">
        <v>8223</v>
      </c>
      <c r="H152" t="s">
        <v>8245</v>
      </c>
      <c r="I152">
        <v>1456555536</v>
      </c>
      <c r="J152">
        <v>1453963536</v>
      </c>
      <c r="K152" t="b">
        <v>0</v>
      </c>
      <c r="L152">
        <v>2</v>
      </c>
      <c r="M152" t="b">
        <v>0</v>
      </c>
      <c r="N152" t="s">
        <v>8265</v>
      </c>
      <c r="O152">
        <f t="shared" si="8"/>
        <v>0</v>
      </c>
      <c r="P152">
        <f t="shared" si="9"/>
        <v>20</v>
      </c>
      <c r="Q152" s="11" t="s">
        <v>8312</v>
      </c>
      <c r="R152" s="11" t="s">
        <v>8315</v>
      </c>
      <c r="S152" s="16">
        <f t="shared" si="10"/>
        <v>42397.281666666662</v>
      </c>
      <c r="T152" s="16">
        <f t="shared" si="11"/>
        <v>42427.281666666662</v>
      </c>
    </row>
    <row r="153" spans="1:20" ht="48" hidden="1" x14ac:dyDescent="0.2">
      <c r="A153">
        <v>149</v>
      </c>
      <c r="B153" s="9" t="s">
        <v>151</v>
      </c>
      <c r="C153" s="3" t="s">
        <v>4259</v>
      </c>
      <c r="D153" s="5">
        <v>10000</v>
      </c>
      <c r="E153" s="7">
        <v>92</v>
      </c>
      <c r="F153" t="s">
        <v>8219</v>
      </c>
      <c r="G153" t="s">
        <v>8223</v>
      </c>
      <c r="H153" t="s">
        <v>8245</v>
      </c>
      <c r="I153">
        <v>1419494400</v>
      </c>
      <c r="J153">
        <v>1416888470</v>
      </c>
      <c r="K153" t="b">
        <v>0</v>
      </c>
      <c r="L153">
        <v>6</v>
      </c>
      <c r="M153" t="b">
        <v>0</v>
      </c>
      <c r="N153" t="s">
        <v>8265</v>
      </c>
      <c r="O153">
        <f t="shared" si="8"/>
        <v>1</v>
      </c>
      <c r="P153">
        <f t="shared" si="9"/>
        <v>15.33</v>
      </c>
      <c r="Q153" s="11" t="s">
        <v>8312</v>
      </c>
      <c r="R153" s="11" t="s">
        <v>8315</v>
      </c>
      <c r="S153" s="16">
        <f t="shared" si="10"/>
        <v>41968.172106481477</v>
      </c>
      <c r="T153" s="16">
        <f t="shared" si="11"/>
        <v>41998.333333333328</v>
      </c>
    </row>
    <row r="154" spans="1:20" ht="48" hidden="1" x14ac:dyDescent="0.2">
      <c r="A154">
        <v>150</v>
      </c>
      <c r="B154" s="9" t="s">
        <v>152</v>
      </c>
      <c r="C154" s="3" t="s">
        <v>4260</v>
      </c>
      <c r="D154" s="5">
        <v>130000</v>
      </c>
      <c r="E154" s="7">
        <v>30112</v>
      </c>
      <c r="F154" t="s">
        <v>8219</v>
      </c>
      <c r="G154" t="s">
        <v>8223</v>
      </c>
      <c r="H154" t="s">
        <v>8245</v>
      </c>
      <c r="I154">
        <v>1432612382</v>
      </c>
      <c r="J154">
        <v>1427428382</v>
      </c>
      <c r="K154" t="b">
        <v>0</v>
      </c>
      <c r="L154">
        <v>67</v>
      </c>
      <c r="M154" t="b">
        <v>0</v>
      </c>
      <c r="N154" t="s">
        <v>8265</v>
      </c>
      <c r="O154">
        <f t="shared" si="8"/>
        <v>23</v>
      </c>
      <c r="P154">
        <f t="shared" si="9"/>
        <v>449.43</v>
      </c>
      <c r="Q154" s="11" t="s">
        <v>8312</v>
      </c>
      <c r="R154" s="11" t="s">
        <v>8315</v>
      </c>
      <c r="S154" s="16">
        <f t="shared" si="10"/>
        <v>42090.161828703705</v>
      </c>
      <c r="T154" s="16">
        <f t="shared" si="11"/>
        <v>42150.161828703705</v>
      </c>
    </row>
    <row r="155" spans="1:20" ht="48" hidden="1" x14ac:dyDescent="0.2">
      <c r="A155">
        <v>151</v>
      </c>
      <c r="B155" s="9" t="s">
        <v>153</v>
      </c>
      <c r="C155" s="3" t="s">
        <v>4261</v>
      </c>
      <c r="D155" s="5">
        <v>250000</v>
      </c>
      <c r="E155" s="7">
        <v>140</v>
      </c>
      <c r="F155" t="s">
        <v>8219</v>
      </c>
      <c r="G155" t="s">
        <v>8225</v>
      </c>
      <c r="H155" t="s">
        <v>8247</v>
      </c>
      <c r="I155">
        <v>1434633191</v>
      </c>
      <c r="J155">
        <v>1429449191</v>
      </c>
      <c r="K155" t="b">
        <v>0</v>
      </c>
      <c r="L155">
        <v>5</v>
      </c>
      <c r="M155" t="b">
        <v>0</v>
      </c>
      <c r="N155" t="s">
        <v>8265</v>
      </c>
      <c r="O155">
        <f t="shared" si="8"/>
        <v>0</v>
      </c>
      <c r="P155">
        <f t="shared" si="9"/>
        <v>28</v>
      </c>
      <c r="Q155" s="11" t="s">
        <v>8312</v>
      </c>
      <c r="R155" s="11" t="s">
        <v>8315</v>
      </c>
      <c r="S155" s="16">
        <f t="shared" si="10"/>
        <v>42113.550821759258</v>
      </c>
      <c r="T155" s="16">
        <f t="shared" si="11"/>
        <v>42173.550821759258</v>
      </c>
    </row>
    <row r="156" spans="1:20" ht="32" hidden="1" x14ac:dyDescent="0.2">
      <c r="A156">
        <v>152</v>
      </c>
      <c r="B156" s="9" t="s">
        <v>154</v>
      </c>
      <c r="C156" s="3" t="s">
        <v>4262</v>
      </c>
      <c r="D156" s="5">
        <v>380000</v>
      </c>
      <c r="E156" s="7">
        <v>30</v>
      </c>
      <c r="F156" t="s">
        <v>8219</v>
      </c>
      <c r="G156" t="s">
        <v>8223</v>
      </c>
      <c r="H156" t="s">
        <v>8245</v>
      </c>
      <c r="I156">
        <v>1411437100</v>
      </c>
      <c r="J156">
        <v>1408845100</v>
      </c>
      <c r="K156" t="b">
        <v>0</v>
      </c>
      <c r="L156">
        <v>2</v>
      </c>
      <c r="M156" t="b">
        <v>0</v>
      </c>
      <c r="N156" t="s">
        <v>8265</v>
      </c>
      <c r="O156">
        <f t="shared" si="8"/>
        <v>0</v>
      </c>
      <c r="P156">
        <f t="shared" si="9"/>
        <v>15</v>
      </c>
      <c r="Q156" s="11" t="s">
        <v>8312</v>
      </c>
      <c r="R156" s="11" t="s">
        <v>8315</v>
      </c>
      <c r="S156" s="16">
        <f t="shared" si="10"/>
        <v>41875.077546296299</v>
      </c>
      <c r="T156" s="16">
        <f t="shared" si="11"/>
        <v>41905.077546296299</v>
      </c>
    </row>
    <row r="157" spans="1:20" ht="48" hidden="1" x14ac:dyDescent="0.2">
      <c r="A157">
        <v>153</v>
      </c>
      <c r="B157" s="9" t="s">
        <v>155</v>
      </c>
      <c r="C157" s="3" t="s">
        <v>4263</v>
      </c>
      <c r="D157" s="5">
        <v>50000</v>
      </c>
      <c r="E157" s="7">
        <v>359</v>
      </c>
      <c r="F157" t="s">
        <v>8219</v>
      </c>
      <c r="G157" t="s">
        <v>8223</v>
      </c>
      <c r="H157" t="s">
        <v>8245</v>
      </c>
      <c r="I157">
        <v>1417532644</v>
      </c>
      <c r="J157">
        <v>1413900244</v>
      </c>
      <c r="K157" t="b">
        <v>0</v>
      </c>
      <c r="L157">
        <v>10</v>
      </c>
      <c r="M157" t="b">
        <v>0</v>
      </c>
      <c r="N157" t="s">
        <v>8265</v>
      </c>
      <c r="O157">
        <f t="shared" si="8"/>
        <v>1</v>
      </c>
      <c r="P157">
        <f t="shared" si="9"/>
        <v>35.9</v>
      </c>
      <c r="Q157" s="11" t="s">
        <v>8312</v>
      </c>
      <c r="R157" s="11" t="s">
        <v>8315</v>
      </c>
      <c r="S157" s="16">
        <f t="shared" si="10"/>
        <v>41933.586157407408</v>
      </c>
      <c r="T157" s="16">
        <f t="shared" si="11"/>
        <v>41975.627824074079</v>
      </c>
    </row>
    <row r="158" spans="1:20" ht="32" hidden="1" x14ac:dyDescent="0.2">
      <c r="A158">
        <v>154</v>
      </c>
      <c r="B158" s="9" t="s">
        <v>156</v>
      </c>
      <c r="C158" s="3" t="s">
        <v>4264</v>
      </c>
      <c r="D158" s="5">
        <v>1500</v>
      </c>
      <c r="E158" s="7">
        <v>40</v>
      </c>
      <c r="F158" t="s">
        <v>8219</v>
      </c>
      <c r="G158" t="s">
        <v>8223</v>
      </c>
      <c r="H158" t="s">
        <v>8245</v>
      </c>
      <c r="I158">
        <v>1433336895</v>
      </c>
      <c r="J158">
        <v>1429621695</v>
      </c>
      <c r="K158" t="b">
        <v>0</v>
      </c>
      <c r="L158">
        <v>3</v>
      </c>
      <c r="M158" t="b">
        <v>0</v>
      </c>
      <c r="N158" t="s">
        <v>8265</v>
      </c>
      <c r="O158">
        <f t="shared" si="8"/>
        <v>3</v>
      </c>
      <c r="P158">
        <f t="shared" si="9"/>
        <v>13.33</v>
      </c>
      <c r="Q158" s="11" t="s">
        <v>8312</v>
      </c>
      <c r="R158" s="11" t="s">
        <v>8315</v>
      </c>
      <c r="S158" s="16">
        <f t="shared" si="10"/>
        <v>42115.547395833331</v>
      </c>
      <c r="T158" s="16">
        <f t="shared" si="11"/>
        <v>42158.547395833331</v>
      </c>
    </row>
    <row r="159" spans="1:20" ht="64" hidden="1" x14ac:dyDescent="0.2">
      <c r="A159">
        <v>155</v>
      </c>
      <c r="B159" s="9" t="s">
        <v>157</v>
      </c>
      <c r="C159" s="3" t="s">
        <v>4265</v>
      </c>
      <c r="D159" s="5">
        <v>1350000</v>
      </c>
      <c r="E159" s="7">
        <v>81</v>
      </c>
      <c r="F159" t="s">
        <v>8219</v>
      </c>
      <c r="G159" t="s">
        <v>8223</v>
      </c>
      <c r="H159" t="s">
        <v>8245</v>
      </c>
      <c r="I159">
        <v>1437657935</v>
      </c>
      <c r="J159">
        <v>1434201935</v>
      </c>
      <c r="K159" t="b">
        <v>0</v>
      </c>
      <c r="L159">
        <v>4</v>
      </c>
      <c r="M159" t="b">
        <v>0</v>
      </c>
      <c r="N159" t="s">
        <v>8265</v>
      </c>
      <c r="O159">
        <f t="shared" si="8"/>
        <v>0</v>
      </c>
      <c r="P159">
        <f t="shared" si="9"/>
        <v>20.25</v>
      </c>
      <c r="Q159" s="11" t="s">
        <v>8312</v>
      </c>
      <c r="R159" s="11" t="s">
        <v>8315</v>
      </c>
      <c r="S159" s="16">
        <f t="shared" si="10"/>
        <v>42168.559432870374</v>
      </c>
      <c r="T159" s="16">
        <f t="shared" si="11"/>
        <v>42208.559432870374</v>
      </c>
    </row>
    <row r="160" spans="1:20" ht="48" hidden="1" x14ac:dyDescent="0.2">
      <c r="A160">
        <v>156</v>
      </c>
      <c r="B160" s="9" t="s">
        <v>158</v>
      </c>
      <c r="C160" s="3" t="s">
        <v>4266</v>
      </c>
      <c r="D160" s="5">
        <v>35000</v>
      </c>
      <c r="E160" s="7">
        <v>1785</v>
      </c>
      <c r="F160" t="s">
        <v>8219</v>
      </c>
      <c r="G160" t="s">
        <v>8228</v>
      </c>
      <c r="H160" t="s">
        <v>8250</v>
      </c>
      <c r="I160">
        <v>1407034796</v>
      </c>
      <c r="J160">
        <v>1401850796</v>
      </c>
      <c r="K160" t="b">
        <v>0</v>
      </c>
      <c r="L160">
        <v>15</v>
      </c>
      <c r="M160" t="b">
        <v>0</v>
      </c>
      <c r="N160" t="s">
        <v>8265</v>
      </c>
      <c r="O160">
        <f t="shared" si="8"/>
        <v>5</v>
      </c>
      <c r="P160">
        <f t="shared" si="9"/>
        <v>119</v>
      </c>
      <c r="Q160" s="11" t="s">
        <v>8312</v>
      </c>
      <c r="R160" s="11" t="s">
        <v>8315</v>
      </c>
      <c r="S160" s="16">
        <f t="shared" si="10"/>
        <v>41794.124953703707</v>
      </c>
      <c r="T160" s="16">
        <f t="shared" si="11"/>
        <v>41854.124953703707</v>
      </c>
    </row>
    <row r="161" spans="1:20" ht="48" hidden="1" x14ac:dyDescent="0.2">
      <c r="A161">
        <v>157</v>
      </c>
      <c r="B161" s="9" t="s">
        <v>159</v>
      </c>
      <c r="C161" s="3" t="s">
        <v>4267</v>
      </c>
      <c r="D161" s="5">
        <v>2995</v>
      </c>
      <c r="E161" s="7">
        <v>8</v>
      </c>
      <c r="F161" t="s">
        <v>8219</v>
      </c>
      <c r="G161" t="s">
        <v>8223</v>
      </c>
      <c r="H161" t="s">
        <v>8245</v>
      </c>
      <c r="I161">
        <v>1456523572</v>
      </c>
      <c r="J161">
        <v>1453931572</v>
      </c>
      <c r="K161" t="b">
        <v>0</v>
      </c>
      <c r="L161">
        <v>2</v>
      </c>
      <c r="M161" t="b">
        <v>0</v>
      </c>
      <c r="N161" t="s">
        <v>8265</v>
      </c>
      <c r="O161">
        <f t="shared" si="8"/>
        <v>0</v>
      </c>
      <c r="P161">
        <f t="shared" si="9"/>
        <v>4</v>
      </c>
      <c r="Q161" s="11" t="s">
        <v>8312</v>
      </c>
      <c r="R161" s="11" t="s">
        <v>8315</v>
      </c>
      <c r="S161" s="16">
        <f t="shared" si="10"/>
        <v>42396.911712962959</v>
      </c>
      <c r="T161" s="16">
        <f t="shared" si="11"/>
        <v>42426.911712962959</v>
      </c>
    </row>
    <row r="162" spans="1:20" ht="48" hidden="1" x14ac:dyDescent="0.2">
      <c r="A162">
        <v>158</v>
      </c>
      <c r="B162" s="9" t="s">
        <v>160</v>
      </c>
      <c r="C162" s="3" t="s">
        <v>4268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1413942628</v>
      </c>
      <c r="J162">
        <v>1411350628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 t="str">
        <f t="shared" si="9"/>
        <v>N/A</v>
      </c>
      <c r="Q162" s="11" t="s">
        <v>8312</v>
      </c>
      <c r="R162" s="11" t="s">
        <v>8315</v>
      </c>
      <c r="S162" s="16">
        <f t="shared" si="10"/>
        <v>41904.07671296296</v>
      </c>
      <c r="T162" s="16">
        <f t="shared" si="11"/>
        <v>41934.07671296296</v>
      </c>
    </row>
    <row r="163" spans="1:20" ht="48" hidden="1" x14ac:dyDescent="0.2">
      <c r="A163">
        <v>159</v>
      </c>
      <c r="B163" s="9" t="s">
        <v>161</v>
      </c>
      <c r="C163" s="3" t="s">
        <v>4269</v>
      </c>
      <c r="D163" s="5">
        <v>500000</v>
      </c>
      <c r="E163" s="7">
        <v>10</v>
      </c>
      <c r="F163" t="s">
        <v>8219</v>
      </c>
      <c r="G163" t="s">
        <v>8223</v>
      </c>
      <c r="H163" t="s">
        <v>8245</v>
      </c>
      <c r="I163">
        <v>1467541545</v>
      </c>
      <c r="J163">
        <v>1464085545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10</v>
      </c>
      <c r="Q163" s="11" t="s">
        <v>8312</v>
      </c>
      <c r="R163" s="11" t="s">
        <v>8315</v>
      </c>
      <c r="S163" s="16">
        <f t="shared" si="10"/>
        <v>42514.434548611112</v>
      </c>
      <c r="T163" s="16">
        <f t="shared" si="11"/>
        <v>42554.434548611112</v>
      </c>
    </row>
    <row r="164" spans="1:20" ht="48" hidden="1" x14ac:dyDescent="0.2">
      <c r="A164">
        <v>160</v>
      </c>
      <c r="B164" s="9" t="s">
        <v>162</v>
      </c>
      <c r="C164" s="3" t="s">
        <v>4270</v>
      </c>
      <c r="D164" s="5">
        <v>5000</v>
      </c>
      <c r="E164" s="7">
        <v>0</v>
      </c>
      <c r="F164" t="s">
        <v>8220</v>
      </c>
      <c r="G164" t="s">
        <v>8223</v>
      </c>
      <c r="H164" t="s">
        <v>8245</v>
      </c>
      <c r="I164">
        <v>1439675691</v>
      </c>
      <c r="J164">
        <v>1434491691</v>
      </c>
      <c r="K164" t="b">
        <v>0</v>
      </c>
      <c r="L164">
        <v>0</v>
      </c>
      <c r="M164" t="b">
        <v>0</v>
      </c>
      <c r="N164" t="s">
        <v>8266</v>
      </c>
      <c r="O164">
        <f t="shared" si="8"/>
        <v>0</v>
      </c>
      <c r="P164" t="str">
        <f t="shared" si="9"/>
        <v>N/A</v>
      </c>
      <c r="Q164" s="11" t="s">
        <v>8312</v>
      </c>
      <c r="R164" s="11" t="s">
        <v>8316</v>
      </c>
      <c r="S164" s="16">
        <f t="shared" si="10"/>
        <v>42171.913090277783</v>
      </c>
      <c r="T164" s="16">
        <f t="shared" si="11"/>
        <v>42231.913090277783</v>
      </c>
    </row>
    <row r="165" spans="1:20" ht="48" hidden="1" x14ac:dyDescent="0.2">
      <c r="A165">
        <v>161</v>
      </c>
      <c r="B165" s="9" t="s">
        <v>163</v>
      </c>
      <c r="C165" s="3" t="s">
        <v>4271</v>
      </c>
      <c r="D165" s="5">
        <v>50000</v>
      </c>
      <c r="E165" s="7">
        <v>5</v>
      </c>
      <c r="F165" t="s">
        <v>8220</v>
      </c>
      <c r="G165" t="s">
        <v>8223</v>
      </c>
      <c r="H165" t="s">
        <v>8245</v>
      </c>
      <c r="I165">
        <v>1404318595</v>
      </c>
      <c r="J165">
        <v>1401726595</v>
      </c>
      <c r="K165" t="b">
        <v>0</v>
      </c>
      <c r="L165">
        <v>1</v>
      </c>
      <c r="M165" t="b">
        <v>0</v>
      </c>
      <c r="N165" t="s">
        <v>8266</v>
      </c>
      <c r="O165">
        <f t="shared" si="8"/>
        <v>0</v>
      </c>
      <c r="P165">
        <f t="shared" si="9"/>
        <v>5</v>
      </c>
      <c r="Q165" s="11" t="s">
        <v>8312</v>
      </c>
      <c r="R165" s="11" t="s">
        <v>8316</v>
      </c>
      <c r="S165" s="16">
        <f t="shared" si="10"/>
        <v>41792.687442129631</v>
      </c>
      <c r="T165" s="16">
        <f t="shared" si="11"/>
        <v>41822.687442129631</v>
      </c>
    </row>
    <row r="166" spans="1:20" ht="48" hidden="1" x14ac:dyDescent="0.2">
      <c r="A166">
        <v>162</v>
      </c>
      <c r="B166" s="9" t="s">
        <v>164</v>
      </c>
      <c r="C166" s="3" t="s">
        <v>4272</v>
      </c>
      <c r="D166" s="5">
        <v>2800</v>
      </c>
      <c r="E166" s="7">
        <v>435</v>
      </c>
      <c r="F166" t="s">
        <v>8220</v>
      </c>
      <c r="G166" t="s">
        <v>8223</v>
      </c>
      <c r="H166" t="s">
        <v>8245</v>
      </c>
      <c r="I166">
        <v>1408232520</v>
      </c>
      <c r="J166">
        <v>1405393356</v>
      </c>
      <c r="K166" t="b">
        <v>0</v>
      </c>
      <c r="L166">
        <v>10</v>
      </c>
      <c r="M166" t="b">
        <v>0</v>
      </c>
      <c r="N166" t="s">
        <v>8266</v>
      </c>
      <c r="O166">
        <f t="shared" si="8"/>
        <v>16</v>
      </c>
      <c r="P166">
        <f t="shared" si="9"/>
        <v>43.5</v>
      </c>
      <c r="Q166" s="11" t="s">
        <v>8312</v>
      </c>
      <c r="R166" s="11" t="s">
        <v>8316</v>
      </c>
      <c r="S166" s="16">
        <f t="shared" si="10"/>
        <v>41835.126805555556</v>
      </c>
      <c r="T166" s="16">
        <f t="shared" si="11"/>
        <v>41867.987500000003</v>
      </c>
    </row>
    <row r="167" spans="1:20" ht="64" hidden="1" x14ac:dyDescent="0.2">
      <c r="A167">
        <v>163</v>
      </c>
      <c r="B167" s="9" t="s">
        <v>165</v>
      </c>
      <c r="C167" s="3" t="s">
        <v>4273</v>
      </c>
      <c r="D167" s="5">
        <v>2000000</v>
      </c>
      <c r="E167" s="7">
        <v>0</v>
      </c>
      <c r="F167" t="s">
        <v>8220</v>
      </c>
      <c r="G167" t="s">
        <v>8223</v>
      </c>
      <c r="H167" t="s">
        <v>8245</v>
      </c>
      <c r="I167">
        <v>1443657600</v>
      </c>
      <c r="J167">
        <v>1440716654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1" t="s">
        <v>8312</v>
      </c>
      <c r="R167" s="11" t="s">
        <v>8316</v>
      </c>
      <c r="S167" s="16">
        <f t="shared" si="10"/>
        <v>42243.961273148147</v>
      </c>
      <c r="T167" s="16">
        <f t="shared" si="11"/>
        <v>42278</v>
      </c>
    </row>
    <row r="168" spans="1:20" ht="48" hidden="1" x14ac:dyDescent="0.2">
      <c r="A168">
        <v>164</v>
      </c>
      <c r="B168" s="9" t="s">
        <v>166</v>
      </c>
      <c r="C168" s="3" t="s">
        <v>4274</v>
      </c>
      <c r="D168" s="5">
        <v>120000</v>
      </c>
      <c r="E168" s="7">
        <v>640</v>
      </c>
      <c r="F168" t="s">
        <v>8220</v>
      </c>
      <c r="G168" t="s">
        <v>8223</v>
      </c>
      <c r="H168" t="s">
        <v>8245</v>
      </c>
      <c r="I168">
        <v>1411150701</v>
      </c>
      <c r="J168">
        <v>1405966701</v>
      </c>
      <c r="K168" t="b">
        <v>0</v>
      </c>
      <c r="L168">
        <v>7</v>
      </c>
      <c r="M168" t="b">
        <v>0</v>
      </c>
      <c r="N168" t="s">
        <v>8266</v>
      </c>
      <c r="O168">
        <f t="shared" si="8"/>
        <v>1</v>
      </c>
      <c r="P168">
        <f t="shared" si="9"/>
        <v>91.43</v>
      </c>
      <c r="Q168" s="11" t="s">
        <v>8312</v>
      </c>
      <c r="R168" s="11" t="s">
        <v>8316</v>
      </c>
      <c r="S168" s="16">
        <f t="shared" si="10"/>
        <v>41841.762743055559</v>
      </c>
      <c r="T168" s="16">
        <f t="shared" si="11"/>
        <v>41901.762743055559</v>
      </c>
    </row>
    <row r="169" spans="1:20" ht="32" hidden="1" x14ac:dyDescent="0.2">
      <c r="A169">
        <v>165</v>
      </c>
      <c r="B169" s="9" t="s">
        <v>167</v>
      </c>
      <c r="C169" s="3" t="s">
        <v>4275</v>
      </c>
      <c r="D169" s="5">
        <v>17000</v>
      </c>
      <c r="E169" s="7">
        <v>0</v>
      </c>
      <c r="F169" t="s">
        <v>8220</v>
      </c>
      <c r="G169" t="s">
        <v>8224</v>
      </c>
      <c r="H169" t="s">
        <v>8246</v>
      </c>
      <c r="I169">
        <v>1452613724</v>
      </c>
      <c r="J169">
        <v>1450021724</v>
      </c>
      <c r="K169" t="b">
        <v>0</v>
      </c>
      <c r="L169">
        <v>0</v>
      </c>
      <c r="M169" t="b">
        <v>0</v>
      </c>
      <c r="N169" t="s">
        <v>8266</v>
      </c>
      <c r="O169">
        <f t="shared" si="8"/>
        <v>0</v>
      </c>
      <c r="P169" t="str">
        <f t="shared" si="9"/>
        <v>N/A</v>
      </c>
      <c r="Q169" s="11" t="s">
        <v>8312</v>
      </c>
      <c r="R169" s="11" t="s">
        <v>8316</v>
      </c>
      <c r="S169" s="16">
        <f t="shared" si="10"/>
        <v>42351.658842592587</v>
      </c>
      <c r="T169" s="16">
        <f t="shared" si="11"/>
        <v>42381.658842592587</v>
      </c>
    </row>
    <row r="170" spans="1:20" ht="48" hidden="1" x14ac:dyDescent="0.2">
      <c r="A170">
        <v>166</v>
      </c>
      <c r="B170" s="9" t="s">
        <v>168</v>
      </c>
      <c r="C170" s="3" t="s">
        <v>4276</v>
      </c>
      <c r="D170" s="5">
        <v>5000</v>
      </c>
      <c r="E170" s="7">
        <v>3000</v>
      </c>
      <c r="F170" t="s">
        <v>8220</v>
      </c>
      <c r="G170" t="s">
        <v>8223</v>
      </c>
      <c r="H170" t="s">
        <v>8245</v>
      </c>
      <c r="I170">
        <v>1484531362</v>
      </c>
      <c r="J170">
        <v>1481939362</v>
      </c>
      <c r="K170" t="b">
        <v>0</v>
      </c>
      <c r="L170">
        <v>1</v>
      </c>
      <c r="M170" t="b">
        <v>0</v>
      </c>
      <c r="N170" t="s">
        <v>8266</v>
      </c>
      <c r="O170">
        <f t="shared" si="8"/>
        <v>60</v>
      </c>
      <c r="P170">
        <f t="shared" si="9"/>
        <v>3000</v>
      </c>
      <c r="Q170" s="11" t="s">
        <v>8312</v>
      </c>
      <c r="R170" s="11" t="s">
        <v>8316</v>
      </c>
      <c r="S170" s="16">
        <f t="shared" si="10"/>
        <v>42721.075949074075</v>
      </c>
      <c r="T170" s="16">
        <f t="shared" si="11"/>
        <v>42751.075949074075</v>
      </c>
    </row>
    <row r="171" spans="1:20" ht="48" hidden="1" x14ac:dyDescent="0.2">
      <c r="A171">
        <v>167</v>
      </c>
      <c r="B171" s="9" t="s">
        <v>169</v>
      </c>
      <c r="C171" s="3" t="s">
        <v>4277</v>
      </c>
      <c r="D171" s="5">
        <v>110000</v>
      </c>
      <c r="E171" s="7">
        <v>11</v>
      </c>
      <c r="F171" t="s">
        <v>8220</v>
      </c>
      <c r="G171" t="s">
        <v>8223</v>
      </c>
      <c r="H171" t="s">
        <v>8245</v>
      </c>
      <c r="I171">
        <v>1438726535</v>
      </c>
      <c r="J171">
        <v>1433542535</v>
      </c>
      <c r="K171" t="b">
        <v>0</v>
      </c>
      <c r="L171">
        <v>2</v>
      </c>
      <c r="M171" t="b">
        <v>0</v>
      </c>
      <c r="N171" t="s">
        <v>8266</v>
      </c>
      <c r="O171">
        <f t="shared" si="8"/>
        <v>0</v>
      </c>
      <c r="P171">
        <f t="shared" si="9"/>
        <v>5.5</v>
      </c>
      <c r="Q171" s="11" t="s">
        <v>8312</v>
      </c>
      <c r="R171" s="11" t="s">
        <v>8316</v>
      </c>
      <c r="S171" s="16">
        <f t="shared" si="10"/>
        <v>42160.927488425921</v>
      </c>
      <c r="T171" s="16">
        <f t="shared" si="11"/>
        <v>42220.927488425921</v>
      </c>
    </row>
    <row r="172" spans="1:20" ht="48" hidden="1" x14ac:dyDescent="0.2">
      <c r="A172">
        <v>168</v>
      </c>
      <c r="B172" s="9" t="s">
        <v>170</v>
      </c>
      <c r="C172" s="3" t="s">
        <v>4278</v>
      </c>
      <c r="D172" s="5">
        <v>8000</v>
      </c>
      <c r="E172" s="7">
        <v>325</v>
      </c>
      <c r="F172" t="s">
        <v>8220</v>
      </c>
      <c r="G172" t="s">
        <v>8223</v>
      </c>
      <c r="H172" t="s">
        <v>8245</v>
      </c>
      <c r="I172">
        <v>1426791770</v>
      </c>
      <c r="J172">
        <v>1424203370</v>
      </c>
      <c r="K172" t="b">
        <v>0</v>
      </c>
      <c r="L172">
        <v>3</v>
      </c>
      <c r="M172" t="b">
        <v>0</v>
      </c>
      <c r="N172" t="s">
        <v>8266</v>
      </c>
      <c r="O172">
        <f t="shared" si="8"/>
        <v>4</v>
      </c>
      <c r="P172">
        <f t="shared" si="9"/>
        <v>108.33</v>
      </c>
      <c r="Q172" s="11" t="s">
        <v>8312</v>
      </c>
      <c r="R172" s="11" t="s">
        <v>8316</v>
      </c>
      <c r="S172" s="16">
        <f t="shared" si="10"/>
        <v>42052.83530092593</v>
      </c>
      <c r="T172" s="16">
        <f t="shared" si="11"/>
        <v>42082.793634259258</v>
      </c>
    </row>
    <row r="173" spans="1:20" ht="48" hidden="1" x14ac:dyDescent="0.2">
      <c r="A173">
        <v>169</v>
      </c>
      <c r="B173" s="9" t="s">
        <v>171</v>
      </c>
      <c r="C173" s="3" t="s">
        <v>4279</v>
      </c>
      <c r="D173" s="5">
        <v>2500</v>
      </c>
      <c r="E173" s="7">
        <v>560</v>
      </c>
      <c r="F173" t="s">
        <v>8220</v>
      </c>
      <c r="G173" t="s">
        <v>8224</v>
      </c>
      <c r="H173" t="s">
        <v>8246</v>
      </c>
      <c r="I173">
        <v>1413634059</v>
      </c>
      <c r="J173">
        <v>1411042059</v>
      </c>
      <c r="K173" t="b">
        <v>0</v>
      </c>
      <c r="L173">
        <v>10</v>
      </c>
      <c r="M173" t="b">
        <v>0</v>
      </c>
      <c r="N173" t="s">
        <v>8266</v>
      </c>
      <c r="O173">
        <f t="shared" si="8"/>
        <v>22</v>
      </c>
      <c r="P173">
        <f t="shared" si="9"/>
        <v>56</v>
      </c>
      <c r="Q173" s="11" t="s">
        <v>8312</v>
      </c>
      <c r="R173" s="11" t="s">
        <v>8316</v>
      </c>
      <c r="S173" s="16">
        <f t="shared" si="10"/>
        <v>41900.505312499998</v>
      </c>
      <c r="T173" s="16">
        <f t="shared" si="11"/>
        <v>41930.505312499998</v>
      </c>
    </row>
    <row r="174" spans="1:20" ht="48" hidden="1" x14ac:dyDescent="0.2">
      <c r="A174">
        <v>170</v>
      </c>
      <c r="B174" s="9" t="s">
        <v>172</v>
      </c>
      <c r="C174" s="3" t="s">
        <v>4280</v>
      </c>
      <c r="D174" s="5">
        <v>10000</v>
      </c>
      <c r="E174" s="7">
        <v>325</v>
      </c>
      <c r="F174" t="s">
        <v>8220</v>
      </c>
      <c r="G174" t="s">
        <v>8223</v>
      </c>
      <c r="H174" t="s">
        <v>8245</v>
      </c>
      <c r="I174">
        <v>1440912480</v>
      </c>
      <c r="J174">
        <v>1438385283</v>
      </c>
      <c r="K174" t="b">
        <v>0</v>
      </c>
      <c r="L174">
        <v>10</v>
      </c>
      <c r="M174" t="b">
        <v>0</v>
      </c>
      <c r="N174" t="s">
        <v>8266</v>
      </c>
      <c r="O174">
        <f t="shared" si="8"/>
        <v>3</v>
      </c>
      <c r="P174">
        <f t="shared" si="9"/>
        <v>32.5</v>
      </c>
      <c r="Q174" s="11" t="s">
        <v>8312</v>
      </c>
      <c r="R174" s="11" t="s">
        <v>8316</v>
      </c>
      <c r="S174" s="16">
        <f t="shared" si="10"/>
        <v>42216.977812500001</v>
      </c>
      <c r="T174" s="16">
        <f t="shared" si="11"/>
        <v>42246.227777777778</v>
      </c>
    </row>
    <row r="175" spans="1:20" ht="48" hidden="1" x14ac:dyDescent="0.2">
      <c r="A175">
        <v>171</v>
      </c>
      <c r="B175" s="9" t="s">
        <v>173</v>
      </c>
      <c r="C175" s="3" t="s">
        <v>4281</v>
      </c>
      <c r="D175" s="5">
        <v>50000</v>
      </c>
      <c r="E175" s="7">
        <v>1</v>
      </c>
      <c r="F175" t="s">
        <v>8220</v>
      </c>
      <c r="G175" t="s">
        <v>8223</v>
      </c>
      <c r="H175" t="s">
        <v>8245</v>
      </c>
      <c r="I175">
        <v>1470975614</v>
      </c>
      <c r="J175">
        <v>1465791614</v>
      </c>
      <c r="K175" t="b">
        <v>0</v>
      </c>
      <c r="L175">
        <v>1</v>
      </c>
      <c r="M175" t="b">
        <v>0</v>
      </c>
      <c r="N175" t="s">
        <v>8266</v>
      </c>
      <c r="O175">
        <f t="shared" si="8"/>
        <v>0</v>
      </c>
      <c r="P175">
        <f t="shared" si="9"/>
        <v>1</v>
      </c>
      <c r="Q175" s="11" t="s">
        <v>8312</v>
      </c>
      <c r="R175" s="11" t="s">
        <v>8316</v>
      </c>
      <c r="S175" s="16">
        <f t="shared" si="10"/>
        <v>42534.180717592593</v>
      </c>
      <c r="T175" s="16">
        <f t="shared" si="11"/>
        <v>42594.180717592593</v>
      </c>
    </row>
    <row r="176" spans="1:20" ht="48" hidden="1" x14ac:dyDescent="0.2">
      <c r="A176">
        <v>172</v>
      </c>
      <c r="B176" s="9" t="s">
        <v>174</v>
      </c>
      <c r="C176" s="3" t="s">
        <v>4282</v>
      </c>
      <c r="D176" s="5">
        <v>95000</v>
      </c>
      <c r="E176" s="7">
        <v>0</v>
      </c>
      <c r="F176" t="s">
        <v>8220</v>
      </c>
      <c r="G176" t="s">
        <v>8223</v>
      </c>
      <c r="H176" t="s">
        <v>8245</v>
      </c>
      <c r="I176">
        <v>1426753723</v>
      </c>
      <c r="J176">
        <v>1423733323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1" t="s">
        <v>8312</v>
      </c>
      <c r="R176" s="11" t="s">
        <v>8316</v>
      </c>
      <c r="S176" s="16">
        <f t="shared" si="10"/>
        <v>42047.394942129627</v>
      </c>
      <c r="T176" s="16">
        <f t="shared" si="11"/>
        <v>42082.353275462956</v>
      </c>
    </row>
    <row r="177" spans="1:20" ht="48" hidden="1" x14ac:dyDescent="0.2">
      <c r="A177">
        <v>173</v>
      </c>
      <c r="B177" s="9" t="s">
        <v>175</v>
      </c>
      <c r="C177" s="3" t="s">
        <v>4283</v>
      </c>
      <c r="D177" s="5">
        <v>1110</v>
      </c>
      <c r="E177" s="7">
        <v>0</v>
      </c>
      <c r="F177" t="s">
        <v>8220</v>
      </c>
      <c r="G177" t="s">
        <v>8224</v>
      </c>
      <c r="H177" t="s">
        <v>8246</v>
      </c>
      <c r="I177">
        <v>1425131108</v>
      </c>
      <c r="J177">
        <v>1422539108</v>
      </c>
      <c r="K177" t="b">
        <v>0</v>
      </c>
      <c r="L177">
        <v>0</v>
      </c>
      <c r="M177" t="b">
        <v>0</v>
      </c>
      <c r="N177" t="s">
        <v>8266</v>
      </c>
      <c r="O177">
        <f t="shared" si="8"/>
        <v>0</v>
      </c>
      <c r="P177" t="str">
        <f t="shared" si="9"/>
        <v>N/A</v>
      </c>
      <c r="Q177" s="11" t="s">
        <v>8312</v>
      </c>
      <c r="R177" s="11" t="s">
        <v>8316</v>
      </c>
      <c r="S177" s="16">
        <f t="shared" si="10"/>
        <v>42033.573009259257</v>
      </c>
      <c r="T177" s="16">
        <f t="shared" si="11"/>
        <v>42063.573009259257</v>
      </c>
    </row>
    <row r="178" spans="1:20" ht="48" hidden="1" x14ac:dyDescent="0.2">
      <c r="A178">
        <v>174</v>
      </c>
      <c r="B178" s="9" t="s">
        <v>176</v>
      </c>
      <c r="C178" s="3" t="s">
        <v>4284</v>
      </c>
      <c r="D178" s="5">
        <v>6000</v>
      </c>
      <c r="E178" s="7">
        <v>0</v>
      </c>
      <c r="F178" t="s">
        <v>8220</v>
      </c>
      <c r="G178" t="s">
        <v>8232</v>
      </c>
      <c r="H178" t="s">
        <v>8248</v>
      </c>
      <c r="I178">
        <v>1431108776</v>
      </c>
      <c r="J178">
        <v>1425924776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1" t="s">
        <v>8312</v>
      </c>
      <c r="R178" s="11" t="s">
        <v>8316</v>
      </c>
      <c r="S178" s="16">
        <f t="shared" si="10"/>
        <v>42072.758981481486</v>
      </c>
      <c r="T178" s="16">
        <f t="shared" si="11"/>
        <v>42132.758981481486</v>
      </c>
    </row>
    <row r="179" spans="1:20" ht="48" hidden="1" x14ac:dyDescent="0.2">
      <c r="A179">
        <v>175</v>
      </c>
      <c r="B179" s="9" t="s">
        <v>177</v>
      </c>
      <c r="C179" s="3" t="s">
        <v>4285</v>
      </c>
      <c r="D179" s="5">
        <v>20000</v>
      </c>
      <c r="E179" s="7">
        <v>1297</v>
      </c>
      <c r="F179" t="s">
        <v>8220</v>
      </c>
      <c r="G179" t="s">
        <v>8224</v>
      </c>
      <c r="H179" t="s">
        <v>8246</v>
      </c>
      <c r="I179">
        <v>1409337611</v>
      </c>
      <c r="J179">
        <v>1407177611</v>
      </c>
      <c r="K179" t="b">
        <v>0</v>
      </c>
      <c r="L179">
        <v>26</v>
      </c>
      <c r="M179" t="b">
        <v>0</v>
      </c>
      <c r="N179" t="s">
        <v>8266</v>
      </c>
      <c r="O179">
        <f t="shared" si="8"/>
        <v>6</v>
      </c>
      <c r="P179">
        <f t="shared" si="9"/>
        <v>49.88</v>
      </c>
      <c r="Q179" s="11" t="s">
        <v>8312</v>
      </c>
      <c r="R179" s="11" t="s">
        <v>8316</v>
      </c>
      <c r="S179" s="16">
        <f t="shared" si="10"/>
        <v>41855.777905092589</v>
      </c>
      <c r="T179" s="16">
        <f t="shared" si="11"/>
        <v>41880.777905092589</v>
      </c>
    </row>
    <row r="180" spans="1:20" ht="48" hidden="1" x14ac:dyDescent="0.2">
      <c r="A180">
        <v>176</v>
      </c>
      <c r="B180" s="9" t="s">
        <v>178</v>
      </c>
      <c r="C180" s="3" t="s">
        <v>4286</v>
      </c>
      <c r="D180" s="5">
        <v>1500</v>
      </c>
      <c r="E180" s="7">
        <v>0</v>
      </c>
      <c r="F180" t="s">
        <v>8220</v>
      </c>
      <c r="G180" t="s">
        <v>8223</v>
      </c>
      <c r="H180" t="s">
        <v>8245</v>
      </c>
      <c r="I180">
        <v>1438803999</v>
      </c>
      <c r="J180">
        <v>1436211999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1" t="s">
        <v>8312</v>
      </c>
      <c r="R180" s="11" t="s">
        <v>8316</v>
      </c>
      <c r="S180" s="16">
        <f t="shared" si="10"/>
        <v>42191.824062500003</v>
      </c>
      <c r="T180" s="16">
        <f t="shared" si="11"/>
        <v>42221.824062500003</v>
      </c>
    </row>
    <row r="181" spans="1:20" ht="32" hidden="1" x14ac:dyDescent="0.2">
      <c r="A181">
        <v>177</v>
      </c>
      <c r="B181" s="9" t="s">
        <v>179</v>
      </c>
      <c r="C181" s="3" t="s">
        <v>4287</v>
      </c>
      <c r="D181" s="5">
        <v>450</v>
      </c>
      <c r="E181" s="7">
        <v>180</v>
      </c>
      <c r="F181" t="s">
        <v>8220</v>
      </c>
      <c r="G181" t="s">
        <v>8223</v>
      </c>
      <c r="H181" t="s">
        <v>8245</v>
      </c>
      <c r="I181">
        <v>1427155726</v>
      </c>
      <c r="J181">
        <v>1425690526</v>
      </c>
      <c r="K181" t="b">
        <v>0</v>
      </c>
      <c r="L181">
        <v>7</v>
      </c>
      <c r="M181" t="b">
        <v>0</v>
      </c>
      <c r="N181" t="s">
        <v>8266</v>
      </c>
      <c r="O181">
        <f t="shared" si="8"/>
        <v>40</v>
      </c>
      <c r="P181">
        <f t="shared" si="9"/>
        <v>25.71</v>
      </c>
      <c r="Q181" s="11" t="s">
        <v>8312</v>
      </c>
      <c r="R181" s="11" t="s">
        <v>8316</v>
      </c>
      <c r="S181" s="16">
        <f t="shared" si="10"/>
        <v>42070.047754629632</v>
      </c>
      <c r="T181" s="16">
        <f t="shared" si="11"/>
        <v>42087.00608796296</v>
      </c>
    </row>
    <row r="182" spans="1:20" ht="32" hidden="1" x14ac:dyDescent="0.2">
      <c r="A182">
        <v>178</v>
      </c>
      <c r="B182" s="9" t="s">
        <v>180</v>
      </c>
      <c r="C182" s="3" t="s">
        <v>4288</v>
      </c>
      <c r="D182" s="5">
        <v>500000</v>
      </c>
      <c r="E182" s="7">
        <v>0</v>
      </c>
      <c r="F182" t="s">
        <v>8220</v>
      </c>
      <c r="G182" t="s">
        <v>8226</v>
      </c>
      <c r="H182" t="s">
        <v>8248</v>
      </c>
      <c r="I182">
        <v>1448582145</v>
      </c>
      <c r="J182">
        <v>1445986545</v>
      </c>
      <c r="K182" t="b">
        <v>0</v>
      </c>
      <c r="L182">
        <v>0</v>
      </c>
      <c r="M182" t="b">
        <v>0</v>
      </c>
      <c r="N182" t="s">
        <v>8266</v>
      </c>
      <c r="O182">
        <f t="shared" si="8"/>
        <v>0</v>
      </c>
      <c r="P182" t="str">
        <f t="shared" si="9"/>
        <v>N/A</v>
      </c>
      <c r="Q182" s="11" t="s">
        <v>8312</v>
      </c>
      <c r="R182" s="11" t="s">
        <v>8316</v>
      </c>
      <c r="S182" s="16">
        <f t="shared" si="10"/>
        <v>42304.955381944441</v>
      </c>
      <c r="T182" s="16">
        <f t="shared" si="11"/>
        <v>42334.997048611112</v>
      </c>
    </row>
    <row r="183" spans="1:20" ht="32" hidden="1" x14ac:dyDescent="0.2">
      <c r="A183">
        <v>179</v>
      </c>
      <c r="B183" s="9" t="s">
        <v>181</v>
      </c>
      <c r="C183" s="3" t="s">
        <v>4289</v>
      </c>
      <c r="D183" s="5">
        <v>1000</v>
      </c>
      <c r="E183" s="7">
        <v>200</v>
      </c>
      <c r="F183" t="s">
        <v>8220</v>
      </c>
      <c r="G183" t="s">
        <v>8223</v>
      </c>
      <c r="H183" t="s">
        <v>8245</v>
      </c>
      <c r="I183">
        <v>1457056555</v>
      </c>
      <c r="J183">
        <v>1454464555</v>
      </c>
      <c r="K183" t="b">
        <v>0</v>
      </c>
      <c r="L183">
        <v>2</v>
      </c>
      <c r="M183" t="b">
        <v>0</v>
      </c>
      <c r="N183" t="s">
        <v>8266</v>
      </c>
      <c r="O183">
        <f t="shared" si="8"/>
        <v>20</v>
      </c>
      <c r="P183">
        <f t="shared" si="9"/>
        <v>100</v>
      </c>
      <c r="Q183" s="11" t="s">
        <v>8312</v>
      </c>
      <c r="R183" s="11" t="s">
        <v>8316</v>
      </c>
      <c r="S183" s="16">
        <f t="shared" si="10"/>
        <v>42403.080497685187</v>
      </c>
      <c r="T183" s="16">
        <f t="shared" si="11"/>
        <v>42433.080497685187</v>
      </c>
    </row>
    <row r="184" spans="1:20" ht="48" hidden="1" x14ac:dyDescent="0.2">
      <c r="A184">
        <v>180</v>
      </c>
      <c r="B184" s="9" t="s">
        <v>182</v>
      </c>
      <c r="C184" s="3" t="s">
        <v>4290</v>
      </c>
      <c r="D184" s="5">
        <v>1200</v>
      </c>
      <c r="E184" s="7">
        <v>401</v>
      </c>
      <c r="F184" t="s">
        <v>8220</v>
      </c>
      <c r="G184" t="s">
        <v>8224</v>
      </c>
      <c r="H184" t="s">
        <v>8246</v>
      </c>
      <c r="I184">
        <v>1428951600</v>
      </c>
      <c r="J184">
        <v>1425512843</v>
      </c>
      <c r="K184" t="b">
        <v>0</v>
      </c>
      <c r="L184">
        <v>13</v>
      </c>
      <c r="M184" t="b">
        <v>0</v>
      </c>
      <c r="N184" t="s">
        <v>8266</v>
      </c>
      <c r="O184">
        <f t="shared" si="8"/>
        <v>33</v>
      </c>
      <c r="P184">
        <f t="shared" si="9"/>
        <v>30.85</v>
      </c>
      <c r="Q184" s="11" t="s">
        <v>8312</v>
      </c>
      <c r="R184" s="11" t="s">
        <v>8316</v>
      </c>
      <c r="S184" s="16">
        <f t="shared" si="10"/>
        <v>42067.991238425922</v>
      </c>
      <c r="T184" s="16">
        <f t="shared" si="11"/>
        <v>42107.791666666672</v>
      </c>
    </row>
    <row r="185" spans="1:20" ht="48" hidden="1" x14ac:dyDescent="0.2">
      <c r="A185">
        <v>181</v>
      </c>
      <c r="B185" s="9" t="s">
        <v>183</v>
      </c>
      <c r="C185" s="3" t="s">
        <v>4291</v>
      </c>
      <c r="D185" s="5">
        <v>3423</v>
      </c>
      <c r="E185" s="7">
        <v>722</v>
      </c>
      <c r="F185" t="s">
        <v>8220</v>
      </c>
      <c r="G185" t="s">
        <v>8224</v>
      </c>
      <c r="H185" t="s">
        <v>8246</v>
      </c>
      <c r="I185">
        <v>1434995295</v>
      </c>
      <c r="J185">
        <v>1432403295</v>
      </c>
      <c r="K185" t="b">
        <v>0</v>
      </c>
      <c r="L185">
        <v>4</v>
      </c>
      <c r="M185" t="b">
        <v>0</v>
      </c>
      <c r="N185" t="s">
        <v>8266</v>
      </c>
      <c r="O185">
        <f t="shared" si="8"/>
        <v>21</v>
      </c>
      <c r="P185">
        <f t="shared" si="9"/>
        <v>180.5</v>
      </c>
      <c r="Q185" s="11" t="s">
        <v>8312</v>
      </c>
      <c r="R185" s="11" t="s">
        <v>8316</v>
      </c>
      <c r="S185" s="16">
        <f t="shared" si="10"/>
        <v>42147.741840277777</v>
      </c>
      <c r="T185" s="16">
        <f t="shared" si="11"/>
        <v>42177.741840277777</v>
      </c>
    </row>
    <row r="186" spans="1:20" ht="48" hidden="1" x14ac:dyDescent="0.2">
      <c r="A186">
        <v>182</v>
      </c>
      <c r="B186" s="9" t="s">
        <v>184</v>
      </c>
      <c r="C186" s="3" t="s">
        <v>4292</v>
      </c>
      <c r="D186" s="5">
        <v>1000</v>
      </c>
      <c r="E186" s="7">
        <v>0</v>
      </c>
      <c r="F186" t="s">
        <v>8220</v>
      </c>
      <c r="G186" t="s">
        <v>8223</v>
      </c>
      <c r="H186" t="s">
        <v>8245</v>
      </c>
      <c r="I186">
        <v>1483748232</v>
      </c>
      <c r="J186">
        <v>1481156232</v>
      </c>
      <c r="K186" t="b">
        <v>0</v>
      </c>
      <c r="L186">
        <v>0</v>
      </c>
      <c r="M186" t="b">
        <v>0</v>
      </c>
      <c r="N186" t="s">
        <v>8266</v>
      </c>
      <c r="O186">
        <f t="shared" si="8"/>
        <v>0</v>
      </c>
      <c r="P186" t="str">
        <f t="shared" si="9"/>
        <v>N/A</v>
      </c>
      <c r="Q186" s="11" t="s">
        <v>8312</v>
      </c>
      <c r="R186" s="11" t="s">
        <v>8316</v>
      </c>
      <c r="S186" s="16">
        <f t="shared" si="10"/>
        <v>42712.011944444443</v>
      </c>
      <c r="T186" s="16">
        <f t="shared" si="11"/>
        <v>42742.011944444443</v>
      </c>
    </row>
    <row r="187" spans="1:20" ht="16" hidden="1" x14ac:dyDescent="0.2">
      <c r="A187">
        <v>183</v>
      </c>
      <c r="B187" s="9" t="s">
        <v>185</v>
      </c>
      <c r="C187" s="3" t="s">
        <v>4293</v>
      </c>
      <c r="D187" s="5">
        <v>12500</v>
      </c>
      <c r="E187" s="7">
        <v>4482</v>
      </c>
      <c r="F187" t="s">
        <v>8220</v>
      </c>
      <c r="G187" t="s">
        <v>8224</v>
      </c>
      <c r="H187" t="s">
        <v>8246</v>
      </c>
      <c r="I187">
        <v>1417033610</v>
      </c>
      <c r="J187">
        <v>1414438010</v>
      </c>
      <c r="K187" t="b">
        <v>0</v>
      </c>
      <c r="L187">
        <v>12</v>
      </c>
      <c r="M187" t="b">
        <v>0</v>
      </c>
      <c r="N187" t="s">
        <v>8266</v>
      </c>
      <c r="O187">
        <f t="shared" si="8"/>
        <v>36</v>
      </c>
      <c r="P187">
        <f t="shared" si="9"/>
        <v>373.5</v>
      </c>
      <c r="Q187" s="11" t="s">
        <v>8312</v>
      </c>
      <c r="R187" s="11" t="s">
        <v>8316</v>
      </c>
      <c r="S187" s="16">
        <f t="shared" si="10"/>
        <v>41939.810300925928</v>
      </c>
      <c r="T187" s="16">
        <f t="shared" si="11"/>
        <v>41969.851967592593</v>
      </c>
    </row>
    <row r="188" spans="1:20" ht="48" hidden="1" x14ac:dyDescent="0.2">
      <c r="A188">
        <v>184</v>
      </c>
      <c r="B188" s="9" t="s">
        <v>186</v>
      </c>
      <c r="C188" s="3" t="s">
        <v>4294</v>
      </c>
      <c r="D188" s="5">
        <v>1500</v>
      </c>
      <c r="E188" s="7">
        <v>51</v>
      </c>
      <c r="F188" t="s">
        <v>8220</v>
      </c>
      <c r="G188" t="s">
        <v>8228</v>
      </c>
      <c r="H188" t="s">
        <v>8250</v>
      </c>
      <c r="I188">
        <v>1409543940</v>
      </c>
      <c r="J188">
        <v>1404586762</v>
      </c>
      <c r="K188" t="b">
        <v>0</v>
      </c>
      <c r="L188">
        <v>2</v>
      </c>
      <c r="M188" t="b">
        <v>0</v>
      </c>
      <c r="N188" t="s">
        <v>8266</v>
      </c>
      <c r="O188">
        <f t="shared" si="8"/>
        <v>3</v>
      </c>
      <c r="P188">
        <f t="shared" si="9"/>
        <v>25.5</v>
      </c>
      <c r="Q188" s="11" t="s">
        <v>8312</v>
      </c>
      <c r="R188" s="11" t="s">
        <v>8316</v>
      </c>
      <c r="S188" s="16">
        <f t="shared" si="10"/>
        <v>41825.791226851856</v>
      </c>
      <c r="T188" s="16">
        <f t="shared" si="11"/>
        <v>41883.165972222225</v>
      </c>
    </row>
    <row r="189" spans="1:20" ht="16" hidden="1" x14ac:dyDescent="0.2">
      <c r="A189">
        <v>185</v>
      </c>
      <c r="B189" s="9" t="s">
        <v>187</v>
      </c>
      <c r="C189" s="3" t="s">
        <v>4295</v>
      </c>
      <c r="D189" s="5">
        <v>40000</v>
      </c>
      <c r="E189" s="7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 t="shared" si="8"/>
        <v>6</v>
      </c>
      <c r="P189">
        <f t="shared" si="9"/>
        <v>220</v>
      </c>
      <c r="Q189" s="11" t="s">
        <v>8312</v>
      </c>
      <c r="R189" s="11" t="s">
        <v>8316</v>
      </c>
      <c r="S189" s="16">
        <f t="shared" si="10"/>
        <v>42570.91133101852</v>
      </c>
      <c r="T189" s="16">
        <f t="shared" si="11"/>
        <v>42600.91133101852</v>
      </c>
    </row>
    <row r="190" spans="1:20" ht="48" hidden="1" x14ac:dyDescent="0.2">
      <c r="A190">
        <v>186</v>
      </c>
      <c r="B190" s="9" t="s">
        <v>188</v>
      </c>
      <c r="C190" s="3" t="s">
        <v>4296</v>
      </c>
      <c r="D190" s="5">
        <v>5000</v>
      </c>
      <c r="E190" s="7">
        <v>0</v>
      </c>
      <c r="F190" t="s">
        <v>8220</v>
      </c>
      <c r="G190" t="s">
        <v>8223</v>
      </c>
      <c r="H190" t="s">
        <v>8245</v>
      </c>
      <c r="I190">
        <v>1488571200</v>
      </c>
      <c r="J190">
        <v>1485977434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1" t="s">
        <v>8312</v>
      </c>
      <c r="R190" s="11" t="s">
        <v>8316</v>
      </c>
      <c r="S190" s="16">
        <f t="shared" si="10"/>
        <v>42767.812893518523</v>
      </c>
      <c r="T190" s="16">
        <f t="shared" si="11"/>
        <v>42797.833333333328</v>
      </c>
    </row>
    <row r="191" spans="1:20" ht="32" hidden="1" x14ac:dyDescent="0.2">
      <c r="A191">
        <v>187</v>
      </c>
      <c r="B191" s="9" t="s">
        <v>189</v>
      </c>
      <c r="C191" s="3" t="s">
        <v>4297</v>
      </c>
      <c r="D191" s="5">
        <v>5000</v>
      </c>
      <c r="E191" s="7">
        <v>800</v>
      </c>
      <c r="F191" t="s">
        <v>8220</v>
      </c>
      <c r="G191" t="s">
        <v>8223</v>
      </c>
      <c r="H191" t="s">
        <v>8245</v>
      </c>
      <c r="I191">
        <v>1437461940</v>
      </c>
      <c r="J191">
        <v>1435383457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16</v>
      </c>
      <c r="P191">
        <f t="shared" si="9"/>
        <v>160</v>
      </c>
      <c r="Q191" s="11" t="s">
        <v>8312</v>
      </c>
      <c r="R191" s="11" t="s">
        <v>8316</v>
      </c>
      <c r="S191" s="16">
        <f t="shared" si="10"/>
        <v>42182.234456018516</v>
      </c>
      <c r="T191" s="16">
        <f t="shared" si="11"/>
        <v>42206.290972222225</v>
      </c>
    </row>
    <row r="192" spans="1:20" ht="48" hidden="1" x14ac:dyDescent="0.2">
      <c r="A192">
        <v>188</v>
      </c>
      <c r="B192" s="9" t="s">
        <v>190</v>
      </c>
      <c r="C192" s="3" t="s">
        <v>4298</v>
      </c>
      <c r="D192" s="5">
        <v>1500</v>
      </c>
      <c r="E192" s="7">
        <v>0</v>
      </c>
      <c r="F192" t="s">
        <v>8220</v>
      </c>
      <c r="G192" t="s">
        <v>8223</v>
      </c>
      <c r="H192" t="s">
        <v>8245</v>
      </c>
      <c r="I192">
        <v>1409891015</v>
      </c>
      <c r="J192">
        <v>1407299015</v>
      </c>
      <c r="K192" t="b">
        <v>0</v>
      </c>
      <c r="L192">
        <v>0</v>
      </c>
      <c r="M192" t="b">
        <v>0</v>
      </c>
      <c r="N192" t="s">
        <v>8266</v>
      </c>
      <c r="O192">
        <f t="shared" si="8"/>
        <v>0</v>
      </c>
      <c r="P192" t="str">
        <f t="shared" si="9"/>
        <v>N/A</v>
      </c>
      <c r="Q192" s="11" t="s">
        <v>8312</v>
      </c>
      <c r="R192" s="11" t="s">
        <v>8316</v>
      </c>
      <c r="S192" s="16">
        <f t="shared" si="10"/>
        <v>41857.18304398148</v>
      </c>
      <c r="T192" s="16">
        <f t="shared" si="11"/>
        <v>41887.18304398148</v>
      </c>
    </row>
    <row r="193" spans="1:20" ht="48" hidden="1" x14ac:dyDescent="0.2">
      <c r="A193">
        <v>189</v>
      </c>
      <c r="B193" s="9" t="s">
        <v>191</v>
      </c>
      <c r="C193" s="3" t="s">
        <v>4299</v>
      </c>
      <c r="D193" s="5">
        <v>500000</v>
      </c>
      <c r="E193" s="7">
        <v>345</v>
      </c>
      <c r="F193" t="s">
        <v>8220</v>
      </c>
      <c r="G193" t="s">
        <v>8223</v>
      </c>
      <c r="H193" t="s">
        <v>8245</v>
      </c>
      <c r="I193">
        <v>1472920477</v>
      </c>
      <c r="J193">
        <v>1467736477</v>
      </c>
      <c r="K193" t="b">
        <v>0</v>
      </c>
      <c r="L193">
        <v>5</v>
      </c>
      <c r="M193" t="b">
        <v>0</v>
      </c>
      <c r="N193" t="s">
        <v>8266</v>
      </c>
      <c r="O193">
        <f t="shared" si="8"/>
        <v>0</v>
      </c>
      <c r="P193">
        <f t="shared" si="9"/>
        <v>69</v>
      </c>
      <c r="Q193" s="11" t="s">
        <v>8312</v>
      </c>
      <c r="R193" s="11" t="s">
        <v>8316</v>
      </c>
      <c r="S193" s="16">
        <f t="shared" si="10"/>
        <v>42556.690706018519</v>
      </c>
      <c r="T193" s="16">
        <f t="shared" si="11"/>
        <v>42616.690706018519</v>
      </c>
    </row>
    <row r="194" spans="1:20" ht="16" hidden="1" x14ac:dyDescent="0.2">
      <c r="A194">
        <v>190</v>
      </c>
      <c r="B194" s="9" t="s">
        <v>192</v>
      </c>
      <c r="C194" s="3" t="s">
        <v>4300</v>
      </c>
      <c r="D194" s="5">
        <v>12000</v>
      </c>
      <c r="E194" s="7">
        <v>50</v>
      </c>
      <c r="F194" t="s">
        <v>8220</v>
      </c>
      <c r="G194" t="s">
        <v>8223</v>
      </c>
      <c r="H194" t="s">
        <v>8245</v>
      </c>
      <c r="I194">
        <v>1466091446</v>
      </c>
      <c r="J194">
        <v>1465227446</v>
      </c>
      <c r="K194" t="b">
        <v>0</v>
      </c>
      <c r="L194">
        <v>1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50</v>
      </c>
      <c r="Q194" s="11" t="s">
        <v>8312</v>
      </c>
      <c r="R194" s="11" t="s">
        <v>8316</v>
      </c>
      <c r="S194" s="16">
        <f t="shared" si="10"/>
        <v>42527.650995370372</v>
      </c>
      <c r="T194" s="16">
        <f t="shared" si="11"/>
        <v>42537.650995370372</v>
      </c>
    </row>
    <row r="195" spans="1:20" ht="48" hidden="1" x14ac:dyDescent="0.2">
      <c r="A195">
        <v>191</v>
      </c>
      <c r="B195" s="9" t="s">
        <v>193</v>
      </c>
      <c r="C195" s="3" t="s">
        <v>4301</v>
      </c>
      <c r="D195" s="5">
        <v>5000</v>
      </c>
      <c r="E195" s="7">
        <v>250</v>
      </c>
      <c r="F195" t="s">
        <v>8220</v>
      </c>
      <c r="G195" t="s">
        <v>8225</v>
      </c>
      <c r="H195" t="s">
        <v>8247</v>
      </c>
      <c r="I195">
        <v>1443782138</v>
      </c>
      <c r="J195">
        <v>1440326138</v>
      </c>
      <c r="K195" t="b">
        <v>0</v>
      </c>
      <c r="L195">
        <v>3</v>
      </c>
      <c r="M195" t="b">
        <v>0</v>
      </c>
      <c r="N195" t="s">
        <v>8266</v>
      </c>
      <c r="O195">
        <f t="shared" si="12"/>
        <v>5</v>
      </c>
      <c r="P195">
        <f t="shared" ref="P195:P258" si="13">IFERROR(ROUND(E195/L195,2),"N/A")</f>
        <v>83.33</v>
      </c>
      <c r="Q195" s="11" t="s">
        <v>8312</v>
      </c>
      <c r="R195" s="11" t="s">
        <v>8316</v>
      </c>
      <c r="S195" s="16">
        <f t="shared" ref="S195:S258" si="14">(((J195/60)/60)/24)+DATE(1970,1,1)</f>
        <v>42239.441412037035</v>
      </c>
      <c r="T195" s="16">
        <f t="shared" ref="T195:T258" si="15">(((I195/60)/60)/24)+DATE(1970,1,1)</f>
        <v>42279.441412037035</v>
      </c>
    </row>
    <row r="196" spans="1:20" ht="48" hidden="1" x14ac:dyDescent="0.2">
      <c r="A196">
        <v>192</v>
      </c>
      <c r="B196" s="9" t="s">
        <v>194</v>
      </c>
      <c r="C196" s="3" t="s">
        <v>4302</v>
      </c>
      <c r="D196" s="5">
        <v>1000000</v>
      </c>
      <c r="E196" s="7">
        <v>17</v>
      </c>
      <c r="F196" t="s">
        <v>8220</v>
      </c>
      <c r="G196" t="s">
        <v>8223</v>
      </c>
      <c r="H196" t="s">
        <v>8245</v>
      </c>
      <c r="I196">
        <v>1413572432</v>
      </c>
      <c r="J196">
        <v>1410980432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5.67</v>
      </c>
      <c r="Q196" s="11" t="s">
        <v>8312</v>
      </c>
      <c r="R196" s="11" t="s">
        <v>8316</v>
      </c>
      <c r="S196" s="16">
        <f t="shared" si="14"/>
        <v>41899.792037037041</v>
      </c>
      <c r="T196" s="16">
        <f t="shared" si="15"/>
        <v>41929.792037037041</v>
      </c>
    </row>
    <row r="197" spans="1:20" ht="48" hidden="1" x14ac:dyDescent="0.2">
      <c r="A197">
        <v>193</v>
      </c>
      <c r="B197" s="9" t="s">
        <v>195</v>
      </c>
      <c r="C197" s="3" t="s">
        <v>4303</v>
      </c>
      <c r="D197" s="5">
        <v>1000</v>
      </c>
      <c r="E197" s="7">
        <v>0</v>
      </c>
      <c r="F197" t="s">
        <v>8220</v>
      </c>
      <c r="G197" t="s">
        <v>8224</v>
      </c>
      <c r="H197" t="s">
        <v>8246</v>
      </c>
      <c r="I197">
        <v>1417217166</v>
      </c>
      <c r="J197">
        <v>1412029566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1" t="s">
        <v>8312</v>
      </c>
      <c r="R197" s="11" t="s">
        <v>8316</v>
      </c>
      <c r="S197" s="16">
        <f t="shared" si="14"/>
        <v>41911.934791666667</v>
      </c>
      <c r="T197" s="16">
        <f t="shared" si="15"/>
        <v>41971.976458333331</v>
      </c>
    </row>
    <row r="198" spans="1:20" ht="48" hidden="1" x14ac:dyDescent="0.2">
      <c r="A198">
        <v>194</v>
      </c>
      <c r="B198" s="9" t="s">
        <v>196</v>
      </c>
      <c r="C198" s="3" t="s">
        <v>4304</v>
      </c>
      <c r="D198" s="5">
        <v>2500</v>
      </c>
      <c r="E198" s="7">
        <v>3</v>
      </c>
      <c r="F198" t="s">
        <v>8220</v>
      </c>
      <c r="G198" t="s">
        <v>8224</v>
      </c>
      <c r="H198" t="s">
        <v>8246</v>
      </c>
      <c r="I198">
        <v>1457308531</v>
      </c>
      <c r="J198">
        <v>1452124531</v>
      </c>
      <c r="K198" t="b">
        <v>0</v>
      </c>
      <c r="L198">
        <v>3</v>
      </c>
      <c r="M198" t="b">
        <v>0</v>
      </c>
      <c r="N198" t="s">
        <v>8266</v>
      </c>
      <c r="O198">
        <f t="shared" si="12"/>
        <v>0</v>
      </c>
      <c r="P198">
        <f t="shared" si="13"/>
        <v>1</v>
      </c>
      <c r="Q198" s="11" t="s">
        <v>8312</v>
      </c>
      <c r="R198" s="11" t="s">
        <v>8316</v>
      </c>
      <c r="S198" s="16">
        <f t="shared" si="14"/>
        <v>42375.996886574074</v>
      </c>
      <c r="T198" s="16">
        <f t="shared" si="15"/>
        <v>42435.996886574074</v>
      </c>
    </row>
    <row r="199" spans="1:20" ht="48" hidden="1" x14ac:dyDescent="0.2">
      <c r="A199">
        <v>195</v>
      </c>
      <c r="B199" s="9" t="s">
        <v>197</v>
      </c>
      <c r="C199" s="3" t="s">
        <v>4305</v>
      </c>
      <c r="D199" s="5">
        <v>2000000</v>
      </c>
      <c r="E199" s="7">
        <v>0</v>
      </c>
      <c r="F199" t="s">
        <v>8220</v>
      </c>
      <c r="G199" t="s">
        <v>8223</v>
      </c>
      <c r="H199" t="s">
        <v>8245</v>
      </c>
      <c r="I199">
        <v>1436544332</v>
      </c>
      <c r="J199">
        <v>1431360332</v>
      </c>
      <c r="K199" t="b">
        <v>0</v>
      </c>
      <c r="L199">
        <v>0</v>
      </c>
      <c r="M199" t="b">
        <v>0</v>
      </c>
      <c r="N199" t="s">
        <v>8266</v>
      </c>
      <c r="O199">
        <f t="shared" si="12"/>
        <v>0</v>
      </c>
      <c r="P199" t="str">
        <f t="shared" si="13"/>
        <v>N/A</v>
      </c>
      <c r="Q199" s="11" t="s">
        <v>8312</v>
      </c>
      <c r="R199" s="11" t="s">
        <v>8316</v>
      </c>
      <c r="S199" s="16">
        <f t="shared" si="14"/>
        <v>42135.67050925926</v>
      </c>
      <c r="T199" s="16">
        <f t="shared" si="15"/>
        <v>42195.67050925926</v>
      </c>
    </row>
    <row r="200" spans="1:20" ht="48" hidden="1" x14ac:dyDescent="0.2">
      <c r="A200">
        <v>196</v>
      </c>
      <c r="B200" s="9" t="s">
        <v>198</v>
      </c>
      <c r="C200" s="3" t="s">
        <v>4306</v>
      </c>
      <c r="D200" s="5">
        <v>3500</v>
      </c>
      <c r="E200" s="7">
        <v>1465</v>
      </c>
      <c r="F200" t="s">
        <v>8220</v>
      </c>
      <c r="G200" t="s">
        <v>8224</v>
      </c>
      <c r="H200" t="s">
        <v>8246</v>
      </c>
      <c r="I200">
        <v>1444510800</v>
      </c>
      <c r="J200">
        <v>1442062898</v>
      </c>
      <c r="K200" t="b">
        <v>0</v>
      </c>
      <c r="L200">
        <v>19</v>
      </c>
      <c r="M200" t="b">
        <v>0</v>
      </c>
      <c r="N200" t="s">
        <v>8266</v>
      </c>
      <c r="O200">
        <f t="shared" si="12"/>
        <v>42</v>
      </c>
      <c r="P200">
        <f t="shared" si="13"/>
        <v>77.11</v>
      </c>
      <c r="Q200" s="11" t="s">
        <v>8312</v>
      </c>
      <c r="R200" s="11" t="s">
        <v>8316</v>
      </c>
      <c r="S200" s="16">
        <f t="shared" si="14"/>
        <v>42259.542800925927</v>
      </c>
      <c r="T200" s="16">
        <f t="shared" si="15"/>
        <v>42287.875</v>
      </c>
    </row>
    <row r="201" spans="1:20" ht="48" hidden="1" x14ac:dyDescent="0.2">
      <c r="A201">
        <v>197</v>
      </c>
      <c r="B201" s="9" t="s">
        <v>199</v>
      </c>
      <c r="C201" s="3" t="s">
        <v>4307</v>
      </c>
      <c r="D201" s="5">
        <v>2500</v>
      </c>
      <c r="E201" s="7">
        <v>262</v>
      </c>
      <c r="F201" t="s">
        <v>8220</v>
      </c>
      <c r="G201" t="s">
        <v>8224</v>
      </c>
      <c r="H201" t="s">
        <v>8246</v>
      </c>
      <c r="I201">
        <v>1487365200</v>
      </c>
      <c r="J201">
        <v>1483734100</v>
      </c>
      <c r="K201" t="b">
        <v>0</v>
      </c>
      <c r="L201">
        <v>8</v>
      </c>
      <c r="M201" t="b">
        <v>0</v>
      </c>
      <c r="N201" t="s">
        <v>8266</v>
      </c>
      <c r="O201">
        <f t="shared" si="12"/>
        <v>10</v>
      </c>
      <c r="P201">
        <f t="shared" si="13"/>
        <v>32.75</v>
      </c>
      <c r="Q201" s="11" t="s">
        <v>8312</v>
      </c>
      <c r="R201" s="11" t="s">
        <v>8316</v>
      </c>
      <c r="S201" s="16">
        <f t="shared" si="14"/>
        <v>42741.848379629635</v>
      </c>
      <c r="T201" s="16">
        <f t="shared" si="15"/>
        <v>42783.875</v>
      </c>
    </row>
    <row r="202" spans="1:20" ht="48" hidden="1" x14ac:dyDescent="0.2">
      <c r="A202">
        <v>198</v>
      </c>
      <c r="B202" s="9" t="s">
        <v>200</v>
      </c>
      <c r="C202" s="3" t="s">
        <v>4308</v>
      </c>
      <c r="D202" s="5">
        <v>25000</v>
      </c>
      <c r="E202" s="7">
        <v>279</v>
      </c>
      <c r="F202" t="s">
        <v>8220</v>
      </c>
      <c r="G202" t="s">
        <v>8223</v>
      </c>
      <c r="H202" t="s">
        <v>8245</v>
      </c>
      <c r="I202">
        <v>1412500322</v>
      </c>
      <c r="J202">
        <v>1409908322</v>
      </c>
      <c r="K202" t="b">
        <v>0</v>
      </c>
      <c r="L202">
        <v>6</v>
      </c>
      <c r="M202" t="b">
        <v>0</v>
      </c>
      <c r="N202" t="s">
        <v>8266</v>
      </c>
      <c r="O202">
        <f t="shared" si="12"/>
        <v>1</v>
      </c>
      <c r="P202">
        <f t="shared" si="13"/>
        <v>46.5</v>
      </c>
      <c r="Q202" s="11" t="s">
        <v>8312</v>
      </c>
      <c r="R202" s="11" t="s">
        <v>8316</v>
      </c>
      <c r="S202" s="16">
        <f t="shared" si="14"/>
        <v>41887.383356481485</v>
      </c>
      <c r="T202" s="16">
        <f t="shared" si="15"/>
        <v>41917.383356481485</v>
      </c>
    </row>
    <row r="203" spans="1:20" ht="48" hidden="1" x14ac:dyDescent="0.2">
      <c r="A203">
        <v>199</v>
      </c>
      <c r="B203" s="9" t="s">
        <v>201</v>
      </c>
      <c r="C203" s="3" t="s">
        <v>4309</v>
      </c>
      <c r="D203" s="5">
        <v>10000</v>
      </c>
      <c r="E203" s="7">
        <v>0</v>
      </c>
      <c r="F203" t="s">
        <v>8220</v>
      </c>
      <c r="G203" t="s">
        <v>8223</v>
      </c>
      <c r="H203" t="s">
        <v>8245</v>
      </c>
      <c r="I203">
        <v>1472698702</v>
      </c>
      <c r="J203">
        <v>1470106702</v>
      </c>
      <c r="K203" t="b">
        <v>0</v>
      </c>
      <c r="L203">
        <v>0</v>
      </c>
      <c r="M203" t="b">
        <v>0</v>
      </c>
      <c r="N203" t="s">
        <v>8266</v>
      </c>
      <c r="O203">
        <f t="shared" si="12"/>
        <v>0</v>
      </c>
      <c r="P203" t="str">
        <f t="shared" si="13"/>
        <v>N/A</v>
      </c>
      <c r="Q203" s="11" t="s">
        <v>8312</v>
      </c>
      <c r="R203" s="11" t="s">
        <v>8316</v>
      </c>
      <c r="S203" s="16">
        <f t="shared" si="14"/>
        <v>42584.123865740738</v>
      </c>
      <c r="T203" s="16">
        <f t="shared" si="15"/>
        <v>42614.123865740738</v>
      </c>
    </row>
    <row r="204" spans="1:20" ht="32" hidden="1" x14ac:dyDescent="0.2">
      <c r="A204">
        <v>200</v>
      </c>
      <c r="B204" s="9" t="s">
        <v>202</v>
      </c>
      <c r="C204" s="3" t="s">
        <v>4310</v>
      </c>
      <c r="D204" s="5">
        <v>6000</v>
      </c>
      <c r="E204" s="7">
        <v>1571.55</v>
      </c>
      <c r="F204" t="s">
        <v>8220</v>
      </c>
      <c r="G204" t="s">
        <v>8223</v>
      </c>
      <c r="H204" t="s">
        <v>8245</v>
      </c>
      <c r="I204">
        <v>1410746403</v>
      </c>
      <c r="J204">
        <v>1408154403</v>
      </c>
      <c r="K204" t="b">
        <v>0</v>
      </c>
      <c r="L204">
        <v>18</v>
      </c>
      <c r="M204" t="b">
        <v>0</v>
      </c>
      <c r="N204" t="s">
        <v>8266</v>
      </c>
      <c r="O204">
        <f t="shared" si="12"/>
        <v>26</v>
      </c>
      <c r="P204">
        <f t="shared" si="13"/>
        <v>87.31</v>
      </c>
      <c r="Q204" s="11" t="s">
        <v>8312</v>
      </c>
      <c r="R204" s="11" t="s">
        <v>8316</v>
      </c>
      <c r="S204" s="16">
        <f t="shared" si="14"/>
        <v>41867.083368055559</v>
      </c>
      <c r="T204" s="16">
        <f t="shared" si="15"/>
        <v>41897.083368055559</v>
      </c>
    </row>
    <row r="205" spans="1:20" ht="48" hidden="1" x14ac:dyDescent="0.2">
      <c r="A205">
        <v>201</v>
      </c>
      <c r="B205" s="9" t="s">
        <v>203</v>
      </c>
      <c r="C205" s="3" t="s">
        <v>4311</v>
      </c>
      <c r="D205" s="5">
        <v>650</v>
      </c>
      <c r="E205" s="7">
        <v>380</v>
      </c>
      <c r="F205" t="s">
        <v>8220</v>
      </c>
      <c r="G205" t="s">
        <v>8223</v>
      </c>
      <c r="H205" t="s">
        <v>8245</v>
      </c>
      <c r="I205">
        <v>1423424329</v>
      </c>
      <c r="J205">
        <v>1421696329</v>
      </c>
      <c r="K205" t="b">
        <v>0</v>
      </c>
      <c r="L205">
        <v>7</v>
      </c>
      <c r="M205" t="b">
        <v>0</v>
      </c>
      <c r="N205" t="s">
        <v>8266</v>
      </c>
      <c r="O205">
        <f t="shared" si="12"/>
        <v>58</v>
      </c>
      <c r="P205">
        <f t="shared" si="13"/>
        <v>54.29</v>
      </c>
      <c r="Q205" s="11" t="s">
        <v>8312</v>
      </c>
      <c r="R205" s="11" t="s">
        <v>8316</v>
      </c>
      <c r="S205" s="16">
        <f t="shared" si="14"/>
        <v>42023.818622685183</v>
      </c>
      <c r="T205" s="16">
        <f t="shared" si="15"/>
        <v>42043.818622685183</v>
      </c>
    </row>
    <row r="206" spans="1:20" ht="16" hidden="1" x14ac:dyDescent="0.2">
      <c r="A206">
        <v>202</v>
      </c>
      <c r="B206" s="9" t="s">
        <v>204</v>
      </c>
      <c r="C206" s="3" t="s">
        <v>4312</v>
      </c>
      <c r="D206" s="5">
        <v>6000</v>
      </c>
      <c r="E206" s="7">
        <v>0</v>
      </c>
      <c r="F206" t="s">
        <v>8220</v>
      </c>
      <c r="G206" t="s">
        <v>8223</v>
      </c>
      <c r="H206" t="s">
        <v>8245</v>
      </c>
      <c r="I206">
        <v>1444337940</v>
      </c>
      <c r="J206">
        <v>1441750564</v>
      </c>
      <c r="K206" t="b">
        <v>0</v>
      </c>
      <c r="L206">
        <v>0</v>
      </c>
      <c r="M206" t="b">
        <v>0</v>
      </c>
      <c r="N206" t="s">
        <v>8266</v>
      </c>
      <c r="O206">
        <f t="shared" si="12"/>
        <v>0</v>
      </c>
      <c r="P206" t="str">
        <f t="shared" si="13"/>
        <v>N/A</v>
      </c>
      <c r="Q206" s="11" t="s">
        <v>8312</v>
      </c>
      <c r="R206" s="11" t="s">
        <v>8316</v>
      </c>
      <c r="S206" s="16">
        <f t="shared" si="14"/>
        <v>42255.927824074075</v>
      </c>
      <c r="T206" s="16">
        <f t="shared" si="15"/>
        <v>42285.874305555553</v>
      </c>
    </row>
    <row r="207" spans="1:20" ht="48" hidden="1" x14ac:dyDescent="0.2">
      <c r="A207">
        <v>203</v>
      </c>
      <c r="B207" s="9" t="s">
        <v>205</v>
      </c>
      <c r="C207" s="3" t="s">
        <v>4313</v>
      </c>
      <c r="D207" s="5">
        <v>2500</v>
      </c>
      <c r="E207" s="7">
        <v>746</v>
      </c>
      <c r="F207" t="s">
        <v>8220</v>
      </c>
      <c r="G207" t="s">
        <v>8224</v>
      </c>
      <c r="H207" t="s">
        <v>8246</v>
      </c>
      <c r="I207">
        <v>1422562864</v>
      </c>
      <c r="J207">
        <v>1417378864</v>
      </c>
      <c r="K207" t="b">
        <v>0</v>
      </c>
      <c r="L207">
        <v>8</v>
      </c>
      <c r="M207" t="b">
        <v>0</v>
      </c>
      <c r="N207" t="s">
        <v>8266</v>
      </c>
      <c r="O207">
        <f t="shared" si="12"/>
        <v>30</v>
      </c>
      <c r="P207">
        <f t="shared" si="13"/>
        <v>93.25</v>
      </c>
      <c r="Q207" s="11" t="s">
        <v>8312</v>
      </c>
      <c r="R207" s="11" t="s">
        <v>8316</v>
      </c>
      <c r="S207" s="16">
        <f t="shared" si="14"/>
        <v>41973.847962962958</v>
      </c>
      <c r="T207" s="16">
        <f t="shared" si="15"/>
        <v>42033.847962962958</v>
      </c>
    </row>
    <row r="208" spans="1:20" ht="48" hidden="1" x14ac:dyDescent="0.2">
      <c r="A208">
        <v>204</v>
      </c>
      <c r="B208" s="9" t="s">
        <v>206</v>
      </c>
      <c r="C208" s="3" t="s">
        <v>4314</v>
      </c>
      <c r="D208" s="5">
        <v>300000</v>
      </c>
      <c r="E208" s="7">
        <v>152165</v>
      </c>
      <c r="F208" t="s">
        <v>8220</v>
      </c>
      <c r="G208" t="s">
        <v>8225</v>
      </c>
      <c r="H208" t="s">
        <v>8247</v>
      </c>
      <c r="I208">
        <v>1470319203</v>
      </c>
      <c r="J208">
        <v>1467727203</v>
      </c>
      <c r="K208" t="b">
        <v>0</v>
      </c>
      <c r="L208">
        <v>1293</v>
      </c>
      <c r="M208" t="b">
        <v>0</v>
      </c>
      <c r="N208" t="s">
        <v>8266</v>
      </c>
      <c r="O208">
        <f t="shared" si="12"/>
        <v>51</v>
      </c>
      <c r="P208">
        <f t="shared" si="13"/>
        <v>117.68</v>
      </c>
      <c r="Q208" s="11" t="s">
        <v>8312</v>
      </c>
      <c r="R208" s="11" t="s">
        <v>8316</v>
      </c>
      <c r="S208" s="16">
        <f t="shared" si="14"/>
        <v>42556.583368055552</v>
      </c>
      <c r="T208" s="16">
        <f t="shared" si="15"/>
        <v>42586.583368055552</v>
      </c>
    </row>
    <row r="209" spans="1:20" ht="48" hidden="1" x14ac:dyDescent="0.2">
      <c r="A209">
        <v>205</v>
      </c>
      <c r="B209" s="9" t="s">
        <v>207</v>
      </c>
      <c r="C209" s="3" t="s">
        <v>4315</v>
      </c>
      <c r="D209" s="5">
        <v>8000</v>
      </c>
      <c r="E209" s="7">
        <v>1300</v>
      </c>
      <c r="F209" t="s">
        <v>8220</v>
      </c>
      <c r="G209" t="s">
        <v>8223</v>
      </c>
      <c r="H209" t="s">
        <v>8245</v>
      </c>
      <c r="I209">
        <v>1444144222</v>
      </c>
      <c r="J209">
        <v>1441120222</v>
      </c>
      <c r="K209" t="b">
        <v>0</v>
      </c>
      <c r="L209">
        <v>17</v>
      </c>
      <c r="M209" t="b">
        <v>0</v>
      </c>
      <c r="N209" t="s">
        <v>8266</v>
      </c>
      <c r="O209">
        <f t="shared" si="12"/>
        <v>16</v>
      </c>
      <c r="P209">
        <f t="shared" si="13"/>
        <v>76.47</v>
      </c>
      <c r="Q209" s="11" t="s">
        <v>8312</v>
      </c>
      <c r="R209" s="11" t="s">
        <v>8316</v>
      </c>
      <c r="S209" s="16">
        <f t="shared" si="14"/>
        <v>42248.632199074069</v>
      </c>
      <c r="T209" s="16">
        <f t="shared" si="15"/>
        <v>42283.632199074069</v>
      </c>
    </row>
    <row r="210" spans="1:20" ht="48" hidden="1" x14ac:dyDescent="0.2">
      <c r="A210">
        <v>206</v>
      </c>
      <c r="B210" s="9" t="s">
        <v>208</v>
      </c>
      <c r="C210" s="3" t="s">
        <v>4316</v>
      </c>
      <c r="D210" s="5">
        <v>12700</v>
      </c>
      <c r="E210" s="7">
        <v>0</v>
      </c>
      <c r="F210" t="s">
        <v>8220</v>
      </c>
      <c r="G210" t="s">
        <v>8223</v>
      </c>
      <c r="H210" t="s">
        <v>8245</v>
      </c>
      <c r="I210">
        <v>1470441983</v>
      </c>
      <c r="J210">
        <v>1468627583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1" t="s">
        <v>8312</v>
      </c>
      <c r="R210" s="11" t="s">
        <v>8316</v>
      </c>
      <c r="S210" s="16">
        <f t="shared" si="14"/>
        <v>42567.004432870366</v>
      </c>
      <c r="T210" s="16">
        <f t="shared" si="15"/>
        <v>42588.004432870366</v>
      </c>
    </row>
    <row r="211" spans="1:20" ht="48" hidden="1" x14ac:dyDescent="0.2">
      <c r="A211">
        <v>207</v>
      </c>
      <c r="B211" s="9" t="s">
        <v>209</v>
      </c>
      <c r="C211" s="3" t="s">
        <v>4317</v>
      </c>
      <c r="D211" s="5">
        <v>14000</v>
      </c>
      <c r="E211" s="7">
        <v>2130</v>
      </c>
      <c r="F211" t="s">
        <v>8220</v>
      </c>
      <c r="G211" t="s">
        <v>8228</v>
      </c>
      <c r="H211" t="s">
        <v>8250</v>
      </c>
      <c r="I211">
        <v>1420346638</v>
      </c>
      <c r="J211">
        <v>1417754638</v>
      </c>
      <c r="K211" t="b">
        <v>0</v>
      </c>
      <c r="L211">
        <v>13</v>
      </c>
      <c r="M211" t="b">
        <v>0</v>
      </c>
      <c r="N211" t="s">
        <v>8266</v>
      </c>
      <c r="O211">
        <f t="shared" si="12"/>
        <v>15</v>
      </c>
      <c r="P211">
        <f t="shared" si="13"/>
        <v>163.85</v>
      </c>
      <c r="Q211" s="11" t="s">
        <v>8312</v>
      </c>
      <c r="R211" s="11" t="s">
        <v>8316</v>
      </c>
      <c r="S211" s="16">
        <f t="shared" si="14"/>
        <v>41978.197199074071</v>
      </c>
      <c r="T211" s="16">
        <f t="shared" si="15"/>
        <v>42008.197199074071</v>
      </c>
    </row>
    <row r="212" spans="1:20" ht="48" hidden="1" x14ac:dyDescent="0.2">
      <c r="A212">
        <v>208</v>
      </c>
      <c r="B212" s="9" t="s">
        <v>210</v>
      </c>
      <c r="C212" s="3" t="s">
        <v>4318</v>
      </c>
      <c r="D212" s="5">
        <v>50000</v>
      </c>
      <c r="E212" s="7">
        <v>0</v>
      </c>
      <c r="F212" t="s">
        <v>8220</v>
      </c>
      <c r="G212" t="s">
        <v>8225</v>
      </c>
      <c r="H212" t="s">
        <v>8247</v>
      </c>
      <c r="I212">
        <v>1418719967</v>
      </c>
      <c r="J212">
        <v>1416127967</v>
      </c>
      <c r="K212" t="b">
        <v>0</v>
      </c>
      <c r="L212">
        <v>0</v>
      </c>
      <c r="M212" t="b">
        <v>0</v>
      </c>
      <c r="N212" t="s">
        <v>8266</v>
      </c>
      <c r="O212">
        <f t="shared" si="12"/>
        <v>0</v>
      </c>
      <c r="P212" t="str">
        <f t="shared" si="13"/>
        <v>N/A</v>
      </c>
      <c r="Q212" s="11" t="s">
        <v>8312</v>
      </c>
      <c r="R212" s="11" t="s">
        <v>8316</v>
      </c>
      <c r="S212" s="16">
        <f t="shared" si="14"/>
        <v>41959.369988425926</v>
      </c>
      <c r="T212" s="16">
        <f t="shared" si="15"/>
        <v>41989.369988425926</v>
      </c>
    </row>
    <row r="213" spans="1:20" ht="48" hidden="1" x14ac:dyDescent="0.2">
      <c r="A213">
        <v>209</v>
      </c>
      <c r="B213" s="9" t="s">
        <v>211</v>
      </c>
      <c r="C213" s="3" t="s">
        <v>4319</v>
      </c>
      <c r="D213" s="5">
        <v>25000</v>
      </c>
      <c r="E213" s="7">
        <v>0</v>
      </c>
      <c r="F213" t="s">
        <v>8220</v>
      </c>
      <c r="G213" t="s">
        <v>8223</v>
      </c>
      <c r="H213" t="s">
        <v>8245</v>
      </c>
      <c r="I213">
        <v>1436566135</v>
      </c>
      <c r="J213">
        <v>1433974135</v>
      </c>
      <c r="K213" t="b">
        <v>0</v>
      </c>
      <c r="L213">
        <v>0</v>
      </c>
      <c r="M213" t="b">
        <v>0</v>
      </c>
      <c r="N213" t="s">
        <v>8266</v>
      </c>
      <c r="O213">
        <f t="shared" si="12"/>
        <v>0</v>
      </c>
      <c r="P213" t="str">
        <f t="shared" si="13"/>
        <v>N/A</v>
      </c>
      <c r="Q213" s="11" t="s">
        <v>8312</v>
      </c>
      <c r="R213" s="11" t="s">
        <v>8316</v>
      </c>
      <c r="S213" s="16">
        <f t="shared" si="14"/>
        <v>42165.922858796301</v>
      </c>
      <c r="T213" s="16">
        <f t="shared" si="15"/>
        <v>42195.922858796301</v>
      </c>
    </row>
    <row r="214" spans="1:20" ht="48" hidden="1" x14ac:dyDescent="0.2">
      <c r="A214">
        <v>210</v>
      </c>
      <c r="B214" s="9" t="s">
        <v>212</v>
      </c>
      <c r="C214" s="3" t="s">
        <v>4320</v>
      </c>
      <c r="D214" s="5">
        <v>12000</v>
      </c>
      <c r="E214" s="7">
        <v>3030</v>
      </c>
      <c r="F214" t="s">
        <v>8220</v>
      </c>
      <c r="G214" t="s">
        <v>8223</v>
      </c>
      <c r="H214" t="s">
        <v>8245</v>
      </c>
      <c r="I214">
        <v>1443675600</v>
      </c>
      <c r="J214">
        <v>1441157592</v>
      </c>
      <c r="K214" t="b">
        <v>0</v>
      </c>
      <c r="L214">
        <v>33</v>
      </c>
      <c r="M214" t="b">
        <v>0</v>
      </c>
      <c r="N214" t="s">
        <v>8266</v>
      </c>
      <c r="O214">
        <f t="shared" si="12"/>
        <v>25</v>
      </c>
      <c r="P214">
        <f t="shared" si="13"/>
        <v>91.82</v>
      </c>
      <c r="Q214" s="11" t="s">
        <v>8312</v>
      </c>
      <c r="R214" s="11" t="s">
        <v>8316</v>
      </c>
      <c r="S214" s="16">
        <f t="shared" si="14"/>
        <v>42249.064722222218</v>
      </c>
      <c r="T214" s="16">
        <f t="shared" si="15"/>
        <v>42278.208333333328</v>
      </c>
    </row>
    <row r="215" spans="1:20" ht="48" hidden="1" x14ac:dyDescent="0.2">
      <c r="A215">
        <v>211</v>
      </c>
      <c r="B215" s="9" t="s">
        <v>213</v>
      </c>
      <c r="C215" s="3" t="s">
        <v>4321</v>
      </c>
      <c r="D215" s="5">
        <v>5000</v>
      </c>
      <c r="E215" s="7">
        <v>2230</v>
      </c>
      <c r="F215" t="s">
        <v>8220</v>
      </c>
      <c r="G215" t="s">
        <v>8223</v>
      </c>
      <c r="H215" t="s">
        <v>8245</v>
      </c>
      <c r="I215">
        <v>1442634617</v>
      </c>
      <c r="J215">
        <v>1440042617</v>
      </c>
      <c r="K215" t="b">
        <v>0</v>
      </c>
      <c r="L215">
        <v>12</v>
      </c>
      <c r="M215" t="b">
        <v>0</v>
      </c>
      <c r="N215" t="s">
        <v>8266</v>
      </c>
      <c r="O215">
        <f t="shared" si="12"/>
        <v>45</v>
      </c>
      <c r="P215">
        <f t="shared" si="13"/>
        <v>185.83</v>
      </c>
      <c r="Q215" s="11" t="s">
        <v>8312</v>
      </c>
      <c r="R215" s="11" t="s">
        <v>8316</v>
      </c>
      <c r="S215" s="16">
        <f t="shared" si="14"/>
        <v>42236.159918981488</v>
      </c>
      <c r="T215" s="16">
        <f t="shared" si="15"/>
        <v>42266.159918981488</v>
      </c>
    </row>
    <row r="216" spans="1:20" ht="32" hidden="1" x14ac:dyDescent="0.2">
      <c r="A216">
        <v>212</v>
      </c>
      <c r="B216" s="9" t="s">
        <v>214</v>
      </c>
      <c r="C216" s="3" t="s">
        <v>4322</v>
      </c>
      <c r="D216" s="5">
        <v>6300</v>
      </c>
      <c r="E216" s="7">
        <v>1</v>
      </c>
      <c r="F216" t="s">
        <v>8220</v>
      </c>
      <c r="G216" t="s">
        <v>8223</v>
      </c>
      <c r="H216" t="s">
        <v>8245</v>
      </c>
      <c r="I216">
        <v>1460837320</v>
      </c>
      <c r="J216">
        <v>1455656920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8312</v>
      </c>
      <c r="R216" s="11" t="s">
        <v>8316</v>
      </c>
      <c r="S216" s="16">
        <f t="shared" si="14"/>
        <v>42416.881018518514</v>
      </c>
      <c r="T216" s="16">
        <f t="shared" si="15"/>
        <v>42476.839351851857</v>
      </c>
    </row>
    <row r="217" spans="1:20" ht="48" hidden="1" x14ac:dyDescent="0.2">
      <c r="A217">
        <v>213</v>
      </c>
      <c r="B217" s="9" t="s">
        <v>215</v>
      </c>
      <c r="C217" s="3" t="s">
        <v>4323</v>
      </c>
      <c r="D217" s="5">
        <v>50000</v>
      </c>
      <c r="E217" s="7">
        <v>20</v>
      </c>
      <c r="F217" t="s">
        <v>8220</v>
      </c>
      <c r="G217" t="s">
        <v>8223</v>
      </c>
      <c r="H217" t="s">
        <v>8245</v>
      </c>
      <c r="I217">
        <v>1439734001</v>
      </c>
      <c r="J217">
        <v>1437142547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20</v>
      </c>
      <c r="Q217" s="11" t="s">
        <v>8312</v>
      </c>
      <c r="R217" s="11" t="s">
        <v>8316</v>
      </c>
      <c r="S217" s="16">
        <f t="shared" si="14"/>
        <v>42202.594293981485</v>
      </c>
      <c r="T217" s="16">
        <f t="shared" si="15"/>
        <v>42232.587974537033</v>
      </c>
    </row>
    <row r="218" spans="1:20" ht="48" hidden="1" x14ac:dyDescent="0.2">
      <c r="A218">
        <v>214</v>
      </c>
      <c r="B218" s="9" t="s">
        <v>216</v>
      </c>
      <c r="C218" s="3" t="s">
        <v>4324</v>
      </c>
      <c r="D218" s="5">
        <v>12500</v>
      </c>
      <c r="E218" s="7">
        <v>1</v>
      </c>
      <c r="F218" t="s">
        <v>8220</v>
      </c>
      <c r="G218" t="s">
        <v>8223</v>
      </c>
      <c r="H218" t="s">
        <v>8245</v>
      </c>
      <c r="I218">
        <v>1425655349</v>
      </c>
      <c r="J218">
        <v>1420471349</v>
      </c>
      <c r="K218" t="b">
        <v>0</v>
      </c>
      <c r="L218">
        <v>1</v>
      </c>
      <c r="M218" t="b">
        <v>0</v>
      </c>
      <c r="N218" t="s">
        <v>8266</v>
      </c>
      <c r="O218">
        <f t="shared" si="12"/>
        <v>0</v>
      </c>
      <c r="P218">
        <f t="shared" si="13"/>
        <v>1</v>
      </c>
      <c r="Q218" s="11" t="s">
        <v>8312</v>
      </c>
      <c r="R218" s="11" t="s">
        <v>8316</v>
      </c>
      <c r="S218" s="16">
        <f t="shared" si="14"/>
        <v>42009.64061342593</v>
      </c>
      <c r="T218" s="16">
        <f t="shared" si="15"/>
        <v>42069.64061342593</v>
      </c>
    </row>
    <row r="219" spans="1:20" ht="48" hidden="1" x14ac:dyDescent="0.2">
      <c r="A219">
        <v>215</v>
      </c>
      <c r="B219" s="9" t="s">
        <v>217</v>
      </c>
      <c r="C219" s="3" t="s">
        <v>4325</v>
      </c>
      <c r="D219" s="5">
        <v>4400</v>
      </c>
      <c r="E219" s="7">
        <v>10</v>
      </c>
      <c r="F219" t="s">
        <v>8220</v>
      </c>
      <c r="G219" t="s">
        <v>8224</v>
      </c>
      <c r="H219" t="s">
        <v>8246</v>
      </c>
      <c r="I219">
        <v>1455753540</v>
      </c>
      <c r="J219">
        <v>1452058282</v>
      </c>
      <c r="K219" t="b">
        <v>0</v>
      </c>
      <c r="L219">
        <v>1</v>
      </c>
      <c r="M219" t="b">
        <v>0</v>
      </c>
      <c r="N219" t="s">
        <v>8266</v>
      </c>
      <c r="O219">
        <f t="shared" si="12"/>
        <v>0</v>
      </c>
      <c r="P219">
        <f t="shared" si="13"/>
        <v>10</v>
      </c>
      <c r="Q219" s="11" t="s">
        <v>8312</v>
      </c>
      <c r="R219" s="11" t="s">
        <v>8316</v>
      </c>
      <c r="S219" s="16">
        <f t="shared" si="14"/>
        <v>42375.230115740742</v>
      </c>
      <c r="T219" s="16">
        <f t="shared" si="15"/>
        <v>42417.999305555553</v>
      </c>
    </row>
    <row r="220" spans="1:20" ht="48" hidden="1" x14ac:dyDescent="0.2">
      <c r="A220">
        <v>216</v>
      </c>
      <c r="B220" s="9" t="s">
        <v>218</v>
      </c>
      <c r="C220" s="3" t="s">
        <v>4326</v>
      </c>
      <c r="D220" s="5">
        <v>50000</v>
      </c>
      <c r="E220" s="7">
        <v>27849.22</v>
      </c>
      <c r="F220" t="s">
        <v>8220</v>
      </c>
      <c r="G220" t="s">
        <v>8223</v>
      </c>
      <c r="H220" t="s">
        <v>8245</v>
      </c>
      <c r="I220">
        <v>1429740037</v>
      </c>
      <c r="J220">
        <v>1425423637</v>
      </c>
      <c r="K220" t="b">
        <v>0</v>
      </c>
      <c r="L220">
        <v>84</v>
      </c>
      <c r="M220" t="b">
        <v>0</v>
      </c>
      <c r="N220" t="s">
        <v>8266</v>
      </c>
      <c r="O220">
        <f t="shared" si="12"/>
        <v>56</v>
      </c>
      <c r="P220">
        <f t="shared" si="13"/>
        <v>331.54</v>
      </c>
      <c r="Q220" s="11" t="s">
        <v>8312</v>
      </c>
      <c r="R220" s="11" t="s">
        <v>8316</v>
      </c>
      <c r="S220" s="16">
        <f t="shared" si="14"/>
        <v>42066.958761574075</v>
      </c>
      <c r="T220" s="16">
        <f t="shared" si="15"/>
        <v>42116.917094907403</v>
      </c>
    </row>
    <row r="221" spans="1:20" ht="16" hidden="1" x14ac:dyDescent="0.2">
      <c r="A221">
        <v>217</v>
      </c>
      <c r="B221" s="9" t="s">
        <v>219</v>
      </c>
      <c r="C221" s="3" t="s">
        <v>4327</v>
      </c>
      <c r="D221" s="5">
        <v>100000</v>
      </c>
      <c r="E221" s="7">
        <v>11943</v>
      </c>
      <c r="F221" t="s">
        <v>8220</v>
      </c>
      <c r="G221" t="s">
        <v>8234</v>
      </c>
      <c r="H221" t="s">
        <v>8254</v>
      </c>
      <c r="I221">
        <v>1419780149</v>
      </c>
      <c r="J221">
        <v>1417101749</v>
      </c>
      <c r="K221" t="b">
        <v>0</v>
      </c>
      <c r="L221">
        <v>38</v>
      </c>
      <c r="M221" t="b">
        <v>0</v>
      </c>
      <c r="N221" t="s">
        <v>8266</v>
      </c>
      <c r="O221">
        <f t="shared" si="12"/>
        <v>12</v>
      </c>
      <c r="P221">
        <f t="shared" si="13"/>
        <v>314.29000000000002</v>
      </c>
      <c r="Q221" s="11" t="s">
        <v>8312</v>
      </c>
      <c r="R221" s="11" t="s">
        <v>8316</v>
      </c>
      <c r="S221" s="16">
        <f t="shared" si="14"/>
        <v>41970.64061342593</v>
      </c>
      <c r="T221" s="16">
        <f t="shared" si="15"/>
        <v>42001.64061342593</v>
      </c>
    </row>
    <row r="222" spans="1:20" ht="48" hidden="1" x14ac:dyDescent="0.2">
      <c r="A222">
        <v>218</v>
      </c>
      <c r="B222" s="9" t="s">
        <v>220</v>
      </c>
      <c r="C222" s="3" t="s">
        <v>4328</v>
      </c>
      <c r="D222" s="5">
        <v>5000</v>
      </c>
      <c r="E222" s="7">
        <v>100</v>
      </c>
      <c r="F222" t="s">
        <v>8220</v>
      </c>
      <c r="G222" t="s">
        <v>8223</v>
      </c>
      <c r="H222" t="s">
        <v>8245</v>
      </c>
      <c r="I222">
        <v>1431702289</v>
      </c>
      <c r="J222">
        <v>1426518289</v>
      </c>
      <c r="K222" t="b">
        <v>0</v>
      </c>
      <c r="L222">
        <v>1</v>
      </c>
      <c r="M222" t="b">
        <v>0</v>
      </c>
      <c r="N222" t="s">
        <v>8266</v>
      </c>
      <c r="O222">
        <f t="shared" si="12"/>
        <v>2</v>
      </c>
      <c r="P222">
        <f t="shared" si="13"/>
        <v>100</v>
      </c>
      <c r="Q222" s="11" t="s">
        <v>8312</v>
      </c>
      <c r="R222" s="11" t="s">
        <v>8316</v>
      </c>
      <c r="S222" s="16">
        <f t="shared" si="14"/>
        <v>42079.628344907411</v>
      </c>
      <c r="T222" s="16">
        <f t="shared" si="15"/>
        <v>42139.628344907411</v>
      </c>
    </row>
    <row r="223" spans="1:20" ht="32" hidden="1" x14ac:dyDescent="0.2">
      <c r="A223">
        <v>219</v>
      </c>
      <c r="B223" s="9" t="s">
        <v>221</v>
      </c>
      <c r="C223" s="3" t="s">
        <v>4329</v>
      </c>
      <c r="D223" s="5">
        <v>50000</v>
      </c>
      <c r="E223" s="7">
        <v>8815</v>
      </c>
      <c r="F223" t="s">
        <v>8220</v>
      </c>
      <c r="G223" t="s">
        <v>8223</v>
      </c>
      <c r="H223" t="s">
        <v>8245</v>
      </c>
      <c r="I223">
        <v>1459493940</v>
      </c>
      <c r="J223">
        <v>1456732225</v>
      </c>
      <c r="K223" t="b">
        <v>0</v>
      </c>
      <c r="L223">
        <v>76</v>
      </c>
      <c r="M223" t="b">
        <v>0</v>
      </c>
      <c r="N223" t="s">
        <v>8266</v>
      </c>
      <c r="O223">
        <f t="shared" si="12"/>
        <v>18</v>
      </c>
      <c r="P223">
        <f t="shared" si="13"/>
        <v>115.99</v>
      </c>
      <c r="Q223" s="11" t="s">
        <v>8312</v>
      </c>
      <c r="R223" s="11" t="s">
        <v>8316</v>
      </c>
      <c r="S223" s="16">
        <f t="shared" si="14"/>
        <v>42429.326678240745</v>
      </c>
      <c r="T223" s="16">
        <f t="shared" si="15"/>
        <v>42461.290972222225</v>
      </c>
    </row>
    <row r="224" spans="1:20" ht="48" hidden="1" x14ac:dyDescent="0.2">
      <c r="A224">
        <v>220</v>
      </c>
      <c r="B224" s="9" t="s">
        <v>222</v>
      </c>
      <c r="C224" s="3" t="s">
        <v>4330</v>
      </c>
      <c r="D224" s="5">
        <v>50000</v>
      </c>
      <c r="E224" s="7">
        <v>360</v>
      </c>
      <c r="F224" t="s">
        <v>8220</v>
      </c>
      <c r="G224" t="s">
        <v>8223</v>
      </c>
      <c r="H224" t="s">
        <v>8245</v>
      </c>
      <c r="I224">
        <v>1440101160</v>
      </c>
      <c r="J224">
        <v>1436542030</v>
      </c>
      <c r="K224" t="b">
        <v>0</v>
      </c>
      <c r="L224">
        <v>3</v>
      </c>
      <c r="M224" t="b">
        <v>0</v>
      </c>
      <c r="N224" t="s">
        <v>8266</v>
      </c>
      <c r="O224">
        <f t="shared" si="12"/>
        <v>1</v>
      </c>
      <c r="P224">
        <f t="shared" si="13"/>
        <v>120</v>
      </c>
      <c r="Q224" s="11" t="s">
        <v>8312</v>
      </c>
      <c r="R224" s="11" t="s">
        <v>8316</v>
      </c>
      <c r="S224" s="16">
        <f t="shared" si="14"/>
        <v>42195.643865740742</v>
      </c>
      <c r="T224" s="16">
        <f t="shared" si="15"/>
        <v>42236.837499999994</v>
      </c>
    </row>
    <row r="225" spans="1:20" ht="16" hidden="1" x14ac:dyDescent="0.2">
      <c r="A225">
        <v>221</v>
      </c>
      <c r="B225" s="9" t="s">
        <v>223</v>
      </c>
      <c r="C225" s="3" t="s">
        <v>4331</v>
      </c>
      <c r="D225" s="5">
        <v>50000</v>
      </c>
      <c r="E225" s="7">
        <v>0</v>
      </c>
      <c r="F225" t="s">
        <v>8220</v>
      </c>
      <c r="G225" t="s">
        <v>8223</v>
      </c>
      <c r="H225" t="s">
        <v>8245</v>
      </c>
      <c r="I225">
        <v>1427569564</v>
      </c>
      <c r="J225">
        <v>1422389164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1" t="s">
        <v>8312</v>
      </c>
      <c r="R225" s="11" t="s">
        <v>8316</v>
      </c>
      <c r="S225" s="16">
        <f t="shared" si="14"/>
        <v>42031.837546296301</v>
      </c>
      <c r="T225" s="16">
        <f t="shared" si="15"/>
        <v>42091.79587962963</v>
      </c>
    </row>
    <row r="226" spans="1:20" ht="48" hidden="1" x14ac:dyDescent="0.2">
      <c r="A226">
        <v>222</v>
      </c>
      <c r="B226" s="9" t="s">
        <v>224</v>
      </c>
      <c r="C226" s="3" t="s">
        <v>4332</v>
      </c>
      <c r="D226" s="5">
        <v>1000</v>
      </c>
      <c r="E226" s="7">
        <v>130</v>
      </c>
      <c r="F226" t="s">
        <v>8220</v>
      </c>
      <c r="G226" t="s">
        <v>8223</v>
      </c>
      <c r="H226" t="s">
        <v>8245</v>
      </c>
      <c r="I226">
        <v>1427423940</v>
      </c>
      <c r="J226">
        <v>1422383318</v>
      </c>
      <c r="K226" t="b">
        <v>0</v>
      </c>
      <c r="L226">
        <v>2</v>
      </c>
      <c r="M226" t="b">
        <v>0</v>
      </c>
      <c r="N226" t="s">
        <v>8266</v>
      </c>
      <c r="O226">
        <f t="shared" si="12"/>
        <v>13</v>
      </c>
      <c r="P226">
        <f t="shared" si="13"/>
        <v>65</v>
      </c>
      <c r="Q226" s="11" t="s">
        <v>8312</v>
      </c>
      <c r="R226" s="11" t="s">
        <v>8316</v>
      </c>
      <c r="S226" s="16">
        <f t="shared" si="14"/>
        <v>42031.769884259258</v>
      </c>
      <c r="T226" s="16">
        <f t="shared" si="15"/>
        <v>42090.110416666663</v>
      </c>
    </row>
    <row r="227" spans="1:20" ht="48" hidden="1" x14ac:dyDescent="0.2">
      <c r="A227">
        <v>223</v>
      </c>
      <c r="B227" s="9" t="s">
        <v>225</v>
      </c>
      <c r="C227" s="3" t="s">
        <v>4333</v>
      </c>
      <c r="D227" s="5">
        <v>1500000</v>
      </c>
      <c r="E227" s="7">
        <v>0</v>
      </c>
      <c r="F227" t="s">
        <v>8220</v>
      </c>
      <c r="G227" t="s">
        <v>8223</v>
      </c>
      <c r="H227" t="s">
        <v>8245</v>
      </c>
      <c r="I227">
        <v>1463879100</v>
      </c>
      <c r="J227">
        <v>1461287350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1" t="s">
        <v>8312</v>
      </c>
      <c r="R227" s="11" t="s">
        <v>8316</v>
      </c>
      <c r="S227" s="16">
        <f t="shared" si="14"/>
        <v>42482.048032407409</v>
      </c>
      <c r="T227" s="16">
        <f t="shared" si="15"/>
        <v>42512.045138888891</v>
      </c>
    </row>
    <row r="228" spans="1:20" ht="48" hidden="1" x14ac:dyDescent="0.2">
      <c r="A228">
        <v>224</v>
      </c>
      <c r="B228" s="9" t="s">
        <v>226</v>
      </c>
      <c r="C228" s="3" t="s">
        <v>4334</v>
      </c>
      <c r="D228" s="5">
        <v>6000000</v>
      </c>
      <c r="E228" s="7">
        <v>0</v>
      </c>
      <c r="F228" t="s">
        <v>8220</v>
      </c>
      <c r="G228" t="s">
        <v>8225</v>
      </c>
      <c r="H228" t="s">
        <v>8247</v>
      </c>
      <c r="I228">
        <v>1436506726</v>
      </c>
      <c r="J228">
        <v>1431322726</v>
      </c>
      <c r="K228" t="b">
        <v>0</v>
      </c>
      <c r="L228">
        <v>0</v>
      </c>
      <c r="M228" t="b">
        <v>0</v>
      </c>
      <c r="N228" t="s">
        <v>8266</v>
      </c>
      <c r="O228">
        <f t="shared" si="12"/>
        <v>0</v>
      </c>
      <c r="P228" t="str">
        <f t="shared" si="13"/>
        <v>N/A</v>
      </c>
      <c r="Q228" s="11" t="s">
        <v>8312</v>
      </c>
      <c r="R228" s="11" t="s">
        <v>8316</v>
      </c>
      <c r="S228" s="16">
        <f t="shared" si="14"/>
        <v>42135.235254629632</v>
      </c>
      <c r="T228" s="16">
        <f t="shared" si="15"/>
        <v>42195.235254629632</v>
      </c>
    </row>
    <row r="229" spans="1:20" ht="48" hidden="1" x14ac:dyDescent="0.2">
      <c r="A229">
        <v>225</v>
      </c>
      <c r="B229" s="9" t="s">
        <v>227</v>
      </c>
      <c r="C229" s="3" t="s">
        <v>4335</v>
      </c>
      <c r="D229" s="5">
        <v>200</v>
      </c>
      <c r="E229" s="7">
        <v>0</v>
      </c>
      <c r="F229" t="s">
        <v>8220</v>
      </c>
      <c r="G229" t="s">
        <v>8223</v>
      </c>
      <c r="H229" t="s">
        <v>8245</v>
      </c>
      <c r="I229">
        <v>1460153054</v>
      </c>
      <c r="J229">
        <v>1457564654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1" t="s">
        <v>8312</v>
      </c>
      <c r="R229" s="11" t="s">
        <v>8316</v>
      </c>
      <c r="S229" s="16">
        <f t="shared" si="14"/>
        <v>42438.961273148147</v>
      </c>
      <c r="T229" s="16">
        <f t="shared" si="15"/>
        <v>42468.919606481482</v>
      </c>
    </row>
    <row r="230" spans="1:20" ht="32" hidden="1" x14ac:dyDescent="0.2">
      <c r="A230">
        <v>226</v>
      </c>
      <c r="B230" s="9" t="s">
        <v>228</v>
      </c>
      <c r="C230" s="3" t="s">
        <v>4336</v>
      </c>
      <c r="D230" s="5">
        <v>29000</v>
      </c>
      <c r="E230" s="7">
        <v>250</v>
      </c>
      <c r="F230" t="s">
        <v>8220</v>
      </c>
      <c r="G230" t="s">
        <v>8224</v>
      </c>
      <c r="H230" t="s">
        <v>8246</v>
      </c>
      <c r="I230">
        <v>1433064540</v>
      </c>
      <c r="J230">
        <v>1428854344</v>
      </c>
      <c r="K230" t="b">
        <v>0</v>
      </c>
      <c r="L230">
        <v>2</v>
      </c>
      <c r="M230" t="b">
        <v>0</v>
      </c>
      <c r="N230" t="s">
        <v>8266</v>
      </c>
      <c r="O230">
        <f t="shared" si="12"/>
        <v>1</v>
      </c>
      <c r="P230">
        <f t="shared" si="13"/>
        <v>125</v>
      </c>
      <c r="Q230" s="11" t="s">
        <v>8312</v>
      </c>
      <c r="R230" s="11" t="s">
        <v>8316</v>
      </c>
      <c r="S230" s="16">
        <f t="shared" si="14"/>
        <v>42106.666018518517</v>
      </c>
      <c r="T230" s="16">
        <f t="shared" si="15"/>
        <v>42155.395138888889</v>
      </c>
    </row>
    <row r="231" spans="1:20" ht="48" hidden="1" x14ac:dyDescent="0.2">
      <c r="A231">
        <v>227</v>
      </c>
      <c r="B231" s="9" t="s">
        <v>229</v>
      </c>
      <c r="C231" s="3" t="s">
        <v>4337</v>
      </c>
      <c r="D231" s="5">
        <v>28000</v>
      </c>
      <c r="E231" s="7">
        <v>0</v>
      </c>
      <c r="F231" t="s">
        <v>8220</v>
      </c>
      <c r="G231" t="s">
        <v>8223</v>
      </c>
      <c r="H231" t="s">
        <v>8245</v>
      </c>
      <c r="I231">
        <v>1436477241</v>
      </c>
      <c r="J231">
        <v>1433885241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1" t="s">
        <v>8312</v>
      </c>
      <c r="R231" s="11" t="s">
        <v>8316</v>
      </c>
      <c r="S231" s="16">
        <f t="shared" si="14"/>
        <v>42164.893993055557</v>
      </c>
      <c r="T231" s="16">
        <f t="shared" si="15"/>
        <v>42194.893993055557</v>
      </c>
    </row>
    <row r="232" spans="1:20" ht="32" hidden="1" x14ac:dyDescent="0.2">
      <c r="A232">
        <v>228</v>
      </c>
      <c r="B232" s="9" t="s">
        <v>230</v>
      </c>
      <c r="C232" s="3" t="s">
        <v>4338</v>
      </c>
      <c r="D232" s="5">
        <v>8000</v>
      </c>
      <c r="E232" s="7">
        <v>0</v>
      </c>
      <c r="F232" t="s">
        <v>8220</v>
      </c>
      <c r="G232" t="s">
        <v>8224</v>
      </c>
      <c r="H232" t="s">
        <v>8246</v>
      </c>
      <c r="I232">
        <v>1433176105</v>
      </c>
      <c r="J232">
        <v>1427992105</v>
      </c>
      <c r="K232" t="b">
        <v>0</v>
      </c>
      <c r="L232">
        <v>0</v>
      </c>
      <c r="M232" t="b">
        <v>0</v>
      </c>
      <c r="N232" t="s">
        <v>8266</v>
      </c>
      <c r="O232">
        <f t="shared" si="12"/>
        <v>0</v>
      </c>
      <c r="P232" t="str">
        <f t="shared" si="13"/>
        <v>N/A</v>
      </c>
      <c r="Q232" s="11" t="s">
        <v>8312</v>
      </c>
      <c r="R232" s="11" t="s">
        <v>8316</v>
      </c>
      <c r="S232" s="16">
        <f t="shared" si="14"/>
        <v>42096.686400462961</v>
      </c>
      <c r="T232" s="16">
        <f t="shared" si="15"/>
        <v>42156.686400462961</v>
      </c>
    </row>
    <row r="233" spans="1:20" ht="48" hidden="1" x14ac:dyDescent="0.2">
      <c r="A233">
        <v>229</v>
      </c>
      <c r="B233" s="9" t="s">
        <v>231</v>
      </c>
      <c r="C233" s="3" t="s">
        <v>4339</v>
      </c>
      <c r="D233" s="5">
        <v>3000</v>
      </c>
      <c r="E233" s="7">
        <v>0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1" t="s">
        <v>8312</v>
      </c>
      <c r="R233" s="11" t="s">
        <v>8316</v>
      </c>
      <c r="S233" s="16">
        <f t="shared" si="14"/>
        <v>42383.933993055558</v>
      </c>
      <c r="T233" s="16">
        <f t="shared" si="15"/>
        <v>42413.933993055558</v>
      </c>
    </row>
    <row r="234" spans="1:20" ht="48" hidden="1" x14ac:dyDescent="0.2">
      <c r="A234">
        <v>230</v>
      </c>
      <c r="B234" s="9" t="s">
        <v>232</v>
      </c>
      <c r="C234" s="3" t="s">
        <v>4340</v>
      </c>
      <c r="D234" s="5">
        <v>15000</v>
      </c>
      <c r="E234" s="7">
        <v>60</v>
      </c>
      <c r="F234" t="s">
        <v>8220</v>
      </c>
      <c r="G234" t="s">
        <v>8223</v>
      </c>
      <c r="H234" t="s">
        <v>8245</v>
      </c>
      <c r="I234">
        <v>1433443151</v>
      </c>
      <c r="J234">
        <v>1430851151</v>
      </c>
      <c r="K234" t="b">
        <v>0</v>
      </c>
      <c r="L234">
        <v>2</v>
      </c>
      <c r="M234" t="b">
        <v>0</v>
      </c>
      <c r="N234" t="s">
        <v>8266</v>
      </c>
      <c r="O234">
        <f t="shared" si="12"/>
        <v>0</v>
      </c>
      <c r="P234">
        <f t="shared" si="13"/>
        <v>30</v>
      </c>
      <c r="Q234" s="11" t="s">
        <v>8312</v>
      </c>
      <c r="R234" s="11" t="s">
        <v>8316</v>
      </c>
      <c r="S234" s="16">
        <f t="shared" si="14"/>
        <v>42129.777210648142</v>
      </c>
      <c r="T234" s="16">
        <f t="shared" si="15"/>
        <v>42159.777210648142</v>
      </c>
    </row>
    <row r="235" spans="1:20" ht="48" hidden="1" x14ac:dyDescent="0.2">
      <c r="A235">
        <v>231</v>
      </c>
      <c r="B235" s="9" t="s">
        <v>233</v>
      </c>
      <c r="C235" s="3" t="s">
        <v>4341</v>
      </c>
      <c r="D235" s="5">
        <v>1500000</v>
      </c>
      <c r="E235" s="7">
        <v>0</v>
      </c>
      <c r="F235" t="s">
        <v>8220</v>
      </c>
      <c r="G235" t="s">
        <v>8223</v>
      </c>
      <c r="H235" t="s">
        <v>8245</v>
      </c>
      <c r="I235">
        <v>1451775651</v>
      </c>
      <c r="J235">
        <v>1449183651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1" t="s">
        <v>8312</v>
      </c>
      <c r="R235" s="11" t="s">
        <v>8316</v>
      </c>
      <c r="S235" s="16">
        <f t="shared" si="14"/>
        <v>42341.958923611113</v>
      </c>
      <c r="T235" s="16">
        <f t="shared" si="15"/>
        <v>42371.958923611113</v>
      </c>
    </row>
    <row r="236" spans="1:20" ht="48" hidden="1" x14ac:dyDescent="0.2">
      <c r="A236">
        <v>232</v>
      </c>
      <c r="B236" s="9" t="s">
        <v>234</v>
      </c>
      <c r="C236" s="3" t="s">
        <v>4342</v>
      </c>
      <c r="D236" s="5">
        <v>4000</v>
      </c>
      <c r="E236" s="7">
        <v>110</v>
      </c>
      <c r="F236" t="s">
        <v>8220</v>
      </c>
      <c r="G236" t="s">
        <v>8224</v>
      </c>
      <c r="H236" t="s">
        <v>8246</v>
      </c>
      <c r="I236">
        <v>1425066546</v>
      </c>
      <c r="J236">
        <v>1422474546</v>
      </c>
      <c r="K236" t="b">
        <v>0</v>
      </c>
      <c r="L236">
        <v>7</v>
      </c>
      <c r="M236" t="b">
        <v>0</v>
      </c>
      <c r="N236" t="s">
        <v>8266</v>
      </c>
      <c r="O236">
        <f t="shared" si="12"/>
        <v>3</v>
      </c>
      <c r="P236">
        <f t="shared" si="13"/>
        <v>15.71</v>
      </c>
      <c r="Q236" s="11" t="s">
        <v>8312</v>
      </c>
      <c r="R236" s="11" t="s">
        <v>8316</v>
      </c>
      <c r="S236" s="16">
        <f t="shared" si="14"/>
        <v>42032.82576388889</v>
      </c>
      <c r="T236" s="16">
        <f t="shared" si="15"/>
        <v>42062.82576388889</v>
      </c>
    </row>
    <row r="237" spans="1:20" ht="48" hidden="1" x14ac:dyDescent="0.2">
      <c r="A237">
        <v>233</v>
      </c>
      <c r="B237" s="9" t="s">
        <v>235</v>
      </c>
      <c r="C237" s="3" t="s">
        <v>4343</v>
      </c>
      <c r="D237" s="5">
        <v>350000</v>
      </c>
      <c r="E237" s="7">
        <v>0</v>
      </c>
      <c r="F237" t="s">
        <v>8220</v>
      </c>
      <c r="G237" t="s">
        <v>8223</v>
      </c>
      <c r="H237" t="s">
        <v>8245</v>
      </c>
      <c r="I237">
        <v>1475185972</v>
      </c>
      <c r="J237">
        <v>1472593972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1" t="s">
        <v>8312</v>
      </c>
      <c r="R237" s="11" t="s">
        <v>8316</v>
      </c>
      <c r="S237" s="16">
        <f t="shared" si="14"/>
        <v>42612.911712962959</v>
      </c>
      <c r="T237" s="16">
        <f t="shared" si="15"/>
        <v>42642.911712962959</v>
      </c>
    </row>
    <row r="238" spans="1:20" ht="48" hidden="1" x14ac:dyDescent="0.2">
      <c r="A238">
        <v>234</v>
      </c>
      <c r="B238" s="9" t="s">
        <v>236</v>
      </c>
      <c r="C238" s="3" t="s">
        <v>4344</v>
      </c>
      <c r="D238" s="5">
        <v>1000</v>
      </c>
      <c r="E238" s="7">
        <v>401</v>
      </c>
      <c r="F238" t="s">
        <v>8220</v>
      </c>
      <c r="G238" t="s">
        <v>8223</v>
      </c>
      <c r="H238" t="s">
        <v>8245</v>
      </c>
      <c r="I238">
        <v>1434847859</v>
      </c>
      <c r="J238">
        <v>1431391859</v>
      </c>
      <c r="K238" t="b">
        <v>0</v>
      </c>
      <c r="L238">
        <v>5</v>
      </c>
      <c r="M238" t="b">
        <v>0</v>
      </c>
      <c r="N238" t="s">
        <v>8266</v>
      </c>
      <c r="O238">
        <f t="shared" si="12"/>
        <v>40</v>
      </c>
      <c r="P238">
        <f t="shared" si="13"/>
        <v>80.2</v>
      </c>
      <c r="Q238" s="11" t="s">
        <v>8312</v>
      </c>
      <c r="R238" s="11" t="s">
        <v>8316</v>
      </c>
      <c r="S238" s="16">
        <f t="shared" si="14"/>
        <v>42136.035405092596</v>
      </c>
      <c r="T238" s="16">
        <f t="shared" si="15"/>
        <v>42176.035405092596</v>
      </c>
    </row>
    <row r="239" spans="1:20" ht="32" hidden="1" x14ac:dyDescent="0.2">
      <c r="A239">
        <v>235</v>
      </c>
      <c r="B239" s="9" t="s">
        <v>237</v>
      </c>
      <c r="C239" s="3" t="s">
        <v>4345</v>
      </c>
      <c r="D239" s="5">
        <v>10000</v>
      </c>
      <c r="E239" s="7">
        <v>0</v>
      </c>
      <c r="F239" t="s">
        <v>8220</v>
      </c>
      <c r="G239" t="s">
        <v>8223</v>
      </c>
      <c r="H239" t="s">
        <v>8245</v>
      </c>
      <c r="I239">
        <v>1436478497</v>
      </c>
      <c r="J239">
        <v>1433886497</v>
      </c>
      <c r="K239" t="b">
        <v>0</v>
      </c>
      <c r="L239">
        <v>0</v>
      </c>
      <c r="M239" t="b">
        <v>0</v>
      </c>
      <c r="N239" t="s">
        <v>8266</v>
      </c>
      <c r="O239">
        <f t="shared" si="12"/>
        <v>0</v>
      </c>
      <c r="P239" t="str">
        <f t="shared" si="13"/>
        <v>N/A</v>
      </c>
      <c r="Q239" s="11" t="s">
        <v>8312</v>
      </c>
      <c r="R239" s="11" t="s">
        <v>8316</v>
      </c>
      <c r="S239" s="16">
        <f t="shared" si="14"/>
        <v>42164.908530092594</v>
      </c>
      <c r="T239" s="16">
        <f t="shared" si="15"/>
        <v>42194.908530092594</v>
      </c>
    </row>
    <row r="240" spans="1:20" ht="48" hidden="1" x14ac:dyDescent="0.2">
      <c r="A240">
        <v>236</v>
      </c>
      <c r="B240" s="9" t="s">
        <v>238</v>
      </c>
      <c r="C240" s="3" t="s">
        <v>4346</v>
      </c>
      <c r="D240" s="5">
        <v>150000</v>
      </c>
      <c r="E240" s="7">
        <v>0</v>
      </c>
      <c r="F240" t="s">
        <v>8220</v>
      </c>
      <c r="G240" t="s">
        <v>8223</v>
      </c>
      <c r="H240" t="s">
        <v>8245</v>
      </c>
      <c r="I240">
        <v>1451952000</v>
      </c>
      <c r="J240">
        <v>1447380099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1" t="s">
        <v>8312</v>
      </c>
      <c r="R240" s="11" t="s">
        <v>8316</v>
      </c>
      <c r="S240" s="16">
        <f t="shared" si="14"/>
        <v>42321.08447916666</v>
      </c>
      <c r="T240" s="16">
        <f t="shared" si="15"/>
        <v>42374</v>
      </c>
    </row>
    <row r="241" spans="1:20" ht="16" hidden="1" x14ac:dyDescent="0.2">
      <c r="A241">
        <v>237</v>
      </c>
      <c r="B241" s="9" t="s">
        <v>239</v>
      </c>
      <c r="C241" s="3" t="s">
        <v>4347</v>
      </c>
      <c r="D241" s="5">
        <v>15000</v>
      </c>
      <c r="E241" s="7">
        <v>50</v>
      </c>
      <c r="F241" t="s">
        <v>8220</v>
      </c>
      <c r="G241" t="s">
        <v>8223</v>
      </c>
      <c r="H241" t="s">
        <v>8245</v>
      </c>
      <c r="I241">
        <v>1457445069</v>
      </c>
      <c r="J241">
        <v>1452261069</v>
      </c>
      <c r="K241" t="b">
        <v>0</v>
      </c>
      <c r="L241">
        <v>1</v>
      </c>
      <c r="M241" t="b">
        <v>0</v>
      </c>
      <c r="N241" t="s">
        <v>8266</v>
      </c>
      <c r="O241">
        <f t="shared" si="12"/>
        <v>0</v>
      </c>
      <c r="P241">
        <f t="shared" si="13"/>
        <v>50</v>
      </c>
      <c r="Q241" s="11" t="s">
        <v>8312</v>
      </c>
      <c r="R241" s="11" t="s">
        <v>8316</v>
      </c>
      <c r="S241" s="16">
        <f t="shared" si="14"/>
        <v>42377.577187499999</v>
      </c>
      <c r="T241" s="16">
        <f t="shared" si="15"/>
        <v>42437.577187499999</v>
      </c>
    </row>
    <row r="242" spans="1:20" ht="48" hidden="1" x14ac:dyDescent="0.2">
      <c r="A242">
        <v>238</v>
      </c>
      <c r="B242" s="9" t="s">
        <v>240</v>
      </c>
      <c r="C242" s="3" t="s">
        <v>4348</v>
      </c>
      <c r="D242" s="5">
        <v>26000</v>
      </c>
      <c r="E242" s="7">
        <v>0</v>
      </c>
      <c r="F242" t="s">
        <v>8220</v>
      </c>
      <c r="G242" t="s">
        <v>8223</v>
      </c>
      <c r="H242" t="s">
        <v>8245</v>
      </c>
      <c r="I242">
        <v>1483088400</v>
      </c>
      <c r="J242">
        <v>1481324760</v>
      </c>
      <c r="K242" t="b">
        <v>0</v>
      </c>
      <c r="L242">
        <v>0</v>
      </c>
      <c r="M242" t="b">
        <v>0</v>
      </c>
      <c r="N242" t="s">
        <v>8266</v>
      </c>
      <c r="O242">
        <f t="shared" si="12"/>
        <v>0</v>
      </c>
      <c r="P242" t="str">
        <f t="shared" si="13"/>
        <v>N/A</v>
      </c>
      <c r="Q242" s="11" t="s">
        <v>8312</v>
      </c>
      <c r="R242" s="11" t="s">
        <v>8316</v>
      </c>
      <c r="S242" s="16">
        <f t="shared" si="14"/>
        <v>42713.962499999994</v>
      </c>
      <c r="T242" s="16">
        <f t="shared" si="15"/>
        <v>42734.375</v>
      </c>
    </row>
    <row r="243" spans="1:20" ht="48" hidden="1" x14ac:dyDescent="0.2">
      <c r="A243">
        <v>239</v>
      </c>
      <c r="B243" s="9" t="s">
        <v>241</v>
      </c>
      <c r="C243" s="3" t="s">
        <v>4349</v>
      </c>
      <c r="D243" s="5">
        <v>1000</v>
      </c>
      <c r="E243" s="7">
        <v>250</v>
      </c>
      <c r="F243" t="s">
        <v>8220</v>
      </c>
      <c r="G243" t="s">
        <v>8225</v>
      </c>
      <c r="H243" t="s">
        <v>8247</v>
      </c>
      <c r="I243">
        <v>1446984000</v>
      </c>
      <c r="J243">
        <v>1445308730</v>
      </c>
      <c r="K243" t="b">
        <v>0</v>
      </c>
      <c r="L243">
        <v>5</v>
      </c>
      <c r="M243" t="b">
        <v>0</v>
      </c>
      <c r="N243" t="s">
        <v>8266</v>
      </c>
      <c r="O243">
        <f t="shared" si="12"/>
        <v>25</v>
      </c>
      <c r="P243">
        <f t="shared" si="13"/>
        <v>50</v>
      </c>
      <c r="Q243" s="11" t="s">
        <v>8312</v>
      </c>
      <c r="R243" s="11" t="s">
        <v>8316</v>
      </c>
      <c r="S243" s="16">
        <f t="shared" si="14"/>
        <v>42297.110300925924</v>
      </c>
      <c r="T243" s="16">
        <f t="shared" si="15"/>
        <v>42316.5</v>
      </c>
    </row>
    <row r="244" spans="1:20" ht="48" hidden="1" x14ac:dyDescent="0.2">
      <c r="A244">
        <v>240</v>
      </c>
      <c r="B244" s="9" t="s">
        <v>242</v>
      </c>
      <c r="C244" s="3" t="s">
        <v>4350</v>
      </c>
      <c r="D244" s="5">
        <v>15000</v>
      </c>
      <c r="E244" s="7">
        <v>16145.12</v>
      </c>
      <c r="F244" t="s">
        <v>8218</v>
      </c>
      <c r="G244" t="s">
        <v>8223</v>
      </c>
      <c r="H244" t="s">
        <v>8245</v>
      </c>
      <c r="I244">
        <v>1367773211</v>
      </c>
      <c r="J244">
        <v>1363885211</v>
      </c>
      <c r="K244" t="b">
        <v>1</v>
      </c>
      <c r="L244">
        <v>137</v>
      </c>
      <c r="M244" t="b">
        <v>1</v>
      </c>
      <c r="N244" t="s">
        <v>8267</v>
      </c>
      <c r="O244">
        <f t="shared" si="12"/>
        <v>108</v>
      </c>
      <c r="P244">
        <f t="shared" si="13"/>
        <v>117.85</v>
      </c>
      <c r="Q244" s="11" t="s">
        <v>8312</v>
      </c>
      <c r="R244" s="11" t="s">
        <v>8317</v>
      </c>
      <c r="S244" s="16">
        <f t="shared" si="14"/>
        <v>41354.708460648151</v>
      </c>
      <c r="T244" s="16">
        <f t="shared" si="15"/>
        <v>41399.708460648151</v>
      </c>
    </row>
    <row r="245" spans="1:20" ht="48" hidden="1" x14ac:dyDescent="0.2">
      <c r="A245">
        <v>241</v>
      </c>
      <c r="B245" s="9" t="s">
        <v>243</v>
      </c>
      <c r="C245" s="3" t="s">
        <v>4351</v>
      </c>
      <c r="D245" s="5">
        <v>36400</v>
      </c>
      <c r="E245" s="7">
        <v>41000</v>
      </c>
      <c r="F245" t="s">
        <v>8218</v>
      </c>
      <c r="G245" t="s">
        <v>8223</v>
      </c>
      <c r="H245" t="s">
        <v>8245</v>
      </c>
      <c r="I245">
        <v>1419180304</v>
      </c>
      <c r="J245">
        <v>1415292304</v>
      </c>
      <c r="K245" t="b">
        <v>1</v>
      </c>
      <c r="L245">
        <v>376</v>
      </c>
      <c r="M245" t="b">
        <v>1</v>
      </c>
      <c r="N245" t="s">
        <v>8267</v>
      </c>
      <c r="O245">
        <f t="shared" si="12"/>
        <v>113</v>
      </c>
      <c r="P245">
        <f t="shared" si="13"/>
        <v>109.04</v>
      </c>
      <c r="Q245" s="11" t="s">
        <v>8312</v>
      </c>
      <c r="R245" s="11" t="s">
        <v>8317</v>
      </c>
      <c r="S245" s="16">
        <f t="shared" si="14"/>
        <v>41949.697962962964</v>
      </c>
      <c r="T245" s="16">
        <f t="shared" si="15"/>
        <v>41994.697962962964</v>
      </c>
    </row>
    <row r="246" spans="1:20" ht="48" hidden="1" x14ac:dyDescent="0.2">
      <c r="A246">
        <v>242</v>
      </c>
      <c r="B246" s="9" t="s">
        <v>244</v>
      </c>
      <c r="C246" s="3" t="s">
        <v>4352</v>
      </c>
      <c r="D246" s="5">
        <v>13000</v>
      </c>
      <c r="E246" s="7">
        <v>14750</v>
      </c>
      <c r="F246" t="s">
        <v>8218</v>
      </c>
      <c r="G246" t="s">
        <v>8223</v>
      </c>
      <c r="H246" t="s">
        <v>8245</v>
      </c>
      <c r="I246">
        <v>1324381790</v>
      </c>
      <c r="J246">
        <v>1321357790</v>
      </c>
      <c r="K246" t="b">
        <v>1</v>
      </c>
      <c r="L246">
        <v>202</v>
      </c>
      <c r="M246" t="b">
        <v>1</v>
      </c>
      <c r="N246" t="s">
        <v>8267</v>
      </c>
      <c r="O246">
        <f t="shared" si="12"/>
        <v>113</v>
      </c>
      <c r="P246">
        <f t="shared" si="13"/>
        <v>73.02</v>
      </c>
      <c r="Q246" s="11" t="s">
        <v>8312</v>
      </c>
      <c r="R246" s="11" t="s">
        <v>8317</v>
      </c>
      <c r="S246" s="16">
        <f t="shared" si="14"/>
        <v>40862.492939814816</v>
      </c>
      <c r="T246" s="16">
        <f t="shared" si="15"/>
        <v>40897.492939814816</v>
      </c>
    </row>
    <row r="247" spans="1:20" ht="48" hidden="1" x14ac:dyDescent="0.2">
      <c r="A247">
        <v>243</v>
      </c>
      <c r="B247" s="9" t="s">
        <v>245</v>
      </c>
      <c r="C247" s="3" t="s">
        <v>4353</v>
      </c>
      <c r="D247" s="5">
        <v>25000</v>
      </c>
      <c r="E247" s="7">
        <v>25648</v>
      </c>
      <c r="F247" t="s">
        <v>8218</v>
      </c>
      <c r="G247" t="s">
        <v>8223</v>
      </c>
      <c r="H247" t="s">
        <v>8245</v>
      </c>
      <c r="I247">
        <v>1393031304</v>
      </c>
      <c r="J247">
        <v>1390439304</v>
      </c>
      <c r="K247" t="b">
        <v>1</v>
      </c>
      <c r="L247">
        <v>328</v>
      </c>
      <c r="M247" t="b">
        <v>1</v>
      </c>
      <c r="N247" t="s">
        <v>8267</v>
      </c>
      <c r="O247">
        <f t="shared" si="12"/>
        <v>103</v>
      </c>
      <c r="P247">
        <f t="shared" si="13"/>
        <v>78.2</v>
      </c>
      <c r="Q247" s="11" t="s">
        <v>8312</v>
      </c>
      <c r="R247" s="11" t="s">
        <v>8317</v>
      </c>
      <c r="S247" s="16">
        <f t="shared" si="14"/>
        <v>41662.047500000001</v>
      </c>
      <c r="T247" s="16">
        <f t="shared" si="15"/>
        <v>41692.047500000001</v>
      </c>
    </row>
    <row r="248" spans="1:20" ht="48" hidden="1" x14ac:dyDescent="0.2">
      <c r="A248">
        <v>244</v>
      </c>
      <c r="B248" s="9">
        <v>39756</v>
      </c>
      <c r="C248" s="3" t="s">
        <v>4354</v>
      </c>
      <c r="D248" s="5">
        <v>3500</v>
      </c>
      <c r="E248" s="7">
        <v>3981.5</v>
      </c>
      <c r="F248" t="s">
        <v>8218</v>
      </c>
      <c r="G248" t="s">
        <v>8223</v>
      </c>
      <c r="H248" t="s">
        <v>8245</v>
      </c>
      <c r="I248">
        <v>1268723160</v>
      </c>
      <c r="J248">
        <v>1265269559</v>
      </c>
      <c r="K248" t="b">
        <v>1</v>
      </c>
      <c r="L248">
        <v>84</v>
      </c>
      <c r="M248" t="b">
        <v>1</v>
      </c>
      <c r="N248" t="s">
        <v>8267</v>
      </c>
      <c r="O248">
        <f t="shared" si="12"/>
        <v>114</v>
      </c>
      <c r="P248">
        <f t="shared" si="13"/>
        <v>47.4</v>
      </c>
      <c r="Q248" s="11" t="s">
        <v>8312</v>
      </c>
      <c r="R248" s="11" t="s">
        <v>8317</v>
      </c>
      <c r="S248" s="16">
        <f t="shared" si="14"/>
        <v>40213.323599537034</v>
      </c>
      <c r="T248" s="16">
        <f t="shared" si="15"/>
        <v>40253.29583333333</v>
      </c>
    </row>
    <row r="249" spans="1:20" ht="48" hidden="1" x14ac:dyDescent="0.2">
      <c r="A249">
        <v>245</v>
      </c>
      <c r="B249" s="9" t="s">
        <v>246</v>
      </c>
      <c r="C249" s="3" t="s">
        <v>4355</v>
      </c>
      <c r="D249" s="5">
        <v>5000</v>
      </c>
      <c r="E249" s="7">
        <v>5186</v>
      </c>
      <c r="F249" t="s">
        <v>8218</v>
      </c>
      <c r="G249" t="s">
        <v>8223</v>
      </c>
      <c r="H249" t="s">
        <v>8245</v>
      </c>
      <c r="I249">
        <v>1345079785</v>
      </c>
      <c r="J249">
        <v>1342487785</v>
      </c>
      <c r="K249" t="b">
        <v>1</v>
      </c>
      <c r="L249">
        <v>96</v>
      </c>
      <c r="M249" t="b">
        <v>1</v>
      </c>
      <c r="N249" t="s">
        <v>8267</v>
      </c>
      <c r="O249">
        <f t="shared" si="12"/>
        <v>104</v>
      </c>
      <c r="P249">
        <f t="shared" si="13"/>
        <v>54.02</v>
      </c>
      <c r="Q249" s="11" t="s">
        <v>8312</v>
      </c>
      <c r="R249" s="11" t="s">
        <v>8317</v>
      </c>
      <c r="S249" s="16">
        <f t="shared" si="14"/>
        <v>41107.053067129629</v>
      </c>
      <c r="T249" s="16">
        <f t="shared" si="15"/>
        <v>41137.053067129629</v>
      </c>
    </row>
    <row r="250" spans="1:20" ht="48" hidden="1" x14ac:dyDescent="0.2">
      <c r="A250">
        <v>246</v>
      </c>
      <c r="B250" s="9" t="s">
        <v>247</v>
      </c>
      <c r="C250" s="3" t="s">
        <v>4356</v>
      </c>
      <c r="D250" s="5">
        <v>5000</v>
      </c>
      <c r="E250" s="7">
        <v>15273</v>
      </c>
      <c r="F250" t="s">
        <v>8218</v>
      </c>
      <c r="G250" t="s">
        <v>8223</v>
      </c>
      <c r="H250" t="s">
        <v>8245</v>
      </c>
      <c r="I250">
        <v>1292665405</v>
      </c>
      <c r="J250">
        <v>1288341805</v>
      </c>
      <c r="K250" t="b">
        <v>1</v>
      </c>
      <c r="L250">
        <v>223</v>
      </c>
      <c r="M250" t="b">
        <v>1</v>
      </c>
      <c r="N250" t="s">
        <v>8267</v>
      </c>
      <c r="O250">
        <f t="shared" si="12"/>
        <v>305</v>
      </c>
      <c r="P250">
        <f t="shared" si="13"/>
        <v>68.489999999999995</v>
      </c>
      <c r="Q250" s="11" t="s">
        <v>8312</v>
      </c>
      <c r="R250" s="11" t="s">
        <v>8317</v>
      </c>
      <c r="S250" s="16">
        <f t="shared" si="14"/>
        <v>40480.363483796296</v>
      </c>
      <c r="T250" s="16">
        <f t="shared" si="15"/>
        <v>40530.405150462961</v>
      </c>
    </row>
    <row r="251" spans="1:20" ht="64" hidden="1" x14ac:dyDescent="0.2">
      <c r="A251">
        <v>247</v>
      </c>
      <c r="B251" s="9" t="s">
        <v>248</v>
      </c>
      <c r="C251" s="3" t="s">
        <v>4357</v>
      </c>
      <c r="D251" s="5">
        <v>5000</v>
      </c>
      <c r="E251" s="7">
        <v>6705</v>
      </c>
      <c r="F251" t="s">
        <v>8218</v>
      </c>
      <c r="G251" t="s">
        <v>8223</v>
      </c>
      <c r="H251" t="s">
        <v>8245</v>
      </c>
      <c r="I251">
        <v>1287200340</v>
      </c>
      <c r="J251">
        <v>1284042614</v>
      </c>
      <c r="K251" t="b">
        <v>1</v>
      </c>
      <c r="L251">
        <v>62</v>
      </c>
      <c r="M251" t="b">
        <v>1</v>
      </c>
      <c r="N251" t="s">
        <v>8267</v>
      </c>
      <c r="O251">
        <f t="shared" si="12"/>
        <v>134</v>
      </c>
      <c r="P251">
        <f t="shared" si="13"/>
        <v>108.15</v>
      </c>
      <c r="Q251" s="11" t="s">
        <v>8312</v>
      </c>
      <c r="R251" s="11" t="s">
        <v>8317</v>
      </c>
      <c r="S251" s="16">
        <f t="shared" si="14"/>
        <v>40430.604328703703</v>
      </c>
      <c r="T251" s="16">
        <f t="shared" si="15"/>
        <v>40467.152083333334</v>
      </c>
    </row>
    <row r="252" spans="1:20" ht="48" hidden="1" x14ac:dyDescent="0.2">
      <c r="A252">
        <v>248</v>
      </c>
      <c r="B252" s="9" t="s">
        <v>249</v>
      </c>
      <c r="C252" s="3" t="s">
        <v>4358</v>
      </c>
      <c r="D252" s="5">
        <v>85000</v>
      </c>
      <c r="E252" s="7">
        <v>86133</v>
      </c>
      <c r="F252" t="s">
        <v>8218</v>
      </c>
      <c r="G252" t="s">
        <v>8223</v>
      </c>
      <c r="H252" t="s">
        <v>8245</v>
      </c>
      <c r="I252">
        <v>1325961309</v>
      </c>
      <c r="J252">
        <v>1322073309</v>
      </c>
      <c r="K252" t="b">
        <v>1</v>
      </c>
      <c r="L252">
        <v>146</v>
      </c>
      <c r="M252" t="b">
        <v>1</v>
      </c>
      <c r="N252" t="s">
        <v>8267</v>
      </c>
      <c r="O252">
        <f t="shared" si="12"/>
        <v>101</v>
      </c>
      <c r="P252">
        <f t="shared" si="13"/>
        <v>589.95000000000005</v>
      </c>
      <c r="Q252" s="11" t="s">
        <v>8312</v>
      </c>
      <c r="R252" s="11" t="s">
        <v>8317</v>
      </c>
      <c r="S252" s="16">
        <f t="shared" si="14"/>
        <v>40870.774409722224</v>
      </c>
      <c r="T252" s="16">
        <f t="shared" si="15"/>
        <v>40915.774409722224</v>
      </c>
    </row>
    <row r="253" spans="1:20" ht="48" hidden="1" x14ac:dyDescent="0.2">
      <c r="A253">
        <v>249</v>
      </c>
      <c r="B253" s="9" t="s">
        <v>250</v>
      </c>
      <c r="C253" s="3" t="s">
        <v>4359</v>
      </c>
      <c r="D253" s="5">
        <v>10000</v>
      </c>
      <c r="E253" s="7">
        <v>11292</v>
      </c>
      <c r="F253" t="s">
        <v>8218</v>
      </c>
      <c r="G253" t="s">
        <v>8223</v>
      </c>
      <c r="H253" t="s">
        <v>8245</v>
      </c>
      <c r="I253">
        <v>1282498800</v>
      </c>
      <c r="J253">
        <v>1275603020</v>
      </c>
      <c r="K253" t="b">
        <v>1</v>
      </c>
      <c r="L253">
        <v>235</v>
      </c>
      <c r="M253" t="b">
        <v>1</v>
      </c>
      <c r="N253" t="s">
        <v>8267</v>
      </c>
      <c r="O253">
        <f t="shared" si="12"/>
        <v>113</v>
      </c>
      <c r="P253">
        <f t="shared" si="13"/>
        <v>48.05</v>
      </c>
      <c r="Q253" s="11" t="s">
        <v>8312</v>
      </c>
      <c r="R253" s="11" t="s">
        <v>8317</v>
      </c>
      <c r="S253" s="16">
        <f t="shared" si="14"/>
        <v>40332.923842592594</v>
      </c>
      <c r="T253" s="16">
        <f t="shared" si="15"/>
        <v>40412.736111111109</v>
      </c>
    </row>
    <row r="254" spans="1:20" ht="48" hidden="1" x14ac:dyDescent="0.2">
      <c r="A254">
        <v>250</v>
      </c>
      <c r="B254" s="9" t="s">
        <v>251</v>
      </c>
      <c r="C254" s="3" t="s">
        <v>4360</v>
      </c>
      <c r="D254" s="5">
        <v>30000</v>
      </c>
      <c r="E254" s="7">
        <v>31675</v>
      </c>
      <c r="F254" t="s">
        <v>8218</v>
      </c>
      <c r="G254" t="s">
        <v>8223</v>
      </c>
      <c r="H254" t="s">
        <v>8245</v>
      </c>
      <c r="I254">
        <v>1370525691</v>
      </c>
      <c r="J254">
        <v>1367933691</v>
      </c>
      <c r="K254" t="b">
        <v>1</v>
      </c>
      <c r="L254">
        <v>437</v>
      </c>
      <c r="M254" t="b">
        <v>1</v>
      </c>
      <c r="N254" t="s">
        <v>8267</v>
      </c>
      <c r="O254">
        <f t="shared" si="12"/>
        <v>106</v>
      </c>
      <c r="P254">
        <f t="shared" si="13"/>
        <v>72.48</v>
      </c>
      <c r="Q254" s="11" t="s">
        <v>8312</v>
      </c>
      <c r="R254" s="11" t="s">
        <v>8317</v>
      </c>
      <c r="S254" s="16">
        <f t="shared" si="14"/>
        <v>41401.565868055557</v>
      </c>
      <c r="T254" s="16">
        <f t="shared" si="15"/>
        <v>41431.565868055557</v>
      </c>
    </row>
    <row r="255" spans="1:20" ht="48" hidden="1" x14ac:dyDescent="0.2">
      <c r="A255">
        <v>251</v>
      </c>
      <c r="B255" s="9" t="s">
        <v>252</v>
      </c>
      <c r="C255" s="3" t="s">
        <v>4361</v>
      </c>
      <c r="D255" s="5">
        <v>3500</v>
      </c>
      <c r="E255" s="7">
        <v>4395</v>
      </c>
      <c r="F255" t="s">
        <v>8218</v>
      </c>
      <c r="G255" t="s">
        <v>8223</v>
      </c>
      <c r="H255" t="s">
        <v>8245</v>
      </c>
      <c r="I255">
        <v>1337194800</v>
      </c>
      <c r="J255">
        <v>1334429646</v>
      </c>
      <c r="K255" t="b">
        <v>1</v>
      </c>
      <c r="L255">
        <v>77</v>
      </c>
      <c r="M255" t="b">
        <v>1</v>
      </c>
      <c r="N255" t="s">
        <v>8267</v>
      </c>
      <c r="O255">
        <f t="shared" si="12"/>
        <v>126</v>
      </c>
      <c r="P255">
        <f t="shared" si="13"/>
        <v>57.08</v>
      </c>
      <c r="Q255" s="11" t="s">
        <v>8312</v>
      </c>
      <c r="R255" s="11" t="s">
        <v>8317</v>
      </c>
      <c r="S255" s="16">
        <f t="shared" si="14"/>
        <v>41013.787569444445</v>
      </c>
      <c r="T255" s="16">
        <f t="shared" si="15"/>
        <v>41045.791666666664</v>
      </c>
    </row>
    <row r="256" spans="1:20" ht="48" hidden="1" x14ac:dyDescent="0.2">
      <c r="A256">
        <v>252</v>
      </c>
      <c r="B256" s="9" t="s">
        <v>253</v>
      </c>
      <c r="C256" s="3" t="s">
        <v>4362</v>
      </c>
      <c r="D256" s="5">
        <v>5000</v>
      </c>
      <c r="E256" s="7">
        <v>9228</v>
      </c>
      <c r="F256" t="s">
        <v>8218</v>
      </c>
      <c r="G256" t="s">
        <v>8223</v>
      </c>
      <c r="H256" t="s">
        <v>8245</v>
      </c>
      <c r="I256">
        <v>1275364740</v>
      </c>
      <c r="J256">
        <v>1269878058</v>
      </c>
      <c r="K256" t="b">
        <v>1</v>
      </c>
      <c r="L256">
        <v>108</v>
      </c>
      <c r="M256" t="b">
        <v>1</v>
      </c>
      <c r="N256" t="s">
        <v>8267</v>
      </c>
      <c r="O256">
        <f t="shared" si="12"/>
        <v>185</v>
      </c>
      <c r="P256">
        <f t="shared" si="13"/>
        <v>85.44</v>
      </c>
      <c r="Q256" s="11" t="s">
        <v>8312</v>
      </c>
      <c r="R256" s="11" t="s">
        <v>8317</v>
      </c>
      <c r="S256" s="16">
        <f t="shared" si="14"/>
        <v>40266.662708333337</v>
      </c>
      <c r="T256" s="16">
        <f t="shared" si="15"/>
        <v>40330.165972222225</v>
      </c>
    </row>
    <row r="257" spans="1:20" ht="48" hidden="1" x14ac:dyDescent="0.2">
      <c r="A257">
        <v>253</v>
      </c>
      <c r="B257" s="9" t="s">
        <v>254</v>
      </c>
      <c r="C257" s="3" t="s">
        <v>4363</v>
      </c>
      <c r="D257" s="5">
        <v>1500</v>
      </c>
      <c r="E257" s="7">
        <v>1511</v>
      </c>
      <c r="F257" t="s">
        <v>8218</v>
      </c>
      <c r="G257" t="s">
        <v>8223</v>
      </c>
      <c r="H257" t="s">
        <v>8245</v>
      </c>
      <c r="I257">
        <v>1329320235</v>
      </c>
      <c r="J257">
        <v>1326728235</v>
      </c>
      <c r="K257" t="b">
        <v>1</v>
      </c>
      <c r="L257">
        <v>7</v>
      </c>
      <c r="M257" t="b">
        <v>1</v>
      </c>
      <c r="N257" t="s">
        <v>8267</v>
      </c>
      <c r="O257">
        <f t="shared" si="12"/>
        <v>101</v>
      </c>
      <c r="P257">
        <f t="shared" si="13"/>
        <v>215.86</v>
      </c>
      <c r="Q257" s="11" t="s">
        <v>8312</v>
      </c>
      <c r="R257" s="11" t="s">
        <v>8317</v>
      </c>
      <c r="S257" s="16">
        <f t="shared" si="14"/>
        <v>40924.650868055556</v>
      </c>
      <c r="T257" s="16">
        <f t="shared" si="15"/>
        <v>40954.650868055556</v>
      </c>
    </row>
    <row r="258" spans="1:20" ht="48" hidden="1" x14ac:dyDescent="0.2">
      <c r="A258">
        <v>254</v>
      </c>
      <c r="B258" s="9" t="s">
        <v>255</v>
      </c>
      <c r="C258" s="3" t="s">
        <v>4364</v>
      </c>
      <c r="D258" s="5">
        <v>24000</v>
      </c>
      <c r="E258" s="7">
        <v>28067.34</v>
      </c>
      <c r="F258" t="s">
        <v>8218</v>
      </c>
      <c r="G258" t="s">
        <v>8223</v>
      </c>
      <c r="H258" t="s">
        <v>8245</v>
      </c>
      <c r="I258">
        <v>1445047200</v>
      </c>
      <c r="J258">
        <v>1442443910</v>
      </c>
      <c r="K258" t="b">
        <v>1</v>
      </c>
      <c r="L258">
        <v>314</v>
      </c>
      <c r="M258" t="b">
        <v>1</v>
      </c>
      <c r="N258" t="s">
        <v>8267</v>
      </c>
      <c r="O258">
        <f t="shared" ref="O258:O321" si="16">ROUND(E258/D258*100,0)</f>
        <v>117</v>
      </c>
      <c r="P258">
        <f t="shared" si="13"/>
        <v>89.39</v>
      </c>
      <c r="Q258" s="11" t="s">
        <v>8312</v>
      </c>
      <c r="R258" s="11" t="s">
        <v>8317</v>
      </c>
      <c r="S258" s="16">
        <f t="shared" si="14"/>
        <v>42263.952662037031</v>
      </c>
      <c r="T258" s="16">
        <f t="shared" si="15"/>
        <v>42294.083333333328</v>
      </c>
    </row>
    <row r="259" spans="1:20" ht="32" hidden="1" x14ac:dyDescent="0.2">
      <c r="A259">
        <v>255</v>
      </c>
      <c r="B259" s="9" t="s">
        <v>256</v>
      </c>
      <c r="C259" s="3" t="s">
        <v>4365</v>
      </c>
      <c r="D259" s="5">
        <v>8000</v>
      </c>
      <c r="E259" s="7">
        <v>8538.66</v>
      </c>
      <c r="F259" t="s">
        <v>8218</v>
      </c>
      <c r="G259" t="s">
        <v>8223</v>
      </c>
      <c r="H259" t="s">
        <v>8245</v>
      </c>
      <c r="I259">
        <v>1300275482</v>
      </c>
      <c r="J259">
        <v>1297687082</v>
      </c>
      <c r="K259" t="b">
        <v>1</v>
      </c>
      <c r="L259">
        <v>188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IFERROR(ROUND(E259/L259,2),"N/A")</f>
        <v>45.42</v>
      </c>
      <c r="Q259" s="11" t="s">
        <v>8312</v>
      </c>
      <c r="R259" s="11" t="s">
        <v>8317</v>
      </c>
      <c r="S259" s="16">
        <f t="shared" ref="S259:S322" si="18">(((J259/60)/60)/24)+DATE(1970,1,1)</f>
        <v>40588.526412037041</v>
      </c>
      <c r="T259" s="16">
        <f t="shared" ref="T259:T322" si="19">(((I259/60)/60)/24)+DATE(1970,1,1)</f>
        <v>40618.48474537037</v>
      </c>
    </row>
    <row r="260" spans="1:20" ht="48" hidden="1" x14ac:dyDescent="0.2">
      <c r="A260">
        <v>256</v>
      </c>
      <c r="B260" s="9" t="s">
        <v>257</v>
      </c>
      <c r="C260" s="3" t="s">
        <v>4366</v>
      </c>
      <c r="D260" s="5">
        <v>13000</v>
      </c>
      <c r="E260" s="7">
        <v>18083</v>
      </c>
      <c r="F260" t="s">
        <v>8218</v>
      </c>
      <c r="G260" t="s">
        <v>8223</v>
      </c>
      <c r="H260" t="s">
        <v>8245</v>
      </c>
      <c r="I260">
        <v>1363458467</v>
      </c>
      <c r="J260">
        <v>1360866467</v>
      </c>
      <c r="K260" t="b">
        <v>1</v>
      </c>
      <c r="L260">
        <v>275</v>
      </c>
      <c r="M260" t="b">
        <v>1</v>
      </c>
      <c r="N260" t="s">
        <v>8267</v>
      </c>
      <c r="O260">
        <f t="shared" si="16"/>
        <v>139</v>
      </c>
      <c r="P260">
        <f t="shared" si="17"/>
        <v>65.760000000000005</v>
      </c>
      <c r="Q260" s="11" t="s">
        <v>8312</v>
      </c>
      <c r="R260" s="11" t="s">
        <v>8317</v>
      </c>
      <c r="S260" s="16">
        <f t="shared" si="18"/>
        <v>41319.769293981481</v>
      </c>
      <c r="T260" s="16">
        <f t="shared" si="19"/>
        <v>41349.769293981481</v>
      </c>
    </row>
    <row r="261" spans="1:20" ht="48" hidden="1" x14ac:dyDescent="0.2">
      <c r="A261">
        <v>257</v>
      </c>
      <c r="B261" s="9" t="s">
        <v>258</v>
      </c>
      <c r="C261" s="3" t="s">
        <v>4367</v>
      </c>
      <c r="D261" s="5">
        <v>35000</v>
      </c>
      <c r="E261" s="7">
        <v>37354.269999999997</v>
      </c>
      <c r="F261" t="s">
        <v>8218</v>
      </c>
      <c r="G261" t="s">
        <v>8223</v>
      </c>
      <c r="H261" t="s">
        <v>8245</v>
      </c>
      <c r="I261">
        <v>1463670162</v>
      </c>
      <c r="J261">
        <v>1461078162</v>
      </c>
      <c r="K261" t="b">
        <v>1</v>
      </c>
      <c r="L261">
        <v>560</v>
      </c>
      <c r="M261" t="b">
        <v>1</v>
      </c>
      <c r="N261" t="s">
        <v>8267</v>
      </c>
      <c r="O261">
        <f t="shared" si="16"/>
        <v>107</v>
      </c>
      <c r="P261">
        <f t="shared" si="17"/>
        <v>66.7</v>
      </c>
      <c r="Q261" s="11" t="s">
        <v>8312</v>
      </c>
      <c r="R261" s="11" t="s">
        <v>8317</v>
      </c>
      <c r="S261" s="16">
        <f t="shared" si="18"/>
        <v>42479.626875000002</v>
      </c>
      <c r="T261" s="16">
        <f t="shared" si="19"/>
        <v>42509.626875000002</v>
      </c>
    </row>
    <row r="262" spans="1:20" ht="48" hidden="1" x14ac:dyDescent="0.2">
      <c r="A262">
        <v>258</v>
      </c>
      <c r="B262" s="9" t="s">
        <v>259</v>
      </c>
      <c r="C262" s="3" t="s">
        <v>4368</v>
      </c>
      <c r="D262" s="5">
        <v>30000</v>
      </c>
      <c r="E262" s="7">
        <v>57342</v>
      </c>
      <c r="F262" t="s">
        <v>8218</v>
      </c>
      <c r="G262" t="s">
        <v>8223</v>
      </c>
      <c r="H262" t="s">
        <v>8245</v>
      </c>
      <c r="I262">
        <v>1308359666</v>
      </c>
      <c r="J262">
        <v>1305767666</v>
      </c>
      <c r="K262" t="b">
        <v>1</v>
      </c>
      <c r="L262">
        <v>688</v>
      </c>
      <c r="M262" t="b">
        <v>1</v>
      </c>
      <c r="N262" t="s">
        <v>8267</v>
      </c>
      <c r="O262">
        <f t="shared" si="16"/>
        <v>191</v>
      </c>
      <c r="P262">
        <f t="shared" si="17"/>
        <v>83.35</v>
      </c>
      <c r="Q262" s="11" t="s">
        <v>8312</v>
      </c>
      <c r="R262" s="11" t="s">
        <v>8317</v>
      </c>
      <c r="S262" s="16">
        <f t="shared" si="18"/>
        <v>40682.051689814813</v>
      </c>
      <c r="T262" s="16">
        <f t="shared" si="19"/>
        <v>40712.051689814813</v>
      </c>
    </row>
    <row r="263" spans="1:20" ht="48" hidden="1" x14ac:dyDescent="0.2">
      <c r="A263">
        <v>259</v>
      </c>
      <c r="B263" s="9" t="s">
        <v>260</v>
      </c>
      <c r="C263" s="3" t="s">
        <v>4369</v>
      </c>
      <c r="D263" s="5">
        <v>75000</v>
      </c>
      <c r="E263" s="7">
        <v>98953.42</v>
      </c>
      <c r="F263" t="s">
        <v>8218</v>
      </c>
      <c r="G263" t="s">
        <v>8223</v>
      </c>
      <c r="H263" t="s">
        <v>8245</v>
      </c>
      <c r="I263">
        <v>1428514969</v>
      </c>
      <c r="J263">
        <v>1425922969</v>
      </c>
      <c r="K263" t="b">
        <v>1</v>
      </c>
      <c r="L263">
        <v>942</v>
      </c>
      <c r="M263" t="b">
        <v>1</v>
      </c>
      <c r="N263" t="s">
        <v>8267</v>
      </c>
      <c r="O263">
        <f t="shared" si="16"/>
        <v>132</v>
      </c>
      <c r="P263">
        <f t="shared" si="17"/>
        <v>105.05</v>
      </c>
      <c r="Q263" s="11" t="s">
        <v>8312</v>
      </c>
      <c r="R263" s="11" t="s">
        <v>8317</v>
      </c>
      <c r="S263" s="16">
        <f t="shared" si="18"/>
        <v>42072.738067129627</v>
      </c>
      <c r="T263" s="16">
        <f t="shared" si="19"/>
        <v>42102.738067129627</v>
      </c>
    </row>
    <row r="264" spans="1:20" ht="32" hidden="1" x14ac:dyDescent="0.2">
      <c r="A264">
        <v>260</v>
      </c>
      <c r="B264" s="9" t="s">
        <v>261</v>
      </c>
      <c r="C264" s="3" t="s">
        <v>4370</v>
      </c>
      <c r="D264" s="5">
        <v>10000</v>
      </c>
      <c r="E264" s="7">
        <v>10640</v>
      </c>
      <c r="F264" t="s">
        <v>8218</v>
      </c>
      <c r="G264" t="s">
        <v>8223</v>
      </c>
      <c r="H264" t="s">
        <v>8245</v>
      </c>
      <c r="I264">
        <v>1279360740</v>
      </c>
      <c r="J264">
        <v>1275415679</v>
      </c>
      <c r="K264" t="b">
        <v>1</v>
      </c>
      <c r="L264">
        <v>88</v>
      </c>
      <c r="M264" t="b">
        <v>1</v>
      </c>
      <c r="N264" t="s">
        <v>8267</v>
      </c>
      <c r="O264">
        <f t="shared" si="16"/>
        <v>106</v>
      </c>
      <c r="P264">
        <f t="shared" si="17"/>
        <v>120.91</v>
      </c>
      <c r="Q264" s="11" t="s">
        <v>8312</v>
      </c>
      <c r="R264" s="11" t="s">
        <v>8317</v>
      </c>
      <c r="S264" s="16">
        <f t="shared" si="18"/>
        <v>40330.755543981482</v>
      </c>
      <c r="T264" s="16">
        <f t="shared" si="19"/>
        <v>40376.415972222225</v>
      </c>
    </row>
    <row r="265" spans="1:20" ht="32" hidden="1" x14ac:dyDescent="0.2">
      <c r="A265">
        <v>261</v>
      </c>
      <c r="B265" s="9" t="s">
        <v>262</v>
      </c>
      <c r="C265" s="3" t="s">
        <v>4371</v>
      </c>
      <c r="D265" s="5">
        <v>20000</v>
      </c>
      <c r="E265" s="7">
        <v>21480</v>
      </c>
      <c r="F265" t="s">
        <v>8218</v>
      </c>
      <c r="G265" t="s">
        <v>8223</v>
      </c>
      <c r="H265" t="s">
        <v>8245</v>
      </c>
      <c r="I265">
        <v>1339080900</v>
      </c>
      <c r="J265">
        <v>1334783704</v>
      </c>
      <c r="K265" t="b">
        <v>1</v>
      </c>
      <c r="L265">
        <v>220</v>
      </c>
      <c r="M265" t="b">
        <v>1</v>
      </c>
      <c r="N265" t="s">
        <v>8267</v>
      </c>
      <c r="O265">
        <f t="shared" si="16"/>
        <v>107</v>
      </c>
      <c r="P265">
        <f t="shared" si="17"/>
        <v>97.64</v>
      </c>
      <c r="Q265" s="11" t="s">
        <v>8312</v>
      </c>
      <c r="R265" s="11" t="s">
        <v>8317</v>
      </c>
      <c r="S265" s="16">
        <f t="shared" si="18"/>
        <v>41017.885462962964</v>
      </c>
      <c r="T265" s="16">
        <f t="shared" si="19"/>
        <v>41067.621527777781</v>
      </c>
    </row>
    <row r="266" spans="1:20" ht="32" hidden="1" x14ac:dyDescent="0.2">
      <c r="A266">
        <v>262</v>
      </c>
      <c r="B266" s="9" t="s">
        <v>263</v>
      </c>
      <c r="C266" s="3" t="s">
        <v>4372</v>
      </c>
      <c r="D266" s="5">
        <v>2500</v>
      </c>
      <c r="E266" s="7">
        <v>6000</v>
      </c>
      <c r="F266" t="s">
        <v>8218</v>
      </c>
      <c r="G266" t="s">
        <v>8223</v>
      </c>
      <c r="H266" t="s">
        <v>8245</v>
      </c>
      <c r="I266">
        <v>1298699828</v>
      </c>
      <c r="J266">
        <v>1294811828</v>
      </c>
      <c r="K266" t="b">
        <v>1</v>
      </c>
      <c r="L266">
        <v>145</v>
      </c>
      <c r="M266" t="b">
        <v>1</v>
      </c>
      <c r="N266" t="s">
        <v>8267</v>
      </c>
      <c r="O266">
        <f t="shared" si="16"/>
        <v>240</v>
      </c>
      <c r="P266">
        <f t="shared" si="17"/>
        <v>41.38</v>
      </c>
      <c r="Q266" s="11" t="s">
        <v>8312</v>
      </c>
      <c r="R266" s="11" t="s">
        <v>8317</v>
      </c>
      <c r="S266" s="16">
        <f t="shared" si="18"/>
        <v>40555.24800925926</v>
      </c>
      <c r="T266" s="16">
        <f t="shared" si="19"/>
        <v>40600.24800925926</v>
      </c>
    </row>
    <row r="267" spans="1:20" ht="64" hidden="1" x14ac:dyDescent="0.2">
      <c r="A267">
        <v>263</v>
      </c>
      <c r="B267" s="9" t="s">
        <v>264</v>
      </c>
      <c r="C267" s="3" t="s">
        <v>4373</v>
      </c>
      <c r="D267" s="5">
        <v>25000</v>
      </c>
      <c r="E267" s="7">
        <v>29520.27</v>
      </c>
      <c r="F267" t="s">
        <v>8218</v>
      </c>
      <c r="G267" t="s">
        <v>8223</v>
      </c>
      <c r="H267" t="s">
        <v>8245</v>
      </c>
      <c r="I267">
        <v>1348786494</v>
      </c>
      <c r="J267">
        <v>1346194494</v>
      </c>
      <c r="K267" t="b">
        <v>1</v>
      </c>
      <c r="L267">
        <v>963</v>
      </c>
      <c r="M267" t="b">
        <v>1</v>
      </c>
      <c r="N267" t="s">
        <v>8267</v>
      </c>
      <c r="O267">
        <f t="shared" si="16"/>
        <v>118</v>
      </c>
      <c r="P267">
        <f t="shared" si="17"/>
        <v>30.65</v>
      </c>
      <c r="Q267" s="11" t="s">
        <v>8312</v>
      </c>
      <c r="R267" s="11" t="s">
        <v>8317</v>
      </c>
      <c r="S267" s="16">
        <f t="shared" si="18"/>
        <v>41149.954791666663</v>
      </c>
      <c r="T267" s="16">
        <f t="shared" si="19"/>
        <v>41179.954791666663</v>
      </c>
    </row>
    <row r="268" spans="1:20" ht="64" hidden="1" x14ac:dyDescent="0.2">
      <c r="A268">
        <v>264</v>
      </c>
      <c r="B268" s="9" t="s">
        <v>265</v>
      </c>
      <c r="C268" s="3" t="s">
        <v>4374</v>
      </c>
      <c r="D268" s="5">
        <v>5000</v>
      </c>
      <c r="E268" s="7">
        <v>5910</v>
      </c>
      <c r="F268" t="s">
        <v>8218</v>
      </c>
      <c r="G268" t="s">
        <v>8223</v>
      </c>
      <c r="H268" t="s">
        <v>8245</v>
      </c>
      <c r="I268">
        <v>1336747995</v>
      </c>
      <c r="J268">
        <v>1334155995</v>
      </c>
      <c r="K268" t="b">
        <v>1</v>
      </c>
      <c r="L268">
        <v>91</v>
      </c>
      <c r="M268" t="b">
        <v>1</v>
      </c>
      <c r="N268" t="s">
        <v>8267</v>
      </c>
      <c r="O268">
        <f t="shared" si="16"/>
        <v>118</v>
      </c>
      <c r="P268">
        <f t="shared" si="17"/>
        <v>64.95</v>
      </c>
      <c r="Q268" s="11" t="s">
        <v>8312</v>
      </c>
      <c r="R268" s="11" t="s">
        <v>8317</v>
      </c>
      <c r="S268" s="16">
        <f t="shared" si="18"/>
        <v>41010.620312500003</v>
      </c>
      <c r="T268" s="16">
        <f t="shared" si="19"/>
        <v>41040.620312500003</v>
      </c>
    </row>
    <row r="269" spans="1:20" ht="64" hidden="1" x14ac:dyDescent="0.2">
      <c r="A269">
        <v>265</v>
      </c>
      <c r="B269" s="9" t="s">
        <v>266</v>
      </c>
      <c r="C269" s="3" t="s">
        <v>4375</v>
      </c>
      <c r="D269" s="5">
        <v>5000</v>
      </c>
      <c r="E269" s="7">
        <v>5555</v>
      </c>
      <c r="F269" t="s">
        <v>8218</v>
      </c>
      <c r="G269" t="s">
        <v>8223</v>
      </c>
      <c r="H269" t="s">
        <v>8245</v>
      </c>
      <c r="I269">
        <v>1273522560</v>
      </c>
      <c r="J269">
        <v>1269928430</v>
      </c>
      <c r="K269" t="b">
        <v>1</v>
      </c>
      <c r="L269">
        <v>58</v>
      </c>
      <c r="M269" t="b">
        <v>1</v>
      </c>
      <c r="N269" t="s">
        <v>8267</v>
      </c>
      <c r="O269">
        <f t="shared" si="16"/>
        <v>111</v>
      </c>
      <c r="P269">
        <f t="shared" si="17"/>
        <v>95.78</v>
      </c>
      <c r="Q269" s="11" t="s">
        <v>8312</v>
      </c>
      <c r="R269" s="11" t="s">
        <v>8317</v>
      </c>
      <c r="S269" s="16">
        <f t="shared" si="18"/>
        <v>40267.245717592588</v>
      </c>
      <c r="T269" s="16">
        <f t="shared" si="19"/>
        <v>40308.844444444447</v>
      </c>
    </row>
    <row r="270" spans="1:20" ht="48" hidden="1" x14ac:dyDescent="0.2">
      <c r="A270">
        <v>266</v>
      </c>
      <c r="B270" s="9" t="s">
        <v>267</v>
      </c>
      <c r="C270" s="3" t="s">
        <v>4376</v>
      </c>
      <c r="D270" s="5">
        <v>1000</v>
      </c>
      <c r="E270" s="7">
        <v>1455</v>
      </c>
      <c r="F270" t="s">
        <v>8218</v>
      </c>
      <c r="G270" t="s">
        <v>8223</v>
      </c>
      <c r="H270" t="s">
        <v>8245</v>
      </c>
      <c r="I270">
        <v>1271994660</v>
      </c>
      <c r="J270">
        <v>1264565507</v>
      </c>
      <c r="K270" t="b">
        <v>1</v>
      </c>
      <c r="L270">
        <v>36</v>
      </c>
      <c r="M270" t="b">
        <v>1</v>
      </c>
      <c r="N270" t="s">
        <v>8267</v>
      </c>
      <c r="O270">
        <f t="shared" si="16"/>
        <v>146</v>
      </c>
      <c r="P270">
        <f t="shared" si="17"/>
        <v>40.42</v>
      </c>
      <c r="Q270" s="11" t="s">
        <v>8312</v>
      </c>
      <c r="R270" s="11" t="s">
        <v>8317</v>
      </c>
      <c r="S270" s="16">
        <f t="shared" si="18"/>
        <v>40205.174849537041</v>
      </c>
      <c r="T270" s="16">
        <f t="shared" si="19"/>
        <v>40291.160416666666</v>
      </c>
    </row>
    <row r="271" spans="1:20" ht="48" hidden="1" x14ac:dyDescent="0.2">
      <c r="A271">
        <v>267</v>
      </c>
      <c r="B271" s="9" t="s">
        <v>268</v>
      </c>
      <c r="C271" s="3" t="s">
        <v>4377</v>
      </c>
      <c r="D271" s="5">
        <v>9850</v>
      </c>
      <c r="E271" s="7">
        <v>12965.44</v>
      </c>
      <c r="F271" t="s">
        <v>8218</v>
      </c>
      <c r="G271" t="s">
        <v>8224</v>
      </c>
      <c r="H271" t="s">
        <v>8246</v>
      </c>
      <c r="I271">
        <v>1403693499</v>
      </c>
      <c r="J271">
        <v>1401101499</v>
      </c>
      <c r="K271" t="b">
        <v>1</v>
      </c>
      <c r="L271">
        <v>165</v>
      </c>
      <c r="M271" t="b">
        <v>1</v>
      </c>
      <c r="N271" t="s">
        <v>8267</v>
      </c>
      <c r="O271">
        <f t="shared" si="16"/>
        <v>132</v>
      </c>
      <c r="P271">
        <f t="shared" si="17"/>
        <v>78.58</v>
      </c>
      <c r="Q271" s="11" t="s">
        <v>8312</v>
      </c>
      <c r="R271" s="11" t="s">
        <v>8317</v>
      </c>
      <c r="S271" s="16">
        <f t="shared" si="18"/>
        <v>41785.452534722222</v>
      </c>
      <c r="T271" s="16">
        <f t="shared" si="19"/>
        <v>41815.452534722222</v>
      </c>
    </row>
    <row r="272" spans="1:20" ht="48" hidden="1" x14ac:dyDescent="0.2">
      <c r="A272">
        <v>268</v>
      </c>
      <c r="B272" s="9" t="s">
        <v>269</v>
      </c>
      <c r="C272" s="3" t="s">
        <v>4378</v>
      </c>
      <c r="D272" s="5">
        <v>5000</v>
      </c>
      <c r="E272" s="7">
        <v>5570</v>
      </c>
      <c r="F272" t="s">
        <v>8218</v>
      </c>
      <c r="G272" t="s">
        <v>8223</v>
      </c>
      <c r="H272" t="s">
        <v>8245</v>
      </c>
      <c r="I272">
        <v>1320640778</v>
      </c>
      <c r="J272">
        <v>1316749178</v>
      </c>
      <c r="K272" t="b">
        <v>1</v>
      </c>
      <c r="L272">
        <v>111</v>
      </c>
      <c r="M272" t="b">
        <v>1</v>
      </c>
      <c r="N272" t="s">
        <v>8267</v>
      </c>
      <c r="O272">
        <f t="shared" si="16"/>
        <v>111</v>
      </c>
      <c r="P272">
        <f t="shared" si="17"/>
        <v>50.18</v>
      </c>
      <c r="Q272" s="11" t="s">
        <v>8312</v>
      </c>
      <c r="R272" s="11" t="s">
        <v>8317</v>
      </c>
      <c r="S272" s="16">
        <f t="shared" si="18"/>
        <v>40809.15252314815</v>
      </c>
      <c r="T272" s="16">
        <f t="shared" si="19"/>
        <v>40854.194189814814</v>
      </c>
    </row>
    <row r="273" spans="1:20" ht="48" hidden="1" x14ac:dyDescent="0.2">
      <c r="A273">
        <v>269</v>
      </c>
      <c r="B273" s="9" t="s">
        <v>270</v>
      </c>
      <c r="C273" s="3" t="s">
        <v>4379</v>
      </c>
      <c r="D273" s="5">
        <v>100000</v>
      </c>
      <c r="E273" s="7">
        <v>147233.76999999999</v>
      </c>
      <c r="F273" t="s">
        <v>8218</v>
      </c>
      <c r="G273" t="s">
        <v>8225</v>
      </c>
      <c r="H273" t="s">
        <v>8247</v>
      </c>
      <c r="I273">
        <v>1487738622</v>
      </c>
      <c r="J273">
        <v>1485146622</v>
      </c>
      <c r="K273" t="b">
        <v>1</v>
      </c>
      <c r="L273">
        <v>1596</v>
      </c>
      <c r="M273" t="b">
        <v>1</v>
      </c>
      <c r="N273" t="s">
        <v>8267</v>
      </c>
      <c r="O273">
        <f t="shared" si="16"/>
        <v>147</v>
      </c>
      <c r="P273">
        <f t="shared" si="17"/>
        <v>92.25</v>
      </c>
      <c r="Q273" s="11" t="s">
        <v>8312</v>
      </c>
      <c r="R273" s="11" t="s">
        <v>8317</v>
      </c>
      <c r="S273" s="16">
        <f t="shared" si="18"/>
        <v>42758.197013888886</v>
      </c>
      <c r="T273" s="16">
        <f t="shared" si="19"/>
        <v>42788.197013888886</v>
      </c>
    </row>
    <row r="274" spans="1:20" ht="48" hidden="1" x14ac:dyDescent="0.2">
      <c r="A274">
        <v>270</v>
      </c>
      <c r="B274" s="9" t="s">
        <v>271</v>
      </c>
      <c r="C274" s="3" t="s">
        <v>4380</v>
      </c>
      <c r="D274" s="5">
        <v>2300</v>
      </c>
      <c r="E274" s="7">
        <v>3510</v>
      </c>
      <c r="F274" t="s">
        <v>8218</v>
      </c>
      <c r="G274" t="s">
        <v>8223</v>
      </c>
      <c r="H274" t="s">
        <v>8245</v>
      </c>
      <c r="I274">
        <v>1306296000</v>
      </c>
      <c r="J274">
        <v>1301950070</v>
      </c>
      <c r="K274" t="b">
        <v>1</v>
      </c>
      <c r="L274">
        <v>61</v>
      </c>
      <c r="M274" t="b">
        <v>1</v>
      </c>
      <c r="N274" t="s">
        <v>8267</v>
      </c>
      <c r="O274">
        <f t="shared" si="16"/>
        <v>153</v>
      </c>
      <c r="P274">
        <f t="shared" si="17"/>
        <v>57.54</v>
      </c>
      <c r="Q274" s="11" t="s">
        <v>8312</v>
      </c>
      <c r="R274" s="11" t="s">
        <v>8317</v>
      </c>
      <c r="S274" s="16">
        <f t="shared" si="18"/>
        <v>40637.866550925923</v>
      </c>
      <c r="T274" s="16">
        <f t="shared" si="19"/>
        <v>40688.166666666664</v>
      </c>
    </row>
    <row r="275" spans="1:20" ht="48" hidden="1" x14ac:dyDescent="0.2">
      <c r="A275">
        <v>271</v>
      </c>
      <c r="B275" s="9" t="s">
        <v>272</v>
      </c>
      <c r="C275" s="3" t="s">
        <v>4381</v>
      </c>
      <c r="D275" s="5">
        <v>30000</v>
      </c>
      <c r="E275" s="7">
        <v>31404</v>
      </c>
      <c r="F275" t="s">
        <v>8218</v>
      </c>
      <c r="G275" t="s">
        <v>8223</v>
      </c>
      <c r="H275" t="s">
        <v>8245</v>
      </c>
      <c r="I275">
        <v>1388649600</v>
      </c>
      <c r="J275">
        <v>1386123861</v>
      </c>
      <c r="K275" t="b">
        <v>1</v>
      </c>
      <c r="L275">
        <v>287</v>
      </c>
      <c r="M275" t="b">
        <v>1</v>
      </c>
      <c r="N275" t="s">
        <v>8267</v>
      </c>
      <c r="O275">
        <f t="shared" si="16"/>
        <v>105</v>
      </c>
      <c r="P275">
        <f t="shared" si="17"/>
        <v>109.42</v>
      </c>
      <c r="Q275" s="11" t="s">
        <v>8312</v>
      </c>
      <c r="R275" s="11" t="s">
        <v>8317</v>
      </c>
      <c r="S275" s="16">
        <f t="shared" si="18"/>
        <v>41612.10024305556</v>
      </c>
      <c r="T275" s="16">
        <f t="shared" si="19"/>
        <v>41641.333333333336</v>
      </c>
    </row>
    <row r="276" spans="1:20" ht="48" hidden="1" x14ac:dyDescent="0.2">
      <c r="A276">
        <v>272</v>
      </c>
      <c r="B276" s="9" t="s">
        <v>273</v>
      </c>
      <c r="C276" s="3" t="s">
        <v>4382</v>
      </c>
      <c r="D276" s="5">
        <v>3000</v>
      </c>
      <c r="E276" s="7">
        <v>5323.01</v>
      </c>
      <c r="F276" t="s">
        <v>8218</v>
      </c>
      <c r="G276" t="s">
        <v>8223</v>
      </c>
      <c r="H276" t="s">
        <v>8245</v>
      </c>
      <c r="I276">
        <v>1272480540</v>
      </c>
      <c r="J276">
        <v>1267220191</v>
      </c>
      <c r="K276" t="b">
        <v>1</v>
      </c>
      <c r="L276">
        <v>65</v>
      </c>
      <c r="M276" t="b">
        <v>1</v>
      </c>
      <c r="N276" t="s">
        <v>8267</v>
      </c>
      <c r="O276">
        <f t="shared" si="16"/>
        <v>177</v>
      </c>
      <c r="P276">
        <f t="shared" si="17"/>
        <v>81.89</v>
      </c>
      <c r="Q276" s="11" t="s">
        <v>8312</v>
      </c>
      <c r="R276" s="11" t="s">
        <v>8317</v>
      </c>
      <c r="S276" s="16">
        <f t="shared" si="18"/>
        <v>40235.900358796294</v>
      </c>
      <c r="T276" s="16">
        <f t="shared" si="19"/>
        <v>40296.78402777778</v>
      </c>
    </row>
    <row r="277" spans="1:20" ht="48" hidden="1" x14ac:dyDescent="0.2">
      <c r="A277">
        <v>273</v>
      </c>
      <c r="B277" s="9" t="s">
        <v>274</v>
      </c>
      <c r="C277" s="3" t="s">
        <v>4383</v>
      </c>
      <c r="D277" s="5">
        <v>5000</v>
      </c>
      <c r="E277" s="7">
        <v>5388.79</v>
      </c>
      <c r="F277" t="s">
        <v>8218</v>
      </c>
      <c r="G277" t="s">
        <v>8223</v>
      </c>
      <c r="H277" t="s">
        <v>8245</v>
      </c>
      <c r="I277">
        <v>1309694266</v>
      </c>
      <c r="J277">
        <v>1307102266</v>
      </c>
      <c r="K277" t="b">
        <v>1</v>
      </c>
      <c r="L277">
        <v>118</v>
      </c>
      <c r="M277" t="b">
        <v>1</v>
      </c>
      <c r="N277" t="s">
        <v>8267</v>
      </c>
      <c r="O277">
        <f t="shared" si="16"/>
        <v>108</v>
      </c>
      <c r="P277">
        <f t="shared" si="17"/>
        <v>45.67</v>
      </c>
      <c r="Q277" s="11" t="s">
        <v>8312</v>
      </c>
      <c r="R277" s="11" t="s">
        <v>8317</v>
      </c>
      <c r="S277" s="16">
        <f t="shared" si="18"/>
        <v>40697.498449074075</v>
      </c>
      <c r="T277" s="16">
        <f t="shared" si="19"/>
        <v>40727.498449074075</v>
      </c>
    </row>
    <row r="278" spans="1:20" ht="48" hidden="1" x14ac:dyDescent="0.2">
      <c r="A278">
        <v>274</v>
      </c>
      <c r="B278" s="9" t="s">
        <v>275</v>
      </c>
      <c r="C278" s="3" t="s">
        <v>4384</v>
      </c>
      <c r="D278" s="5">
        <v>4000</v>
      </c>
      <c r="E278" s="7">
        <v>6240</v>
      </c>
      <c r="F278" t="s">
        <v>8218</v>
      </c>
      <c r="G278" t="s">
        <v>8223</v>
      </c>
      <c r="H278" t="s">
        <v>8245</v>
      </c>
      <c r="I278">
        <v>1333609140</v>
      </c>
      <c r="J278">
        <v>1330638829</v>
      </c>
      <c r="K278" t="b">
        <v>1</v>
      </c>
      <c r="L278">
        <v>113</v>
      </c>
      <c r="M278" t="b">
        <v>1</v>
      </c>
      <c r="N278" t="s">
        <v>8267</v>
      </c>
      <c r="O278">
        <f t="shared" si="16"/>
        <v>156</v>
      </c>
      <c r="P278">
        <f t="shared" si="17"/>
        <v>55.22</v>
      </c>
      <c r="Q278" s="11" t="s">
        <v>8312</v>
      </c>
      <c r="R278" s="11" t="s">
        <v>8317</v>
      </c>
      <c r="S278" s="16">
        <f t="shared" si="18"/>
        <v>40969.912372685183</v>
      </c>
      <c r="T278" s="16">
        <f t="shared" si="19"/>
        <v>41004.290972222225</v>
      </c>
    </row>
    <row r="279" spans="1:20" ht="48" hidden="1" x14ac:dyDescent="0.2">
      <c r="A279">
        <v>275</v>
      </c>
      <c r="B279" s="9" t="s">
        <v>276</v>
      </c>
      <c r="C279" s="3" t="s">
        <v>4385</v>
      </c>
      <c r="D279" s="5">
        <v>20000</v>
      </c>
      <c r="E279" s="7">
        <v>21679</v>
      </c>
      <c r="F279" t="s">
        <v>8218</v>
      </c>
      <c r="G279" t="s">
        <v>8223</v>
      </c>
      <c r="H279" t="s">
        <v>8245</v>
      </c>
      <c r="I279">
        <v>1352511966</v>
      </c>
      <c r="J279">
        <v>1349916366</v>
      </c>
      <c r="K279" t="b">
        <v>1</v>
      </c>
      <c r="L279">
        <v>332</v>
      </c>
      <c r="M279" t="b">
        <v>1</v>
      </c>
      <c r="N279" t="s">
        <v>8267</v>
      </c>
      <c r="O279">
        <f t="shared" si="16"/>
        <v>108</v>
      </c>
      <c r="P279">
        <f t="shared" si="17"/>
        <v>65.3</v>
      </c>
      <c r="Q279" s="11" t="s">
        <v>8312</v>
      </c>
      <c r="R279" s="11" t="s">
        <v>8317</v>
      </c>
      <c r="S279" s="16">
        <f t="shared" si="18"/>
        <v>41193.032013888893</v>
      </c>
      <c r="T279" s="16">
        <f t="shared" si="19"/>
        <v>41223.073680555557</v>
      </c>
    </row>
    <row r="280" spans="1:20" ht="48" hidden="1" x14ac:dyDescent="0.2">
      <c r="A280">
        <v>276</v>
      </c>
      <c r="B280" s="9" t="s">
        <v>277</v>
      </c>
      <c r="C280" s="3" t="s">
        <v>4386</v>
      </c>
      <c r="D280" s="5">
        <v>4000</v>
      </c>
      <c r="E280" s="7">
        <v>5904</v>
      </c>
      <c r="F280" t="s">
        <v>8218</v>
      </c>
      <c r="G280" t="s">
        <v>8223</v>
      </c>
      <c r="H280" t="s">
        <v>8245</v>
      </c>
      <c r="I280">
        <v>1335574674</v>
      </c>
      <c r="J280">
        <v>1330394274</v>
      </c>
      <c r="K280" t="b">
        <v>1</v>
      </c>
      <c r="L280">
        <v>62</v>
      </c>
      <c r="M280" t="b">
        <v>1</v>
      </c>
      <c r="N280" t="s">
        <v>8267</v>
      </c>
      <c r="O280">
        <f t="shared" si="16"/>
        <v>148</v>
      </c>
      <c r="P280">
        <f t="shared" si="17"/>
        <v>95.23</v>
      </c>
      <c r="Q280" s="11" t="s">
        <v>8312</v>
      </c>
      <c r="R280" s="11" t="s">
        <v>8317</v>
      </c>
      <c r="S280" s="16">
        <f t="shared" si="18"/>
        <v>40967.081874999996</v>
      </c>
      <c r="T280" s="16">
        <f t="shared" si="19"/>
        <v>41027.040208333332</v>
      </c>
    </row>
    <row r="281" spans="1:20" ht="48" hidden="1" x14ac:dyDescent="0.2">
      <c r="A281">
        <v>277</v>
      </c>
      <c r="B281" s="9" t="s">
        <v>278</v>
      </c>
      <c r="C281" s="3" t="s">
        <v>4387</v>
      </c>
      <c r="D281" s="5">
        <v>65000</v>
      </c>
      <c r="E281" s="7">
        <v>71748</v>
      </c>
      <c r="F281" t="s">
        <v>8218</v>
      </c>
      <c r="G281" t="s">
        <v>8223</v>
      </c>
      <c r="H281" t="s">
        <v>8245</v>
      </c>
      <c r="I281">
        <v>1432416219</v>
      </c>
      <c r="J281">
        <v>1429824219</v>
      </c>
      <c r="K281" t="b">
        <v>1</v>
      </c>
      <c r="L281">
        <v>951</v>
      </c>
      <c r="M281" t="b">
        <v>1</v>
      </c>
      <c r="N281" t="s">
        <v>8267</v>
      </c>
      <c r="O281">
        <f t="shared" si="16"/>
        <v>110</v>
      </c>
      <c r="P281">
        <f t="shared" si="17"/>
        <v>75.44</v>
      </c>
      <c r="Q281" s="11" t="s">
        <v>8312</v>
      </c>
      <c r="R281" s="11" t="s">
        <v>8317</v>
      </c>
      <c r="S281" s="16">
        <f t="shared" si="18"/>
        <v>42117.891423611116</v>
      </c>
      <c r="T281" s="16">
        <f t="shared" si="19"/>
        <v>42147.891423611116</v>
      </c>
    </row>
    <row r="282" spans="1:20" ht="32" hidden="1" x14ac:dyDescent="0.2">
      <c r="A282">
        <v>278</v>
      </c>
      <c r="B282" s="9" t="s">
        <v>279</v>
      </c>
      <c r="C282" s="3" t="s">
        <v>4388</v>
      </c>
      <c r="D282" s="5">
        <v>27000</v>
      </c>
      <c r="E282" s="7">
        <v>40594</v>
      </c>
      <c r="F282" t="s">
        <v>8218</v>
      </c>
      <c r="G282" t="s">
        <v>8223</v>
      </c>
      <c r="H282" t="s">
        <v>8245</v>
      </c>
      <c r="I282">
        <v>1350003539</v>
      </c>
      <c r="J282">
        <v>1347411539</v>
      </c>
      <c r="K282" t="b">
        <v>1</v>
      </c>
      <c r="L282">
        <v>415</v>
      </c>
      <c r="M282" t="b">
        <v>1</v>
      </c>
      <c r="N282" t="s">
        <v>8267</v>
      </c>
      <c r="O282">
        <f t="shared" si="16"/>
        <v>150</v>
      </c>
      <c r="P282">
        <f t="shared" si="17"/>
        <v>97.82</v>
      </c>
      <c r="Q282" s="11" t="s">
        <v>8312</v>
      </c>
      <c r="R282" s="11" t="s">
        <v>8317</v>
      </c>
      <c r="S282" s="16">
        <f t="shared" si="18"/>
        <v>41164.040960648148</v>
      </c>
      <c r="T282" s="16">
        <f t="shared" si="19"/>
        <v>41194.040960648148</v>
      </c>
    </row>
    <row r="283" spans="1:20" ht="48" hidden="1" x14ac:dyDescent="0.2">
      <c r="A283">
        <v>279</v>
      </c>
      <c r="B283" s="9" t="s">
        <v>280</v>
      </c>
      <c r="C283" s="3" t="s">
        <v>4389</v>
      </c>
      <c r="D283" s="5">
        <v>17000</v>
      </c>
      <c r="E283" s="7">
        <v>26744.11</v>
      </c>
      <c r="F283" t="s">
        <v>8218</v>
      </c>
      <c r="G283" t="s">
        <v>8223</v>
      </c>
      <c r="H283" t="s">
        <v>8245</v>
      </c>
      <c r="I283">
        <v>1488160860</v>
      </c>
      <c r="J283">
        <v>1485237096</v>
      </c>
      <c r="K283" t="b">
        <v>1</v>
      </c>
      <c r="L283">
        <v>305</v>
      </c>
      <c r="M283" t="b">
        <v>1</v>
      </c>
      <c r="N283" t="s">
        <v>8267</v>
      </c>
      <c r="O283">
        <f t="shared" si="16"/>
        <v>157</v>
      </c>
      <c r="P283">
        <f t="shared" si="17"/>
        <v>87.69</v>
      </c>
      <c r="Q283" s="11" t="s">
        <v>8312</v>
      </c>
      <c r="R283" s="11" t="s">
        <v>8317</v>
      </c>
      <c r="S283" s="16">
        <f t="shared" si="18"/>
        <v>42759.244166666671</v>
      </c>
      <c r="T283" s="16">
        <f t="shared" si="19"/>
        <v>42793.084027777775</v>
      </c>
    </row>
    <row r="284" spans="1:20" ht="48" hidden="1" x14ac:dyDescent="0.2">
      <c r="A284">
        <v>280</v>
      </c>
      <c r="B284" s="9" t="s">
        <v>281</v>
      </c>
      <c r="C284" s="3" t="s">
        <v>4390</v>
      </c>
      <c r="D284" s="5">
        <v>75000</v>
      </c>
      <c r="E284" s="7">
        <v>117108</v>
      </c>
      <c r="F284" t="s">
        <v>8218</v>
      </c>
      <c r="G284" t="s">
        <v>8223</v>
      </c>
      <c r="H284" t="s">
        <v>8245</v>
      </c>
      <c r="I284">
        <v>1401459035</v>
      </c>
      <c r="J284">
        <v>1397571035</v>
      </c>
      <c r="K284" t="b">
        <v>1</v>
      </c>
      <c r="L284">
        <v>2139</v>
      </c>
      <c r="M284" t="b">
        <v>1</v>
      </c>
      <c r="N284" t="s">
        <v>8267</v>
      </c>
      <c r="O284">
        <f t="shared" si="16"/>
        <v>156</v>
      </c>
      <c r="P284">
        <f t="shared" si="17"/>
        <v>54.75</v>
      </c>
      <c r="Q284" s="11" t="s">
        <v>8312</v>
      </c>
      <c r="R284" s="11" t="s">
        <v>8317</v>
      </c>
      <c r="S284" s="16">
        <f t="shared" si="18"/>
        <v>41744.590682870366</v>
      </c>
      <c r="T284" s="16">
        <f t="shared" si="19"/>
        <v>41789.590682870366</v>
      </c>
    </row>
    <row r="285" spans="1:20" ht="48" hidden="1" x14ac:dyDescent="0.2">
      <c r="A285">
        <v>281</v>
      </c>
      <c r="B285" s="9" t="s">
        <v>282</v>
      </c>
      <c r="C285" s="3" t="s">
        <v>4391</v>
      </c>
      <c r="D285" s="5">
        <v>5500</v>
      </c>
      <c r="E285" s="7">
        <v>6632.32</v>
      </c>
      <c r="F285" t="s">
        <v>8218</v>
      </c>
      <c r="G285" t="s">
        <v>8223</v>
      </c>
      <c r="H285" t="s">
        <v>8245</v>
      </c>
      <c r="I285">
        <v>1249932360</v>
      </c>
      <c r="J285">
        <v>1242532513</v>
      </c>
      <c r="K285" t="b">
        <v>1</v>
      </c>
      <c r="L285">
        <v>79</v>
      </c>
      <c r="M285" t="b">
        <v>1</v>
      </c>
      <c r="N285" t="s">
        <v>8267</v>
      </c>
      <c r="O285">
        <f t="shared" si="16"/>
        <v>121</v>
      </c>
      <c r="P285">
        <f t="shared" si="17"/>
        <v>83.95</v>
      </c>
      <c r="Q285" s="11" t="s">
        <v>8312</v>
      </c>
      <c r="R285" s="11" t="s">
        <v>8317</v>
      </c>
      <c r="S285" s="16">
        <f t="shared" si="18"/>
        <v>39950.163344907407</v>
      </c>
      <c r="T285" s="16">
        <f t="shared" si="19"/>
        <v>40035.80972222222</v>
      </c>
    </row>
    <row r="286" spans="1:20" ht="48" hidden="1" x14ac:dyDescent="0.2">
      <c r="A286">
        <v>282</v>
      </c>
      <c r="B286" s="9" t="s">
        <v>283</v>
      </c>
      <c r="C286" s="3" t="s">
        <v>4392</v>
      </c>
      <c r="D286" s="5">
        <v>45000</v>
      </c>
      <c r="E286" s="7">
        <v>45535</v>
      </c>
      <c r="F286" t="s">
        <v>8218</v>
      </c>
      <c r="G286" t="s">
        <v>8223</v>
      </c>
      <c r="H286" t="s">
        <v>8245</v>
      </c>
      <c r="I286">
        <v>1266876000</v>
      </c>
      <c r="J286">
        <v>1263679492</v>
      </c>
      <c r="K286" t="b">
        <v>1</v>
      </c>
      <c r="L286">
        <v>179</v>
      </c>
      <c r="M286" t="b">
        <v>1</v>
      </c>
      <c r="N286" t="s">
        <v>8267</v>
      </c>
      <c r="O286">
        <f t="shared" si="16"/>
        <v>101</v>
      </c>
      <c r="P286">
        <f t="shared" si="17"/>
        <v>254.39</v>
      </c>
      <c r="Q286" s="11" t="s">
        <v>8312</v>
      </c>
      <c r="R286" s="11" t="s">
        <v>8317</v>
      </c>
      <c r="S286" s="16">
        <f t="shared" si="18"/>
        <v>40194.920046296298</v>
      </c>
      <c r="T286" s="16">
        <f t="shared" si="19"/>
        <v>40231.916666666664</v>
      </c>
    </row>
    <row r="287" spans="1:20" ht="32" hidden="1" x14ac:dyDescent="0.2">
      <c r="A287">
        <v>283</v>
      </c>
      <c r="B287" s="9" t="s">
        <v>284</v>
      </c>
      <c r="C287" s="3" t="s">
        <v>4393</v>
      </c>
      <c r="D287" s="5">
        <v>18000</v>
      </c>
      <c r="E287" s="7">
        <v>20569.05</v>
      </c>
      <c r="F287" t="s">
        <v>8218</v>
      </c>
      <c r="G287" t="s">
        <v>8223</v>
      </c>
      <c r="H287" t="s">
        <v>8245</v>
      </c>
      <c r="I287">
        <v>1306904340</v>
      </c>
      <c r="J287">
        <v>1305219744</v>
      </c>
      <c r="K287" t="b">
        <v>1</v>
      </c>
      <c r="L287">
        <v>202</v>
      </c>
      <c r="M287" t="b">
        <v>1</v>
      </c>
      <c r="N287" t="s">
        <v>8267</v>
      </c>
      <c r="O287">
        <f t="shared" si="16"/>
        <v>114</v>
      </c>
      <c r="P287">
        <f t="shared" si="17"/>
        <v>101.83</v>
      </c>
      <c r="Q287" s="11" t="s">
        <v>8312</v>
      </c>
      <c r="R287" s="11" t="s">
        <v>8317</v>
      </c>
      <c r="S287" s="16">
        <f t="shared" si="18"/>
        <v>40675.71</v>
      </c>
      <c r="T287" s="16">
        <f t="shared" si="19"/>
        <v>40695.207638888889</v>
      </c>
    </row>
    <row r="288" spans="1:20" ht="48" hidden="1" x14ac:dyDescent="0.2">
      <c r="A288">
        <v>284</v>
      </c>
      <c r="B288" s="9" t="s">
        <v>285</v>
      </c>
      <c r="C288" s="3" t="s">
        <v>4394</v>
      </c>
      <c r="D288" s="5">
        <v>40000</v>
      </c>
      <c r="E288" s="7">
        <v>41850.46</v>
      </c>
      <c r="F288" t="s">
        <v>8218</v>
      </c>
      <c r="G288" t="s">
        <v>8223</v>
      </c>
      <c r="H288" t="s">
        <v>8245</v>
      </c>
      <c r="I288">
        <v>1327167780</v>
      </c>
      <c r="J288">
        <v>1325007780</v>
      </c>
      <c r="K288" t="b">
        <v>1</v>
      </c>
      <c r="L288">
        <v>760</v>
      </c>
      <c r="M288" t="b">
        <v>1</v>
      </c>
      <c r="N288" t="s">
        <v>8267</v>
      </c>
      <c r="O288">
        <f t="shared" si="16"/>
        <v>105</v>
      </c>
      <c r="P288">
        <f t="shared" si="17"/>
        <v>55.07</v>
      </c>
      <c r="Q288" s="11" t="s">
        <v>8312</v>
      </c>
      <c r="R288" s="11" t="s">
        <v>8317</v>
      </c>
      <c r="S288" s="16">
        <f t="shared" si="18"/>
        <v>40904.738194444442</v>
      </c>
      <c r="T288" s="16">
        <f t="shared" si="19"/>
        <v>40929.738194444442</v>
      </c>
    </row>
    <row r="289" spans="1:20" ht="48" hidden="1" x14ac:dyDescent="0.2">
      <c r="A289">
        <v>285</v>
      </c>
      <c r="B289" s="9" t="s">
        <v>286</v>
      </c>
      <c r="C289" s="3" t="s">
        <v>4395</v>
      </c>
      <c r="D289" s="5">
        <v>14000</v>
      </c>
      <c r="E289" s="7">
        <v>32035.51</v>
      </c>
      <c r="F289" t="s">
        <v>8218</v>
      </c>
      <c r="G289" t="s">
        <v>8223</v>
      </c>
      <c r="H289" t="s">
        <v>8245</v>
      </c>
      <c r="I289">
        <v>1379614128</v>
      </c>
      <c r="J289">
        <v>1377022128</v>
      </c>
      <c r="K289" t="b">
        <v>1</v>
      </c>
      <c r="L289">
        <v>563</v>
      </c>
      <c r="M289" t="b">
        <v>1</v>
      </c>
      <c r="N289" t="s">
        <v>8267</v>
      </c>
      <c r="O289">
        <f t="shared" si="16"/>
        <v>229</v>
      </c>
      <c r="P289">
        <f t="shared" si="17"/>
        <v>56.9</v>
      </c>
      <c r="Q289" s="11" t="s">
        <v>8312</v>
      </c>
      <c r="R289" s="11" t="s">
        <v>8317</v>
      </c>
      <c r="S289" s="16">
        <f t="shared" si="18"/>
        <v>41506.756111111114</v>
      </c>
      <c r="T289" s="16">
        <f t="shared" si="19"/>
        <v>41536.756111111114</v>
      </c>
    </row>
    <row r="290" spans="1:20" ht="48" hidden="1" x14ac:dyDescent="0.2">
      <c r="A290">
        <v>286</v>
      </c>
      <c r="B290" s="9" t="s">
        <v>287</v>
      </c>
      <c r="C290" s="3" t="s">
        <v>4396</v>
      </c>
      <c r="D290" s="5">
        <v>15000</v>
      </c>
      <c r="E290" s="7">
        <v>16373</v>
      </c>
      <c r="F290" t="s">
        <v>8218</v>
      </c>
      <c r="G290" t="s">
        <v>8223</v>
      </c>
      <c r="H290" t="s">
        <v>8245</v>
      </c>
      <c r="I290">
        <v>1364236524</v>
      </c>
      <c r="J290">
        <v>1360352124</v>
      </c>
      <c r="K290" t="b">
        <v>1</v>
      </c>
      <c r="L290">
        <v>135</v>
      </c>
      <c r="M290" t="b">
        <v>1</v>
      </c>
      <c r="N290" t="s">
        <v>8267</v>
      </c>
      <c r="O290">
        <f t="shared" si="16"/>
        <v>109</v>
      </c>
      <c r="P290">
        <f t="shared" si="17"/>
        <v>121.28</v>
      </c>
      <c r="Q290" s="11" t="s">
        <v>8312</v>
      </c>
      <c r="R290" s="11" t="s">
        <v>8317</v>
      </c>
      <c r="S290" s="16">
        <f t="shared" si="18"/>
        <v>41313.816249999996</v>
      </c>
      <c r="T290" s="16">
        <f t="shared" si="19"/>
        <v>41358.774583333332</v>
      </c>
    </row>
    <row r="291" spans="1:20" ht="32" hidden="1" x14ac:dyDescent="0.2">
      <c r="A291">
        <v>287</v>
      </c>
      <c r="B291" s="9" t="s">
        <v>288</v>
      </c>
      <c r="C291" s="3" t="s">
        <v>4397</v>
      </c>
      <c r="D291" s="5">
        <v>15000</v>
      </c>
      <c r="E291" s="7">
        <v>26445</v>
      </c>
      <c r="F291" t="s">
        <v>8218</v>
      </c>
      <c r="G291" t="s">
        <v>8223</v>
      </c>
      <c r="H291" t="s">
        <v>8245</v>
      </c>
      <c r="I291">
        <v>1351828800</v>
      </c>
      <c r="J291">
        <v>1349160018</v>
      </c>
      <c r="K291" t="b">
        <v>1</v>
      </c>
      <c r="L291">
        <v>290</v>
      </c>
      <c r="M291" t="b">
        <v>1</v>
      </c>
      <c r="N291" t="s">
        <v>8267</v>
      </c>
      <c r="O291">
        <f t="shared" si="16"/>
        <v>176</v>
      </c>
      <c r="P291">
        <f t="shared" si="17"/>
        <v>91.19</v>
      </c>
      <c r="Q291" s="11" t="s">
        <v>8312</v>
      </c>
      <c r="R291" s="11" t="s">
        <v>8317</v>
      </c>
      <c r="S291" s="16">
        <f t="shared" si="18"/>
        <v>41184.277986111112</v>
      </c>
      <c r="T291" s="16">
        <f t="shared" si="19"/>
        <v>41215.166666666664</v>
      </c>
    </row>
    <row r="292" spans="1:20" ht="48" hidden="1" x14ac:dyDescent="0.2">
      <c r="A292">
        <v>288</v>
      </c>
      <c r="B292" s="9" t="s">
        <v>289</v>
      </c>
      <c r="C292" s="3" t="s">
        <v>4398</v>
      </c>
      <c r="D292" s="5">
        <v>50000</v>
      </c>
      <c r="E292" s="7">
        <v>51605.31</v>
      </c>
      <c r="F292" t="s">
        <v>8218</v>
      </c>
      <c r="G292" t="s">
        <v>8223</v>
      </c>
      <c r="H292" t="s">
        <v>8245</v>
      </c>
      <c r="I292">
        <v>1340683393</v>
      </c>
      <c r="J292">
        <v>1337659393</v>
      </c>
      <c r="K292" t="b">
        <v>1</v>
      </c>
      <c r="L292">
        <v>447</v>
      </c>
      <c r="M292" t="b">
        <v>1</v>
      </c>
      <c r="N292" t="s">
        <v>8267</v>
      </c>
      <c r="O292">
        <f t="shared" si="16"/>
        <v>103</v>
      </c>
      <c r="P292">
        <f t="shared" si="17"/>
        <v>115.45</v>
      </c>
      <c r="Q292" s="11" t="s">
        <v>8312</v>
      </c>
      <c r="R292" s="11" t="s">
        <v>8317</v>
      </c>
      <c r="S292" s="16">
        <f t="shared" si="18"/>
        <v>41051.168900462959</v>
      </c>
      <c r="T292" s="16">
        <f t="shared" si="19"/>
        <v>41086.168900462959</v>
      </c>
    </row>
    <row r="293" spans="1:20" ht="48" hidden="1" x14ac:dyDescent="0.2">
      <c r="A293">
        <v>289</v>
      </c>
      <c r="B293" s="9" t="s">
        <v>290</v>
      </c>
      <c r="C293" s="3" t="s">
        <v>4399</v>
      </c>
      <c r="D293" s="5">
        <v>15000</v>
      </c>
      <c r="E293" s="7">
        <v>15723</v>
      </c>
      <c r="F293" t="s">
        <v>8218</v>
      </c>
      <c r="G293" t="s">
        <v>8224</v>
      </c>
      <c r="H293" t="s">
        <v>8246</v>
      </c>
      <c r="I293">
        <v>1383389834</v>
      </c>
      <c r="J293">
        <v>1380797834</v>
      </c>
      <c r="K293" t="b">
        <v>1</v>
      </c>
      <c r="L293">
        <v>232</v>
      </c>
      <c r="M293" t="b">
        <v>1</v>
      </c>
      <c r="N293" t="s">
        <v>8267</v>
      </c>
      <c r="O293">
        <f t="shared" si="16"/>
        <v>105</v>
      </c>
      <c r="P293">
        <f t="shared" si="17"/>
        <v>67.77</v>
      </c>
      <c r="Q293" s="11" t="s">
        <v>8312</v>
      </c>
      <c r="R293" s="11" t="s">
        <v>8317</v>
      </c>
      <c r="S293" s="16">
        <f t="shared" si="18"/>
        <v>41550.456412037034</v>
      </c>
      <c r="T293" s="16">
        <f t="shared" si="19"/>
        <v>41580.456412037034</v>
      </c>
    </row>
    <row r="294" spans="1:20" ht="32" hidden="1" x14ac:dyDescent="0.2">
      <c r="A294">
        <v>290</v>
      </c>
      <c r="B294" s="9" t="s">
        <v>291</v>
      </c>
      <c r="C294" s="3" t="s">
        <v>4400</v>
      </c>
      <c r="D294" s="5">
        <v>4500</v>
      </c>
      <c r="E294" s="7">
        <v>4800.8</v>
      </c>
      <c r="F294" t="s">
        <v>8218</v>
      </c>
      <c r="G294" t="s">
        <v>8223</v>
      </c>
      <c r="H294" t="s">
        <v>8245</v>
      </c>
      <c r="I294">
        <v>1296633540</v>
      </c>
      <c r="J294">
        <v>1292316697</v>
      </c>
      <c r="K294" t="b">
        <v>1</v>
      </c>
      <c r="L294">
        <v>168</v>
      </c>
      <c r="M294" t="b">
        <v>1</v>
      </c>
      <c r="N294" t="s">
        <v>8267</v>
      </c>
      <c r="O294">
        <f t="shared" si="16"/>
        <v>107</v>
      </c>
      <c r="P294">
        <f t="shared" si="17"/>
        <v>28.58</v>
      </c>
      <c r="Q294" s="11" t="s">
        <v>8312</v>
      </c>
      <c r="R294" s="11" t="s">
        <v>8317</v>
      </c>
      <c r="S294" s="16">
        <f t="shared" si="18"/>
        <v>40526.36917824074</v>
      </c>
      <c r="T294" s="16">
        <f t="shared" si="19"/>
        <v>40576.332638888889</v>
      </c>
    </row>
    <row r="295" spans="1:20" ht="48" hidden="1" x14ac:dyDescent="0.2">
      <c r="A295">
        <v>291</v>
      </c>
      <c r="B295" s="9" t="s">
        <v>292</v>
      </c>
      <c r="C295" s="3" t="s">
        <v>4401</v>
      </c>
      <c r="D295" s="5">
        <v>5000</v>
      </c>
      <c r="E295" s="7">
        <v>6001</v>
      </c>
      <c r="F295" t="s">
        <v>8218</v>
      </c>
      <c r="G295" t="s">
        <v>8223</v>
      </c>
      <c r="H295" t="s">
        <v>8245</v>
      </c>
      <c r="I295">
        <v>1367366460</v>
      </c>
      <c r="J295">
        <v>1365791246</v>
      </c>
      <c r="K295" t="b">
        <v>1</v>
      </c>
      <c r="L295">
        <v>128</v>
      </c>
      <c r="M295" t="b">
        <v>1</v>
      </c>
      <c r="N295" t="s">
        <v>8267</v>
      </c>
      <c r="O295">
        <f t="shared" si="16"/>
        <v>120</v>
      </c>
      <c r="P295">
        <f t="shared" si="17"/>
        <v>46.88</v>
      </c>
      <c r="Q295" s="11" t="s">
        <v>8312</v>
      </c>
      <c r="R295" s="11" t="s">
        <v>8317</v>
      </c>
      <c r="S295" s="16">
        <f t="shared" si="18"/>
        <v>41376.769050925926</v>
      </c>
      <c r="T295" s="16">
        <f t="shared" si="19"/>
        <v>41395.000694444447</v>
      </c>
    </row>
    <row r="296" spans="1:20" ht="48" hidden="1" x14ac:dyDescent="0.2">
      <c r="A296">
        <v>292</v>
      </c>
      <c r="B296" s="9" t="s">
        <v>293</v>
      </c>
      <c r="C296" s="3" t="s">
        <v>4402</v>
      </c>
      <c r="D296" s="5">
        <v>75000</v>
      </c>
      <c r="E296" s="7">
        <v>76130.2</v>
      </c>
      <c r="F296" t="s">
        <v>8218</v>
      </c>
      <c r="G296" t="s">
        <v>8223</v>
      </c>
      <c r="H296" t="s">
        <v>8245</v>
      </c>
      <c r="I296">
        <v>1319860740</v>
      </c>
      <c r="J296">
        <v>1317064599</v>
      </c>
      <c r="K296" t="b">
        <v>1</v>
      </c>
      <c r="L296">
        <v>493</v>
      </c>
      <c r="M296" t="b">
        <v>1</v>
      </c>
      <c r="N296" t="s">
        <v>8267</v>
      </c>
      <c r="O296">
        <f t="shared" si="16"/>
        <v>102</v>
      </c>
      <c r="P296">
        <f t="shared" si="17"/>
        <v>154.41999999999999</v>
      </c>
      <c r="Q296" s="11" t="s">
        <v>8312</v>
      </c>
      <c r="R296" s="11" t="s">
        <v>8317</v>
      </c>
      <c r="S296" s="16">
        <f t="shared" si="18"/>
        <v>40812.803229166668</v>
      </c>
      <c r="T296" s="16">
        <f t="shared" si="19"/>
        <v>40845.165972222225</v>
      </c>
    </row>
    <row r="297" spans="1:20" ht="48" hidden="1" x14ac:dyDescent="0.2">
      <c r="A297">
        <v>293</v>
      </c>
      <c r="B297" s="9" t="s">
        <v>294</v>
      </c>
      <c r="C297" s="3" t="s">
        <v>4403</v>
      </c>
      <c r="D297" s="5">
        <v>26000</v>
      </c>
      <c r="E297" s="7">
        <v>26360</v>
      </c>
      <c r="F297" t="s">
        <v>8218</v>
      </c>
      <c r="G297" t="s">
        <v>8223</v>
      </c>
      <c r="H297" t="s">
        <v>8245</v>
      </c>
      <c r="I297">
        <v>1398009714</v>
      </c>
      <c r="J297">
        <v>1395417714</v>
      </c>
      <c r="K297" t="b">
        <v>1</v>
      </c>
      <c r="L297">
        <v>131</v>
      </c>
      <c r="M297" t="b">
        <v>1</v>
      </c>
      <c r="N297" t="s">
        <v>8267</v>
      </c>
      <c r="O297">
        <f t="shared" si="16"/>
        <v>101</v>
      </c>
      <c r="P297">
        <f t="shared" si="17"/>
        <v>201.22</v>
      </c>
      <c r="Q297" s="11" t="s">
        <v>8312</v>
      </c>
      <c r="R297" s="11" t="s">
        <v>8317</v>
      </c>
      <c r="S297" s="16">
        <f t="shared" si="18"/>
        <v>41719.667986111112</v>
      </c>
      <c r="T297" s="16">
        <f t="shared" si="19"/>
        <v>41749.667986111112</v>
      </c>
    </row>
    <row r="298" spans="1:20" ht="48" hidden="1" x14ac:dyDescent="0.2">
      <c r="A298">
        <v>294</v>
      </c>
      <c r="B298" s="9" t="s">
        <v>295</v>
      </c>
      <c r="C298" s="3" t="s">
        <v>4404</v>
      </c>
      <c r="D298" s="5">
        <v>5000</v>
      </c>
      <c r="E298" s="7">
        <v>5000</v>
      </c>
      <c r="F298" t="s">
        <v>8218</v>
      </c>
      <c r="G298" t="s">
        <v>8223</v>
      </c>
      <c r="H298" t="s">
        <v>8245</v>
      </c>
      <c r="I298">
        <v>1279555200</v>
      </c>
      <c r="J298">
        <v>1276480894</v>
      </c>
      <c r="K298" t="b">
        <v>1</v>
      </c>
      <c r="L298">
        <v>50</v>
      </c>
      <c r="M298" t="b">
        <v>1</v>
      </c>
      <c r="N298" t="s">
        <v>8267</v>
      </c>
      <c r="O298">
        <f t="shared" si="16"/>
        <v>100</v>
      </c>
      <c r="P298">
        <f t="shared" si="17"/>
        <v>100</v>
      </c>
      <c r="Q298" s="11" t="s">
        <v>8312</v>
      </c>
      <c r="R298" s="11" t="s">
        <v>8317</v>
      </c>
      <c r="S298" s="16">
        <f t="shared" si="18"/>
        <v>40343.084421296298</v>
      </c>
      <c r="T298" s="16">
        <f t="shared" si="19"/>
        <v>40378.666666666664</v>
      </c>
    </row>
    <row r="299" spans="1:20" ht="48" hidden="1" x14ac:dyDescent="0.2">
      <c r="A299">
        <v>295</v>
      </c>
      <c r="B299" s="9" t="s">
        <v>296</v>
      </c>
      <c r="C299" s="3" t="s">
        <v>4405</v>
      </c>
      <c r="D299" s="5">
        <v>50000</v>
      </c>
      <c r="E299" s="7">
        <v>66554.559999999998</v>
      </c>
      <c r="F299" t="s">
        <v>8218</v>
      </c>
      <c r="G299" t="s">
        <v>8223</v>
      </c>
      <c r="H299" t="s">
        <v>8245</v>
      </c>
      <c r="I299">
        <v>1383264000</v>
      </c>
      <c r="J299">
        <v>1378080409</v>
      </c>
      <c r="K299" t="b">
        <v>1</v>
      </c>
      <c r="L299">
        <v>665</v>
      </c>
      <c r="M299" t="b">
        <v>1</v>
      </c>
      <c r="N299" t="s">
        <v>8267</v>
      </c>
      <c r="O299">
        <f t="shared" si="16"/>
        <v>133</v>
      </c>
      <c r="P299">
        <f t="shared" si="17"/>
        <v>100.08</v>
      </c>
      <c r="Q299" s="11" t="s">
        <v>8312</v>
      </c>
      <c r="R299" s="11" t="s">
        <v>8317</v>
      </c>
      <c r="S299" s="16">
        <f t="shared" si="18"/>
        <v>41519.004733796297</v>
      </c>
      <c r="T299" s="16">
        <f t="shared" si="19"/>
        <v>41579</v>
      </c>
    </row>
    <row r="300" spans="1:20" ht="48" hidden="1" x14ac:dyDescent="0.2">
      <c r="A300">
        <v>296</v>
      </c>
      <c r="B300" s="9" t="s">
        <v>297</v>
      </c>
      <c r="C300" s="3" t="s">
        <v>4406</v>
      </c>
      <c r="D300" s="5">
        <v>25000</v>
      </c>
      <c r="E300" s="7">
        <v>29681.55</v>
      </c>
      <c r="F300" t="s">
        <v>8218</v>
      </c>
      <c r="G300" t="s">
        <v>8223</v>
      </c>
      <c r="H300" t="s">
        <v>8245</v>
      </c>
      <c r="I300">
        <v>1347017083</v>
      </c>
      <c r="J300">
        <v>1344857083</v>
      </c>
      <c r="K300" t="b">
        <v>1</v>
      </c>
      <c r="L300">
        <v>129</v>
      </c>
      <c r="M300" t="b">
        <v>1</v>
      </c>
      <c r="N300" t="s">
        <v>8267</v>
      </c>
      <c r="O300">
        <f t="shared" si="16"/>
        <v>119</v>
      </c>
      <c r="P300">
        <f t="shared" si="17"/>
        <v>230.09</v>
      </c>
      <c r="Q300" s="11" t="s">
        <v>8312</v>
      </c>
      <c r="R300" s="11" t="s">
        <v>8317</v>
      </c>
      <c r="S300" s="16">
        <f t="shared" si="18"/>
        <v>41134.475497685184</v>
      </c>
      <c r="T300" s="16">
        <f t="shared" si="19"/>
        <v>41159.475497685184</v>
      </c>
    </row>
    <row r="301" spans="1:20" ht="48" hidden="1" x14ac:dyDescent="0.2">
      <c r="A301">
        <v>297</v>
      </c>
      <c r="B301" s="9" t="s">
        <v>298</v>
      </c>
      <c r="C301" s="3" t="s">
        <v>4407</v>
      </c>
      <c r="D301" s="5">
        <v>20000</v>
      </c>
      <c r="E301" s="7">
        <v>20128</v>
      </c>
      <c r="F301" t="s">
        <v>8218</v>
      </c>
      <c r="G301" t="s">
        <v>8223</v>
      </c>
      <c r="H301" t="s">
        <v>8245</v>
      </c>
      <c r="I301">
        <v>1430452740</v>
      </c>
      <c r="J301">
        <v>1427390901</v>
      </c>
      <c r="K301" t="b">
        <v>1</v>
      </c>
      <c r="L301">
        <v>142</v>
      </c>
      <c r="M301" t="b">
        <v>1</v>
      </c>
      <c r="N301" t="s">
        <v>8267</v>
      </c>
      <c r="O301">
        <f t="shared" si="16"/>
        <v>101</v>
      </c>
      <c r="P301">
        <f t="shared" si="17"/>
        <v>141.75</v>
      </c>
      <c r="Q301" s="11" t="s">
        <v>8312</v>
      </c>
      <c r="R301" s="11" t="s">
        <v>8317</v>
      </c>
      <c r="S301" s="16">
        <f t="shared" si="18"/>
        <v>42089.72802083334</v>
      </c>
      <c r="T301" s="16">
        <f t="shared" si="19"/>
        <v>42125.165972222225</v>
      </c>
    </row>
    <row r="302" spans="1:20" ht="32" hidden="1" x14ac:dyDescent="0.2">
      <c r="A302">
        <v>298</v>
      </c>
      <c r="B302" s="9" t="s">
        <v>299</v>
      </c>
      <c r="C302" s="3" t="s">
        <v>4408</v>
      </c>
      <c r="D302" s="5">
        <v>126000</v>
      </c>
      <c r="E302" s="7">
        <v>137254.84</v>
      </c>
      <c r="F302" t="s">
        <v>8218</v>
      </c>
      <c r="G302" t="s">
        <v>8223</v>
      </c>
      <c r="H302" t="s">
        <v>8245</v>
      </c>
      <c r="I302">
        <v>1399669200</v>
      </c>
      <c r="J302">
        <v>1394536048</v>
      </c>
      <c r="K302" t="b">
        <v>1</v>
      </c>
      <c r="L302">
        <v>2436</v>
      </c>
      <c r="M302" t="b">
        <v>1</v>
      </c>
      <c r="N302" t="s">
        <v>8267</v>
      </c>
      <c r="O302">
        <f t="shared" si="16"/>
        <v>109</v>
      </c>
      <c r="P302">
        <f t="shared" si="17"/>
        <v>56.34</v>
      </c>
      <c r="Q302" s="11" t="s">
        <v>8312</v>
      </c>
      <c r="R302" s="11" t="s">
        <v>8317</v>
      </c>
      <c r="S302" s="16">
        <f t="shared" si="18"/>
        <v>41709.463518518518</v>
      </c>
      <c r="T302" s="16">
        <f t="shared" si="19"/>
        <v>41768.875</v>
      </c>
    </row>
    <row r="303" spans="1:20" ht="48" hidden="1" x14ac:dyDescent="0.2">
      <c r="A303">
        <v>299</v>
      </c>
      <c r="B303" s="9" t="s">
        <v>300</v>
      </c>
      <c r="C303" s="3" t="s">
        <v>4409</v>
      </c>
      <c r="D303" s="5">
        <v>10000</v>
      </c>
      <c r="E303" s="7">
        <v>17895.25</v>
      </c>
      <c r="F303" t="s">
        <v>8218</v>
      </c>
      <c r="G303" t="s">
        <v>8223</v>
      </c>
      <c r="H303" t="s">
        <v>8245</v>
      </c>
      <c r="I303">
        <v>1289975060</v>
      </c>
      <c r="J303">
        <v>1287379460</v>
      </c>
      <c r="K303" t="b">
        <v>1</v>
      </c>
      <c r="L303">
        <v>244</v>
      </c>
      <c r="M303" t="b">
        <v>1</v>
      </c>
      <c r="N303" t="s">
        <v>8267</v>
      </c>
      <c r="O303">
        <f t="shared" si="16"/>
        <v>179</v>
      </c>
      <c r="P303">
        <f t="shared" si="17"/>
        <v>73.34</v>
      </c>
      <c r="Q303" s="11" t="s">
        <v>8312</v>
      </c>
      <c r="R303" s="11" t="s">
        <v>8317</v>
      </c>
      <c r="S303" s="16">
        <f t="shared" si="18"/>
        <v>40469.225231481483</v>
      </c>
      <c r="T303" s="16">
        <f t="shared" si="19"/>
        <v>40499.266898148147</v>
      </c>
    </row>
    <row r="304" spans="1:20" ht="48" hidden="1" x14ac:dyDescent="0.2">
      <c r="A304">
        <v>300</v>
      </c>
      <c r="B304" s="9" t="s">
        <v>301</v>
      </c>
      <c r="C304" s="3" t="s">
        <v>4410</v>
      </c>
      <c r="D304" s="5">
        <v>25000</v>
      </c>
      <c r="E304" s="7">
        <v>25430.66</v>
      </c>
      <c r="F304" t="s">
        <v>8218</v>
      </c>
      <c r="G304" t="s">
        <v>8223</v>
      </c>
      <c r="H304" t="s">
        <v>8245</v>
      </c>
      <c r="I304">
        <v>1303686138</v>
      </c>
      <c r="J304">
        <v>1301007738</v>
      </c>
      <c r="K304" t="b">
        <v>1</v>
      </c>
      <c r="L304">
        <v>298</v>
      </c>
      <c r="M304" t="b">
        <v>1</v>
      </c>
      <c r="N304" t="s">
        <v>8267</v>
      </c>
      <c r="O304">
        <f t="shared" si="16"/>
        <v>102</v>
      </c>
      <c r="P304">
        <f t="shared" si="17"/>
        <v>85.34</v>
      </c>
      <c r="Q304" s="11" t="s">
        <v>8312</v>
      </c>
      <c r="R304" s="11" t="s">
        <v>8317</v>
      </c>
      <c r="S304" s="16">
        <f t="shared" si="18"/>
        <v>40626.959930555553</v>
      </c>
      <c r="T304" s="16">
        <f t="shared" si="19"/>
        <v>40657.959930555553</v>
      </c>
    </row>
    <row r="305" spans="1:20" ht="48" hidden="1" x14ac:dyDescent="0.2">
      <c r="A305">
        <v>301</v>
      </c>
      <c r="B305" s="9" t="s">
        <v>302</v>
      </c>
      <c r="C305" s="3" t="s">
        <v>4411</v>
      </c>
      <c r="D305" s="5">
        <v>13000</v>
      </c>
      <c r="E305" s="7">
        <v>15435.55</v>
      </c>
      <c r="F305" t="s">
        <v>8218</v>
      </c>
      <c r="G305" t="s">
        <v>8223</v>
      </c>
      <c r="H305" t="s">
        <v>8245</v>
      </c>
      <c r="I305">
        <v>1363711335</v>
      </c>
      <c r="J305">
        <v>1360258935</v>
      </c>
      <c r="K305" t="b">
        <v>1</v>
      </c>
      <c r="L305">
        <v>251</v>
      </c>
      <c r="M305" t="b">
        <v>1</v>
      </c>
      <c r="N305" t="s">
        <v>8267</v>
      </c>
      <c r="O305">
        <f t="shared" si="16"/>
        <v>119</v>
      </c>
      <c r="P305">
        <f t="shared" si="17"/>
        <v>61.5</v>
      </c>
      <c r="Q305" s="11" t="s">
        <v>8312</v>
      </c>
      <c r="R305" s="11" t="s">
        <v>8317</v>
      </c>
      <c r="S305" s="16">
        <f t="shared" si="18"/>
        <v>41312.737673611111</v>
      </c>
      <c r="T305" s="16">
        <f t="shared" si="19"/>
        <v>41352.696006944447</v>
      </c>
    </row>
    <row r="306" spans="1:20" ht="64" hidden="1" x14ac:dyDescent="0.2">
      <c r="A306">
        <v>302</v>
      </c>
      <c r="B306" s="9" t="s">
        <v>303</v>
      </c>
      <c r="C306" s="3" t="s">
        <v>4412</v>
      </c>
      <c r="D306" s="5">
        <v>10000</v>
      </c>
      <c r="E306" s="7">
        <v>10046</v>
      </c>
      <c r="F306" t="s">
        <v>8218</v>
      </c>
      <c r="G306" t="s">
        <v>8223</v>
      </c>
      <c r="H306" t="s">
        <v>8245</v>
      </c>
      <c r="I306">
        <v>1330115638</v>
      </c>
      <c r="J306">
        <v>1327523638</v>
      </c>
      <c r="K306" t="b">
        <v>1</v>
      </c>
      <c r="L306">
        <v>108</v>
      </c>
      <c r="M306" t="b">
        <v>1</v>
      </c>
      <c r="N306" t="s">
        <v>8267</v>
      </c>
      <c r="O306">
        <f t="shared" si="16"/>
        <v>100</v>
      </c>
      <c r="P306">
        <f t="shared" si="17"/>
        <v>93.02</v>
      </c>
      <c r="Q306" s="11" t="s">
        <v>8312</v>
      </c>
      <c r="R306" s="11" t="s">
        <v>8317</v>
      </c>
      <c r="S306" s="16">
        <f t="shared" si="18"/>
        <v>40933.856921296298</v>
      </c>
      <c r="T306" s="16">
        <f t="shared" si="19"/>
        <v>40963.856921296298</v>
      </c>
    </row>
    <row r="307" spans="1:20" ht="48" hidden="1" x14ac:dyDescent="0.2">
      <c r="A307">
        <v>303</v>
      </c>
      <c r="B307" s="9" t="s">
        <v>304</v>
      </c>
      <c r="C307" s="3" t="s">
        <v>4413</v>
      </c>
      <c r="D307" s="5">
        <v>3000</v>
      </c>
      <c r="E307" s="7">
        <v>4124</v>
      </c>
      <c r="F307" t="s">
        <v>8218</v>
      </c>
      <c r="G307" t="s">
        <v>8223</v>
      </c>
      <c r="H307" t="s">
        <v>8245</v>
      </c>
      <c r="I307">
        <v>1338601346</v>
      </c>
      <c r="J307">
        <v>1336009346</v>
      </c>
      <c r="K307" t="b">
        <v>1</v>
      </c>
      <c r="L307">
        <v>82</v>
      </c>
      <c r="M307" t="b">
        <v>1</v>
      </c>
      <c r="N307" t="s">
        <v>8267</v>
      </c>
      <c r="O307">
        <f t="shared" si="16"/>
        <v>137</v>
      </c>
      <c r="P307">
        <f t="shared" si="17"/>
        <v>50.29</v>
      </c>
      <c r="Q307" s="11" t="s">
        <v>8312</v>
      </c>
      <c r="R307" s="11" t="s">
        <v>8317</v>
      </c>
      <c r="S307" s="16">
        <f t="shared" si="18"/>
        <v>41032.071134259262</v>
      </c>
      <c r="T307" s="16">
        <f t="shared" si="19"/>
        <v>41062.071134259262</v>
      </c>
    </row>
    <row r="308" spans="1:20" ht="32" hidden="1" x14ac:dyDescent="0.2">
      <c r="A308">
        <v>304</v>
      </c>
      <c r="B308" s="9" t="s">
        <v>305</v>
      </c>
      <c r="C308" s="3" t="s">
        <v>4414</v>
      </c>
      <c r="D308" s="5">
        <v>3400</v>
      </c>
      <c r="E308" s="7">
        <v>7876</v>
      </c>
      <c r="F308" t="s">
        <v>8218</v>
      </c>
      <c r="G308" t="s">
        <v>8223</v>
      </c>
      <c r="H308" t="s">
        <v>8245</v>
      </c>
      <c r="I308">
        <v>1346464800</v>
      </c>
      <c r="J308">
        <v>1343096197</v>
      </c>
      <c r="K308" t="b">
        <v>1</v>
      </c>
      <c r="L308">
        <v>74</v>
      </c>
      <c r="M308" t="b">
        <v>1</v>
      </c>
      <c r="N308" t="s">
        <v>8267</v>
      </c>
      <c r="O308">
        <f t="shared" si="16"/>
        <v>232</v>
      </c>
      <c r="P308">
        <f t="shared" si="17"/>
        <v>106.43</v>
      </c>
      <c r="Q308" s="11" t="s">
        <v>8312</v>
      </c>
      <c r="R308" s="11" t="s">
        <v>8317</v>
      </c>
      <c r="S308" s="16">
        <f t="shared" si="18"/>
        <v>41114.094872685186</v>
      </c>
      <c r="T308" s="16">
        <f t="shared" si="19"/>
        <v>41153.083333333336</v>
      </c>
    </row>
    <row r="309" spans="1:20" ht="32" hidden="1" x14ac:dyDescent="0.2">
      <c r="A309">
        <v>305</v>
      </c>
      <c r="B309" s="9" t="s">
        <v>306</v>
      </c>
      <c r="C309" s="3" t="s">
        <v>4415</v>
      </c>
      <c r="D309" s="5">
        <v>7500</v>
      </c>
      <c r="E309" s="7">
        <v>9775</v>
      </c>
      <c r="F309" t="s">
        <v>8218</v>
      </c>
      <c r="G309" t="s">
        <v>8223</v>
      </c>
      <c r="H309" t="s">
        <v>8245</v>
      </c>
      <c r="I309">
        <v>1331392049</v>
      </c>
      <c r="J309">
        <v>1328800049</v>
      </c>
      <c r="K309" t="b">
        <v>1</v>
      </c>
      <c r="L309">
        <v>189</v>
      </c>
      <c r="M309" t="b">
        <v>1</v>
      </c>
      <c r="N309" t="s">
        <v>8267</v>
      </c>
      <c r="O309">
        <f t="shared" si="16"/>
        <v>130</v>
      </c>
      <c r="P309">
        <f t="shared" si="17"/>
        <v>51.72</v>
      </c>
      <c r="Q309" s="11" t="s">
        <v>8312</v>
      </c>
      <c r="R309" s="11" t="s">
        <v>8317</v>
      </c>
      <c r="S309" s="16">
        <f t="shared" si="18"/>
        <v>40948.630196759259</v>
      </c>
      <c r="T309" s="16">
        <f t="shared" si="19"/>
        <v>40978.630196759259</v>
      </c>
    </row>
    <row r="310" spans="1:20" ht="32" hidden="1" x14ac:dyDescent="0.2">
      <c r="A310">
        <v>306</v>
      </c>
      <c r="B310" s="9" t="s">
        <v>307</v>
      </c>
      <c r="C310" s="3" t="s">
        <v>4416</v>
      </c>
      <c r="D310" s="5">
        <v>1000</v>
      </c>
      <c r="E310" s="7">
        <v>2929</v>
      </c>
      <c r="F310" t="s">
        <v>8218</v>
      </c>
      <c r="G310" t="s">
        <v>8223</v>
      </c>
      <c r="H310" t="s">
        <v>8245</v>
      </c>
      <c r="I310">
        <v>1363806333</v>
      </c>
      <c r="J310">
        <v>1362081933</v>
      </c>
      <c r="K310" t="b">
        <v>1</v>
      </c>
      <c r="L310">
        <v>80</v>
      </c>
      <c r="M310" t="b">
        <v>1</v>
      </c>
      <c r="N310" t="s">
        <v>8267</v>
      </c>
      <c r="O310">
        <f t="shared" si="16"/>
        <v>293</v>
      </c>
      <c r="P310">
        <f t="shared" si="17"/>
        <v>36.61</v>
      </c>
      <c r="Q310" s="11" t="s">
        <v>8312</v>
      </c>
      <c r="R310" s="11" t="s">
        <v>8317</v>
      </c>
      <c r="S310" s="16">
        <f t="shared" si="18"/>
        <v>41333.837187500001</v>
      </c>
      <c r="T310" s="16">
        <f t="shared" si="19"/>
        <v>41353.795520833337</v>
      </c>
    </row>
    <row r="311" spans="1:20" ht="16" hidden="1" x14ac:dyDescent="0.2">
      <c r="A311">
        <v>307</v>
      </c>
      <c r="B311" s="9" t="s">
        <v>308</v>
      </c>
      <c r="C311" s="3" t="s">
        <v>4417</v>
      </c>
      <c r="D311" s="5">
        <v>22000</v>
      </c>
      <c r="E311" s="7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576</v>
      </c>
      <c r="M311" t="b">
        <v>1</v>
      </c>
      <c r="N311" t="s">
        <v>8267</v>
      </c>
      <c r="O311">
        <f t="shared" si="16"/>
        <v>111</v>
      </c>
      <c r="P311">
        <f t="shared" si="17"/>
        <v>42.52</v>
      </c>
      <c r="Q311" s="11" t="s">
        <v>8312</v>
      </c>
      <c r="R311" s="11" t="s">
        <v>8317</v>
      </c>
      <c r="S311" s="16">
        <f t="shared" si="18"/>
        <v>41282.944456018515</v>
      </c>
      <c r="T311" s="16">
        <f t="shared" si="19"/>
        <v>41312.944456018515</v>
      </c>
    </row>
    <row r="312" spans="1:20" ht="48" hidden="1" x14ac:dyDescent="0.2">
      <c r="A312">
        <v>308</v>
      </c>
      <c r="B312" s="9" t="s">
        <v>309</v>
      </c>
      <c r="C312" s="3" t="s">
        <v>4418</v>
      </c>
      <c r="D312" s="5">
        <v>12000</v>
      </c>
      <c r="E312" s="7">
        <v>12668</v>
      </c>
      <c r="F312" t="s">
        <v>8218</v>
      </c>
      <c r="G312" t="s">
        <v>8223</v>
      </c>
      <c r="H312" t="s">
        <v>8245</v>
      </c>
      <c r="I312">
        <v>1299775210</v>
      </c>
      <c r="J312">
        <v>1295887210</v>
      </c>
      <c r="K312" t="b">
        <v>1</v>
      </c>
      <c r="L312">
        <v>202</v>
      </c>
      <c r="M312" t="b">
        <v>1</v>
      </c>
      <c r="N312" t="s">
        <v>8267</v>
      </c>
      <c r="O312">
        <f t="shared" si="16"/>
        <v>106</v>
      </c>
      <c r="P312">
        <f t="shared" si="17"/>
        <v>62.71</v>
      </c>
      <c r="Q312" s="11" t="s">
        <v>8312</v>
      </c>
      <c r="R312" s="11" t="s">
        <v>8317</v>
      </c>
      <c r="S312" s="16">
        <f t="shared" si="18"/>
        <v>40567.694560185184</v>
      </c>
      <c r="T312" s="16">
        <f t="shared" si="19"/>
        <v>40612.694560185184</v>
      </c>
    </row>
    <row r="313" spans="1:20" ht="48" hidden="1" x14ac:dyDescent="0.2">
      <c r="A313">
        <v>309</v>
      </c>
      <c r="B313" s="9" t="s">
        <v>310</v>
      </c>
      <c r="C313" s="3" t="s">
        <v>4419</v>
      </c>
      <c r="D313" s="5">
        <v>18000</v>
      </c>
      <c r="E313" s="7">
        <v>21410</v>
      </c>
      <c r="F313" t="s">
        <v>8218</v>
      </c>
      <c r="G313" t="s">
        <v>8223</v>
      </c>
      <c r="H313" t="s">
        <v>8245</v>
      </c>
      <c r="I313">
        <v>1346695334</v>
      </c>
      <c r="J313">
        <v>1344880934</v>
      </c>
      <c r="K313" t="b">
        <v>1</v>
      </c>
      <c r="L313">
        <v>238</v>
      </c>
      <c r="M313" t="b">
        <v>1</v>
      </c>
      <c r="N313" t="s">
        <v>8267</v>
      </c>
      <c r="O313">
        <f t="shared" si="16"/>
        <v>119</v>
      </c>
      <c r="P313">
        <f t="shared" si="17"/>
        <v>89.96</v>
      </c>
      <c r="Q313" s="11" t="s">
        <v>8312</v>
      </c>
      <c r="R313" s="11" t="s">
        <v>8317</v>
      </c>
      <c r="S313" s="16">
        <f t="shared" si="18"/>
        <v>41134.751550925925</v>
      </c>
      <c r="T313" s="16">
        <f t="shared" si="19"/>
        <v>41155.751550925925</v>
      </c>
    </row>
    <row r="314" spans="1:20" ht="48" hidden="1" x14ac:dyDescent="0.2">
      <c r="A314">
        <v>310</v>
      </c>
      <c r="B314" s="9" t="s">
        <v>311</v>
      </c>
      <c r="C314" s="3" t="s">
        <v>4420</v>
      </c>
      <c r="D314" s="5">
        <v>1000</v>
      </c>
      <c r="E314" s="7">
        <v>1041.29</v>
      </c>
      <c r="F314" t="s">
        <v>8218</v>
      </c>
      <c r="G314" t="s">
        <v>8223</v>
      </c>
      <c r="H314" t="s">
        <v>8245</v>
      </c>
      <c r="I314">
        <v>1319076000</v>
      </c>
      <c r="J314">
        <v>1317788623</v>
      </c>
      <c r="K314" t="b">
        <v>1</v>
      </c>
      <c r="L314">
        <v>36</v>
      </c>
      <c r="M314" t="b">
        <v>1</v>
      </c>
      <c r="N314" t="s">
        <v>8267</v>
      </c>
      <c r="O314">
        <f t="shared" si="16"/>
        <v>104</v>
      </c>
      <c r="P314">
        <f t="shared" si="17"/>
        <v>28.92</v>
      </c>
      <c r="Q314" s="11" t="s">
        <v>8312</v>
      </c>
      <c r="R314" s="11" t="s">
        <v>8317</v>
      </c>
      <c r="S314" s="16">
        <f t="shared" si="18"/>
        <v>40821.183136574073</v>
      </c>
      <c r="T314" s="16">
        <f t="shared" si="19"/>
        <v>40836.083333333336</v>
      </c>
    </row>
    <row r="315" spans="1:20" ht="48" hidden="1" x14ac:dyDescent="0.2">
      <c r="A315">
        <v>311</v>
      </c>
      <c r="B315" s="9" t="s">
        <v>312</v>
      </c>
      <c r="C315" s="3" t="s">
        <v>4421</v>
      </c>
      <c r="D315" s="5">
        <v>20000</v>
      </c>
      <c r="E315" s="7">
        <v>20820.330000000002</v>
      </c>
      <c r="F315" t="s">
        <v>8218</v>
      </c>
      <c r="G315" t="s">
        <v>8223</v>
      </c>
      <c r="H315" t="s">
        <v>8245</v>
      </c>
      <c r="I315">
        <v>1325404740</v>
      </c>
      <c r="J315">
        <v>1321852592</v>
      </c>
      <c r="K315" t="b">
        <v>1</v>
      </c>
      <c r="L315">
        <v>150</v>
      </c>
      <c r="M315" t="b">
        <v>1</v>
      </c>
      <c r="N315" t="s">
        <v>8267</v>
      </c>
      <c r="O315">
        <f t="shared" si="16"/>
        <v>104</v>
      </c>
      <c r="P315">
        <f t="shared" si="17"/>
        <v>138.80000000000001</v>
      </c>
      <c r="Q315" s="11" t="s">
        <v>8312</v>
      </c>
      <c r="R315" s="11" t="s">
        <v>8317</v>
      </c>
      <c r="S315" s="16">
        <f t="shared" si="18"/>
        <v>40868.219814814816</v>
      </c>
      <c r="T315" s="16">
        <f t="shared" si="19"/>
        <v>40909.332638888889</v>
      </c>
    </row>
    <row r="316" spans="1:20" ht="48" hidden="1" x14ac:dyDescent="0.2">
      <c r="A316">
        <v>312</v>
      </c>
      <c r="B316" s="9" t="s">
        <v>313</v>
      </c>
      <c r="C316" s="3" t="s">
        <v>4422</v>
      </c>
      <c r="D316" s="5">
        <v>8000</v>
      </c>
      <c r="E316" s="7">
        <v>8950</v>
      </c>
      <c r="F316" t="s">
        <v>8218</v>
      </c>
      <c r="G316" t="s">
        <v>8223</v>
      </c>
      <c r="H316" t="s">
        <v>8245</v>
      </c>
      <c r="I316">
        <v>1365973432</v>
      </c>
      <c r="J316">
        <v>1363381432</v>
      </c>
      <c r="K316" t="b">
        <v>1</v>
      </c>
      <c r="L316">
        <v>146</v>
      </c>
      <c r="M316" t="b">
        <v>1</v>
      </c>
      <c r="N316" t="s">
        <v>8267</v>
      </c>
      <c r="O316">
        <f t="shared" si="16"/>
        <v>112</v>
      </c>
      <c r="P316">
        <f t="shared" si="17"/>
        <v>61.3</v>
      </c>
      <c r="Q316" s="11" t="s">
        <v>8312</v>
      </c>
      <c r="R316" s="11" t="s">
        <v>8317</v>
      </c>
      <c r="S316" s="16">
        <f t="shared" si="18"/>
        <v>41348.877685185187</v>
      </c>
      <c r="T316" s="16">
        <f t="shared" si="19"/>
        <v>41378.877685185187</v>
      </c>
    </row>
    <row r="317" spans="1:20" ht="48" hidden="1" x14ac:dyDescent="0.2">
      <c r="A317">
        <v>313</v>
      </c>
      <c r="B317" s="9" t="s">
        <v>314</v>
      </c>
      <c r="C317" s="3" t="s">
        <v>4423</v>
      </c>
      <c r="D317" s="5">
        <v>17000</v>
      </c>
      <c r="E317" s="7">
        <v>17805</v>
      </c>
      <c r="F317" t="s">
        <v>8218</v>
      </c>
      <c r="G317" t="s">
        <v>8223</v>
      </c>
      <c r="H317" t="s">
        <v>8245</v>
      </c>
      <c r="I317">
        <v>1281542340</v>
      </c>
      <c r="J317">
        <v>1277702894</v>
      </c>
      <c r="K317" t="b">
        <v>1</v>
      </c>
      <c r="L317">
        <v>222</v>
      </c>
      <c r="M317" t="b">
        <v>1</v>
      </c>
      <c r="N317" t="s">
        <v>8267</v>
      </c>
      <c r="O317">
        <f t="shared" si="16"/>
        <v>105</v>
      </c>
      <c r="P317">
        <f t="shared" si="17"/>
        <v>80.2</v>
      </c>
      <c r="Q317" s="11" t="s">
        <v>8312</v>
      </c>
      <c r="R317" s="11" t="s">
        <v>8317</v>
      </c>
      <c r="S317" s="16">
        <f t="shared" si="18"/>
        <v>40357.227939814817</v>
      </c>
      <c r="T317" s="16">
        <f t="shared" si="19"/>
        <v>40401.665972222225</v>
      </c>
    </row>
    <row r="318" spans="1:20" ht="48" hidden="1" x14ac:dyDescent="0.2">
      <c r="A318">
        <v>314</v>
      </c>
      <c r="B318" s="9" t="s">
        <v>315</v>
      </c>
      <c r="C318" s="3" t="s">
        <v>4424</v>
      </c>
      <c r="D318" s="5">
        <v>1000</v>
      </c>
      <c r="E318" s="7">
        <v>3851.5</v>
      </c>
      <c r="F318" t="s">
        <v>8218</v>
      </c>
      <c r="G318" t="s">
        <v>8223</v>
      </c>
      <c r="H318" t="s">
        <v>8245</v>
      </c>
      <c r="I318">
        <v>1362167988</v>
      </c>
      <c r="J318">
        <v>1359575988</v>
      </c>
      <c r="K318" t="b">
        <v>1</v>
      </c>
      <c r="L318">
        <v>120</v>
      </c>
      <c r="M318" t="b">
        <v>1</v>
      </c>
      <c r="N318" t="s">
        <v>8267</v>
      </c>
      <c r="O318">
        <f t="shared" si="16"/>
        <v>385</v>
      </c>
      <c r="P318">
        <f t="shared" si="17"/>
        <v>32.1</v>
      </c>
      <c r="Q318" s="11" t="s">
        <v>8312</v>
      </c>
      <c r="R318" s="11" t="s">
        <v>8317</v>
      </c>
      <c r="S318" s="16">
        <f t="shared" si="18"/>
        <v>41304.833194444444</v>
      </c>
      <c r="T318" s="16">
        <f t="shared" si="19"/>
        <v>41334.833194444444</v>
      </c>
    </row>
    <row r="319" spans="1:20" ht="48" hidden="1" x14ac:dyDescent="0.2">
      <c r="A319">
        <v>315</v>
      </c>
      <c r="B319" s="9" t="s">
        <v>316</v>
      </c>
      <c r="C319" s="3" t="s">
        <v>4425</v>
      </c>
      <c r="D319" s="5">
        <v>25000</v>
      </c>
      <c r="E319" s="7">
        <v>25312</v>
      </c>
      <c r="F319" t="s">
        <v>8218</v>
      </c>
      <c r="G319" t="s">
        <v>8223</v>
      </c>
      <c r="H319" t="s">
        <v>8245</v>
      </c>
      <c r="I319">
        <v>1345660334</v>
      </c>
      <c r="J319">
        <v>1343068334</v>
      </c>
      <c r="K319" t="b">
        <v>1</v>
      </c>
      <c r="L319">
        <v>126</v>
      </c>
      <c r="M319" t="b">
        <v>1</v>
      </c>
      <c r="N319" t="s">
        <v>8267</v>
      </c>
      <c r="O319">
        <f t="shared" si="16"/>
        <v>101</v>
      </c>
      <c r="P319">
        <f t="shared" si="17"/>
        <v>200.89</v>
      </c>
      <c r="Q319" s="11" t="s">
        <v>8312</v>
      </c>
      <c r="R319" s="11" t="s">
        <v>8317</v>
      </c>
      <c r="S319" s="16">
        <f t="shared" si="18"/>
        <v>41113.77238425926</v>
      </c>
      <c r="T319" s="16">
        <f t="shared" si="19"/>
        <v>41143.77238425926</v>
      </c>
    </row>
    <row r="320" spans="1:20" ht="32" hidden="1" x14ac:dyDescent="0.2">
      <c r="A320">
        <v>316</v>
      </c>
      <c r="B320" s="9" t="s">
        <v>317</v>
      </c>
      <c r="C320" s="3" t="s">
        <v>4426</v>
      </c>
      <c r="D320" s="5">
        <v>15000</v>
      </c>
      <c r="E320" s="7">
        <v>17066</v>
      </c>
      <c r="F320" t="s">
        <v>8218</v>
      </c>
      <c r="G320" t="s">
        <v>8228</v>
      </c>
      <c r="H320" t="s">
        <v>8250</v>
      </c>
      <c r="I320">
        <v>1418273940</v>
      </c>
      <c r="J320">
        <v>1415398197</v>
      </c>
      <c r="K320" t="b">
        <v>1</v>
      </c>
      <c r="L320">
        <v>158</v>
      </c>
      <c r="M320" t="b">
        <v>1</v>
      </c>
      <c r="N320" t="s">
        <v>8267</v>
      </c>
      <c r="O320">
        <f t="shared" si="16"/>
        <v>114</v>
      </c>
      <c r="P320">
        <f t="shared" si="17"/>
        <v>108.01</v>
      </c>
      <c r="Q320" s="11" t="s">
        <v>8312</v>
      </c>
      <c r="R320" s="11" t="s">
        <v>8317</v>
      </c>
      <c r="S320" s="16">
        <f t="shared" si="18"/>
        <v>41950.923576388886</v>
      </c>
      <c r="T320" s="16">
        <f t="shared" si="19"/>
        <v>41984.207638888889</v>
      </c>
    </row>
    <row r="321" spans="1:20" ht="32" hidden="1" x14ac:dyDescent="0.2">
      <c r="A321">
        <v>317</v>
      </c>
      <c r="B321" s="9" t="s">
        <v>318</v>
      </c>
      <c r="C321" s="3" t="s">
        <v>4427</v>
      </c>
      <c r="D321" s="5">
        <v>30000</v>
      </c>
      <c r="E321" s="7">
        <v>30241</v>
      </c>
      <c r="F321" t="s">
        <v>8218</v>
      </c>
      <c r="G321" t="s">
        <v>8223</v>
      </c>
      <c r="H321" t="s">
        <v>8245</v>
      </c>
      <c r="I321">
        <v>1386778483</v>
      </c>
      <c r="J321">
        <v>1384186483</v>
      </c>
      <c r="K321" t="b">
        <v>1</v>
      </c>
      <c r="L321">
        <v>316</v>
      </c>
      <c r="M321" t="b">
        <v>1</v>
      </c>
      <c r="N321" t="s">
        <v>8267</v>
      </c>
      <c r="O321">
        <f t="shared" si="16"/>
        <v>101</v>
      </c>
      <c r="P321">
        <f t="shared" si="17"/>
        <v>95.7</v>
      </c>
      <c r="Q321" s="11" t="s">
        <v>8312</v>
      </c>
      <c r="R321" s="11" t="s">
        <v>8317</v>
      </c>
      <c r="S321" s="16">
        <f t="shared" si="18"/>
        <v>41589.676886574074</v>
      </c>
      <c r="T321" s="16">
        <f t="shared" si="19"/>
        <v>41619.676886574074</v>
      </c>
    </row>
    <row r="322" spans="1:20" ht="48" hidden="1" x14ac:dyDescent="0.2">
      <c r="A322">
        <v>318</v>
      </c>
      <c r="B322" s="9" t="s">
        <v>319</v>
      </c>
      <c r="C322" s="3" t="s">
        <v>4428</v>
      </c>
      <c r="D322" s="5">
        <v>5000</v>
      </c>
      <c r="E322" s="7">
        <v>14166</v>
      </c>
      <c r="F322" t="s">
        <v>8218</v>
      </c>
      <c r="G322" t="s">
        <v>8223</v>
      </c>
      <c r="H322" t="s">
        <v>8245</v>
      </c>
      <c r="I322">
        <v>1364342151</v>
      </c>
      <c r="J322">
        <v>1361753751</v>
      </c>
      <c r="K322" t="b">
        <v>1</v>
      </c>
      <c r="L322">
        <v>284</v>
      </c>
      <c r="M322" t="b">
        <v>1</v>
      </c>
      <c r="N322" t="s">
        <v>8267</v>
      </c>
      <c r="O322">
        <f t="shared" ref="O322:O385" si="20">ROUND(E322/D322*100,0)</f>
        <v>283</v>
      </c>
      <c r="P322">
        <f t="shared" si="17"/>
        <v>49.88</v>
      </c>
      <c r="Q322" s="11" t="s">
        <v>8312</v>
      </c>
      <c r="R322" s="11" t="s">
        <v>8317</v>
      </c>
      <c r="S322" s="16">
        <f t="shared" si="18"/>
        <v>41330.038784722223</v>
      </c>
      <c r="T322" s="16">
        <f t="shared" si="19"/>
        <v>41359.997118055559</v>
      </c>
    </row>
    <row r="323" spans="1:20" ht="64" hidden="1" x14ac:dyDescent="0.2">
      <c r="A323">
        <v>319</v>
      </c>
      <c r="B323" s="9" t="s">
        <v>320</v>
      </c>
      <c r="C323" s="3" t="s">
        <v>4429</v>
      </c>
      <c r="D323" s="5">
        <v>5000</v>
      </c>
      <c r="E323" s="7">
        <v>5634</v>
      </c>
      <c r="F323" t="s">
        <v>8218</v>
      </c>
      <c r="G323" t="s">
        <v>8223</v>
      </c>
      <c r="H323" t="s">
        <v>8245</v>
      </c>
      <c r="I323">
        <v>1265097540</v>
      </c>
      <c r="J323">
        <v>1257538029</v>
      </c>
      <c r="K323" t="b">
        <v>1</v>
      </c>
      <c r="L323">
        <v>51</v>
      </c>
      <c r="M323" t="b">
        <v>1</v>
      </c>
      <c r="N323" t="s">
        <v>8267</v>
      </c>
      <c r="O323">
        <f t="shared" si="20"/>
        <v>113</v>
      </c>
      <c r="P323">
        <f t="shared" ref="P323:P386" si="21">IFERROR(ROUND(E323/L323,2),"N/A")</f>
        <v>110.47</v>
      </c>
      <c r="Q323" s="11" t="s">
        <v>8312</v>
      </c>
      <c r="R323" s="11" t="s">
        <v>8317</v>
      </c>
      <c r="S323" s="16">
        <f t="shared" ref="S323:S386" si="22">(((J323/60)/60)/24)+DATE(1970,1,1)</f>
        <v>40123.83829861111</v>
      </c>
      <c r="T323" s="16">
        <f t="shared" ref="T323:T386" si="23">(((I323/60)/60)/24)+DATE(1970,1,1)</f>
        <v>40211.332638888889</v>
      </c>
    </row>
    <row r="324" spans="1:20" ht="48" hidden="1" x14ac:dyDescent="0.2">
      <c r="A324">
        <v>320</v>
      </c>
      <c r="B324" s="9" t="s">
        <v>321</v>
      </c>
      <c r="C324" s="3" t="s">
        <v>4430</v>
      </c>
      <c r="D324" s="5">
        <v>20000</v>
      </c>
      <c r="E324" s="7">
        <v>21316</v>
      </c>
      <c r="F324" t="s">
        <v>8218</v>
      </c>
      <c r="G324" t="s">
        <v>8224</v>
      </c>
      <c r="H324" t="s">
        <v>8246</v>
      </c>
      <c r="I324">
        <v>1450825200</v>
      </c>
      <c r="J324">
        <v>1448284433</v>
      </c>
      <c r="K324" t="b">
        <v>1</v>
      </c>
      <c r="L324">
        <v>158</v>
      </c>
      <c r="M324" t="b">
        <v>1</v>
      </c>
      <c r="N324" t="s">
        <v>8267</v>
      </c>
      <c r="O324">
        <f t="shared" si="20"/>
        <v>107</v>
      </c>
      <c r="P324">
        <f t="shared" si="21"/>
        <v>134.91</v>
      </c>
      <c r="Q324" s="11" t="s">
        <v>8312</v>
      </c>
      <c r="R324" s="11" t="s">
        <v>8317</v>
      </c>
      <c r="S324" s="16">
        <f t="shared" si="22"/>
        <v>42331.551307870366</v>
      </c>
      <c r="T324" s="16">
        <f t="shared" si="23"/>
        <v>42360.958333333328</v>
      </c>
    </row>
    <row r="325" spans="1:20" ht="48" hidden="1" x14ac:dyDescent="0.2">
      <c r="A325">
        <v>321</v>
      </c>
      <c r="B325" s="9" t="s">
        <v>322</v>
      </c>
      <c r="C325" s="3" t="s">
        <v>4431</v>
      </c>
      <c r="D325" s="5">
        <v>35000</v>
      </c>
      <c r="E325" s="7">
        <v>35932</v>
      </c>
      <c r="F325" t="s">
        <v>8218</v>
      </c>
      <c r="G325" t="s">
        <v>8235</v>
      </c>
      <c r="H325" t="s">
        <v>8248</v>
      </c>
      <c r="I325">
        <v>1478605386</v>
      </c>
      <c r="J325">
        <v>1475577786</v>
      </c>
      <c r="K325" t="b">
        <v>1</v>
      </c>
      <c r="L325">
        <v>337</v>
      </c>
      <c r="M325" t="b">
        <v>1</v>
      </c>
      <c r="N325" t="s">
        <v>8267</v>
      </c>
      <c r="O325">
        <f t="shared" si="20"/>
        <v>103</v>
      </c>
      <c r="P325">
        <f t="shared" si="21"/>
        <v>106.62</v>
      </c>
      <c r="Q325" s="11" t="s">
        <v>8312</v>
      </c>
      <c r="R325" s="11" t="s">
        <v>8317</v>
      </c>
      <c r="S325" s="16">
        <f t="shared" si="22"/>
        <v>42647.446597222224</v>
      </c>
      <c r="T325" s="16">
        <f t="shared" si="23"/>
        <v>42682.488263888896</v>
      </c>
    </row>
    <row r="326" spans="1:20" ht="48" hidden="1" x14ac:dyDescent="0.2">
      <c r="A326">
        <v>322</v>
      </c>
      <c r="B326" s="9" t="s">
        <v>323</v>
      </c>
      <c r="C326" s="3" t="s">
        <v>4432</v>
      </c>
      <c r="D326" s="5">
        <v>25000</v>
      </c>
      <c r="E326" s="7">
        <v>26978</v>
      </c>
      <c r="F326" t="s">
        <v>8218</v>
      </c>
      <c r="G326" t="s">
        <v>8223</v>
      </c>
      <c r="H326" t="s">
        <v>8245</v>
      </c>
      <c r="I326">
        <v>1463146848</v>
      </c>
      <c r="J326">
        <v>1460554848</v>
      </c>
      <c r="K326" t="b">
        <v>1</v>
      </c>
      <c r="L326">
        <v>186</v>
      </c>
      <c r="M326" t="b">
        <v>1</v>
      </c>
      <c r="N326" t="s">
        <v>8267</v>
      </c>
      <c r="O326">
        <f t="shared" si="20"/>
        <v>108</v>
      </c>
      <c r="P326">
        <f t="shared" si="21"/>
        <v>145.04</v>
      </c>
      <c r="Q326" s="11" t="s">
        <v>8312</v>
      </c>
      <c r="R326" s="11" t="s">
        <v>8317</v>
      </c>
      <c r="S326" s="16">
        <f t="shared" si="22"/>
        <v>42473.57</v>
      </c>
      <c r="T326" s="16">
        <f t="shared" si="23"/>
        <v>42503.57</v>
      </c>
    </row>
    <row r="327" spans="1:20" ht="48" hidden="1" x14ac:dyDescent="0.2">
      <c r="A327">
        <v>323</v>
      </c>
      <c r="B327" s="9" t="s">
        <v>324</v>
      </c>
      <c r="C327" s="3" t="s">
        <v>4433</v>
      </c>
      <c r="D327" s="5">
        <v>5400</v>
      </c>
      <c r="E327" s="7">
        <v>6646</v>
      </c>
      <c r="F327" t="s">
        <v>8218</v>
      </c>
      <c r="G327" t="s">
        <v>8223</v>
      </c>
      <c r="H327" t="s">
        <v>8245</v>
      </c>
      <c r="I327">
        <v>1482307140</v>
      </c>
      <c r="J327">
        <v>1479886966</v>
      </c>
      <c r="K327" t="b">
        <v>1</v>
      </c>
      <c r="L327">
        <v>58</v>
      </c>
      <c r="M327" t="b">
        <v>1</v>
      </c>
      <c r="N327" t="s">
        <v>8267</v>
      </c>
      <c r="O327">
        <f t="shared" si="20"/>
        <v>123</v>
      </c>
      <c r="P327">
        <f t="shared" si="21"/>
        <v>114.59</v>
      </c>
      <c r="Q327" s="11" t="s">
        <v>8312</v>
      </c>
      <c r="R327" s="11" t="s">
        <v>8317</v>
      </c>
      <c r="S327" s="16">
        <f t="shared" si="22"/>
        <v>42697.32136574074</v>
      </c>
      <c r="T327" s="16">
        <f t="shared" si="23"/>
        <v>42725.332638888889</v>
      </c>
    </row>
    <row r="328" spans="1:20" ht="48" hidden="1" x14ac:dyDescent="0.2">
      <c r="A328">
        <v>324</v>
      </c>
      <c r="B328" s="9" t="s">
        <v>325</v>
      </c>
      <c r="C328" s="3" t="s">
        <v>4434</v>
      </c>
      <c r="D328" s="5">
        <v>8500</v>
      </c>
      <c r="E328" s="7">
        <v>8636</v>
      </c>
      <c r="F328" t="s">
        <v>8218</v>
      </c>
      <c r="G328" t="s">
        <v>8223</v>
      </c>
      <c r="H328" t="s">
        <v>8245</v>
      </c>
      <c r="I328">
        <v>1438441308</v>
      </c>
      <c r="J328">
        <v>1435590108</v>
      </c>
      <c r="K328" t="b">
        <v>1</v>
      </c>
      <c r="L328">
        <v>82</v>
      </c>
      <c r="M328" t="b">
        <v>1</v>
      </c>
      <c r="N328" t="s">
        <v>8267</v>
      </c>
      <c r="O328">
        <f t="shared" si="20"/>
        <v>102</v>
      </c>
      <c r="P328">
        <f t="shared" si="21"/>
        <v>105.32</v>
      </c>
      <c r="Q328" s="11" t="s">
        <v>8312</v>
      </c>
      <c r="R328" s="11" t="s">
        <v>8317</v>
      </c>
      <c r="S328" s="16">
        <f t="shared" si="22"/>
        <v>42184.626250000001</v>
      </c>
      <c r="T328" s="16">
        <f t="shared" si="23"/>
        <v>42217.626250000001</v>
      </c>
    </row>
    <row r="329" spans="1:20" ht="48" hidden="1" x14ac:dyDescent="0.2">
      <c r="A329">
        <v>325</v>
      </c>
      <c r="B329" s="9" t="s">
        <v>326</v>
      </c>
      <c r="C329" s="3" t="s">
        <v>4435</v>
      </c>
      <c r="D329" s="5">
        <v>50000</v>
      </c>
      <c r="E329" s="7">
        <v>52198</v>
      </c>
      <c r="F329" t="s">
        <v>8218</v>
      </c>
      <c r="G329" t="s">
        <v>8223</v>
      </c>
      <c r="H329" t="s">
        <v>8245</v>
      </c>
      <c r="I329">
        <v>1482208233</v>
      </c>
      <c r="J329">
        <v>1479184233</v>
      </c>
      <c r="K329" t="b">
        <v>1</v>
      </c>
      <c r="L329">
        <v>736</v>
      </c>
      <c r="M329" t="b">
        <v>1</v>
      </c>
      <c r="N329" t="s">
        <v>8267</v>
      </c>
      <c r="O329">
        <f t="shared" si="20"/>
        <v>104</v>
      </c>
      <c r="P329">
        <f t="shared" si="21"/>
        <v>70.92</v>
      </c>
      <c r="Q329" s="11" t="s">
        <v>8312</v>
      </c>
      <c r="R329" s="11" t="s">
        <v>8317</v>
      </c>
      <c r="S329" s="16">
        <f t="shared" si="22"/>
        <v>42689.187881944439</v>
      </c>
      <c r="T329" s="16">
        <f t="shared" si="23"/>
        <v>42724.187881944439</v>
      </c>
    </row>
    <row r="330" spans="1:20" ht="48" hidden="1" x14ac:dyDescent="0.2">
      <c r="A330">
        <v>326</v>
      </c>
      <c r="B330" s="9" t="s">
        <v>327</v>
      </c>
      <c r="C330" s="3" t="s">
        <v>4436</v>
      </c>
      <c r="D330" s="5">
        <v>150000</v>
      </c>
      <c r="E330" s="7">
        <v>169394.6</v>
      </c>
      <c r="F330" t="s">
        <v>8218</v>
      </c>
      <c r="G330" t="s">
        <v>8223</v>
      </c>
      <c r="H330" t="s">
        <v>8245</v>
      </c>
      <c r="I330">
        <v>1489532220</v>
      </c>
      <c r="J330">
        <v>1486625606</v>
      </c>
      <c r="K330" t="b">
        <v>1</v>
      </c>
      <c r="L330">
        <v>1151</v>
      </c>
      <c r="M330" t="b">
        <v>1</v>
      </c>
      <c r="N330" t="s">
        <v>8267</v>
      </c>
      <c r="O330">
        <f t="shared" si="20"/>
        <v>113</v>
      </c>
      <c r="P330">
        <f t="shared" si="21"/>
        <v>147.16999999999999</v>
      </c>
      <c r="Q330" s="11" t="s">
        <v>8312</v>
      </c>
      <c r="R330" s="11" t="s">
        <v>8317</v>
      </c>
      <c r="S330" s="16">
        <f t="shared" si="22"/>
        <v>42775.314884259264</v>
      </c>
      <c r="T330" s="16">
        <f t="shared" si="23"/>
        <v>42808.956250000003</v>
      </c>
    </row>
    <row r="331" spans="1:20" ht="48" hidden="1" x14ac:dyDescent="0.2">
      <c r="A331">
        <v>327</v>
      </c>
      <c r="B331" s="9" t="s">
        <v>328</v>
      </c>
      <c r="C331" s="3" t="s">
        <v>4437</v>
      </c>
      <c r="D331" s="5">
        <v>4000</v>
      </c>
      <c r="E331" s="7">
        <v>5456</v>
      </c>
      <c r="F331" t="s">
        <v>8218</v>
      </c>
      <c r="G331" t="s">
        <v>8223</v>
      </c>
      <c r="H331" t="s">
        <v>8245</v>
      </c>
      <c r="I331">
        <v>1427011200</v>
      </c>
      <c r="J331">
        <v>1424669929</v>
      </c>
      <c r="K331" t="b">
        <v>1</v>
      </c>
      <c r="L331">
        <v>34</v>
      </c>
      <c r="M331" t="b">
        <v>1</v>
      </c>
      <c r="N331" t="s">
        <v>8267</v>
      </c>
      <c r="O331">
        <f t="shared" si="20"/>
        <v>136</v>
      </c>
      <c r="P331">
        <f t="shared" si="21"/>
        <v>160.47</v>
      </c>
      <c r="Q331" s="11" t="s">
        <v>8312</v>
      </c>
      <c r="R331" s="11" t="s">
        <v>8317</v>
      </c>
      <c r="S331" s="16">
        <f t="shared" si="22"/>
        <v>42058.235289351855</v>
      </c>
      <c r="T331" s="16">
        <f t="shared" si="23"/>
        <v>42085.333333333328</v>
      </c>
    </row>
    <row r="332" spans="1:20" ht="48" hidden="1" x14ac:dyDescent="0.2">
      <c r="A332">
        <v>328</v>
      </c>
      <c r="B332" s="9" t="s">
        <v>329</v>
      </c>
      <c r="C332" s="3" t="s">
        <v>4438</v>
      </c>
      <c r="D332" s="5">
        <v>75000</v>
      </c>
      <c r="E332" s="7">
        <v>77710.8</v>
      </c>
      <c r="F332" t="s">
        <v>8218</v>
      </c>
      <c r="G332" t="s">
        <v>8223</v>
      </c>
      <c r="H332" t="s">
        <v>8245</v>
      </c>
      <c r="I332">
        <v>1446350400</v>
      </c>
      <c r="J332">
        <v>1443739388</v>
      </c>
      <c r="K332" t="b">
        <v>1</v>
      </c>
      <c r="L332">
        <v>498</v>
      </c>
      <c r="M332" t="b">
        <v>1</v>
      </c>
      <c r="N332" t="s">
        <v>8267</v>
      </c>
      <c r="O332">
        <f t="shared" si="20"/>
        <v>104</v>
      </c>
      <c r="P332">
        <f t="shared" si="21"/>
        <v>156.05000000000001</v>
      </c>
      <c r="Q332" s="11" t="s">
        <v>8312</v>
      </c>
      <c r="R332" s="11" t="s">
        <v>8317</v>
      </c>
      <c r="S332" s="16">
        <f t="shared" si="22"/>
        <v>42278.946620370371</v>
      </c>
      <c r="T332" s="16">
        <f t="shared" si="23"/>
        <v>42309.166666666672</v>
      </c>
    </row>
    <row r="333" spans="1:20" ht="48" hidden="1" x14ac:dyDescent="0.2">
      <c r="A333">
        <v>329</v>
      </c>
      <c r="B333" s="9" t="s">
        <v>330</v>
      </c>
      <c r="C333" s="3" t="s">
        <v>4439</v>
      </c>
      <c r="D333" s="5">
        <v>10000</v>
      </c>
      <c r="E333" s="7">
        <v>10550</v>
      </c>
      <c r="F333" t="s">
        <v>8218</v>
      </c>
      <c r="G333" t="s">
        <v>8223</v>
      </c>
      <c r="H333" t="s">
        <v>8245</v>
      </c>
      <c r="I333">
        <v>1446868800</v>
      </c>
      <c r="J333">
        <v>1444821127</v>
      </c>
      <c r="K333" t="b">
        <v>1</v>
      </c>
      <c r="L333">
        <v>167</v>
      </c>
      <c r="M333" t="b">
        <v>1</v>
      </c>
      <c r="N333" t="s">
        <v>8267</v>
      </c>
      <c r="O333">
        <f t="shared" si="20"/>
        <v>106</v>
      </c>
      <c r="P333">
        <f t="shared" si="21"/>
        <v>63.17</v>
      </c>
      <c r="Q333" s="11" t="s">
        <v>8312</v>
      </c>
      <c r="R333" s="11" t="s">
        <v>8317</v>
      </c>
      <c r="S333" s="16">
        <f t="shared" si="22"/>
        <v>42291.46674768519</v>
      </c>
      <c r="T333" s="16">
        <f t="shared" si="23"/>
        <v>42315.166666666672</v>
      </c>
    </row>
    <row r="334" spans="1:20" ht="48" hidden="1" x14ac:dyDescent="0.2">
      <c r="A334">
        <v>330</v>
      </c>
      <c r="B334" s="9" t="s">
        <v>331</v>
      </c>
      <c r="C334" s="3" t="s">
        <v>4440</v>
      </c>
      <c r="D334" s="5">
        <v>35000</v>
      </c>
      <c r="E334" s="7">
        <v>35640</v>
      </c>
      <c r="F334" t="s">
        <v>8218</v>
      </c>
      <c r="G334" t="s">
        <v>8223</v>
      </c>
      <c r="H334" t="s">
        <v>8245</v>
      </c>
      <c r="I334">
        <v>1368763140</v>
      </c>
      <c r="J334">
        <v>1366028563</v>
      </c>
      <c r="K334" t="b">
        <v>1</v>
      </c>
      <c r="L334">
        <v>340</v>
      </c>
      <c r="M334" t="b">
        <v>1</v>
      </c>
      <c r="N334" t="s">
        <v>8267</v>
      </c>
      <c r="O334">
        <f t="shared" si="20"/>
        <v>102</v>
      </c>
      <c r="P334">
        <f t="shared" si="21"/>
        <v>104.82</v>
      </c>
      <c r="Q334" s="11" t="s">
        <v>8312</v>
      </c>
      <c r="R334" s="11" t="s">
        <v>8317</v>
      </c>
      <c r="S334" s="16">
        <f t="shared" si="22"/>
        <v>41379.515775462962</v>
      </c>
      <c r="T334" s="16">
        <f t="shared" si="23"/>
        <v>41411.165972222225</v>
      </c>
    </row>
    <row r="335" spans="1:20" ht="48" hidden="1" x14ac:dyDescent="0.2">
      <c r="A335">
        <v>331</v>
      </c>
      <c r="B335" s="9" t="s">
        <v>332</v>
      </c>
      <c r="C335" s="3" t="s">
        <v>4441</v>
      </c>
      <c r="D335" s="5">
        <v>40000</v>
      </c>
      <c r="E335" s="7">
        <v>42642</v>
      </c>
      <c r="F335" t="s">
        <v>8218</v>
      </c>
      <c r="G335" t="s">
        <v>8223</v>
      </c>
      <c r="H335" t="s">
        <v>8245</v>
      </c>
      <c r="I335">
        <v>1466171834</v>
      </c>
      <c r="J335">
        <v>1463493434</v>
      </c>
      <c r="K335" t="b">
        <v>1</v>
      </c>
      <c r="L335">
        <v>438</v>
      </c>
      <c r="M335" t="b">
        <v>1</v>
      </c>
      <c r="N335" t="s">
        <v>8267</v>
      </c>
      <c r="O335">
        <f t="shared" si="20"/>
        <v>107</v>
      </c>
      <c r="P335">
        <f t="shared" si="21"/>
        <v>97.36</v>
      </c>
      <c r="Q335" s="11" t="s">
        <v>8312</v>
      </c>
      <c r="R335" s="11" t="s">
        <v>8317</v>
      </c>
      <c r="S335" s="16">
        <f t="shared" si="22"/>
        <v>42507.581412037034</v>
      </c>
      <c r="T335" s="16">
        <f t="shared" si="23"/>
        <v>42538.581412037034</v>
      </c>
    </row>
    <row r="336" spans="1:20" ht="48" hidden="1" x14ac:dyDescent="0.2">
      <c r="A336">
        <v>332</v>
      </c>
      <c r="B336" s="9" t="s">
        <v>333</v>
      </c>
      <c r="C336" s="3" t="s">
        <v>4442</v>
      </c>
      <c r="D336" s="5">
        <v>100000</v>
      </c>
      <c r="E336" s="7">
        <v>113015</v>
      </c>
      <c r="F336" t="s">
        <v>8218</v>
      </c>
      <c r="G336" t="s">
        <v>8223</v>
      </c>
      <c r="H336" t="s">
        <v>8245</v>
      </c>
      <c r="I336">
        <v>1446019200</v>
      </c>
      <c r="J336">
        <v>1442420377</v>
      </c>
      <c r="K336" t="b">
        <v>1</v>
      </c>
      <c r="L336">
        <v>555</v>
      </c>
      <c r="M336" t="b">
        <v>1</v>
      </c>
      <c r="N336" t="s">
        <v>8267</v>
      </c>
      <c r="O336">
        <f t="shared" si="20"/>
        <v>113</v>
      </c>
      <c r="P336">
        <f t="shared" si="21"/>
        <v>203.63</v>
      </c>
      <c r="Q336" s="11" t="s">
        <v>8312</v>
      </c>
      <c r="R336" s="11" t="s">
        <v>8317</v>
      </c>
      <c r="S336" s="16">
        <f t="shared" si="22"/>
        <v>42263.680289351847</v>
      </c>
      <c r="T336" s="16">
        <f t="shared" si="23"/>
        <v>42305.333333333328</v>
      </c>
    </row>
    <row r="337" spans="1:20" ht="48" hidden="1" x14ac:dyDescent="0.2">
      <c r="A337">
        <v>333</v>
      </c>
      <c r="B337" s="9" t="s">
        <v>334</v>
      </c>
      <c r="C337" s="3" t="s">
        <v>4443</v>
      </c>
      <c r="D337" s="5">
        <v>40000</v>
      </c>
      <c r="E337" s="7">
        <v>50091</v>
      </c>
      <c r="F337" t="s">
        <v>8218</v>
      </c>
      <c r="G337" t="s">
        <v>8223</v>
      </c>
      <c r="H337" t="s">
        <v>8245</v>
      </c>
      <c r="I337">
        <v>1460038591</v>
      </c>
      <c r="J337">
        <v>1457450191</v>
      </c>
      <c r="K337" t="b">
        <v>1</v>
      </c>
      <c r="L337">
        <v>266</v>
      </c>
      <c r="M337" t="b">
        <v>1</v>
      </c>
      <c r="N337" t="s">
        <v>8267</v>
      </c>
      <c r="O337">
        <f t="shared" si="20"/>
        <v>125</v>
      </c>
      <c r="P337">
        <f t="shared" si="21"/>
        <v>188.31</v>
      </c>
      <c r="Q337" s="11" t="s">
        <v>8312</v>
      </c>
      <c r="R337" s="11" t="s">
        <v>8317</v>
      </c>
      <c r="S337" s="16">
        <f t="shared" si="22"/>
        <v>42437.636469907404</v>
      </c>
      <c r="T337" s="16">
        <f t="shared" si="23"/>
        <v>42467.59480324074</v>
      </c>
    </row>
    <row r="338" spans="1:20" ht="48" hidden="1" x14ac:dyDescent="0.2">
      <c r="A338">
        <v>334</v>
      </c>
      <c r="B338" s="9" t="s">
        <v>335</v>
      </c>
      <c r="C338" s="3" t="s">
        <v>4444</v>
      </c>
      <c r="D338" s="5">
        <v>10000</v>
      </c>
      <c r="E338" s="7">
        <v>10119</v>
      </c>
      <c r="F338" t="s">
        <v>8218</v>
      </c>
      <c r="G338" t="s">
        <v>8223</v>
      </c>
      <c r="H338" t="s">
        <v>8245</v>
      </c>
      <c r="I338">
        <v>1431716400</v>
      </c>
      <c r="J338">
        <v>1428423757</v>
      </c>
      <c r="K338" t="b">
        <v>1</v>
      </c>
      <c r="L338">
        <v>69</v>
      </c>
      <c r="M338" t="b">
        <v>1</v>
      </c>
      <c r="N338" t="s">
        <v>8267</v>
      </c>
      <c r="O338">
        <f t="shared" si="20"/>
        <v>101</v>
      </c>
      <c r="P338">
        <f t="shared" si="21"/>
        <v>146.65</v>
      </c>
      <c r="Q338" s="11" t="s">
        <v>8312</v>
      </c>
      <c r="R338" s="11" t="s">
        <v>8317</v>
      </c>
      <c r="S338" s="16">
        <f t="shared" si="22"/>
        <v>42101.682372685187</v>
      </c>
      <c r="T338" s="16">
        <f t="shared" si="23"/>
        <v>42139.791666666672</v>
      </c>
    </row>
    <row r="339" spans="1:20" ht="48" hidden="1" x14ac:dyDescent="0.2">
      <c r="A339">
        <v>335</v>
      </c>
      <c r="B339" s="9" t="s">
        <v>336</v>
      </c>
      <c r="C339" s="3" t="s">
        <v>4445</v>
      </c>
      <c r="D339" s="5">
        <v>8500</v>
      </c>
      <c r="E339" s="7">
        <v>8735</v>
      </c>
      <c r="F339" t="s">
        <v>8218</v>
      </c>
      <c r="G339" t="s">
        <v>8223</v>
      </c>
      <c r="H339" t="s">
        <v>8245</v>
      </c>
      <c r="I339">
        <v>1431122400</v>
      </c>
      <c r="J339">
        <v>1428428515</v>
      </c>
      <c r="K339" t="b">
        <v>1</v>
      </c>
      <c r="L339">
        <v>80</v>
      </c>
      <c r="M339" t="b">
        <v>1</v>
      </c>
      <c r="N339" t="s">
        <v>8267</v>
      </c>
      <c r="O339">
        <f t="shared" si="20"/>
        <v>103</v>
      </c>
      <c r="P339">
        <f t="shared" si="21"/>
        <v>109.19</v>
      </c>
      <c r="Q339" s="11" t="s">
        <v>8312</v>
      </c>
      <c r="R339" s="11" t="s">
        <v>8317</v>
      </c>
      <c r="S339" s="16">
        <f t="shared" si="22"/>
        <v>42101.737442129626</v>
      </c>
      <c r="T339" s="16">
        <f t="shared" si="23"/>
        <v>42132.916666666672</v>
      </c>
    </row>
    <row r="340" spans="1:20" ht="48" hidden="1" x14ac:dyDescent="0.2">
      <c r="A340">
        <v>336</v>
      </c>
      <c r="B340" s="9" t="s">
        <v>337</v>
      </c>
      <c r="C340" s="3" t="s">
        <v>4446</v>
      </c>
      <c r="D340" s="5">
        <v>25000</v>
      </c>
      <c r="E340" s="7">
        <v>29209.78</v>
      </c>
      <c r="F340" t="s">
        <v>8218</v>
      </c>
      <c r="G340" t="s">
        <v>8223</v>
      </c>
      <c r="H340" t="s">
        <v>8245</v>
      </c>
      <c r="I340">
        <v>1447427918</v>
      </c>
      <c r="J340">
        <v>1444832318</v>
      </c>
      <c r="K340" t="b">
        <v>1</v>
      </c>
      <c r="L340">
        <v>493</v>
      </c>
      <c r="M340" t="b">
        <v>1</v>
      </c>
      <c r="N340" t="s">
        <v>8267</v>
      </c>
      <c r="O340">
        <f t="shared" si="20"/>
        <v>117</v>
      </c>
      <c r="P340">
        <f t="shared" si="21"/>
        <v>59.25</v>
      </c>
      <c r="Q340" s="11" t="s">
        <v>8312</v>
      </c>
      <c r="R340" s="11" t="s">
        <v>8317</v>
      </c>
      <c r="S340" s="16">
        <f t="shared" si="22"/>
        <v>42291.596273148149</v>
      </c>
      <c r="T340" s="16">
        <f t="shared" si="23"/>
        <v>42321.637939814813</v>
      </c>
    </row>
    <row r="341" spans="1:20" ht="48" hidden="1" x14ac:dyDescent="0.2">
      <c r="A341">
        <v>337</v>
      </c>
      <c r="B341" s="9" t="s">
        <v>338</v>
      </c>
      <c r="C341" s="3" t="s">
        <v>4447</v>
      </c>
      <c r="D341" s="5">
        <v>3000</v>
      </c>
      <c r="E341" s="7">
        <v>3035.05</v>
      </c>
      <c r="F341" t="s">
        <v>8218</v>
      </c>
      <c r="G341" t="s">
        <v>8223</v>
      </c>
      <c r="H341" t="s">
        <v>8245</v>
      </c>
      <c r="I341">
        <v>1426298708</v>
      </c>
      <c r="J341">
        <v>1423710308</v>
      </c>
      <c r="K341" t="b">
        <v>1</v>
      </c>
      <c r="L341">
        <v>31</v>
      </c>
      <c r="M341" t="b">
        <v>1</v>
      </c>
      <c r="N341" t="s">
        <v>8267</v>
      </c>
      <c r="O341">
        <f t="shared" si="20"/>
        <v>101</v>
      </c>
      <c r="P341">
        <f t="shared" si="21"/>
        <v>97.9</v>
      </c>
      <c r="Q341" s="11" t="s">
        <v>8312</v>
      </c>
      <c r="R341" s="11" t="s">
        <v>8317</v>
      </c>
      <c r="S341" s="16">
        <f t="shared" si="22"/>
        <v>42047.128564814819</v>
      </c>
      <c r="T341" s="16">
        <f t="shared" si="23"/>
        <v>42077.086898148147</v>
      </c>
    </row>
    <row r="342" spans="1:20" ht="48" hidden="1" x14ac:dyDescent="0.2">
      <c r="A342">
        <v>338</v>
      </c>
      <c r="B342" s="9" t="s">
        <v>339</v>
      </c>
      <c r="C342" s="3" t="s">
        <v>4448</v>
      </c>
      <c r="D342" s="5">
        <v>15000</v>
      </c>
      <c r="E342" s="7">
        <v>16520.04</v>
      </c>
      <c r="F342" t="s">
        <v>8218</v>
      </c>
      <c r="G342" t="s">
        <v>8223</v>
      </c>
      <c r="H342" t="s">
        <v>8245</v>
      </c>
      <c r="I342">
        <v>1472864400</v>
      </c>
      <c r="J342">
        <v>1468001290</v>
      </c>
      <c r="K342" t="b">
        <v>1</v>
      </c>
      <c r="L342">
        <v>236</v>
      </c>
      <c r="M342" t="b">
        <v>1</v>
      </c>
      <c r="N342" t="s">
        <v>8267</v>
      </c>
      <c r="O342">
        <f t="shared" si="20"/>
        <v>110</v>
      </c>
      <c r="P342">
        <f t="shared" si="21"/>
        <v>70</v>
      </c>
      <c r="Q342" s="11" t="s">
        <v>8312</v>
      </c>
      <c r="R342" s="11" t="s">
        <v>8317</v>
      </c>
      <c r="S342" s="16">
        <f t="shared" si="22"/>
        <v>42559.755671296298</v>
      </c>
      <c r="T342" s="16">
        <f t="shared" si="23"/>
        <v>42616.041666666672</v>
      </c>
    </row>
    <row r="343" spans="1:20" ht="48" hidden="1" x14ac:dyDescent="0.2">
      <c r="A343">
        <v>339</v>
      </c>
      <c r="B343" s="9" t="s">
        <v>340</v>
      </c>
      <c r="C343" s="3" t="s">
        <v>4449</v>
      </c>
      <c r="D343" s="5">
        <v>6000</v>
      </c>
      <c r="E343" s="7">
        <v>6485</v>
      </c>
      <c r="F343" t="s">
        <v>8218</v>
      </c>
      <c r="G343" t="s">
        <v>8223</v>
      </c>
      <c r="H343" t="s">
        <v>8245</v>
      </c>
      <c r="I343">
        <v>1430331268</v>
      </c>
      <c r="J343">
        <v>1427739268</v>
      </c>
      <c r="K343" t="b">
        <v>1</v>
      </c>
      <c r="L343">
        <v>89</v>
      </c>
      <c r="M343" t="b">
        <v>1</v>
      </c>
      <c r="N343" t="s">
        <v>8267</v>
      </c>
      <c r="O343">
        <f t="shared" si="20"/>
        <v>108</v>
      </c>
      <c r="P343">
        <f t="shared" si="21"/>
        <v>72.87</v>
      </c>
      <c r="Q343" s="11" t="s">
        <v>8312</v>
      </c>
      <c r="R343" s="11" t="s">
        <v>8317</v>
      </c>
      <c r="S343" s="16">
        <f t="shared" si="22"/>
        <v>42093.760046296295</v>
      </c>
      <c r="T343" s="16">
        <f t="shared" si="23"/>
        <v>42123.760046296295</v>
      </c>
    </row>
    <row r="344" spans="1:20" ht="48" hidden="1" x14ac:dyDescent="0.2">
      <c r="A344">
        <v>340</v>
      </c>
      <c r="B344" s="9" t="s">
        <v>341</v>
      </c>
      <c r="C344" s="3" t="s">
        <v>4450</v>
      </c>
      <c r="D344" s="5">
        <v>35000</v>
      </c>
      <c r="E344" s="7">
        <v>43758</v>
      </c>
      <c r="F344" t="s">
        <v>8218</v>
      </c>
      <c r="G344" t="s">
        <v>8223</v>
      </c>
      <c r="H344" t="s">
        <v>8245</v>
      </c>
      <c r="I344">
        <v>1489006800</v>
      </c>
      <c r="J344">
        <v>1486397007</v>
      </c>
      <c r="K344" t="b">
        <v>1</v>
      </c>
      <c r="L344">
        <v>299</v>
      </c>
      <c r="M344" t="b">
        <v>1</v>
      </c>
      <c r="N344" t="s">
        <v>8267</v>
      </c>
      <c r="O344">
        <f t="shared" si="20"/>
        <v>125</v>
      </c>
      <c r="P344">
        <f t="shared" si="21"/>
        <v>146.35</v>
      </c>
      <c r="Q344" s="11" t="s">
        <v>8312</v>
      </c>
      <c r="R344" s="11" t="s">
        <v>8317</v>
      </c>
      <c r="S344" s="16">
        <f t="shared" si="22"/>
        <v>42772.669062500005</v>
      </c>
      <c r="T344" s="16">
        <f t="shared" si="23"/>
        <v>42802.875</v>
      </c>
    </row>
    <row r="345" spans="1:20" ht="48" hidden="1" x14ac:dyDescent="0.2">
      <c r="A345">
        <v>341</v>
      </c>
      <c r="B345" s="9" t="s">
        <v>342</v>
      </c>
      <c r="C345" s="3" t="s">
        <v>4451</v>
      </c>
      <c r="D345" s="5">
        <v>3500</v>
      </c>
      <c r="E345" s="7">
        <v>3735</v>
      </c>
      <c r="F345" t="s">
        <v>8218</v>
      </c>
      <c r="G345" t="s">
        <v>8223</v>
      </c>
      <c r="H345" t="s">
        <v>8245</v>
      </c>
      <c r="I345">
        <v>1412135940</v>
      </c>
      <c r="J345">
        <v>1410555998</v>
      </c>
      <c r="K345" t="b">
        <v>1</v>
      </c>
      <c r="L345">
        <v>55</v>
      </c>
      <c r="M345" t="b">
        <v>1</v>
      </c>
      <c r="N345" t="s">
        <v>8267</v>
      </c>
      <c r="O345">
        <f t="shared" si="20"/>
        <v>107</v>
      </c>
      <c r="P345">
        <f t="shared" si="21"/>
        <v>67.91</v>
      </c>
      <c r="Q345" s="11" t="s">
        <v>8312</v>
      </c>
      <c r="R345" s="11" t="s">
        <v>8317</v>
      </c>
      <c r="S345" s="16">
        <f t="shared" si="22"/>
        <v>41894.879606481481</v>
      </c>
      <c r="T345" s="16">
        <f t="shared" si="23"/>
        <v>41913.165972222225</v>
      </c>
    </row>
    <row r="346" spans="1:20" ht="32" hidden="1" x14ac:dyDescent="0.2">
      <c r="A346">
        <v>342</v>
      </c>
      <c r="B346" s="9" t="s">
        <v>343</v>
      </c>
      <c r="C346" s="3" t="s">
        <v>4452</v>
      </c>
      <c r="D346" s="5">
        <v>55000</v>
      </c>
      <c r="E346" s="7">
        <v>55201.52</v>
      </c>
      <c r="F346" t="s">
        <v>8218</v>
      </c>
      <c r="G346" t="s">
        <v>8223</v>
      </c>
      <c r="H346" t="s">
        <v>8245</v>
      </c>
      <c r="I346">
        <v>1461955465</v>
      </c>
      <c r="J346">
        <v>1459363465</v>
      </c>
      <c r="K346" t="b">
        <v>1</v>
      </c>
      <c r="L346">
        <v>325</v>
      </c>
      <c r="M346" t="b">
        <v>1</v>
      </c>
      <c r="N346" t="s">
        <v>8267</v>
      </c>
      <c r="O346">
        <f t="shared" si="20"/>
        <v>100</v>
      </c>
      <c r="P346">
        <f t="shared" si="21"/>
        <v>169.85</v>
      </c>
      <c r="Q346" s="11" t="s">
        <v>8312</v>
      </c>
      <c r="R346" s="11" t="s">
        <v>8317</v>
      </c>
      <c r="S346" s="16">
        <f t="shared" si="22"/>
        <v>42459.780844907407</v>
      </c>
      <c r="T346" s="16">
        <f t="shared" si="23"/>
        <v>42489.780844907407</v>
      </c>
    </row>
    <row r="347" spans="1:20" ht="48" hidden="1" x14ac:dyDescent="0.2">
      <c r="A347">
        <v>343</v>
      </c>
      <c r="B347" s="9" t="s">
        <v>344</v>
      </c>
      <c r="C347" s="3" t="s">
        <v>4453</v>
      </c>
      <c r="D347" s="5">
        <v>30000</v>
      </c>
      <c r="E347" s="7">
        <v>30608.59</v>
      </c>
      <c r="F347" t="s">
        <v>8218</v>
      </c>
      <c r="G347" t="s">
        <v>8223</v>
      </c>
      <c r="H347" t="s">
        <v>8245</v>
      </c>
      <c r="I347">
        <v>1415934000</v>
      </c>
      <c r="J347">
        <v>1413308545</v>
      </c>
      <c r="K347" t="b">
        <v>1</v>
      </c>
      <c r="L347">
        <v>524</v>
      </c>
      <c r="M347" t="b">
        <v>1</v>
      </c>
      <c r="N347" t="s">
        <v>8267</v>
      </c>
      <c r="O347">
        <f t="shared" si="20"/>
        <v>102</v>
      </c>
      <c r="P347">
        <f t="shared" si="21"/>
        <v>58.41</v>
      </c>
      <c r="Q347" s="11" t="s">
        <v>8312</v>
      </c>
      <c r="R347" s="11" t="s">
        <v>8317</v>
      </c>
      <c r="S347" s="16">
        <f t="shared" si="22"/>
        <v>41926.73778935185</v>
      </c>
      <c r="T347" s="16">
        <f t="shared" si="23"/>
        <v>41957.125</v>
      </c>
    </row>
    <row r="348" spans="1:20" ht="48" hidden="1" x14ac:dyDescent="0.2">
      <c r="A348">
        <v>344</v>
      </c>
      <c r="B348" s="9" t="s">
        <v>345</v>
      </c>
      <c r="C348" s="3" t="s">
        <v>4454</v>
      </c>
      <c r="D348" s="5">
        <v>33500</v>
      </c>
      <c r="E348" s="7">
        <v>34198</v>
      </c>
      <c r="F348" t="s">
        <v>8218</v>
      </c>
      <c r="G348" t="s">
        <v>8223</v>
      </c>
      <c r="H348" t="s">
        <v>8245</v>
      </c>
      <c r="I348">
        <v>1433125200</v>
      </c>
      <c r="J348">
        <v>1429312694</v>
      </c>
      <c r="K348" t="b">
        <v>1</v>
      </c>
      <c r="L348">
        <v>285</v>
      </c>
      <c r="M348" t="b">
        <v>1</v>
      </c>
      <c r="N348" t="s">
        <v>8267</v>
      </c>
      <c r="O348">
        <f t="shared" si="20"/>
        <v>102</v>
      </c>
      <c r="P348">
        <f t="shared" si="21"/>
        <v>119.99</v>
      </c>
      <c r="Q348" s="11" t="s">
        <v>8312</v>
      </c>
      <c r="R348" s="11" t="s">
        <v>8317</v>
      </c>
      <c r="S348" s="16">
        <f t="shared" si="22"/>
        <v>42111.970995370371</v>
      </c>
      <c r="T348" s="16">
        <f t="shared" si="23"/>
        <v>42156.097222222219</v>
      </c>
    </row>
    <row r="349" spans="1:20" ht="48" hidden="1" x14ac:dyDescent="0.2">
      <c r="A349">
        <v>345</v>
      </c>
      <c r="B349" s="9" t="s">
        <v>346</v>
      </c>
      <c r="C349" s="3" t="s">
        <v>4455</v>
      </c>
      <c r="D349" s="5">
        <v>14500</v>
      </c>
      <c r="E349" s="7">
        <v>17875</v>
      </c>
      <c r="F349" t="s">
        <v>8218</v>
      </c>
      <c r="G349" t="s">
        <v>8223</v>
      </c>
      <c r="H349" t="s">
        <v>8245</v>
      </c>
      <c r="I349">
        <v>1432161590</v>
      </c>
      <c r="J349">
        <v>1429569590</v>
      </c>
      <c r="K349" t="b">
        <v>1</v>
      </c>
      <c r="L349">
        <v>179</v>
      </c>
      <c r="M349" t="b">
        <v>1</v>
      </c>
      <c r="N349" t="s">
        <v>8267</v>
      </c>
      <c r="O349">
        <f t="shared" si="20"/>
        <v>123</v>
      </c>
      <c r="P349">
        <f t="shared" si="21"/>
        <v>99.86</v>
      </c>
      <c r="Q349" s="11" t="s">
        <v>8312</v>
      </c>
      <c r="R349" s="11" t="s">
        <v>8317</v>
      </c>
      <c r="S349" s="16">
        <f t="shared" si="22"/>
        <v>42114.944328703699</v>
      </c>
      <c r="T349" s="16">
        <f t="shared" si="23"/>
        <v>42144.944328703699</v>
      </c>
    </row>
    <row r="350" spans="1:20" ht="48" hidden="1" x14ac:dyDescent="0.2">
      <c r="A350">
        <v>346</v>
      </c>
      <c r="B350" s="9" t="s">
        <v>347</v>
      </c>
      <c r="C350" s="3" t="s">
        <v>4456</v>
      </c>
      <c r="D350" s="5">
        <v>10000</v>
      </c>
      <c r="E350" s="7">
        <v>17028.88</v>
      </c>
      <c r="F350" t="s">
        <v>8218</v>
      </c>
      <c r="G350" t="s">
        <v>8223</v>
      </c>
      <c r="H350" t="s">
        <v>8245</v>
      </c>
      <c r="I350">
        <v>1444824021</v>
      </c>
      <c r="J350">
        <v>1442232021</v>
      </c>
      <c r="K350" t="b">
        <v>1</v>
      </c>
      <c r="L350">
        <v>188</v>
      </c>
      <c r="M350" t="b">
        <v>1</v>
      </c>
      <c r="N350" t="s">
        <v>8267</v>
      </c>
      <c r="O350">
        <f t="shared" si="20"/>
        <v>170</v>
      </c>
      <c r="P350">
        <f t="shared" si="21"/>
        <v>90.58</v>
      </c>
      <c r="Q350" s="11" t="s">
        <v>8312</v>
      </c>
      <c r="R350" s="11" t="s">
        <v>8317</v>
      </c>
      <c r="S350" s="16">
        <f t="shared" si="22"/>
        <v>42261.500243055561</v>
      </c>
      <c r="T350" s="16">
        <f t="shared" si="23"/>
        <v>42291.500243055561</v>
      </c>
    </row>
    <row r="351" spans="1:20" ht="48" hidden="1" x14ac:dyDescent="0.2">
      <c r="A351">
        <v>347</v>
      </c>
      <c r="B351" s="9" t="s">
        <v>348</v>
      </c>
      <c r="C351" s="3" t="s">
        <v>4457</v>
      </c>
      <c r="D351" s="5">
        <v>40000</v>
      </c>
      <c r="E351" s="7">
        <v>44636.2</v>
      </c>
      <c r="F351" t="s">
        <v>8218</v>
      </c>
      <c r="G351" t="s">
        <v>8223</v>
      </c>
      <c r="H351" t="s">
        <v>8245</v>
      </c>
      <c r="I351">
        <v>1447505609</v>
      </c>
      <c r="J351">
        <v>1444910009</v>
      </c>
      <c r="K351" t="b">
        <v>1</v>
      </c>
      <c r="L351">
        <v>379</v>
      </c>
      <c r="M351" t="b">
        <v>1</v>
      </c>
      <c r="N351" t="s">
        <v>8267</v>
      </c>
      <c r="O351">
        <f t="shared" si="20"/>
        <v>112</v>
      </c>
      <c r="P351">
        <f t="shared" si="21"/>
        <v>117.77</v>
      </c>
      <c r="Q351" s="11" t="s">
        <v>8312</v>
      </c>
      <c r="R351" s="11" t="s">
        <v>8317</v>
      </c>
      <c r="S351" s="16">
        <f t="shared" si="22"/>
        <v>42292.495474537034</v>
      </c>
      <c r="T351" s="16">
        <f t="shared" si="23"/>
        <v>42322.537141203706</v>
      </c>
    </row>
    <row r="352" spans="1:20" ht="48" hidden="1" x14ac:dyDescent="0.2">
      <c r="A352">
        <v>348</v>
      </c>
      <c r="B352" s="9" t="s">
        <v>349</v>
      </c>
      <c r="C352" s="3" t="s">
        <v>4458</v>
      </c>
      <c r="D352" s="5">
        <v>10000</v>
      </c>
      <c r="E352" s="7">
        <v>10300</v>
      </c>
      <c r="F352" t="s">
        <v>8218</v>
      </c>
      <c r="G352" t="s">
        <v>8223</v>
      </c>
      <c r="H352" t="s">
        <v>8245</v>
      </c>
      <c r="I352">
        <v>1440165916</v>
      </c>
      <c r="J352">
        <v>1437573916</v>
      </c>
      <c r="K352" t="b">
        <v>1</v>
      </c>
      <c r="L352">
        <v>119</v>
      </c>
      <c r="M352" t="b">
        <v>1</v>
      </c>
      <c r="N352" t="s">
        <v>8267</v>
      </c>
      <c r="O352">
        <f t="shared" si="20"/>
        <v>103</v>
      </c>
      <c r="P352">
        <f t="shared" si="21"/>
        <v>86.55</v>
      </c>
      <c r="Q352" s="11" t="s">
        <v>8312</v>
      </c>
      <c r="R352" s="11" t="s">
        <v>8317</v>
      </c>
      <c r="S352" s="16">
        <f t="shared" si="22"/>
        <v>42207.58699074074</v>
      </c>
      <c r="T352" s="16">
        <f t="shared" si="23"/>
        <v>42237.58699074074</v>
      </c>
    </row>
    <row r="353" spans="1:20" ht="32" hidden="1" x14ac:dyDescent="0.2">
      <c r="A353">
        <v>349</v>
      </c>
      <c r="B353" s="9" t="s">
        <v>350</v>
      </c>
      <c r="C353" s="3" t="s">
        <v>4459</v>
      </c>
      <c r="D353" s="5">
        <v>11260</v>
      </c>
      <c r="E353" s="7">
        <v>12007.18</v>
      </c>
      <c r="F353" t="s">
        <v>8218</v>
      </c>
      <c r="G353" t="s">
        <v>8223</v>
      </c>
      <c r="H353" t="s">
        <v>8245</v>
      </c>
      <c r="I353">
        <v>1487937508</v>
      </c>
      <c r="J353">
        <v>1485345508</v>
      </c>
      <c r="K353" t="b">
        <v>1</v>
      </c>
      <c r="L353">
        <v>167</v>
      </c>
      <c r="M353" t="b">
        <v>1</v>
      </c>
      <c r="N353" t="s">
        <v>8267</v>
      </c>
      <c r="O353">
        <f t="shared" si="20"/>
        <v>107</v>
      </c>
      <c r="P353">
        <f t="shared" si="21"/>
        <v>71.900000000000006</v>
      </c>
      <c r="Q353" s="11" t="s">
        <v>8312</v>
      </c>
      <c r="R353" s="11" t="s">
        <v>8317</v>
      </c>
      <c r="S353" s="16">
        <f t="shared" si="22"/>
        <v>42760.498935185184</v>
      </c>
      <c r="T353" s="16">
        <f t="shared" si="23"/>
        <v>42790.498935185184</v>
      </c>
    </row>
    <row r="354" spans="1:20" ht="48" hidden="1" x14ac:dyDescent="0.2">
      <c r="A354">
        <v>350</v>
      </c>
      <c r="B354" s="9" t="s">
        <v>351</v>
      </c>
      <c r="C354" s="3" t="s">
        <v>4460</v>
      </c>
      <c r="D354" s="5">
        <v>25000</v>
      </c>
      <c r="E354" s="7">
        <v>28690</v>
      </c>
      <c r="F354" t="s">
        <v>8218</v>
      </c>
      <c r="G354" t="s">
        <v>8223</v>
      </c>
      <c r="H354" t="s">
        <v>8245</v>
      </c>
      <c r="I354">
        <v>1473566340</v>
      </c>
      <c r="J354">
        <v>1470274509</v>
      </c>
      <c r="K354" t="b">
        <v>1</v>
      </c>
      <c r="L354">
        <v>221</v>
      </c>
      <c r="M354" t="b">
        <v>1</v>
      </c>
      <c r="N354" t="s">
        <v>8267</v>
      </c>
      <c r="O354">
        <f t="shared" si="20"/>
        <v>115</v>
      </c>
      <c r="P354">
        <f t="shared" si="21"/>
        <v>129.82</v>
      </c>
      <c r="Q354" s="11" t="s">
        <v>8312</v>
      </c>
      <c r="R354" s="11" t="s">
        <v>8317</v>
      </c>
      <c r="S354" s="16">
        <f t="shared" si="22"/>
        <v>42586.066076388888</v>
      </c>
      <c r="T354" s="16">
        <f t="shared" si="23"/>
        <v>42624.165972222225</v>
      </c>
    </row>
    <row r="355" spans="1:20" ht="48" hidden="1" x14ac:dyDescent="0.2">
      <c r="A355">
        <v>351</v>
      </c>
      <c r="B355" s="9" t="s">
        <v>352</v>
      </c>
      <c r="C355" s="3" t="s">
        <v>4461</v>
      </c>
      <c r="D355" s="5">
        <v>34000</v>
      </c>
      <c r="E355" s="7">
        <v>43296</v>
      </c>
      <c r="F355" t="s">
        <v>8218</v>
      </c>
      <c r="G355" t="s">
        <v>8226</v>
      </c>
      <c r="H355" t="s">
        <v>8248</v>
      </c>
      <c r="I355">
        <v>1460066954</v>
      </c>
      <c r="J355">
        <v>1456614554</v>
      </c>
      <c r="K355" t="b">
        <v>1</v>
      </c>
      <c r="L355">
        <v>964</v>
      </c>
      <c r="M355" t="b">
        <v>1</v>
      </c>
      <c r="N355" t="s">
        <v>8267</v>
      </c>
      <c r="O355">
        <f t="shared" si="20"/>
        <v>127</v>
      </c>
      <c r="P355">
        <f t="shared" si="21"/>
        <v>44.91</v>
      </c>
      <c r="Q355" s="11" t="s">
        <v>8312</v>
      </c>
      <c r="R355" s="11" t="s">
        <v>8317</v>
      </c>
      <c r="S355" s="16">
        <f t="shared" si="22"/>
        <v>42427.964745370366</v>
      </c>
      <c r="T355" s="16">
        <f t="shared" si="23"/>
        <v>42467.923078703709</v>
      </c>
    </row>
    <row r="356" spans="1:20" ht="48" hidden="1" x14ac:dyDescent="0.2">
      <c r="A356">
        <v>352</v>
      </c>
      <c r="B356" s="9" t="s">
        <v>353</v>
      </c>
      <c r="C356" s="3" t="s">
        <v>4462</v>
      </c>
      <c r="D356" s="5">
        <v>10000</v>
      </c>
      <c r="E356" s="7">
        <v>11656</v>
      </c>
      <c r="F356" t="s">
        <v>8218</v>
      </c>
      <c r="G356" t="s">
        <v>8223</v>
      </c>
      <c r="H356" t="s">
        <v>8245</v>
      </c>
      <c r="I356">
        <v>1412740868</v>
      </c>
      <c r="J356">
        <v>1410148868</v>
      </c>
      <c r="K356" t="b">
        <v>1</v>
      </c>
      <c r="L356">
        <v>286</v>
      </c>
      <c r="M356" t="b">
        <v>1</v>
      </c>
      <c r="N356" t="s">
        <v>8267</v>
      </c>
      <c r="O356">
        <f t="shared" si="20"/>
        <v>117</v>
      </c>
      <c r="P356">
        <f t="shared" si="21"/>
        <v>40.76</v>
      </c>
      <c r="Q356" s="11" t="s">
        <v>8312</v>
      </c>
      <c r="R356" s="11" t="s">
        <v>8317</v>
      </c>
      <c r="S356" s="16">
        <f t="shared" si="22"/>
        <v>41890.167453703703</v>
      </c>
      <c r="T356" s="16">
        <f t="shared" si="23"/>
        <v>41920.167453703703</v>
      </c>
    </row>
    <row r="357" spans="1:20" ht="48" hidden="1" x14ac:dyDescent="0.2">
      <c r="A357">
        <v>353</v>
      </c>
      <c r="B357" s="9" t="s">
        <v>354</v>
      </c>
      <c r="C357" s="3" t="s">
        <v>4463</v>
      </c>
      <c r="D357" s="5">
        <v>58425</v>
      </c>
      <c r="E357" s="7">
        <v>63460.18</v>
      </c>
      <c r="F357" t="s">
        <v>8218</v>
      </c>
      <c r="G357" t="s">
        <v>8223</v>
      </c>
      <c r="H357" t="s">
        <v>8245</v>
      </c>
      <c r="I357">
        <v>1447963219</v>
      </c>
      <c r="J357">
        <v>1445367619</v>
      </c>
      <c r="K357" t="b">
        <v>1</v>
      </c>
      <c r="L357">
        <v>613</v>
      </c>
      <c r="M357" t="b">
        <v>1</v>
      </c>
      <c r="N357" t="s">
        <v>8267</v>
      </c>
      <c r="O357">
        <f t="shared" si="20"/>
        <v>109</v>
      </c>
      <c r="P357">
        <f t="shared" si="21"/>
        <v>103.52</v>
      </c>
      <c r="Q357" s="11" t="s">
        <v>8312</v>
      </c>
      <c r="R357" s="11" t="s">
        <v>8317</v>
      </c>
      <c r="S357" s="16">
        <f t="shared" si="22"/>
        <v>42297.791886574079</v>
      </c>
      <c r="T357" s="16">
        <f t="shared" si="23"/>
        <v>42327.833553240736</v>
      </c>
    </row>
    <row r="358" spans="1:20" ht="48" hidden="1" x14ac:dyDescent="0.2">
      <c r="A358">
        <v>354</v>
      </c>
      <c r="B358" s="9" t="s">
        <v>355</v>
      </c>
      <c r="C358" s="3" t="s">
        <v>4464</v>
      </c>
      <c r="D358" s="5">
        <v>3500</v>
      </c>
      <c r="E358" s="7">
        <v>3638</v>
      </c>
      <c r="F358" t="s">
        <v>8218</v>
      </c>
      <c r="G358" t="s">
        <v>8223</v>
      </c>
      <c r="H358" t="s">
        <v>8245</v>
      </c>
      <c r="I358">
        <v>1460141521</v>
      </c>
      <c r="J358">
        <v>1457553121</v>
      </c>
      <c r="K358" t="b">
        <v>1</v>
      </c>
      <c r="L358">
        <v>29</v>
      </c>
      <c r="M358" t="b">
        <v>1</v>
      </c>
      <c r="N358" t="s">
        <v>8267</v>
      </c>
      <c r="O358">
        <f t="shared" si="20"/>
        <v>104</v>
      </c>
      <c r="P358">
        <f t="shared" si="21"/>
        <v>125.45</v>
      </c>
      <c r="Q358" s="11" t="s">
        <v>8312</v>
      </c>
      <c r="R358" s="11" t="s">
        <v>8317</v>
      </c>
      <c r="S358" s="16">
        <f t="shared" si="22"/>
        <v>42438.827789351853</v>
      </c>
      <c r="T358" s="16">
        <f t="shared" si="23"/>
        <v>42468.786122685182</v>
      </c>
    </row>
    <row r="359" spans="1:20" ht="32" hidden="1" x14ac:dyDescent="0.2">
      <c r="A359">
        <v>355</v>
      </c>
      <c r="B359" s="9" t="s">
        <v>356</v>
      </c>
      <c r="C359" s="3" t="s">
        <v>4465</v>
      </c>
      <c r="D359" s="5">
        <v>35000</v>
      </c>
      <c r="E359" s="7">
        <v>40690</v>
      </c>
      <c r="F359" t="s">
        <v>8218</v>
      </c>
      <c r="G359" t="s">
        <v>8223</v>
      </c>
      <c r="H359" t="s">
        <v>8245</v>
      </c>
      <c r="I359">
        <v>1417420994</v>
      </c>
      <c r="J359">
        <v>1414738994</v>
      </c>
      <c r="K359" t="b">
        <v>1</v>
      </c>
      <c r="L359">
        <v>165</v>
      </c>
      <c r="M359" t="b">
        <v>1</v>
      </c>
      <c r="N359" t="s">
        <v>8267</v>
      </c>
      <c r="O359">
        <f t="shared" si="20"/>
        <v>116</v>
      </c>
      <c r="P359">
        <f t="shared" si="21"/>
        <v>246.61</v>
      </c>
      <c r="Q359" s="11" t="s">
        <v>8312</v>
      </c>
      <c r="R359" s="11" t="s">
        <v>8317</v>
      </c>
      <c r="S359" s="16">
        <f t="shared" si="22"/>
        <v>41943.293912037036</v>
      </c>
      <c r="T359" s="16">
        <f t="shared" si="23"/>
        <v>41974.3355787037</v>
      </c>
    </row>
    <row r="360" spans="1:20" ht="32" hidden="1" x14ac:dyDescent="0.2">
      <c r="A360">
        <v>356</v>
      </c>
      <c r="B360" s="9" t="s">
        <v>357</v>
      </c>
      <c r="C360" s="3" t="s">
        <v>4466</v>
      </c>
      <c r="D360" s="5">
        <v>7500</v>
      </c>
      <c r="E360" s="7">
        <v>7701.93</v>
      </c>
      <c r="F360" t="s">
        <v>8218</v>
      </c>
      <c r="G360" t="s">
        <v>8223</v>
      </c>
      <c r="H360" t="s">
        <v>8245</v>
      </c>
      <c r="I360">
        <v>1458152193</v>
      </c>
      <c r="J360">
        <v>1455563793</v>
      </c>
      <c r="K360" t="b">
        <v>1</v>
      </c>
      <c r="L360">
        <v>97</v>
      </c>
      <c r="M360" t="b">
        <v>1</v>
      </c>
      <c r="N360" t="s">
        <v>8267</v>
      </c>
      <c r="O360">
        <f t="shared" si="20"/>
        <v>103</v>
      </c>
      <c r="P360">
        <f t="shared" si="21"/>
        <v>79.400000000000006</v>
      </c>
      <c r="Q360" s="11" t="s">
        <v>8312</v>
      </c>
      <c r="R360" s="11" t="s">
        <v>8317</v>
      </c>
      <c r="S360" s="16">
        <f t="shared" si="22"/>
        <v>42415.803159722222</v>
      </c>
      <c r="T360" s="16">
        <f t="shared" si="23"/>
        <v>42445.761493055557</v>
      </c>
    </row>
    <row r="361" spans="1:20" ht="48" hidden="1" x14ac:dyDescent="0.2">
      <c r="A361">
        <v>357</v>
      </c>
      <c r="B361" s="9" t="s">
        <v>358</v>
      </c>
      <c r="C361" s="3" t="s">
        <v>4467</v>
      </c>
      <c r="D361" s="5">
        <v>15000</v>
      </c>
      <c r="E361" s="7">
        <v>26100</v>
      </c>
      <c r="F361" t="s">
        <v>8218</v>
      </c>
      <c r="G361" t="s">
        <v>8223</v>
      </c>
      <c r="H361" t="s">
        <v>8245</v>
      </c>
      <c r="I361">
        <v>1429852797</v>
      </c>
      <c r="J361">
        <v>1426396797</v>
      </c>
      <c r="K361" t="b">
        <v>1</v>
      </c>
      <c r="L361">
        <v>303</v>
      </c>
      <c r="M361" t="b">
        <v>1</v>
      </c>
      <c r="N361" t="s">
        <v>8267</v>
      </c>
      <c r="O361">
        <f t="shared" si="20"/>
        <v>174</v>
      </c>
      <c r="P361">
        <f t="shared" si="21"/>
        <v>86.14</v>
      </c>
      <c r="Q361" s="11" t="s">
        <v>8312</v>
      </c>
      <c r="R361" s="11" t="s">
        <v>8317</v>
      </c>
      <c r="S361" s="16">
        <f t="shared" si="22"/>
        <v>42078.222187499996</v>
      </c>
      <c r="T361" s="16">
        <f t="shared" si="23"/>
        <v>42118.222187499996</v>
      </c>
    </row>
    <row r="362" spans="1:20" ht="48" hidden="1" x14ac:dyDescent="0.2">
      <c r="A362">
        <v>358</v>
      </c>
      <c r="B362" s="9" t="s">
        <v>359</v>
      </c>
      <c r="C362" s="3" t="s">
        <v>4468</v>
      </c>
      <c r="D362" s="5">
        <v>50000</v>
      </c>
      <c r="E362" s="7">
        <v>51544</v>
      </c>
      <c r="F362" t="s">
        <v>8218</v>
      </c>
      <c r="G362" t="s">
        <v>8223</v>
      </c>
      <c r="H362" t="s">
        <v>8245</v>
      </c>
      <c r="I362">
        <v>1466002800</v>
      </c>
      <c r="J362">
        <v>1463517521</v>
      </c>
      <c r="K362" t="b">
        <v>1</v>
      </c>
      <c r="L362">
        <v>267</v>
      </c>
      <c r="M362" t="b">
        <v>1</v>
      </c>
      <c r="N362" t="s">
        <v>8267</v>
      </c>
      <c r="O362">
        <f t="shared" si="20"/>
        <v>103</v>
      </c>
      <c r="P362">
        <f t="shared" si="21"/>
        <v>193.05</v>
      </c>
      <c r="Q362" s="11" t="s">
        <v>8312</v>
      </c>
      <c r="R362" s="11" t="s">
        <v>8317</v>
      </c>
      <c r="S362" s="16">
        <f t="shared" si="22"/>
        <v>42507.860196759255</v>
      </c>
      <c r="T362" s="16">
        <f t="shared" si="23"/>
        <v>42536.625</v>
      </c>
    </row>
    <row r="363" spans="1:20" ht="48" hidden="1" x14ac:dyDescent="0.2">
      <c r="A363">
        <v>359</v>
      </c>
      <c r="B363" s="9" t="s">
        <v>360</v>
      </c>
      <c r="C363" s="3" t="s">
        <v>4469</v>
      </c>
      <c r="D363" s="5">
        <v>24200</v>
      </c>
      <c r="E363" s="7">
        <v>25375</v>
      </c>
      <c r="F363" t="s">
        <v>8218</v>
      </c>
      <c r="G363" t="s">
        <v>8223</v>
      </c>
      <c r="H363" t="s">
        <v>8245</v>
      </c>
      <c r="I363">
        <v>1415941920</v>
      </c>
      <c r="J363">
        <v>1414028490</v>
      </c>
      <c r="K363" t="b">
        <v>1</v>
      </c>
      <c r="L363">
        <v>302</v>
      </c>
      <c r="M363" t="b">
        <v>1</v>
      </c>
      <c r="N363" t="s">
        <v>8267</v>
      </c>
      <c r="O363">
        <f t="shared" si="20"/>
        <v>105</v>
      </c>
      <c r="P363">
        <f t="shared" si="21"/>
        <v>84.02</v>
      </c>
      <c r="Q363" s="11" t="s">
        <v>8312</v>
      </c>
      <c r="R363" s="11" t="s">
        <v>8317</v>
      </c>
      <c r="S363" s="16">
        <f t="shared" si="22"/>
        <v>41935.070486111108</v>
      </c>
      <c r="T363" s="16">
        <f t="shared" si="23"/>
        <v>41957.216666666667</v>
      </c>
    </row>
    <row r="364" spans="1:20" ht="48" hidden="1" x14ac:dyDescent="0.2">
      <c r="A364">
        <v>360</v>
      </c>
      <c r="B364" s="9" t="s">
        <v>361</v>
      </c>
      <c r="C364" s="3" t="s">
        <v>4470</v>
      </c>
      <c r="D364" s="5">
        <v>12000</v>
      </c>
      <c r="E364" s="7">
        <v>12165</v>
      </c>
      <c r="F364" t="s">
        <v>8218</v>
      </c>
      <c r="G364" t="s">
        <v>8223</v>
      </c>
      <c r="H364" t="s">
        <v>8245</v>
      </c>
      <c r="I364">
        <v>1437621060</v>
      </c>
      <c r="J364">
        <v>1433799180</v>
      </c>
      <c r="K364" t="b">
        <v>0</v>
      </c>
      <c r="L364">
        <v>87</v>
      </c>
      <c r="M364" t="b">
        <v>1</v>
      </c>
      <c r="N364" t="s">
        <v>8267</v>
      </c>
      <c r="O364">
        <f t="shared" si="20"/>
        <v>101</v>
      </c>
      <c r="P364">
        <f t="shared" si="21"/>
        <v>139.83000000000001</v>
      </c>
      <c r="Q364" s="11" t="s">
        <v>8312</v>
      </c>
      <c r="R364" s="11" t="s">
        <v>8317</v>
      </c>
      <c r="S364" s="16">
        <f t="shared" si="22"/>
        <v>42163.897916666669</v>
      </c>
      <c r="T364" s="16">
        <f t="shared" si="23"/>
        <v>42208.132638888885</v>
      </c>
    </row>
    <row r="365" spans="1:20" ht="48" hidden="1" x14ac:dyDescent="0.2">
      <c r="A365">
        <v>361</v>
      </c>
      <c r="B365" s="9" t="s">
        <v>362</v>
      </c>
      <c r="C365" s="3" t="s">
        <v>4471</v>
      </c>
      <c r="D365" s="5">
        <v>35000</v>
      </c>
      <c r="E365" s="7">
        <v>38876.949999999997</v>
      </c>
      <c r="F365" t="s">
        <v>8218</v>
      </c>
      <c r="G365" t="s">
        <v>8223</v>
      </c>
      <c r="H365" t="s">
        <v>8245</v>
      </c>
      <c r="I365">
        <v>1416704506</v>
      </c>
      <c r="J365">
        <v>1414108906</v>
      </c>
      <c r="K365" t="b">
        <v>0</v>
      </c>
      <c r="L365">
        <v>354</v>
      </c>
      <c r="M365" t="b">
        <v>1</v>
      </c>
      <c r="N365" t="s">
        <v>8267</v>
      </c>
      <c r="O365">
        <f t="shared" si="20"/>
        <v>111</v>
      </c>
      <c r="P365">
        <f t="shared" si="21"/>
        <v>109.82</v>
      </c>
      <c r="Q365" s="11" t="s">
        <v>8312</v>
      </c>
      <c r="R365" s="11" t="s">
        <v>8317</v>
      </c>
      <c r="S365" s="16">
        <f t="shared" si="22"/>
        <v>41936.001226851848</v>
      </c>
      <c r="T365" s="16">
        <f t="shared" si="23"/>
        <v>41966.042893518519</v>
      </c>
    </row>
    <row r="366" spans="1:20" ht="48" hidden="1" x14ac:dyDescent="0.2">
      <c r="A366">
        <v>362</v>
      </c>
      <c r="B366" s="9" t="s">
        <v>363</v>
      </c>
      <c r="C366" s="3" t="s">
        <v>4472</v>
      </c>
      <c r="D366" s="5">
        <v>9665</v>
      </c>
      <c r="E366" s="7">
        <v>12000</v>
      </c>
      <c r="F366" t="s">
        <v>8218</v>
      </c>
      <c r="G366" t="s">
        <v>8223</v>
      </c>
      <c r="H366" t="s">
        <v>8245</v>
      </c>
      <c r="I366">
        <v>1407456000</v>
      </c>
      <c r="J366">
        <v>1405573391</v>
      </c>
      <c r="K366" t="b">
        <v>0</v>
      </c>
      <c r="L366">
        <v>86</v>
      </c>
      <c r="M366" t="b">
        <v>1</v>
      </c>
      <c r="N366" t="s">
        <v>8267</v>
      </c>
      <c r="O366">
        <f t="shared" si="20"/>
        <v>124</v>
      </c>
      <c r="P366">
        <f t="shared" si="21"/>
        <v>139.53</v>
      </c>
      <c r="Q366" s="11" t="s">
        <v>8312</v>
      </c>
      <c r="R366" s="11" t="s">
        <v>8317</v>
      </c>
      <c r="S366" s="16">
        <f t="shared" si="22"/>
        <v>41837.210543981484</v>
      </c>
      <c r="T366" s="16">
        <f t="shared" si="23"/>
        <v>41859</v>
      </c>
    </row>
    <row r="367" spans="1:20" ht="48" hidden="1" x14ac:dyDescent="0.2">
      <c r="A367">
        <v>363</v>
      </c>
      <c r="B367" s="9" t="s">
        <v>364</v>
      </c>
      <c r="C367" s="3" t="s">
        <v>4473</v>
      </c>
      <c r="D367" s="5">
        <v>8925</v>
      </c>
      <c r="E367" s="7">
        <v>9044</v>
      </c>
      <c r="F367" t="s">
        <v>8218</v>
      </c>
      <c r="G367" t="s">
        <v>8223</v>
      </c>
      <c r="H367" t="s">
        <v>8245</v>
      </c>
      <c r="I367">
        <v>1272828120</v>
      </c>
      <c r="J367">
        <v>1268934736</v>
      </c>
      <c r="K367" t="b">
        <v>0</v>
      </c>
      <c r="L367">
        <v>26</v>
      </c>
      <c r="M367" t="b">
        <v>1</v>
      </c>
      <c r="N367" t="s">
        <v>8267</v>
      </c>
      <c r="O367">
        <f t="shared" si="20"/>
        <v>101</v>
      </c>
      <c r="P367">
        <f t="shared" si="21"/>
        <v>347.85</v>
      </c>
      <c r="Q367" s="11" t="s">
        <v>8312</v>
      </c>
      <c r="R367" s="11" t="s">
        <v>8317</v>
      </c>
      <c r="S367" s="16">
        <f t="shared" si="22"/>
        <v>40255.744629629626</v>
      </c>
      <c r="T367" s="16">
        <f t="shared" si="23"/>
        <v>40300.806944444441</v>
      </c>
    </row>
    <row r="368" spans="1:20" ht="48" hidden="1" x14ac:dyDescent="0.2">
      <c r="A368">
        <v>364</v>
      </c>
      <c r="B368" s="9" t="s">
        <v>365</v>
      </c>
      <c r="C368" s="3" t="s">
        <v>4474</v>
      </c>
      <c r="D368" s="5">
        <v>7000</v>
      </c>
      <c r="E368" s="7">
        <v>7711.3</v>
      </c>
      <c r="F368" t="s">
        <v>8218</v>
      </c>
      <c r="G368" t="s">
        <v>8223</v>
      </c>
      <c r="H368" t="s">
        <v>8245</v>
      </c>
      <c r="I368">
        <v>1403323140</v>
      </c>
      <c r="J368">
        <v>1400704672</v>
      </c>
      <c r="K368" t="b">
        <v>0</v>
      </c>
      <c r="L368">
        <v>113</v>
      </c>
      <c r="M368" t="b">
        <v>1</v>
      </c>
      <c r="N368" t="s">
        <v>8267</v>
      </c>
      <c r="O368">
        <f t="shared" si="20"/>
        <v>110</v>
      </c>
      <c r="P368">
        <f t="shared" si="21"/>
        <v>68.239999999999995</v>
      </c>
      <c r="Q368" s="11" t="s">
        <v>8312</v>
      </c>
      <c r="R368" s="11" t="s">
        <v>8317</v>
      </c>
      <c r="S368" s="16">
        <f t="shared" si="22"/>
        <v>41780.859629629631</v>
      </c>
      <c r="T368" s="16">
        <f t="shared" si="23"/>
        <v>41811.165972222225</v>
      </c>
    </row>
    <row r="369" spans="1:20" ht="48" hidden="1" x14ac:dyDescent="0.2">
      <c r="A369">
        <v>365</v>
      </c>
      <c r="B369" s="9" t="s">
        <v>366</v>
      </c>
      <c r="C369" s="3" t="s">
        <v>4475</v>
      </c>
      <c r="D369" s="5">
        <v>15000</v>
      </c>
      <c r="E369" s="7">
        <v>15596</v>
      </c>
      <c r="F369" t="s">
        <v>8218</v>
      </c>
      <c r="G369" t="s">
        <v>8224</v>
      </c>
      <c r="H369" t="s">
        <v>8246</v>
      </c>
      <c r="I369">
        <v>1393597999</v>
      </c>
      <c r="J369">
        <v>1391005999</v>
      </c>
      <c r="K369" t="b">
        <v>0</v>
      </c>
      <c r="L369">
        <v>65</v>
      </c>
      <c r="M369" t="b">
        <v>1</v>
      </c>
      <c r="N369" t="s">
        <v>8267</v>
      </c>
      <c r="O369">
        <f t="shared" si="20"/>
        <v>104</v>
      </c>
      <c r="P369">
        <f t="shared" si="21"/>
        <v>239.94</v>
      </c>
      <c r="Q369" s="11" t="s">
        <v>8312</v>
      </c>
      <c r="R369" s="11" t="s">
        <v>8317</v>
      </c>
      <c r="S369" s="16">
        <f t="shared" si="22"/>
        <v>41668.606469907405</v>
      </c>
      <c r="T369" s="16">
        <f t="shared" si="23"/>
        <v>41698.606469907405</v>
      </c>
    </row>
    <row r="370" spans="1:20" ht="48" hidden="1" x14ac:dyDescent="0.2">
      <c r="A370">
        <v>366</v>
      </c>
      <c r="B370" s="9" t="s">
        <v>367</v>
      </c>
      <c r="C370" s="3" t="s">
        <v>4476</v>
      </c>
      <c r="D370" s="5">
        <v>38000</v>
      </c>
      <c r="E370" s="7">
        <v>38500</v>
      </c>
      <c r="F370" t="s">
        <v>8218</v>
      </c>
      <c r="G370" t="s">
        <v>8223</v>
      </c>
      <c r="H370" t="s">
        <v>8245</v>
      </c>
      <c r="I370">
        <v>1337540518</v>
      </c>
      <c r="J370">
        <v>1334948518</v>
      </c>
      <c r="K370" t="b">
        <v>0</v>
      </c>
      <c r="L370">
        <v>134</v>
      </c>
      <c r="M370" t="b">
        <v>1</v>
      </c>
      <c r="N370" t="s">
        <v>8267</v>
      </c>
      <c r="O370">
        <f t="shared" si="20"/>
        <v>101</v>
      </c>
      <c r="P370">
        <f t="shared" si="21"/>
        <v>287.31</v>
      </c>
      <c r="Q370" s="11" t="s">
        <v>8312</v>
      </c>
      <c r="R370" s="11" t="s">
        <v>8317</v>
      </c>
      <c r="S370" s="16">
        <f t="shared" si="22"/>
        <v>41019.793032407404</v>
      </c>
      <c r="T370" s="16">
        <f t="shared" si="23"/>
        <v>41049.793032407404</v>
      </c>
    </row>
    <row r="371" spans="1:20" ht="48" hidden="1" x14ac:dyDescent="0.2">
      <c r="A371">
        <v>367</v>
      </c>
      <c r="B371" s="9" t="s">
        <v>368</v>
      </c>
      <c r="C371" s="3" t="s">
        <v>4477</v>
      </c>
      <c r="D371" s="5">
        <v>10000</v>
      </c>
      <c r="E371" s="7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119</v>
      </c>
      <c r="M371" t="b">
        <v>1</v>
      </c>
      <c r="N371" t="s">
        <v>8267</v>
      </c>
      <c r="O371">
        <f t="shared" si="20"/>
        <v>103</v>
      </c>
      <c r="P371">
        <f t="shared" si="21"/>
        <v>86.85</v>
      </c>
      <c r="Q371" s="11" t="s">
        <v>8312</v>
      </c>
      <c r="R371" s="11" t="s">
        <v>8317</v>
      </c>
      <c r="S371" s="16">
        <f t="shared" si="22"/>
        <v>41355.577291666668</v>
      </c>
      <c r="T371" s="16">
        <f t="shared" si="23"/>
        <v>41395.207638888889</v>
      </c>
    </row>
    <row r="372" spans="1:20" ht="48" hidden="1" x14ac:dyDescent="0.2">
      <c r="A372">
        <v>368</v>
      </c>
      <c r="B372" s="9" t="s">
        <v>369</v>
      </c>
      <c r="C372" s="3" t="s">
        <v>4478</v>
      </c>
      <c r="D372" s="5">
        <v>12500</v>
      </c>
      <c r="E372" s="7">
        <v>13014</v>
      </c>
      <c r="F372" t="s">
        <v>8218</v>
      </c>
      <c r="G372" t="s">
        <v>8223</v>
      </c>
      <c r="H372" t="s">
        <v>8245</v>
      </c>
      <c r="I372">
        <v>1426426322</v>
      </c>
      <c r="J372">
        <v>1423405922</v>
      </c>
      <c r="K372" t="b">
        <v>0</v>
      </c>
      <c r="L372">
        <v>159</v>
      </c>
      <c r="M372" t="b">
        <v>1</v>
      </c>
      <c r="N372" t="s">
        <v>8267</v>
      </c>
      <c r="O372">
        <f t="shared" si="20"/>
        <v>104</v>
      </c>
      <c r="P372">
        <f t="shared" si="21"/>
        <v>81.849999999999994</v>
      </c>
      <c r="Q372" s="11" t="s">
        <v>8312</v>
      </c>
      <c r="R372" s="11" t="s">
        <v>8317</v>
      </c>
      <c r="S372" s="16">
        <f t="shared" si="22"/>
        <v>42043.605578703704</v>
      </c>
      <c r="T372" s="16">
        <f t="shared" si="23"/>
        <v>42078.563912037032</v>
      </c>
    </row>
    <row r="373" spans="1:20" ht="48" hidden="1" x14ac:dyDescent="0.2">
      <c r="A373">
        <v>369</v>
      </c>
      <c r="B373" s="9" t="s">
        <v>370</v>
      </c>
      <c r="C373" s="3" t="s">
        <v>4479</v>
      </c>
      <c r="D373" s="5">
        <v>6500</v>
      </c>
      <c r="E373" s="7">
        <v>7160.12</v>
      </c>
      <c r="F373" t="s">
        <v>8218</v>
      </c>
      <c r="G373" t="s">
        <v>8223</v>
      </c>
      <c r="H373" t="s">
        <v>8245</v>
      </c>
      <c r="I373">
        <v>1326633269</v>
      </c>
      <c r="J373">
        <v>1324041269</v>
      </c>
      <c r="K373" t="b">
        <v>0</v>
      </c>
      <c r="L373">
        <v>167</v>
      </c>
      <c r="M373" t="b">
        <v>1</v>
      </c>
      <c r="N373" t="s">
        <v>8267</v>
      </c>
      <c r="O373">
        <f t="shared" si="20"/>
        <v>110</v>
      </c>
      <c r="P373">
        <f t="shared" si="21"/>
        <v>42.87</v>
      </c>
      <c r="Q373" s="11" t="s">
        <v>8312</v>
      </c>
      <c r="R373" s="11" t="s">
        <v>8317</v>
      </c>
      <c r="S373" s="16">
        <f t="shared" si="22"/>
        <v>40893.551724537036</v>
      </c>
      <c r="T373" s="16">
        <f t="shared" si="23"/>
        <v>40923.551724537036</v>
      </c>
    </row>
    <row r="374" spans="1:20" ht="48" hidden="1" x14ac:dyDescent="0.2">
      <c r="A374">
        <v>370</v>
      </c>
      <c r="B374" s="9" t="s">
        <v>371</v>
      </c>
      <c r="C374" s="3" t="s">
        <v>4480</v>
      </c>
      <c r="D374" s="5">
        <v>25000</v>
      </c>
      <c r="E374" s="7">
        <v>30505</v>
      </c>
      <c r="F374" t="s">
        <v>8218</v>
      </c>
      <c r="G374" t="s">
        <v>8223</v>
      </c>
      <c r="H374" t="s">
        <v>8245</v>
      </c>
      <c r="I374">
        <v>1483729500</v>
      </c>
      <c r="J374">
        <v>1481137500</v>
      </c>
      <c r="K374" t="b">
        <v>0</v>
      </c>
      <c r="L374">
        <v>43</v>
      </c>
      <c r="M374" t="b">
        <v>1</v>
      </c>
      <c r="N374" t="s">
        <v>8267</v>
      </c>
      <c r="O374">
        <f t="shared" si="20"/>
        <v>122</v>
      </c>
      <c r="P374">
        <f t="shared" si="21"/>
        <v>709.42</v>
      </c>
      <c r="Q374" s="11" t="s">
        <v>8312</v>
      </c>
      <c r="R374" s="11" t="s">
        <v>8317</v>
      </c>
      <c r="S374" s="16">
        <f t="shared" si="22"/>
        <v>42711.795138888891</v>
      </c>
      <c r="T374" s="16">
        <f t="shared" si="23"/>
        <v>42741.795138888891</v>
      </c>
    </row>
    <row r="375" spans="1:20" ht="48" hidden="1" x14ac:dyDescent="0.2">
      <c r="A375">
        <v>371</v>
      </c>
      <c r="B375" s="9" t="s">
        <v>372</v>
      </c>
      <c r="C375" s="3" t="s">
        <v>4481</v>
      </c>
      <c r="D375" s="5">
        <v>150000</v>
      </c>
      <c r="E375" s="7">
        <v>171253</v>
      </c>
      <c r="F375" t="s">
        <v>8218</v>
      </c>
      <c r="G375" t="s">
        <v>8223</v>
      </c>
      <c r="H375" t="s">
        <v>8245</v>
      </c>
      <c r="I375">
        <v>1359743139</v>
      </c>
      <c r="J375">
        <v>1355855139</v>
      </c>
      <c r="K375" t="b">
        <v>0</v>
      </c>
      <c r="L375">
        <v>1062</v>
      </c>
      <c r="M375" t="b">
        <v>1</v>
      </c>
      <c r="N375" t="s">
        <v>8267</v>
      </c>
      <c r="O375">
        <f t="shared" si="20"/>
        <v>114</v>
      </c>
      <c r="P375">
        <f t="shared" si="21"/>
        <v>161.26</v>
      </c>
      <c r="Q375" s="11" t="s">
        <v>8312</v>
      </c>
      <c r="R375" s="11" t="s">
        <v>8317</v>
      </c>
      <c r="S375" s="16">
        <f t="shared" si="22"/>
        <v>41261.767812500002</v>
      </c>
      <c r="T375" s="16">
        <f t="shared" si="23"/>
        <v>41306.767812500002</v>
      </c>
    </row>
    <row r="376" spans="1:20" ht="32" hidden="1" x14ac:dyDescent="0.2">
      <c r="A376">
        <v>372</v>
      </c>
      <c r="B376" s="9" t="s">
        <v>373</v>
      </c>
      <c r="C376" s="3" t="s">
        <v>4482</v>
      </c>
      <c r="D376" s="5">
        <v>300</v>
      </c>
      <c r="E376" s="7">
        <v>376</v>
      </c>
      <c r="F376" t="s">
        <v>8218</v>
      </c>
      <c r="G376" t="s">
        <v>8224</v>
      </c>
      <c r="H376" t="s">
        <v>8246</v>
      </c>
      <c r="I376">
        <v>1459872000</v>
      </c>
      <c r="J376">
        <v>1456408244</v>
      </c>
      <c r="K376" t="b">
        <v>0</v>
      </c>
      <c r="L376">
        <v>9</v>
      </c>
      <c r="M376" t="b">
        <v>1</v>
      </c>
      <c r="N376" t="s">
        <v>8267</v>
      </c>
      <c r="O376">
        <f t="shared" si="20"/>
        <v>125</v>
      </c>
      <c r="P376">
        <f t="shared" si="21"/>
        <v>41.78</v>
      </c>
      <c r="Q376" s="11" t="s">
        <v>8312</v>
      </c>
      <c r="R376" s="11" t="s">
        <v>8317</v>
      </c>
      <c r="S376" s="16">
        <f t="shared" si="22"/>
        <v>42425.576898148152</v>
      </c>
      <c r="T376" s="16">
        <f t="shared" si="23"/>
        <v>42465.666666666672</v>
      </c>
    </row>
    <row r="377" spans="1:20" ht="48" hidden="1" x14ac:dyDescent="0.2">
      <c r="A377">
        <v>373</v>
      </c>
      <c r="B377" s="9" t="s">
        <v>374</v>
      </c>
      <c r="C377" s="3" t="s">
        <v>4483</v>
      </c>
      <c r="D377" s="5">
        <v>7500</v>
      </c>
      <c r="E377" s="7">
        <v>8000</v>
      </c>
      <c r="F377" t="s">
        <v>8218</v>
      </c>
      <c r="G377" t="s">
        <v>8223</v>
      </c>
      <c r="H377" t="s">
        <v>8245</v>
      </c>
      <c r="I377">
        <v>1342648398</v>
      </c>
      <c r="J377">
        <v>1340056398</v>
      </c>
      <c r="K377" t="b">
        <v>0</v>
      </c>
      <c r="L377">
        <v>89</v>
      </c>
      <c r="M377" t="b">
        <v>1</v>
      </c>
      <c r="N377" t="s">
        <v>8267</v>
      </c>
      <c r="O377">
        <f t="shared" si="20"/>
        <v>107</v>
      </c>
      <c r="P377">
        <f t="shared" si="21"/>
        <v>89.89</v>
      </c>
      <c r="Q377" s="11" t="s">
        <v>8312</v>
      </c>
      <c r="R377" s="11" t="s">
        <v>8317</v>
      </c>
      <c r="S377" s="16">
        <f t="shared" si="22"/>
        <v>41078.91201388889</v>
      </c>
      <c r="T377" s="16">
        <f t="shared" si="23"/>
        <v>41108.91201388889</v>
      </c>
    </row>
    <row r="378" spans="1:20" ht="48" hidden="1" x14ac:dyDescent="0.2">
      <c r="A378">
        <v>374</v>
      </c>
      <c r="B378" s="9" t="s">
        <v>375</v>
      </c>
      <c r="C378" s="3" t="s">
        <v>4484</v>
      </c>
      <c r="D378" s="5">
        <v>6000</v>
      </c>
      <c r="E378" s="7">
        <v>7839</v>
      </c>
      <c r="F378" t="s">
        <v>8218</v>
      </c>
      <c r="G378" t="s">
        <v>8223</v>
      </c>
      <c r="H378" t="s">
        <v>8245</v>
      </c>
      <c r="I378">
        <v>1316208031</v>
      </c>
      <c r="J378">
        <v>1312320031</v>
      </c>
      <c r="K378" t="b">
        <v>0</v>
      </c>
      <c r="L378">
        <v>174</v>
      </c>
      <c r="M378" t="b">
        <v>1</v>
      </c>
      <c r="N378" t="s">
        <v>8267</v>
      </c>
      <c r="O378">
        <f t="shared" si="20"/>
        <v>131</v>
      </c>
      <c r="P378">
        <f t="shared" si="21"/>
        <v>45.05</v>
      </c>
      <c r="Q378" s="11" t="s">
        <v>8312</v>
      </c>
      <c r="R378" s="11" t="s">
        <v>8317</v>
      </c>
      <c r="S378" s="16">
        <f t="shared" si="22"/>
        <v>40757.889247685183</v>
      </c>
      <c r="T378" s="16">
        <f t="shared" si="23"/>
        <v>40802.889247685183</v>
      </c>
    </row>
    <row r="379" spans="1:20" ht="48" hidden="1" x14ac:dyDescent="0.2">
      <c r="A379">
        <v>375</v>
      </c>
      <c r="B379" s="9" t="s">
        <v>376</v>
      </c>
      <c r="C379" s="3" t="s">
        <v>4485</v>
      </c>
      <c r="D379" s="5">
        <v>500</v>
      </c>
      <c r="E379" s="7">
        <v>600</v>
      </c>
      <c r="F379" t="s">
        <v>8218</v>
      </c>
      <c r="G379" t="s">
        <v>8223</v>
      </c>
      <c r="H379" t="s">
        <v>8245</v>
      </c>
      <c r="I379">
        <v>1393694280</v>
      </c>
      <c r="J379">
        <v>1390088311</v>
      </c>
      <c r="K379" t="b">
        <v>0</v>
      </c>
      <c r="L379">
        <v>14</v>
      </c>
      <c r="M379" t="b">
        <v>1</v>
      </c>
      <c r="N379" t="s">
        <v>8267</v>
      </c>
      <c r="O379">
        <f t="shared" si="20"/>
        <v>120</v>
      </c>
      <c r="P379">
        <f t="shared" si="21"/>
        <v>42.86</v>
      </c>
      <c r="Q379" s="11" t="s">
        <v>8312</v>
      </c>
      <c r="R379" s="11" t="s">
        <v>8317</v>
      </c>
      <c r="S379" s="16">
        <f t="shared" si="22"/>
        <v>41657.985081018516</v>
      </c>
      <c r="T379" s="16">
        <f t="shared" si="23"/>
        <v>41699.720833333333</v>
      </c>
    </row>
    <row r="380" spans="1:20" ht="48" hidden="1" x14ac:dyDescent="0.2">
      <c r="A380">
        <v>376</v>
      </c>
      <c r="B380" s="9" t="s">
        <v>377</v>
      </c>
      <c r="C380" s="3" t="s">
        <v>4486</v>
      </c>
      <c r="D380" s="5">
        <v>2450</v>
      </c>
      <c r="E380" s="7">
        <v>2596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>
        <v>48</v>
      </c>
      <c r="M380" t="b">
        <v>1</v>
      </c>
      <c r="N380" t="s">
        <v>8267</v>
      </c>
      <c r="O380">
        <f t="shared" si="20"/>
        <v>106</v>
      </c>
      <c r="P380">
        <f t="shared" si="21"/>
        <v>54.08</v>
      </c>
      <c r="Q380" s="11" t="s">
        <v>8312</v>
      </c>
      <c r="R380" s="11" t="s">
        <v>8317</v>
      </c>
      <c r="S380" s="16">
        <f t="shared" si="22"/>
        <v>42576.452731481477</v>
      </c>
      <c r="T380" s="16">
        <f t="shared" si="23"/>
        <v>42607.452731481477</v>
      </c>
    </row>
    <row r="381" spans="1:20" ht="48" hidden="1" x14ac:dyDescent="0.2">
      <c r="A381">
        <v>377</v>
      </c>
      <c r="B381" s="9" t="s">
        <v>378</v>
      </c>
      <c r="C381" s="3" t="s">
        <v>4487</v>
      </c>
      <c r="D381" s="5">
        <v>12000</v>
      </c>
      <c r="E381" s="7">
        <v>13728</v>
      </c>
      <c r="F381" t="s">
        <v>8218</v>
      </c>
      <c r="G381" t="s">
        <v>8223</v>
      </c>
      <c r="H381" t="s">
        <v>8245</v>
      </c>
      <c r="I381">
        <v>1447484460</v>
      </c>
      <c r="J381">
        <v>1444888868</v>
      </c>
      <c r="K381" t="b">
        <v>0</v>
      </c>
      <c r="L381">
        <v>133</v>
      </c>
      <c r="M381" t="b">
        <v>1</v>
      </c>
      <c r="N381" t="s">
        <v>8267</v>
      </c>
      <c r="O381">
        <f t="shared" si="20"/>
        <v>114</v>
      </c>
      <c r="P381">
        <f t="shared" si="21"/>
        <v>103.22</v>
      </c>
      <c r="Q381" s="11" t="s">
        <v>8312</v>
      </c>
      <c r="R381" s="11" t="s">
        <v>8317</v>
      </c>
      <c r="S381" s="16">
        <f t="shared" si="22"/>
        <v>42292.250787037032</v>
      </c>
      <c r="T381" s="16">
        <f t="shared" si="23"/>
        <v>42322.292361111111</v>
      </c>
    </row>
    <row r="382" spans="1:20" ht="48" hidden="1" x14ac:dyDescent="0.2">
      <c r="A382">
        <v>378</v>
      </c>
      <c r="B382" s="9" t="s">
        <v>379</v>
      </c>
      <c r="C382" s="3" t="s">
        <v>4488</v>
      </c>
      <c r="D382" s="5">
        <v>3000</v>
      </c>
      <c r="E382" s="7">
        <v>3353</v>
      </c>
      <c r="F382" t="s">
        <v>8218</v>
      </c>
      <c r="G382" t="s">
        <v>8228</v>
      </c>
      <c r="H382" t="s">
        <v>8250</v>
      </c>
      <c r="I382">
        <v>1453765920</v>
      </c>
      <c r="J382">
        <v>1451655808</v>
      </c>
      <c r="K382" t="b">
        <v>0</v>
      </c>
      <c r="L382">
        <v>83</v>
      </c>
      <c r="M382" t="b">
        <v>1</v>
      </c>
      <c r="N382" t="s">
        <v>8267</v>
      </c>
      <c r="O382">
        <f t="shared" si="20"/>
        <v>112</v>
      </c>
      <c r="P382">
        <f t="shared" si="21"/>
        <v>40.4</v>
      </c>
      <c r="Q382" s="11" t="s">
        <v>8312</v>
      </c>
      <c r="R382" s="11" t="s">
        <v>8317</v>
      </c>
      <c r="S382" s="16">
        <f t="shared" si="22"/>
        <v>42370.571851851855</v>
      </c>
      <c r="T382" s="16">
        <f t="shared" si="23"/>
        <v>42394.994444444441</v>
      </c>
    </row>
    <row r="383" spans="1:20" ht="48" hidden="1" x14ac:dyDescent="0.2">
      <c r="A383">
        <v>379</v>
      </c>
      <c r="B383" s="9" t="s">
        <v>380</v>
      </c>
      <c r="C383" s="3" t="s">
        <v>4489</v>
      </c>
      <c r="D383" s="5">
        <v>15000</v>
      </c>
      <c r="E383" s="7">
        <v>17412</v>
      </c>
      <c r="F383" t="s">
        <v>8218</v>
      </c>
      <c r="G383" t="s">
        <v>8223</v>
      </c>
      <c r="H383" t="s">
        <v>8245</v>
      </c>
      <c r="I383">
        <v>1336062672</v>
      </c>
      <c r="J383">
        <v>1332174672</v>
      </c>
      <c r="K383" t="b">
        <v>0</v>
      </c>
      <c r="L383">
        <v>149</v>
      </c>
      <c r="M383" t="b">
        <v>1</v>
      </c>
      <c r="N383" t="s">
        <v>8267</v>
      </c>
      <c r="O383">
        <f t="shared" si="20"/>
        <v>116</v>
      </c>
      <c r="P383">
        <f t="shared" si="21"/>
        <v>116.86</v>
      </c>
      <c r="Q383" s="11" t="s">
        <v>8312</v>
      </c>
      <c r="R383" s="11" t="s">
        <v>8317</v>
      </c>
      <c r="S383" s="16">
        <f t="shared" si="22"/>
        <v>40987.688333333332</v>
      </c>
      <c r="T383" s="16">
        <f t="shared" si="23"/>
        <v>41032.688333333332</v>
      </c>
    </row>
    <row r="384" spans="1:20" ht="48" hidden="1" x14ac:dyDescent="0.2">
      <c r="A384">
        <v>380</v>
      </c>
      <c r="B384" s="9" t="s">
        <v>381</v>
      </c>
      <c r="C384" s="3" t="s">
        <v>4490</v>
      </c>
      <c r="D384" s="5">
        <v>4000</v>
      </c>
      <c r="E384" s="7">
        <v>5660</v>
      </c>
      <c r="F384" t="s">
        <v>8218</v>
      </c>
      <c r="G384" t="s">
        <v>8223</v>
      </c>
      <c r="H384" t="s">
        <v>8245</v>
      </c>
      <c r="I384">
        <v>1453569392</v>
      </c>
      <c r="J384">
        <v>1451409392</v>
      </c>
      <c r="K384" t="b">
        <v>0</v>
      </c>
      <c r="L384">
        <v>49</v>
      </c>
      <c r="M384" t="b">
        <v>1</v>
      </c>
      <c r="N384" t="s">
        <v>8267</v>
      </c>
      <c r="O384">
        <f t="shared" si="20"/>
        <v>142</v>
      </c>
      <c r="P384">
        <f t="shared" si="21"/>
        <v>115.51</v>
      </c>
      <c r="Q384" s="11" t="s">
        <v>8312</v>
      </c>
      <c r="R384" s="11" t="s">
        <v>8317</v>
      </c>
      <c r="S384" s="16">
        <f t="shared" si="22"/>
        <v>42367.719814814816</v>
      </c>
      <c r="T384" s="16">
        <f t="shared" si="23"/>
        <v>42392.719814814816</v>
      </c>
    </row>
    <row r="385" spans="1:20" ht="48" hidden="1" x14ac:dyDescent="0.2">
      <c r="A385">
        <v>381</v>
      </c>
      <c r="B385" s="9" t="s">
        <v>382</v>
      </c>
      <c r="C385" s="3" t="s">
        <v>4491</v>
      </c>
      <c r="D385" s="5">
        <v>25000</v>
      </c>
      <c r="E385" s="7">
        <v>26182.5</v>
      </c>
      <c r="F385" t="s">
        <v>8218</v>
      </c>
      <c r="G385" t="s">
        <v>8223</v>
      </c>
      <c r="H385" t="s">
        <v>8245</v>
      </c>
      <c r="I385">
        <v>1343624400</v>
      </c>
      <c r="J385">
        <v>1340642717</v>
      </c>
      <c r="K385" t="b">
        <v>0</v>
      </c>
      <c r="L385">
        <v>251</v>
      </c>
      <c r="M385" t="b">
        <v>1</v>
      </c>
      <c r="N385" t="s">
        <v>8267</v>
      </c>
      <c r="O385">
        <f t="shared" si="20"/>
        <v>105</v>
      </c>
      <c r="P385">
        <f t="shared" si="21"/>
        <v>104.31</v>
      </c>
      <c r="Q385" s="11" t="s">
        <v>8312</v>
      </c>
      <c r="R385" s="11" t="s">
        <v>8317</v>
      </c>
      <c r="S385" s="16">
        <f t="shared" si="22"/>
        <v>41085.698113425926</v>
      </c>
      <c r="T385" s="16">
        <f t="shared" si="23"/>
        <v>41120.208333333336</v>
      </c>
    </row>
    <row r="386" spans="1:20" ht="48" hidden="1" x14ac:dyDescent="0.2">
      <c r="A386">
        <v>382</v>
      </c>
      <c r="B386" s="9" t="s">
        <v>383</v>
      </c>
      <c r="C386" s="3" t="s">
        <v>4492</v>
      </c>
      <c r="D386" s="5">
        <v>600</v>
      </c>
      <c r="E386" s="7">
        <v>1535</v>
      </c>
      <c r="F386" t="s">
        <v>8218</v>
      </c>
      <c r="G386" t="s">
        <v>8223</v>
      </c>
      <c r="H386" t="s">
        <v>8245</v>
      </c>
      <c r="I386">
        <v>1346950900</v>
      </c>
      <c r="J386">
        <v>1345741300</v>
      </c>
      <c r="K386" t="b">
        <v>0</v>
      </c>
      <c r="L386">
        <v>22</v>
      </c>
      <c r="M386" t="b">
        <v>1</v>
      </c>
      <c r="N386" t="s">
        <v>8267</v>
      </c>
      <c r="O386">
        <f t="shared" ref="O386:O449" si="24">ROUND(E386/D386*100,0)</f>
        <v>256</v>
      </c>
      <c r="P386">
        <f t="shared" si="21"/>
        <v>69.77</v>
      </c>
      <c r="Q386" s="11" t="s">
        <v>8312</v>
      </c>
      <c r="R386" s="11" t="s">
        <v>8317</v>
      </c>
      <c r="S386" s="16">
        <f t="shared" si="22"/>
        <v>41144.709490740745</v>
      </c>
      <c r="T386" s="16">
        <f t="shared" si="23"/>
        <v>41158.709490740745</v>
      </c>
    </row>
    <row r="387" spans="1:20" ht="48" hidden="1" x14ac:dyDescent="0.2">
      <c r="A387">
        <v>383</v>
      </c>
      <c r="B387" s="9" t="s">
        <v>384</v>
      </c>
      <c r="C387" s="3" t="s">
        <v>4493</v>
      </c>
      <c r="D387" s="5">
        <v>999</v>
      </c>
      <c r="E387" s="7">
        <v>2065</v>
      </c>
      <c r="F387" t="s">
        <v>8218</v>
      </c>
      <c r="G387" t="s">
        <v>8223</v>
      </c>
      <c r="H387" t="s">
        <v>8245</v>
      </c>
      <c r="I387">
        <v>1400467759</v>
      </c>
      <c r="J387">
        <v>1398480559</v>
      </c>
      <c r="K387" t="b">
        <v>0</v>
      </c>
      <c r="L387">
        <v>48</v>
      </c>
      <c r="M387" t="b">
        <v>1</v>
      </c>
      <c r="N387" t="s">
        <v>8267</v>
      </c>
      <c r="O387">
        <f t="shared" si="24"/>
        <v>207</v>
      </c>
      <c r="P387">
        <f t="shared" ref="P387:P450" si="25">IFERROR(ROUND(E387/L387,2),"N/A")</f>
        <v>43.02</v>
      </c>
      <c r="Q387" s="11" t="s">
        <v>8312</v>
      </c>
      <c r="R387" s="11" t="s">
        <v>8317</v>
      </c>
      <c r="S387" s="16">
        <f t="shared" ref="S387:S450" si="26">(((J387/60)/60)/24)+DATE(1970,1,1)</f>
        <v>41755.117581018516</v>
      </c>
      <c r="T387" s="16">
        <f t="shared" ref="T387:T450" si="27">(((I387/60)/60)/24)+DATE(1970,1,1)</f>
        <v>41778.117581018516</v>
      </c>
    </row>
    <row r="388" spans="1:20" ht="48" hidden="1" x14ac:dyDescent="0.2">
      <c r="A388">
        <v>384</v>
      </c>
      <c r="B388" s="9" t="s">
        <v>385</v>
      </c>
      <c r="C388" s="3" t="s">
        <v>4494</v>
      </c>
      <c r="D388" s="5">
        <v>20000</v>
      </c>
      <c r="E388" s="7">
        <v>22421</v>
      </c>
      <c r="F388" t="s">
        <v>8218</v>
      </c>
      <c r="G388" t="s">
        <v>8223</v>
      </c>
      <c r="H388" t="s">
        <v>8245</v>
      </c>
      <c r="I388">
        <v>1420569947</v>
      </c>
      <c r="J388">
        <v>1417977947</v>
      </c>
      <c r="K388" t="b">
        <v>0</v>
      </c>
      <c r="L388">
        <v>383</v>
      </c>
      <c r="M388" t="b">
        <v>1</v>
      </c>
      <c r="N388" t="s">
        <v>8267</v>
      </c>
      <c r="O388">
        <f t="shared" si="24"/>
        <v>112</v>
      </c>
      <c r="P388">
        <f t="shared" si="25"/>
        <v>58.54</v>
      </c>
      <c r="Q388" s="11" t="s">
        <v>8312</v>
      </c>
      <c r="R388" s="11" t="s">
        <v>8317</v>
      </c>
      <c r="S388" s="16">
        <f t="shared" si="26"/>
        <v>41980.781793981485</v>
      </c>
      <c r="T388" s="16">
        <f t="shared" si="27"/>
        <v>42010.781793981485</v>
      </c>
    </row>
    <row r="389" spans="1:20" ht="48" hidden="1" x14ac:dyDescent="0.2">
      <c r="A389">
        <v>385</v>
      </c>
      <c r="B389" s="9" t="s">
        <v>386</v>
      </c>
      <c r="C389" s="3" t="s">
        <v>4495</v>
      </c>
      <c r="D389" s="5">
        <v>25000</v>
      </c>
      <c r="E389" s="7">
        <v>26495.5</v>
      </c>
      <c r="F389" t="s">
        <v>8218</v>
      </c>
      <c r="G389" t="s">
        <v>8223</v>
      </c>
      <c r="H389" t="s">
        <v>8245</v>
      </c>
      <c r="I389">
        <v>1416582101</v>
      </c>
      <c r="J389">
        <v>1413986501</v>
      </c>
      <c r="K389" t="b">
        <v>0</v>
      </c>
      <c r="L389">
        <v>237</v>
      </c>
      <c r="M389" t="b">
        <v>1</v>
      </c>
      <c r="N389" t="s">
        <v>8267</v>
      </c>
      <c r="O389">
        <f t="shared" si="24"/>
        <v>106</v>
      </c>
      <c r="P389">
        <f t="shared" si="25"/>
        <v>111.8</v>
      </c>
      <c r="Q389" s="11" t="s">
        <v>8312</v>
      </c>
      <c r="R389" s="11" t="s">
        <v>8317</v>
      </c>
      <c r="S389" s="16">
        <f t="shared" si="26"/>
        <v>41934.584502314814</v>
      </c>
      <c r="T389" s="16">
        <f t="shared" si="27"/>
        <v>41964.626168981486</v>
      </c>
    </row>
    <row r="390" spans="1:20" ht="48" hidden="1" x14ac:dyDescent="0.2">
      <c r="A390">
        <v>386</v>
      </c>
      <c r="B390" s="9" t="s">
        <v>387</v>
      </c>
      <c r="C390" s="3" t="s">
        <v>4496</v>
      </c>
      <c r="D390" s="5">
        <v>600</v>
      </c>
      <c r="E390" s="7">
        <v>601</v>
      </c>
      <c r="F390" t="s">
        <v>8218</v>
      </c>
      <c r="G390" t="s">
        <v>8223</v>
      </c>
      <c r="H390" t="s">
        <v>8245</v>
      </c>
      <c r="I390">
        <v>1439246991</v>
      </c>
      <c r="J390">
        <v>1437950991</v>
      </c>
      <c r="K390" t="b">
        <v>0</v>
      </c>
      <c r="L390">
        <v>13</v>
      </c>
      <c r="M390" t="b">
        <v>1</v>
      </c>
      <c r="N390" t="s">
        <v>8267</v>
      </c>
      <c r="O390">
        <f t="shared" si="24"/>
        <v>100</v>
      </c>
      <c r="P390">
        <f t="shared" si="25"/>
        <v>46.23</v>
      </c>
      <c r="Q390" s="11" t="s">
        <v>8312</v>
      </c>
      <c r="R390" s="11" t="s">
        <v>8317</v>
      </c>
      <c r="S390" s="16">
        <f t="shared" si="26"/>
        <v>42211.951284722221</v>
      </c>
      <c r="T390" s="16">
        <f t="shared" si="27"/>
        <v>42226.951284722221</v>
      </c>
    </row>
    <row r="391" spans="1:20" ht="48" hidden="1" x14ac:dyDescent="0.2">
      <c r="A391">
        <v>387</v>
      </c>
      <c r="B391" s="9" t="s">
        <v>388</v>
      </c>
      <c r="C391" s="3" t="s">
        <v>4497</v>
      </c>
      <c r="D391" s="5">
        <v>38000</v>
      </c>
      <c r="E391" s="7">
        <v>81316</v>
      </c>
      <c r="F391" t="s">
        <v>8218</v>
      </c>
      <c r="G391" t="s">
        <v>8223</v>
      </c>
      <c r="H391" t="s">
        <v>8245</v>
      </c>
      <c r="I391">
        <v>1439618400</v>
      </c>
      <c r="J391">
        <v>1436976858</v>
      </c>
      <c r="K391" t="b">
        <v>0</v>
      </c>
      <c r="L391">
        <v>562</v>
      </c>
      <c r="M391" t="b">
        <v>1</v>
      </c>
      <c r="N391" t="s">
        <v>8267</v>
      </c>
      <c r="O391">
        <f t="shared" si="24"/>
        <v>214</v>
      </c>
      <c r="P391">
        <f t="shared" si="25"/>
        <v>144.69</v>
      </c>
      <c r="Q391" s="11" t="s">
        <v>8312</v>
      </c>
      <c r="R391" s="11" t="s">
        <v>8317</v>
      </c>
      <c r="S391" s="16">
        <f t="shared" si="26"/>
        <v>42200.67659722222</v>
      </c>
      <c r="T391" s="16">
        <f t="shared" si="27"/>
        <v>42231.25</v>
      </c>
    </row>
    <row r="392" spans="1:20" ht="48" hidden="1" x14ac:dyDescent="0.2">
      <c r="A392">
        <v>388</v>
      </c>
      <c r="B392" s="9" t="s">
        <v>389</v>
      </c>
      <c r="C392" s="3" t="s">
        <v>4498</v>
      </c>
      <c r="D392" s="5">
        <v>5000</v>
      </c>
      <c r="E392" s="7">
        <v>6308</v>
      </c>
      <c r="F392" t="s">
        <v>8218</v>
      </c>
      <c r="G392" t="s">
        <v>8223</v>
      </c>
      <c r="H392" t="s">
        <v>8245</v>
      </c>
      <c r="I392">
        <v>1469670580</v>
      </c>
      <c r="J392">
        <v>1467078580</v>
      </c>
      <c r="K392" t="b">
        <v>0</v>
      </c>
      <c r="L392">
        <v>71</v>
      </c>
      <c r="M392" t="b">
        <v>1</v>
      </c>
      <c r="N392" t="s">
        <v>8267</v>
      </c>
      <c r="O392">
        <f t="shared" si="24"/>
        <v>126</v>
      </c>
      <c r="P392">
        <f t="shared" si="25"/>
        <v>88.85</v>
      </c>
      <c r="Q392" s="11" t="s">
        <v>8312</v>
      </c>
      <c r="R392" s="11" t="s">
        <v>8317</v>
      </c>
      <c r="S392" s="16">
        <f t="shared" si="26"/>
        <v>42549.076157407413</v>
      </c>
      <c r="T392" s="16">
        <f t="shared" si="27"/>
        <v>42579.076157407413</v>
      </c>
    </row>
    <row r="393" spans="1:20" ht="48" hidden="1" x14ac:dyDescent="0.2">
      <c r="A393">
        <v>389</v>
      </c>
      <c r="B393" s="9" t="s">
        <v>390</v>
      </c>
      <c r="C393" s="3" t="s">
        <v>4499</v>
      </c>
      <c r="D393" s="5">
        <v>68000</v>
      </c>
      <c r="E393" s="7">
        <v>123444.12</v>
      </c>
      <c r="F393" t="s">
        <v>8218</v>
      </c>
      <c r="G393" t="s">
        <v>8223</v>
      </c>
      <c r="H393" t="s">
        <v>8245</v>
      </c>
      <c r="I393">
        <v>1394233140</v>
      </c>
      <c r="J393">
        <v>1391477450</v>
      </c>
      <c r="K393" t="b">
        <v>0</v>
      </c>
      <c r="L393">
        <v>1510</v>
      </c>
      <c r="M393" t="b">
        <v>1</v>
      </c>
      <c r="N393" t="s">
        <v>8267</v>
      </c>
      <c r="O393">
        <f t="shared" si="24"/>
        <v>182</v>
      </c>
      <c r="P393">
        <f t="shared" si="25"/>
        <v>81.75</v>
      </c>
      <c r="Q393" s="11" t="s">
        <v>8312</v>
      </c>
      <c r="R393" s="11" t="s">
        <v>8317</v>
      </c>
      <c r="S393" s="16">
        <f t="shared" si="26"/>
        <v>41674.063078703701</v>
      </c>
      <c r="T393" s="16">
        <f t="shared" si="27"/>
        <v>41705.957638888889</v>
      </c>
    </row>
    <row r="394" spans="1:20" ht="48" hidden="1" x14ac:dyDescent="0.2">
      <c r="A394">
        <v>390</v>
      </c>
      <c r="B394" s="9" t="s">
        <v>391</v>
      </c>
      <c r="C394" s="3" t="s">
        <v>4500</v>
      </c>
      <c r="D394" s="5">
        <v>1000</v>
      </c>
      <c r="E394" s="7">
        <v>1000</v>
      </c>
      <c r="F394" t="s">
        <v>8218</v>
      </c>
      <c r="G394" t="s">
        <v>8223</v>
      </c>
      <c r="H394" t="s">
        <v>8245</v>
      </c>
      <c r="I394">
        <v>1431046372</v>
      </c>
      <c r="J394">
        <v>1429318372</v>
      </c>
      <c r="K394" t="b">
        <v>0</v>
      </c>
      <c r="L394">
        <v>14</v>
      </c>
      <c r="M394" t="b">
        <v>1</v>
      </c>
      <c r="N394" t="s">
        <v>8267</v>
      </c>
      <c r="O394">
        <f t="shared" si="24"/>
        <v>100</v>
      </c>
      <c r="P394">
        <f t="shared" si="25"/>
        <v>71.430000000000007</v>
      </c>
      <c r="Q394" s="11" t="s">
        <v>8312</v>
      </c>
      <c r="R394" s="11" t="s">
        <v>8317</v>
      </c>
      <c r="S394" s="16">
        <f t="shared" si="26"/>
        <v>42112.036712962959</v>
      </c>
      <c r="T394" s="16">
        <f t="shared" si="27"/>
        <v>42132.036712962959</v>
      </c>
    </row>
    <row r="395" spans="1:20" ht="48" hidden="1" x14ac:dyDescent="0.2">
      <c r="A395">
        <v>391</v>
      </c>
      <c r="B395" s="9" t="s">
        <v>392</v>
      </c>
      <c r="C395" s="3" t="s">
        <v>4501</v>
      </c>
      <c r="D395" s="5">
        <v>20000</v>
      </c>
      <c r="E395" s="7">
        <v>20122</v>
      </c>
      <c r="F395" t="s">
        <v>8218</v>
      </c>
      <c r="G395" t="s">
        <v>8223</v>
      </c>
      <c r="H395" t="s">
        <v>8245</v>
      </c>
      <c r="I395">
        <v>1324169940</v>
      </c>
      <c r="J395">
        <v>1321578051</v>
      </c>
      <c r="K395" t="b">
        <v>0</v>
      </c>
      <c r="L395">
        <v>193</v>
      </c>
      <c r="M395" t="b">
        <v>1</v>
      </c>
      <c r="N395" t="s">
        <v>8267</v>
      </c>
      <c r="O395">
        <f t="shared" si="24"/>
        <v>101</v>
      </c>
      <c r="P395">
        <f t="shared" si="25"/>
        <v>104.26</v>
      </c>
      <c r="Q395" s="11" t="s">
        <v>8312</v>
      </c>
      <c r="R395" s="11" t="s">
        <v>8317</v>
      </c>
      <c r="S395" s="16">
        <f t="shared" si="26"/>
        <v>40865.042256944449</v>
      </c>
      <c r="T395" s="16">
        <f t="shared" si="27"/>
        <v>40895.040972222225</v>
      </c>
    </row>
    <row r="396" spans="1:20" ht="48" hidden="1" x14ac:dyDescent="0.2">
      <c r="A396">
        <v>392</v>
      </c>
      <c r="B396" s="9" t="s">
        <v>393</v>
      </c>
      <c r="C396" s="3" t="s">
        <v>4502</v>
      </c>
      <c r="D396" s="5">
        <v>18500</v>
      </c>
      <c r="E396" s="7">
        <v>18667</v>
      </c>
      <c r="F396" t="s">
        <v>8218</v>
      </c>
      <c r="G396" t="s">
        <v>8223</v>
      </c>
      <c r="H396" t="s">
        <v>8245</v>
      </c>
      <c r="I396">
        <v>1315450800</v>
      </c>
      <c r="J396">
        <v>1312823571</v>
      </c>
      <c r="K396" t="b">
        <v>0</v>
      </c>
      <c r="L396">
        <v>206</v>
      </c>
      <c r="M396" t="b">
        <v>1</v>
      </c>
      <c r="N396" t="s">
        <v>8267</v>
      </c>
      <c r="O396">
        <f t="shared" si="24"/>
        <v>101</v>
      </c>
      <c r="P396">
        <f t="shared" si="25"/>
        <v>90.62</v>
      </c>
      <c r="Q396" s="11" t="s">
        <v>8312</v>
      </c>
      <c r="R396" s="11" t="s">
        <v>8317</v>
      </c>
      <c r="S396" s="16">
        <f t="shared" si="26"/>
        <v>40763.717256944445</v>
      </c>
      <c r="T396" s="16">
        <f t="shared" si="27"/>
        <v>40794.125</v>
      </c>
    </row>
    <row r="397" spans="1:20" ht="32" hidden="1" x14ac:dyDescent="0.2">
      <c r="A397">
        <v>393</v>
      </c>
      <c r="B397" s="9" t="s">
        <v>394</v>
      </c>
      <c r="C397" s="3" t="s">
        <v>4503</v>
      </c>
      <c r="D397" s="5">
        <v>50000</v>
      </c>
      <c r="E397" s="7">
        <v>55223</v>
      </c>
      <c r="F397" t="s">
        <v>8218</v>
      </c>
      <c r="G397" t="s">
        <v>8223</v>
      </c>
      <c r="H397" t="s">
        <v>8245</v>
      </c>
      <c r="I397">
        <v>1381424452</v>
      </c>
      <c r="J397">
        <v>1378746052</v>
      </c>
      <c r="K397" t="b">
        <v>0</v>
      </c>
      <c r="L397">
        <v>351</v>
      </c>
      <c r="M397" t="b">
        <v>1</v>
      </c>
      <c r="N397" t="s">
        <v>8267</v>
      </c>
      <c r="O397">
        <f t="shared" si="24"/>
        <v>110</v>
      </c>
      <c r="P397">
        <f t="shared" si="25"/>
        <v>157.33000000000001</v>
      </c>
      <c r="Q397" s="11" t="s">
        <v>8312</v>
      </c>
      <c r="R397" s="11" t="s">
        <v>8317</v>
      </c>
      <c r="S397" s="16">
        <f t="shared" si="26"/>
        <v>41526.708935185183</v>
      </c>
      <c r="T397" s="16">
        <f t="shared" si="27"/>
        <v>41557.708935185183</v>
      </c>
    </row>
    <row r="398" spans="1:20" ht="48" hidden="1" x14ac:dyDescent="0.2">
      <c r="A398">
        <v>394</v>
      </c>
      <c r="B398" s="9" t="s">
        <v>395</v>
      </c>
      <c r="C398" s="3" t="s">
        <v>4504</v>
      </c>
      <c r="D398" s="5">
        <v>4700</v>
      </c>
      <c r="E398" s="7">
        <v>5259</v>
      </c>
      <c r="F398" t="s">
        <v>8218</v>
      </c>
      <c r="G398" t="s">
        <v>8226</v>
      </c>
      <c r="H398" t="s">
        <v>8248</v>
      </c>
      <c r="I398">
        <v>1460918282</v>
      </c>
      <c r="J398">
        <v>1455737882</v>
      </c>
      <c r="K398" t="b">
        <v>0</v>
      </c>
      <c r="L398">
        <v>50</v>
      </c>
      <c r="M398" t="b">
        <v>1</v>
      </c>
      <c r="N398" t="s">
        <v>8267</v>
      </c>
      <c r="O398">
        <f t="shared" si="24"/>
        <v>112</v>
      </c>
      <c r="P398">
        <f t="shared" si="25"/>
        <v>105.18</v>
      </c>
      <c r="Q398" s="11" t="s">
        <v>8312</v>
      </c>
      <c r="R398" s="11" t="s">
        <v>8317</v>
      </c>
      <c r="S398" s="16">
        <f t="shared" si="26"/>
        <v>42417.818078703705</v>
      </c>
      <c r="T398" s="16">
        <f t="shared" si="27"/>
        <v>42477.776412037041</v>
      </c>
    </row>
    <row r="399" spans="1:20" ht="48" hidden="1" x14ac:dyDescent="0.2">
      <c r="A399">
        <v>395</v>
      </c>
      <c r="B399" s="9" t="s">
        <v>396</v>
      </c>
      <c r="C399" s="3" t="s">
        <v>4505</v>
      </c>
      <c r="D399" s="5">
        <v>10000</v>
      </c>
      <c r="E399" s="7">
        <v>10804.45</v>
      </c>
      <c r="F399" t="s">
        <v>8218</v>
      </c>
      <c r="G399" t="s">
        <v>8223</v>
      </c>
      <c r="H399" t="s">
        <v>8245</v>
      </c>
      <c r="I399">
        <v>1335562320</v>
      </c>
      <c r="J399">
        <v>1332452960</v>
      </c>
      <c r="K399" t="b">
        <v>0</v>
      </c>
      <c r="L399">
        <v>184</v>
      </c>
      <c r="M399" t="b">
        <v>1</v>
      </c>
      <c r="N399" t="s">
        <v>8267</v>
      </c>
      <c r="O399">
        <f t="shared" si="24"/>
        <v>108</v>
      </c>
      <c r="P399">
        <f t="shared" si="25"/>
        <v>58.72</v>
      </c>
      <c r="Q399" s="11" t="s">
        <v>8312</v>
      </c>
      <c r="R399" s="11" t="s">
        <v>8317</v>
      </c>
      <c r="S399" s="16">
        <f t="shared" si="26"/>
        <v>40990.909259259257</v>
      </c>
      <c r="T399" s="16">
        <f t="shared" si="27"/>
        <v>41026.897222222222</v>
      </c>
    </row>
    <row r="400" spans="1:20" ht="48" hidden="1" x14ac:dyDescent="0.2">
      <c r="A400">
        <v>396</v>
      </c>
      <c r="B400" s="9" t="s">
        <v>397</v>
      </c>
      <c r="C400" s="3" t="s">
        <v>4506</v>
      </c>
      <c r="D400" s="5">
        <v>15000</v>
      </c>
      <c r="E400" s="7">
        <v>16000</v>
      </c>
      <c r="F400" t="s">
        <v>8218</v>
      </c>
      <c r="G400" t="s">
        <v>8223</v>
      </c>
      <c r="H400" t="s">
        <v>8245</v>
      </c>
      <c r="I400">
        <v>1341668006</v>
      </c>
      <c r="J400">
        <v>1340372006</v>
      </c>
      <c r="K400" t="b">
        <v>0</v>
      </c>
      <c r="L400">
        <v>196</v>
      </c>
      <c r="M400" t="b">
        <v>1</v>
      </c>
      <c r="N400" t="s">
        <v>8267</v>
      </c>
      <c r="O400">
        <f t="shared" si="24"/>
        <v>107</v>
      </c>
      <c r="P400">
        <f t="shared" si="25"/>
        <v>81.63</v>
      </c>
      <c r="Q400" s="11" t="s">
        <v>8312</v>
      </c>
      <c r="R400" s="11" t="s">
        <v>8317</v>
      </c>
      <c r="S400" s="16">
        <f t="shared" si="26"/>
        <v>41082.564884259256</v>
      </c>
      <c r="T400" s="16">
        <f t="shared" si="27"/>
        <v>41097.564884259256</v>
      </c>
    </row>
    <row r="401" spans="1:20" ht="64" hidden="1" x14ac:dyDescent="0.2">
      <c r="A401">
        <v>397</v>
      </c>
      <c r="B401" s="9" t="s">
        <v>398</v>
      </c>
      <c r="C401" s="3" t="s">
        <v>4507</v>
      </c>
      <c r="D401" s="5">
        <v>12444</v>
      </c>
      <c r="E401" s="7">
        <v>12929.35</v>
      </c>
      <c r="F401" t="s">
        <v>8218</v>
      </c>
      <c r="G401" t="s">
        <v>8223</v>
      </c>
      <c r="H401" t="s">
        <v>8245</v>
      </c>
      <c r="I401">
        <v>1283312640</v>
      </c>
      <c r="J401">
        <v>1279651084</v>
      </c>
      <c r="K401" t="b">
        <v>0</v>
      </c>
      <c r="L401">
        <v>229</v>
      </c>
      <c r="M401" t="b">
        <v>1</v>
      </c>
      <c r="N401" t="s">
        <v>8267</v>
      </c>
      <c r="O401">
        <f t="shared" si="24"/>
        <v>104</v>
      </c>
      <c r="P401">
        <f t="shared" si="25"/>
        <v>56.46</v>
      </c>
      <c r="Q401" s="11" t="s">
        <v>8312</v>
      </c>
      <c r="R401" s="11" t="s">
        <v>8317</v>
      </c>
      <c r="S401" s="16">
        <f t="shared" si="26"/>
        <v>40379.776435185187</v>
      </c>
      <c r="T401" s="16">
        <f t="shared" si="27"/>
        <v>40422.155555555553</v>
      </c>
    </row>
    <row r="402" spans="1:20" ht="48" hidden="1" x14ac:dyDescent="0.2">
      <c r="A402">
        <v>398</v>
      </c>
      <c r="B402" s="9" t="s">
        <v>399</v>
      </c>
      <c r="C402" s="3" t="s">
        <v>4508</v>
      </c>
      <c r="D402" s="5">
        <v>7500</v>
      </c>
      <c r="E402" s="7">
        <v>9387</v>
      </c>
      <c r="F402" t="s">
        <v>8218</v>
      </c>
      <c r="G402" t="s">
        <v>8223</v>
      </c>
      <c r="H402" t="s">
        <v>8245</v>
      </c>
      <c r="I402">
        <v>1430334126</v>
      </c>
      <c r="J402">
        <v>1426446126</v>
      </c>
      <c r="K402" t="b">
        <v>0</v>
      </c>
      <c r="L402">
        <v>67</v>
      </c>
      <c r="M402" t="b">
        <v>1</v>
      </c>
      <c r="N402" t="s">
        <v>8267</v>
      </c>
      <c r="O402">
        <f t="shared" si="24"/>
        <v>125</v>
      </c>
      <c r="P402">
        <f t="shared" si="25"/>
        <v>140.1</v>
      </c>
      <c r="Q402" s="11" t="s">
        <v>8312</v>
      </c>
      <c r="R402" s="11" t="s">
        <v>8317</v>
      </c>
      <c r="S402" s="16">
        <f t="shared" si="26"/>
        <v>42078.793124999997</v>
      </c>
      <c r="T402" s="16">
        <f t="shared" si="27"/>
        <v>42123.793124999997</v>
      </c>
    </row>
    <row r="403" spans="1:20" ht="48" hidden="1" x14ac:dyDescent="0.2">
      <c r="A403">
        <v>399</v>
      </c>
      <c r="B403" s="9" t="s">
        <v>400</v>
      </c>
      <c r="C403" s="3" t="s">
        <v>4509</v>
      </c>
      <c r="D403" s="5">
        <v>20000</v>
      </c>
      <c r="E403" s="7">
        <v>21361</v>
      </c>
      <c r="F403" t="s">
        <v>8218</v>
      </c>
      <c r="G403" t="s">
        <v>8224</v>
      </c>
      <c r="H403" t="s">
        <v>8246</v>
      </c>
      <c r="I403">
        <v>1481716800</v>
      </c>
      <c r="J403">
        <v>1479070867</v>
      </c>
      <c r="K403" t="b">
        <v>0</v>
      </c>
      <c r="L403">
        <v>95</v>
      </c>
      <c r="M403" t="b">
        <v>1</v>
      </c>
      <c r="N403" t="s">
        <v>8267</v>
      </c>
      <c r="O403">
        <f t="shared" si="24"/>
        <v>107</v>
      </c>
      <c r="P403">
        <f t="shared" si="25"/>
        <v>224.85</v>
      </c>
      <c r="Q403" s="11" t="s">
        <v>8312</v>
      </c>
      <c r="R403" s="11" t="s">
        <v>8317</v>
      </c>
      <c r="S403" s="16">
        <f t="shared" si="26"/>
        <v>42687.875775462962</v>
      </c>
      <c r="T403" s="16">
        <f t="shared" si="27"/>
        <v>42718.5</v>
      </c>
    </row>
    <row r="404" spans="1:20" ht="48" hidden="1" x14ac:dyDescent="0.2">
      <c r="A404">
        <v>400</v>
      </c>
      <c r="B404" s="9" t="s">
        <v>401</v>
      </c>
      <c r="C404" s="3" t="s">
        <v>4510</v>
      </c>
      <c r="D404" s="5">
        <v>10000</v>
      </c>
      <c r="E404" s="7">
        <v>11230.25</v>
      </c>
      <c r="F404" t="s">
        <v>8218</v>
      </c>
      <c r="G404" t="s">
        <v>8223</v>
      </c>
      <c r="H404" t="s">
        <v>8245</v>
      </c>
      <c r="I404">
        <v>1400297400</v>
      </c>
      <c r="J404">
        <v>1397661347</v>
      </c>
      <c r="K404" t="b">
        <v>0</v>
      </c>
      <c r="L404">
        <v>62</v>
      </c>
      <c r="M404" t="b">
        <v>1</v>
      </c>
      <c r="N404" t="s">
        <v>8267</v>
      </c>
      <c r="O404">
        <f t="shared" si="24"/>
        <v>112</v>
      </c>
      <c r="P404">
        <f t="shared" si="25"/>
        <v>181.13</v>
      </c>
      <c r="Q404" s="11" t="s">
        <v>8312</v>
      </c>
      <c r="R404" s="11" t="s">
        <v>8317</v>
      </c>
      <c r="S404" s="16">
        <f t="shared" si="26"/>
        <v>41745.635960648149</v>
      </c>
      <c r="T404" s="16">
        <f t="shared" si="27"/>
        <v>41776.145833333336</v>
      </c>
    </row>
    <row r="405" spans="1:20" ht="48" hidden="1" x14ac:dyDescent="0.2">
      <c r="A405">
        <v>401</v>
      </c>
      <c r="B405" s="9" t="s">
        <v>402</v>
      </c>
      <c r="C405" s="3" t="s">
        <v>4511</v>
      </c>
      <c r="D405" s="5">
        <v>50000</v>
      </c>
      <c r="E405" s="7">
        <v>51906</v>
      </c>
      <c r="F405" t="s">
        <v>8218</v>
      </c>
      <c r="G405" t="s">
        <v>8223</v>
      </c>
      <c r="H405" t="s">
        <v>8245</v>
      </c>
      <c r="I405">
        <v>1312747970</v>
      </c>
      <c r="J405">
        <v>1310155970</v>
      </c>
      <c r="K405" t="b">
        <v>0</v>
      </c>
      <c r="L405">
        <v>73</v>
      </c>
      <c r="M405" t="b">
        <v>1</v>
      </c>
      <c r="N405" t="s">
        <v>8267</v>
      </c>
      <c r="O405">
        <f t="shared" si="24"/>
        <v>104</v>
      </c>
      <c r="P405">
        <f t="shared" si="25"/>
        <v>711.04</v>
      </c>
      <c r="Q405" s="11" t="s">
        <v>8312</v>
      </c>
      <c r="R405" s="11" t="s">
        <v>8317</v>
      </c>
      <c r="S405" s="16">
        <f t="shared" si="26"/>
        <v>40732.842245370368</v>
      </c>
      <c r="T405" s="16">
        <f t="shared" si="27"/>
        <v>40762.842245370368</v>
      </c>
    </row>
    <row r="406" spans="1:20" ht="48" hidden="1" x14ac:dyDescent="0.2">
      <c r="A406">
        <v>402</v>
      </c>
      <c r="B406" s="9" t="s">
        <v>403</v>
      </c>
      <c r="C406" s="3" t="s">
        <v>4512</v>
      </c>
      <c r="D406" s="5">
        <v>2000</v>
      </c>
      <c r="E406" s="7">
        <v>2833</v>
      </c>
      <c r="F406" t="s">
        <v>8218</v>
      </c>
      <c r="G406" t="s">
        <v>8223</v>
      </c>
      <c r="H406" t="s">
        <v>8245</v>
      </c>
      <c r="I406">
        <v>1446731817</v>
      </c>
      <c r="J406">
        <v>1444913817</v>
      </c>
      <c r="K406" t="b">
        <v>0</v>
      </c>
      <c r="L406">
        <v>43</v>
      </c>
      <c r="M406" t="b">
        <v>1</v>
      </c>
      <c r="N406" t="s">
        <v>8267</v>
      </c>
      <c r="O406">
        <f t="shared" si="24"/>
        <v>142</v>
      </c>
      <c r="P406">
        <f t="shared" si="25"/>
        <v>65.88</v>
      </c>
      <c r="Q406" s="11" t="s">
        <v>8312</v>
      </c>
      <c r="R406" s="11" t="s">
        <v>8317</v>
      </c>
      <c r="S406" s="16">
        <f t="shared" si="26"/>
        <v>42292.539548611108</v>
      </c>
      <c r="T406" s="16">
        <f t="shared" si="27"/>
        <v>42313.58121527778</v>
      </c>
    </row>
    <row r="407" spans="1:20" ht="48" hidden="1" x14ac:dyDescent="0.2">
      <c r="A407">
        <v>403</v>
      </c>
      <c r="B407" s="9" t="s">
        <v>404</v>
      </c>
      <c r="C407" s="3" t="s">
        <v>4513</v>
      </c>
      <c r="D407" s="5">
        <v>5000</v>
      </c>
      <c r="E407" s="7">
        <v>5263</v>
      </c>
      <c r="F407" t="s">
        <v>8218</v>
      </c>
      <c r="G407" t="s">
        <v>8223</v>
      </c>
      <c r="H407" t="s">
        <v>8245</v>
      </c>
      <c r="I407">
        <v>1312960080</v>
      </c>
      <c r="J407">
        <v>1308900441</v>
      </c>
      <c r="K407" t="b">
        <v>0</v>
      </c>
      <c r="L407">
        <v>70</v>
      </c>
      <c r="M407" t="b">
        <v>1</v>
      </c>
      <c r="N407" t="s">
        <v>8267</v>
      </c>
      <c r="O407">
        <f t="shared" si="24"/>
        <v>105</v>
      </c>
      <c r="P407">
        <f t="shared" si="25"/>
        <v>75.19</v>
      </c>
      <c r="Q407" s="11" t="s">
        <v>8312</v>
      </c>
      <c r="R407" s="11" t="s">
        <v>8317</v>
      </c>
      <c r="S407" s="16">
        <f t="shared" si="26"/>
        <v>40718.310659722221</v>
      </c>
      <c r="T407" s="16">
        <f t="shared" si="27"/>
        <v>40765.297222222223</v>
      </c>
    </row>
    <row r="408" spans="1:20" ht="48" hidden="1" x14ac:dyDescent="0.2">
      <c r="A408">
        <v>404</v>
      </c>
      <c r="B408" s="9" t="s">
        <v>405</v>
      </c>
      <c r="C408" s="3" t="s">
        <v>4514</v>
      </c>
      <c r="D408" s="5">
        <v>35000</v>
      </c>
      <c r="E408" s="7">
        <v>36082</v>
      </c>
      <c r="F408" t="s">
        <v>8218</v>
      </c>
      <c r="G408" t="s">
        <v>8223</v>
      </c>
      <c r="H408" t="s">
        <v>8245</v>
      </c>
      <c r="I408">
        <v>1391641440</v>
      </c>
      <c r="J408">
        <v>1389107062</v>
      </c>
      <c r="K408" t="b">
        <v>0</v>
      </c>
      <c r="L408">
        <v>271</v>
      </c>
      <c r="M408" t="b">
        <v>1</v>
      </c>
      <c r="N408" t="s">
        <v>8267</v>
      </c>
      <c r="O408">
        <f t="shared" si="24"/>
        <v>103</v>
      </c>
      <c r="P408">
        <f t="shared" si="25"/>
        <v>133.13999999999999</v>
      </c>
      <c r="Q408" s="11" t="s">
        <v>8312</v>
      </c>
      <c r="R408" s="11" t="s">
        <v>8317</v>
      </c>
      <c r="S408" s="16">
        <f t="shared" si="26"/>
        <v>41646.628032407411</v>
      </c>
      <c r="T408" s="16">
        <f t="shared" si="27"/>
        <v>41675.961111111108</v>
      </c>
    </row>
    <row r="409" spans="1:20" ht="32" hidden="1" x14ac:dyDescent="0.2">
      <c r="A409">
        <v>405</v>
      </c>
      <c r="B409" s="9" t="s">
        <v>406</v>
      </c>
      <c r="C409" s="3" t="s">
        <v>4515</v>
      </c>
      <c r="D409" s="5">
        <v>2820</v>
      </c>
      <c r="E409" s="7">
        <v>3036</v>
      </c>
      <c r="F409" t="s">
        <v>8218</v>
      </c>
      <c r="G409" t="s">
        <v>8223</v>
      </c>
      <c r="H409" t="s">
        <v>8245</v>
      </c>
      <c r="I409">
        <v>1394071339</v>
      </c>
      <c r="J409">
        <v>1391479339</v>
      </c>
      <c r="K409" t="b">
        <v>0</v>
      </c>
      <c r="L409">
        <v>55</v>
      </c>
      <c r="M409" t="b">
        <v>1</v>
      </c>
      <c r="N409" t="s">
        <v>8267</v>
      </c>
      <c r="O409">
        <f t="shared" si="24"/>
        <v>108</v>
      </c>
      <c r="P409">
        <f t="shared" si="25"/>
        <v>55.2</v>
      </c>
      <c r="Q409" s="11" t="s">
        <v>8312</v>
      </c>
      <c r="R409" s="11" t="s">
        <v>8317</v>
      </c>
      <c r="S409" s="16">
        <f t="shared" si="26"/>
        <v>41674.08494212963</v>
      </c>
      <c r="T409" s="16">
        <f t="shared" si="27"/>
        <v>41704.08494212963</v>
      </c>
    </row>
    <row r="410" spans="1:20" ht="48" hidden="1" x14ac:dyDescent="0.2">
      <c r="A410">
        <v>406</v>
      </c>
      <c r="B410" s="9" t="s">
        <v>407</v>
      </c>
      <c r="C410" s="3" t="s">
        <v>4516</v>
      </c>
      <c r="D410" s="5">
        <v>2800</v>
      </c>
      <c r="E410" s="7">
        <v>3015.73</v>
      </c>
      <c r="F410" t="s">
        <v>8218</v>
      </c>
      <c r="G410" t="s">
        <v>8223</v>
      </c>
      <c r="H410" t="s">
        <v>8245</v>
      </c>
      <c r="I410">
        <v>1304920740</v>
      </c>
      <c r="J410">
        <v>1301975637</v>
      </c>
      <c r="K410" t="b">
        <v>0</v>
      </c>
      <c r="L410">
        <v>35</v>
      </c>
      <c r="M410" t="b">
        <v>1</v>
      </c>
      <c r="N410" t="s">
        <v>8267</v>
      </c>
      <c r="O410">
        <f t="shared" si="24"/>
        <v>108</v>
      </c>
      <c r="P410">
        <f t="shared" si="25"/>
        <v>86.16</v>
      </c>
      <c r="Q410" s="11" t="s">
        <v>8312</v>
      </c>
      <c r="R410" s="11" t="s">
        <v>8317</v>
      </c>
      <c r="S410" s="16">
        <f t="shared" si="26"/>
        <v>40638.162465277775</v>
      </c>
      <c r="T410" s="16">
        <f t="shared" si="27"/>
        <v>40672.249305555553</v>
      </c>
    </row>
    <row r="411" spans="1:20" ht="48" hidden="1" x14ac:dyDescent="0.2">
      <c r="A411">
        <v>407</v>
      </c>
      <c r="B411" s="9" t="s">
        <v>408</v>
      </c>
      <c r="C411" s="3" t="s">
        <v>4517</v>
      </c>
      <c r="D411" s="5">
        <v>2000</v>
      </c>
      <c r="E411" s="7">
        <v>2031</v>
      </c>
      <c r="F411" t="s">
        <v>8218</v>
      </c>
      <c r="G411" t="s">
        <v>8223</v>
      </c>
      <c r="H411" t="s">
        <v>8245</v>
      </c>
      <c r="I411">
        <v>1321739650</v>
      </c>
      <c r="J411">
        <v>1316552050</v>
      </c>
      <c r="K411" t="b">
        <v>0</v>
      </c>
      <c r="L411">
        <v>22</v>
      </c>
      <c r="M411" t="b">
        <v>1</v>
      </c>
      <c r="N411" t="s">
        <v>8267</v>
      </c>
      <c r="O411">
        <f t="shared" si="24"/>
        <v>102</v>
      </c>
      <c r="P411">
        <f t="shared" si="25"/>
        <v>92.32</v>
      </c>
      <c r="Q411" s="11" t="s">
        <v>8312</v>
      </c>
      <c r="R411" s="11" t="s">
        <v>8317</v>
      </c>
      <c r="S411" s="16">
        <f t="shared" si="26"/>
        <v>40806.870949074073</v>
      </c>
      <c r="T411" s="16">
        <f t="shared" si="27"/>
        <v>40866.912615740745</v>
      </c>
    </row>
    <row r="412" spans="1:20" ht="48" hidden="1" x14ac:dyDescent="0.2">
      <c r="A412">
        <v>408</v>
      </c>
      <c r="B412" s="9" t="s">
        <v>409</v>
      </c>
      <c r="C412" s="3" t="s">
        <v>4518</v>
      </c>
      <c r="D412" s="5">
        <v>6000</v>
      </c>
      <c r="E412" s="7">
        <v>6086.26</v>
      </c>
      <c r="F412" t="s">
        <v>8218</v>
      </c>
      <c r="G412" t="s">
        <v>8223</v>
      </c>
      <c r="H412" t="s">
        <v>8245</v>
      </c>
      <c r="I412">
        <v>1383676790</v>
      </c>
      <c r="J412">
        <v>1380217190</v>
      </c>
      <c r="K412" t="b">
        <v>0</v>
      </c>
      <c r="L412">
        <v>38</v>
      </c>
      <c r="M412" t="b">
        <v>1</v>
      </c>
      <c r="N412" t="s">
        <v>8267</v>
      </c>
      <c r="O412">
        <f t="shared" si="24"/>
        <v>101</v>
      </c>
      <c r="P412">
        <f t="shared" si="25"/>
        <v>160.16</v>
      </c>
      <c r="Q412" s="11" t="s">
        <v>8312</v>
      </c>
      <c r="R412" s="11" t="s">
        <v>8317</v>
      </c>
      <c r="S412" s="16">
        <f t="shared" si="26"/>
        <v>41543.735995370371</v>
      </c>
      <c r="T412" s="16">
        <f t="shared" si="27"/>
        <v>41583.777662037035</v>
      </c>
    </row>
    <row r="413" spans="1:20" ht="48" hidden="1" x14ac:dyDescent="0.2">
      <c r="A413">
        <v>409</v>
      </c>
      <c r="B413" s="9" t="s">
        <v>410</v>
      </c>
      <c r="C413" s="3" t="s">
        <v>4519</v>
      </c>
      <c r="D413" s="5">
        <v>500</v>
      </c>
      <c r="E413" s="7">
        <v>684</v>
      </c>
      <c r="F413" t="s">
        <v>8218</v>
      </c>
      <c r="G413" t="s">
        <v>8224</v>
      </c>
      <c r="H413" t="s">
        <v>8246</v>
      </c>
      <c r="I413">
        <v>1469220144</v>
      </c>
      <c r="J413">
        <v>1466628144</v>
      </c>
      <c r="K413" t="b">
        <v>0</v>
      </c>
      <c r="L413">
        <v>15</v>
      </c>
      <c r="M413" t="b">
        <v>1</v>
      </c>
      <c r="N413" t="s">
        <v>8267</v>
      </c>
      <c r="O413">
        <f t="shared" si="24"/>
        <v>137</v>
      </c>
      <c r="P413">
        <f t="shared" si="25"/>
        <v>45.6</v>
      </c>
      <c r="Q413" s="11" t="s">
        <v>8312</v>
      </c>
      <c r="R413" s="11" t="s">
        <v>8317</v>
      </c>
      <c r="S413" s="16">
        <f t="shared" si="26"/>
        <v>42543.862777777773</v>
      </c>
      <c r="T413" s="16">
        <f t="shared" si="27"/>
        <v>42573.862777777773</v>
      </c>
    </row>
    <row r="414" spans="1:20" ht="48" hidden="1" x14ac:dyDescent="0.2">
      <c r="A414">
        <v>410</v>
      </c>
      <c r="B414" s="9" t="s">
        <v>411</v>
      </c>
      <c r="C414" s="3" t="s">
        <v>4520</v>
      </c>
      <c r="D414" s="5">
        <v>1000</v>
      </c>
      <c r="E414" s="7">
        <v>1283</v>
      </c>
      <c r="F414" t="s">
        <v>8218</v>
      </c>
      <c r="G414" t="s">
        <v>8228</v>
      </c>
      <c r="H414" t="s">
        <v>8250</v>
      </c>
      <c r="I414">
        <v>1434670397</v>
      </c>
      <c r="J414">
        <v>1429486397</v>
      </c>
      <c r="K414" t="b">
        <v>0</v>
      </c>
      <c r="L414">
        <v>7</v>
      </c>
      <c r="M414" t="b">
        <v>1</v>
      </c>
      <c r="N414" t="s">
        <v>8267</v>
      </c>
      <c r="O414">
        <f t="shared" si="24"/>
        <v>128</v>
      </c>
      <c r="P414">
        <f t="shared" si="25"/>
        <v>183.29</v>
      </c>
      <c r="Q414" s="11" t="s">
        <v>8312</v>
      </c>
      <c r="R414" s="11" t="s">
        <v>8317</v>
      </c>
      <c r="S414" s="16">
        <f t="shared" si="26"/>
        <v>42113.981446759266</v>
      </c>
      <c r="T414" s="16">
        <f t="shared" si="27"/>
        <v>42173.981446759266</v>
      </c>
    </row>
    <row r="415" spans="1:20" ht="48" hidden="1" x14ac:dyDescent="0.2">
      <c r="A415">
        <v>411</v>
      </c>
      <c r="B415" s="9" t="s">
        <v>412</v>
      </c>
      <c r="C415" s="3" t="s">
        <v>4521</v>
      </c>
      <c r="D415" s="5">
        <v>30000</v>
      </c>
      <c r="E415" s="7">
        <v>30315</v>
      </c>
      <c r="F415" t="s">
        <v>8218</v>
      </c>
      <c r="G415" t="s">
        <v>8223</v>
      </c>
      <c r="H415" t="s">
        <v>8245</v>
      </c>
      <c r="I415">
        <v>1387688400</v>
      </c>
      <c r="J415">
        <v>1384920804</v>
      </c>
      <c r="K415" t="b">
        <v>0</v>
      </c>
      <c r="L415">
        <v>241</v>
      </c>
      <c r="M415" t="b">
        <v>1</v>
      </c>
      <c r="N415" t="s">
        <v>8267</v>
      </c>
      <c r="O415">
        <f t="shared" si="24"/>
        <v>101</v>
      </c>
      <c r="P415">
        <f t="shared" si="25"/>
        <v>125.79</v>
      </c>
      <c r="Q415" s="11" t="s">
        <v>8312</v>
      </c>
      <c r="R415" s="11" t="s">
        <v>8317</v>
      </c>
      <c r="S415" s="16">
        <f t="shared" si="26"/>
        <v>41598.17597222222</v>
      </c>
      <c r="T415" s="16">
        <f t="shared" si="27"/>
        <v>41630.208333333336</v>
      </c>
    </row>
    <row r="416" spans="1:20" ht="48" hidden="1" x14ac:dyDescent="0.2">
      <c r="A416">
        <v>412</v>
      </c>
      <c r="B416" s="9" t="s">
        <v>413</v>
      </c>
      <c r="C416" s="3" t="s">
        <v>4522</v>
      </c>
      <c r="D416" s="5">
        <v>2500</v>
      </c>
      <c r="E416" s="7">
        <v>3171</v>
      </c>
      <c r="F416" t="s">
        <v>8218</v>
      </c>
      <c r="G416" t="s">
        <v>8223</v>
      </c>
      <c r="H416" t="s">
        <v>8245</v>
      </c>
      <c r="I416">
        <v>1343238578</v>
      </c>
      <c r="J416">
        <v>1341856178</v>
      </c>
      <c r="K416" t="b">
        <v>0</v>
      </c>
      <c r="L416">
        <v>55</v>
      </c>
      <c r="M416" t="b">
        <v>1</v>
      </c>
      <c r="N416" t="s">
        <v>8267</v>
      </c>
      <c r="O416">
        <f t="shared" si="24"/>
        <v>127</v>
      </c>
      <c r="P416">
        <f t="shared" si="25"/>
        <v>57.65</v>
      </c>
      <c r="Q416" s="11" t="s">
        <v>8312</v>
      </c>
      <c r="R416" s="11" t="s">
        <v>8317</v>
      </c>
      <c r="S416" s="16">
        <f t="shared" si="26"/>
        <v>41099.742800925924</v>
      </c>
      <c r="T416" s="16">
        <f t="shared" si="27"/>
        <v>41115.742800925924</v>
      </c>
    </row>
    <row r="417" spans="1:20" ht="48" hidden="1" x14ac:dyDescent="0.2">
      <c r="A417">
        <v>413</v>
      </c>
      <c r="B417" s="9" t="s">
        <v>414</v>
      </c>
      <c r="C417" s="3" t="s">
        <v>4523</v>
      </c>
      <c r="D417" s="5">
        <v>12800</v>
      </c>
      <c r="E417" s="7">
        <v>13451</v>
      </c>
      <c r="F417" t="s">
        <v>8218</v>
      </c>
      <c r="G417" t="s">
        <v>8223</v>
      </c>
      <c r="H417" t="s">
        <v>8245</v>
      </c>
      <c r="I417">
        <v>1342731811</v>
      </c>
      <c r="J417">
        <v>1340139811</v>
      </c>
      <c r="K417" t="b">
        <v>0</v>
      </c>
      <c r="L417">
        <v>171</v>
      </c>
      <c r="M417" t="b">
        <v>1</v>
      </c>
      <c r="N417" t="s">
        <v>8267</v>
      </c>
      <c r="O417">
        <f t="shared" si="24"/>
        <v>105</v>
      </c>
      <c r="P417">
        <f t="shared" si="25"/>
        <v>78.66</v>
      </c>
      <c r="Q417" s="11" t="s">
        <v>8312</v>
      </c>
      <c r="R417" s="11" t="s">
        <v>8317</v>
      </c>
      <c r="S417" s="16">
        <f t="shared" si="26"/>
        <v>41079.877442129626</v>
      </c>
      <c r="T417" s="16">
        <f t="shared" si="27"/>
        <v>41109.877442129626</v>
      </c>
    </row>
    <row r="418" spans="1:20" ht="48" hidden="1" x14ac:dyDescent="0.2">
      <c r="A418">
        <v>414</v>
      </c>
      <c r="B418" s="9" t="s">
        <v>415</v>
      </c>
      <c r="C418" s="3" t="s">
        <v>4524</v>
      </c>
      <c r="D418" s="5">
        <v>18500</v>
      </c>
      <c r="E418" s="7">
        <v>19028</v>
      </c>
      <c r="F418" t="s">
        <v>8218</v>
      </c>
      <c r="G418" t="s">
        <v>8223</v>
      </c>
      <c r="H418" t="s">
        <v>8245</v>
      </c>
      <c r="I418">
        <v>1381541465</v>
      </c>
      <c r="J418">
        <v>1378949465</v>
      </c>
      <c r="K418" t="b">
        <v>0</v>
      </c>
      <c r="L418">
        <v>208</v>
      </c>
      <c r="M418" t="b">
        <v>1</v>
      </c>
      <c r="N418" t="s">
        <v>8267</v>
      </c>
      <c r="O418">
        <f t="shared" si="24"/>
        <v>103</v>
      </c>
      <c r="P418">
        <f t="shared" si="25"/>
        <v>91.48</v>
      </c>
      <c r="Q418" s="11" t="s">
        <v>8312</v>
      </c>
      <c r="R418" s="11" t="s">
        <v>8317</v>
      </c>
      <c r="S418" s="16">
        <f t="shared" si="26"/>
        <v>41529.063252314816</v>
      </c>
      <c r="T418" s="16">
        <f t="shared" si="27"/>
        <v>41559.063252314816</v>
      </c>
    </row>
    <row r="419" spans="1:20" ht="64" hidden="1" x14ac:dyDescent="0.2">
      <c r="A419">
        <v>415</v>
      </c>
      <c r="B419" s="9" t="s">
        <v>416</v>
      </c>
      <c r="C419" s="3" t="s">
        <v>4525</v>
      </c>
      <c r="D419" s="5">
        <v>1400</v>
      </c>
      <c r="E419" s="7">
        <v>1430.06</v>
      </c>
      <c r="F419" t="s">
        <v>8218</v>
      </c>
      <c r="G419" t="s">
        <v>8228</v>
      </c>
      <c r="H419" t="s">
        <v>8250</v>
      </c>
      <c r="I419">
        <v>1413547200</v>
      </c>
      <c r="J419">
        <v>1411417602</v>
      </c>
      <c r="K419" t="b">
        <v>0</v>
      </c>
      <c r="L419">
        <v>21</v>
      </c>
      <c r="M419" t="b">
        <v>1</v>
      </c>
      <c r="N419" t="s">
        <v>8267</v>
      </c>
      <c r="O419">
        <f t="shared" si="24"/>
        <v>102</v>
      </c>
      <c r="P419">
        <f t="shared" si="25"/>
        <v>68.099999999999994</v>
      </c>
      <c r="Q419" s="11" t="s">
        <v>8312</v>
      </c>
      <c r="R419" s="11" t="s">
        <v>8317</v>
      </c>
      <c r="S419" s="16">
        <f t="shared" si="26"/>
        <v>41904.851875</v>
      </c>
      <c r="T419" s="16">
        <f t="shared" si="27"/>
        <v>41929.5</v>
      </c>
    </row>
    <row r="420" spans="1:20" ht="32" hidden="1" x14ac:dyDescent="0.2">
      <c r="A420">
        <v>416</v>
      </c>
      <c r="B420" s="9" t="s">
        <v>417</v>
      </c>
      <c r="C420" s="3" t="s">
        <v>4526</v>
      </c>
      <c r="D420" s="5">
        <v>1000</v>
      </c>
      <c r="E420" s="7">
        <v>1202.17</v>
      </c>
      <c r="F420" t="s">
        <v>8218</v>
      </c>
      <c r="G420" t="s">
        <v>8223</v>
      </c>
      <c r="H420" t="s">
        <v>8245</v>
      </c>
      <c r="I420">
        <v>1391851831</v>
      </c>
      <c r="J420">
        <v>1389259831</v>
      </c>
      <c r="K420" t="b">
        <v>0</v>
      </c>
      <c r="L420">
        <v>25</v>
      </c>
      <c r="M420" t="b">
        <v>1</v>
      </c>
      <c r="N420" t="s">
        <v>8267</v>
      </c>
      <c r="O420">
        <f t="shared" si="24"/>
        <v>120</v>
      </c>
      <c r="P420">
        <f t="shared" si="25"/>
        <v>48.09</v>
      </c>
      <c r="Q420" s="11" t="s">
        <v>8312</v>
      </c>
      <c r="R420" s="11" t="s">
        <v>8317</v>
      </c>
      <c r="S420" s="16">
        <f t="shared" si="26"/>
        <v>41648.396192129629</v>
      </c>
      <c r="T420" s="16">
        <f t="shared" si="27"/>
        <v>41678.396192129629</v>
      </c>
    </row>
    <row r="421" spans="1:20" ht="48" hidden="1" x14ac:dyDescent="0.2">
      <c r="A421">
        <v>417</v>
      </c>
      <c r="B421" s="9" t="s">
        <v>418</v>
      </c>
      <c r="C421" s="3" t="s">
        <v>4527</v>
      </c>
      <c r="D421" s="5">
        <v>10500</v>
      </c>
      <c r="E421" s="7">
        <v>10526</v>
      </c>
      <c r="F421" t="s">
        <v>8218</v>
      </c>
      <c r="G421" t="s">
        <v>8223</v>
      </c>
      <c r="H421" t="s">
        <v>8245</v>
      </c>
      <c r="I421">
        <v>1365395580</v>
      </c>
      <c r="J421">
        <v>1364426260</v>
      </c>
      <c r="K421" t="b">
        <v>0</v>
      </c>
      <c r="L421">
        <v>52</v>
      </c>
      <c r="M421" t="b">
        <v>1</v>
      </c>
      <c r="N421" t="s">
        <v>8267</v>
      </c>
      <c r="O421">
        <f t="shared" si="24"/>
        <v>100</v>
      </c>
      <c r="P421">
        <f t="shared" si="25"/>
        <v>202.42</v>
      </c>
      <c r="Q421" s="11" t="s">
        <v>8312</v>
      </c>
      <c r="R421" s="11" t="s">
        <v>8317</v>
      </c>
      <c r="S421" s="16">
        <f t="shared" si="26"/>
        <v>41360.970601851855</v>
      </c>
      <c r="T421" s="16">
        <f t="shared" si="27"/>
        <v>41372.189583333333</v>
      </c>
    </row>
    <row r="422" spans="1:20" ht="48" hidden="1" x14ac:dyDescent="0.2">
      <c r="A422">
        <v>418</v>
      </c>
      <c r="B422" s="9" t="s">
        <v>419</v>
      </c>
      <c r="C422" s="3" t="s">
        <v>4528</v>
      </c>
      <c r="D422" s="5">
        <v>22400</v>
      </c>
      <c r="E422" s="7">
        <v>22542</v>
      </c>
      <c r="F422" t="s">
        <v>8218</v>
      </c>
      <c r="G422" t="s">
        <v>8223</v>
      </c>
      <c r="H422" t="s">
        <v>8245</v>
      </c>
      <c r="I422">
        <v>1437633997</v>
      </c>
      <c r="J422">
        <v>1435041997</v>
      </c>
      <c r="K422" t="b">
        <v>0</v>
      </c>
      <c r="L422">
        <v>104</v>
      </c>
      <c r="M422" t="b">
        <v>1</v>
      </c>
      <c r="N422" t="s">
        <v>8267</v>
      </c>
      <c r="O422">
        <f t="shared" si="24"/>
        <v>101</v>
      </c>
      <c r="P422">
        <f t="shared" si="25"/>
        <v>216.75</v>
      </c>
      <c r="Q422" s="11" t="s">
        <v>8312</v>
      </c>
      <c r="R422" s="11" t="s">
        <v>8317</v>
      </c>
      <c r="S422" s="16">
        <f t="shared" si="26"/>
        <v>42178.282372685186</v>
      </c>
      <c r="T422" s="16">
        <f t="shared" si="27"/>
        <v>42208.282372685186</v>
      </c>
    </row>
    <row r="423" spans="1:20" ht="48" hidden="1" x14ac:dyDescent="0.2">
      <c r="A423">
        <v>419</v>
      </c>
      <c r="B423" s="9" t="s">
        <v>420</v>
      </c>
      <c r="C423" s="3" t="s">
        <v>4529</v>
      </c>
      <c r="D423" s="5">
        <v>8000</v>
      </c>
      <c r="E423" s="7">
        <v>8035</v>
      </c>
      <c r="F423" t="s">
        <v>8218</v>
      </c>
      <c r="G423" t="s">
        <v>8223</v>
      </c>
      <c r="H423" t="s">
        <v>8245</v>
      </c>
      <c r="I423">
        <v>1372536787</v>
      </c>
      <c r="J423">
        <v>1367352787</v>
      </c>
      <c r="K423" t="b">
        <v>0</v>
      </c>
      <c r="L423">
        <v>73</v>
      </c>
      <c r="M423" t="b">
        <v>1</v>
      </c>
      <c r="N423" t="s">
        <v>8267</v>
      </c>
      <c r="O423">
        <f t="shared" si="24"/>
        <v>100</v>
      </c>
      <c r="P423">
        <f t="shared" si="25"/>
        <v>110.07</v>
      </c>
      <c r="Q423" s="11" t="s">
        <v>8312</v>
      </c>
      <c r="R423" s="11" t="s">
        <v>8317</v>
      </c>
      <c r="S423" s="16">
        <f t="shared" si="26"/>
        <v>41394.842442129629</v>
      </c>
      <c r="T423" s="16">
        <f t="shared" si="27"/>
        <v>41454.842442129629</v>
      </c>
    </row>
    <row r="424" spans="1:20" ht="48" hidden="1" x14ac:dyDescent="0.2">
      <c r="A424">
        <v>420</v>
      </c>
      <c r="B424" s="9" t="s">
        <v>421</v>
      </c>
      <c r="C424" s="3" t="s">
        <v>4530</v>
      </c>
      <c r="D424" s="5">
        <v>3300</v>
      </c>
      <c r="E424" s="7">
        <v>14.5</v>
      </c>
      <c r="F424" t="s">
        <v>8220</v>
      </c>
      <c r="G424" t="s">
        <v>8223</v>
      </c>
      <c r="H424" t="s">
        <v>8245</v>
      </c>
      <c r="I424">
        <v>1394772031</v>
      </c>
      <c r="J424">
        <v>1392183631</v>
      </c>
      <c r="K424" t="b">
        <v>0</v>
      </c>
      <c r="L424">
        <v>3</v>
      </c>
      <c r="M424" t="b">
        <v>0</v>
      </c>
      <c r="N424" t="s">
        <v>8268</v>
      </c>
      <c r="O424">
        <f t="shared" si="24"/>
        <v>0</v>
      </c>
      <c r="P424">
        <f t="shared" si="25"/>
        <v>4.83</v>
      </c>
      <c r="Q424" s="11" t="s">
        <v>8312</v>
      </c>
      <c r="R424" s="11" t="s">
        <v>8318</v>
      </c>
      <c r="S424" s="16">
        <f t="shared" si="26"/>
        <v>41682.23646990741</v>
      </c>
      <c r="T424" s="16">
        <f t="shared" si="27"/>
        <v>41712.194803240738</v>
      </c>
    </row>
    <row r="425" spans="1:20" ht="48" hidden="1" x14ac:dyDescent="0.2">
      <c r="A425">
        <v>421</v>
      </c>
      <c r="B425" s="9" t="s">
        <v>422</v>
      </c>
      <c r="C425" s="3" t="s">
        <v>4531</v>
      </c>
      <c r="D425" s="5">
        <v>15000</v>
      </c>
      <c r="E425" s="7">
        <v>301</v>
      </c>
      <c r="F425" t="s">
        <v>8220</v>
      </c>
      <c r="G425" t="s">
        <v>8223</v>
      </c>
      <c r="H425" t="s">
        <v>8245</v>
      </c>
      <c r="I425">
        <v>1440157656</v>
      </c>
      <c r="J425">
        <v>1434973656</v>
      </c>
      <c r="K425" t="b">
        <v>0</v>
      </c>
      <c r="L425">
        <v>6</v>
      </c>
      <c r="M425" t="b">
        <v>0</v>
      </c>
      <c r="N425" t="s">
        <v>8268</v>
      </c>
      <c r="O425">
        <f t="shared" si="24"/>
        <v>2</v>
      </c>
      <c r="P425">
        <f t="shared" si="25"/>
        <v>50.17</v>
      </c>
      <c r="Q425" s="11" t="s">
        <v>8312</v>
      </c>
      <c r="R425" s="11" t="s">
        <v>8318</v>
      </c>
      <c r="S425" s="16">
        <f t="shared" si="26"/>
        <v>42177.491388888884</v>
      </c>
      <c r="T425" s="16">
        <f t="shared" si="27"/>
        <v>42237.491388888884</v>
      </c>
    </row>
    <row r="426" spans="1:20" ht="48" hidden="1" x14ac:dyDescent="0.2">
      <c r="A426">
        <v>422</v>
      </c>
      <c r="B426" s="9" t="s">
        <v>423</v>
      </c>
      <c r="C426" s="3" t="s">
        <v>4532</v>
      </c>
      <c r="D426" s="5">
        <v>40000</v>
      </c>
      <c r="E426" s="7">
        <v>430</v>
      </c>
      <c r="F426" t="s">
        <v>8220</v>
      </c>
      <c r="G426" t="s">
        <v>8223</v>
      </c>
      <c r="H426" t="s">
        <v>8245</v>
      </c>
      <c r="I426">
        <v>1410416097</v>
      </c>
      <c r="J426">
        <v>1407824097</v>
      </c>
      <c r="K426" t="b">
        <v>0</v>
      </c>
      <c r="L426">
        <v>12</v>
      </c>
      <c r="M426" t="b">
        <v>0</v>
      </c>
      <c r="N426" t="s">
        <v>8268</v>
      </c>
      <c r="O426">
        <f t="shared" si="24"/>
        <v>1</v>
      </c>
      <c r="P426">
        <f t="shared" si="25"/>
        <v>35.83</v>
      </c>
      <c r="Q426" s="11" t="s">
        <v>8312</v>
      </c>
      <c r="R426" s="11" t="s">
        <v>8318</v>
      </c>
      <c r="S426" s="16">
        <f t="shared" si="26"/>
        <v>41863.260381944441</v>
      </c>
      <c r="T426" s="16">
        <f t="shared" si="27"/>
        <v>41893.260381944441</v>
      </c>
    </row>
    <row r="427" spans="1:20" ht="48" hidden="1" x14ac:dyDescent="0.2">
      <c r="A427">
        <v>423</v>
      </c>
      <c r="B427" s="9" t="s">
        <v>424</v>
      </c>
      <c r="C427" s="3" t="s">
        <v>4533</v>
      </c>
      <c r="D427" s="5">
        <v>20000</v>
      </c>
      <c r="E427" s="7">
        <v>153</v>
      </c>
      <c r="F427" t="s">
        <v>8220</v>
      </c>
      <c r="G427" t="s">
        <v>8223</v>
      </c>
      <c r="H427" t="s">
        <v>8245</v>
      </c>
      <c r="I427">
        <v>1370470430</v>
      </c>
      <c r="J427">
        <v>1367878430</v>
      </c>
      <c r="K427" t="b">
        <v>0</v>
      </c>
      <c r="L427">
        <v>13</v>
      </c>
      <c r="M427" t="b">
        <v>0</v>
      </c>
      <c r="N427" t="s">
        <v>8268</v>
      </c>
      <c r="O427">
        <f t="shared" si="24"/>
        <v>1</v>
      </c>
      <c r="P427">
        <f t="shared" si="25"/>
        <v>11.77</v>
      </c>
      <c r="Q427" s="11" t="s">
        <v>8312</v>
      </c>
      <c r="R427" s="11" t="s">
        <v>8318</v>
      </c>
      <c r="S427" s="16">
        <f t="shared" si="26"/>
        <v>41400.92627314815</v>
      </c>
      <c r="T427" s="16">
        <f t="shared" si="27"/>
        <v>41430.92627314815</v>
      </c>
    </row>
    <row r="428" spans="1:20" ht="48" hidden="1" x14ac:dyDescent="0.2">
      <c r="A428">
        <v>424</v>
      </c>
      <c r="B428" s="9" t="s">
        <v>425</v>
      </c>
      <c r="C428" s="3" t="s">
        <v>4534</v>
      </c>
      <c r="D428" s="5">
        <v>3000</v>
      </c>
      <c r="E428" s="7">
        <v>203.9</v>
      </c>
      <c r="F428" t="s">
        <v>8220</v>
      </c>
      <c r="G428" t="s">
        <v>8223</v>
      </c>
      <c r="H428" t="s">
        <v>8245</v>
      </c>
      <c r="I428">
        <v>1332748899</v>
      </c>
      <c r="J428">
        <v>1327568499</v>
      </c>
      <c r="K428" t="b">
        <v>0</v>
      </c>
      <c r="L428">
        <v>5</v>
      </c>
      <c r="M428" t="b">
        <v>0</v>
      </c>
      <c r="N428" t="s">
        <v>8268</v>
      </c>
      <c r="O428">
        <f t="shared" si="24"/>
        <v>7</v>
      </c>
      <c r="P428">
        <f t="shared" si="25"/>
        <v>40.78</v>
      </c>
      <c r="Q428" s="11" t="s">
        <v>8312</v>
      </c>
      <c r="R428" s="11" t="s">
        <v>8318</v>
      </c>
      <c r="S428" s="16">
        <f t="shared" si="26"/>
        <v>40934.376145833332</v>
      </c>
      <c r="T428" s="16">
        <f t="shared" si="27"/>
        <v>40994.334479166668</v>
      </c>
    </row>
    <row r="429" spans="1:20" ht="48" hidden="1" x14ac:dyDescent="0.2">
      <c r="A429">
        <v>425</v>
      </c>
      <c r="B429" s="9" t="s">
        <v>426</v>
      </c>
      <c r="C429" s="3" t="s">
        <v>4535</v>
      </c>
      <c r="D429" s="5">
        <v>50000</v>
      </c>
      <c r="E429" s="7">
        <v>6</v>
      </c>
      <c r="F429" t="s">
        <v>8220</v>
      </c>
      <c r="G429" t="s">
        <v>8223</v>
      </c>
      <c r="H429" t="s">
        <v>8245</v>
      </c>
      <c r="I429">
        <v>1448660404</v>
      </c>
      <c r="J429">
        <v>1443472804</v>
      </c>
      <c r="K429" t="b">
        <v>0</v>
      </c>
      <c r="L429">
        <v>2</v>
      </c>
      <c r="M429" t="b">
        <v>0</v>
      </c>
      <c r="N429" t="s">
        <v>8268</v>
      </c>
      <c r="O429">
        <f t="shared" si="24"/>
        <v>0</v>
      </c>
      <c r="P429">
        <f t="shared" si="25"/>
        <v>3</v>
      </c>
      <c r="Q429" s="11" t="s">
        <v>8312</v>
      </c>
      <c r="R429" s="11" t="s">
        <v>8318</v>
      </c>
      <c r="S429" s="16">
        <f t="shared" si="26"/>
        <v>42275.861157407402</v>
      </c>
      <c r="T429" s="16">
        <f t="shared" si="27"/>
        <v>42335.902824074074</v>
      </c>
    </row>
    <row r="430" spans="1:20" ht="48" hidden="1" x14ac:dyDescent="0.2">
      <c r="A430">
        <v>426</v>
      </c>
      <c r="B430" s="9" t="s">
        <v>427</v>
      </c>
      <c r="C430" s="3" t="s">
        <v>4536</v>
      </c>
      <c r="D430" s="5">
        <v>10000</v>
      </c>
      <c r="E430" s="7">
        <v>133</v>
      </c>
      <c r="F430" t="s">
        <v>8220</v>
      </c>
      <c r="G430" t="s">
        <v>8223</v>
      </c>
      <c r="H430" t="s">
        <v>8245</v>
      </c>
      <c r="I430">
        <v>1456851914</v>
      </c>
      <c r="J430">
        <v>1454259914</v>
      </c>
      <c r="K430" t="b">
        <v>0</v>
      </c>
      <c r="L430">
        <v>8</v>
      </c>
      <c r="M430" t="b">
        <v>0</v>
      </c>
      <c r="N430" t="s">
        <v>8268</v>
      </c>
      <c r="O430">
        <f t="shared" si="24"/>
        <v>1</v>
      </c>
      <c r="P430">
        <f t="shared" si="25"/>
        <v>16.63</v>
      </c>
      <c r="Q430" s="11" t="s">
        <v>8312</v>
      </c>
      <c r="R430" s="11" t="s">
        <v>8318</v>
      </c>
      <c r="S430" s="16">
        <f t="shared" si="26"/>
        <v>42400.711967592593</v>
      </c>
      <c r="T430" s="16">
        <f t="shared" si="27"/>
        <v>42430.711967592593</v>
      </c>
    </row>
    <row r="431" spans="1:20" ht="48" hidden="1" x14ac:dyDescent="0.2">
      <c r="A431">
        <v>427</v>
      </c>
      <c r="B431" s="9" t="s">
        <v>428</v>
      </c>
      <c r="C431" s="3" t="s">
        <v>4537</v>
      </c>
      <c r="D431" s="5">
        <v>6500</v>
      </c>
      <c r="E431" s="7">
        <v>0</v>
      </c>
      <c r="F431" t="s">
        <v>8220</v>
      </c>
      <c r="G431" t="s">
        <v>8223</v>
      </c>
      <c r="H431" t="s">
        <v>8245</v>
      </c>
      <c r="I431">
        <v>1445540340</v>
      </c>
      <c r="J431">
        <v>1444340940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1" t="s">
        <v>8312</v>
      </c>
      <c r="R431" s="11" t="s">
        <v>8318</v>
      </c>
      <c r="S431" s="16">
        <f t="shared" si="26"/>
        <v>42285.909027777772</v>
      </c>
      <c r="T431" s="16">
        <f t="shared" si="27"/>
        <v>42299.790972222225</v>
      </c>
    </row>
    <row r="432" spans="1:20" ht="32" hidden="1" x14ac:dyDescent="0.2">
      <c r="A432">
        <v>428</v>
      </c>
      <c r="B432" s="9" t="s">
        <v>429</v>
      </c>
      <c r="C432" s="3" t="s">
        <v>4538</v>
      </c>
      <c r="D432" s="5">
        <v>12000</v>
      </c>
      <c r="E432" s="7">
        <v>676</v>
      </c>
      <c r="F432" t="s">
        <v>8220</v>
      </c>
      <c r="G432" t="s">
        <v>8223</v>
      </c>
      <c r="H432" t="s">
        <v>8245</v>
      </c>
      <c r="I432">
        <v>1402956000</v>
      </c>
      <c r="J432">
        <v>1400523845</v>
      </c>
      <c r="K432" t="b">
        <v>0</v>
      </c>
      <c r="L432">
        <v>13</v>
      </c>
      <c r="M432" t="b">
        <v>0</v>
      </c>
      <c r="N432" t="s">
        <v>8268</v>
      </c>
      <c r="O432">
        <f t="shared" si="24"/>
        <v>6</v>
      </c>
      <c r="P432">
        <f t="shared" si="25"/>
        <v>52</v>
      </c>
      <c r="Q432" s="11" t="s">
        <v>8312</v>
      </c>
      <c r="R432" s="11" t="s">
        <v>8318</v>
      </c>
      <c r="S432" s="16">
        <f t="shared" si="26"/>
        <v>41778.766724537039</v>
      </c>
      <c r="T432" s="16">
        <f t="shared" si="27"/>
        <v>41806.916666666664</v>
      </c>
    </row>
    <row r="433" spans="1:20" ht="64" hidden="1" x14ac:dyDescent="0.2">
      <c r="A433">
        <v>429</v>
      </c>
      <c r="B433" s="9" t="s">
        <v>430</v>
      </c>
      <c r="C433" s="3" t="s">
        <v>4539</v>
      </c>
      <c r="D433" s="5">
        <v>5000</v>
      </c>
      <c r="E433" s="7">
        <v>0</v>
      </c>
      <c r="F433" t="s">
        <v>8220</v>
      </c>
      <c r="G433" t="s">
        <v>8223</v>
      </c>
      <c r="H433" t="s">
        <v>8245</v>
      </c>
      <c r="I433">
        <v>1259297940</v>
      </c>
      <c r="J433">
        <v>1252964282</v>
      </c>
      <c r="K433" t="b">
        <v>0</v>
      </c>
      <c r="L433">
        <v>0</v>
      </c>
      <c r="M433" t="b">
        <v>0</v>
      </c>
      <c r="N433" t="s">
        <v>8268</v>
      </c>
      <c r="O433">
        <f t="shared" si="24"/>
        <v>0</v>
      </c>
      <c r="P433" t="str">
        <f t="shared" si="25"/>
        <v>N/A</v>
      </c>
      <c r="Q433" s="11" t="s">
        <v>8312</v>
      </c>
      <c r="R433" s="11" t="s">
        <v>8318</v>
      </c>
      <c r="S433" s="16">
        <f t="shared" si="26"/>
        <v>40070.901412037041</v>
      </c>
      <c r="T433" s="16">
        <f t="shared" si="27"/>
        <v>40144.207638888889</v>
      </c>
    </row>
    <row r="434" spans="1:20" ht="32" hidden="1" x14ac:dyDescent="0.2">
      <c r="A434">
        <v>430</v>
      </c>
      <c r="B434" s="9" t="s">
        <v>431</v>
      </c>
      <c r="C434" s="3" t="s">
        <v>4540</v>
      </c>
      <c r="D434" s="5">
        <v>1000</v>
      </c>
      <c r="E434" s="7">
        <v>24</v>
      </c>
      <c r="F434" t="s">
        <v>8220</v>
      </c>
      <c r="G434" t="s">
        <v>8223</v>
      </c>
      <c r="H434" t="s">
        <v>8245</v>
      </c>
      <c r="I434">
        <v>1378866867</v>
      </c>
      <c r="J434">
        <v>1377570867</v>
      </c>
      <c r="K434" t="b">
        <v>0</v>
      </c>
      <c r="L434">
        <v>5</v>
      </c>
      <c r="M434" t="b">
        <v>0</v>
      </c>
      <c r="N434" t="s">
        <v>8268</v>
      </c>
      <c r="O434">
        <f t="shared" si="24"/>
        <v>2</v>
      </c>
      <c r="P434">
        <f t="shared" si="25"/>
        <v>4.8</v>
      </c>
      <c r="Q434" s="11" t="s">
        <v>8312</v>
      </c>
      <c r="R434" s="11" t="s">
        <v>8318</v>
      </c>
      <c r="S434" s="16">
        <f t="shared" si="26"/>
        <v>41513.107256944444</v>
      </c>
      <c r="T434" s="16">
        <f t="shared" si="27"/>
        <v>41528.107256944444</v>
      </c>
    </row>
    <row r="435" spans="1:20" ht="48" hidden="1" x14ac:dyDescent="0.2">
      <c r="A435">
        <v>431</v>
      </c>
      <c r="B435" s="9" t="s">
        <v>432</v>
      </c>
      <c r="C435" s="3" t="s">
        <v>4541</v>
      </c>
      <c r="D435" s="5">
        <v>3000</v>
      </c>
      <c r="E435" s="7">
        <v>415</v>
      </c>
      <c r="F435" t="s">
        <v>8220</v>
      </c>
      <c r="G435" t="s">
        <v>8224</v>
      </c>
      <c r="H435" t="s">
        <v>8246</v>
      </c>
      <c r="I435">
        <v>1467752083</v>
      </c>
      <c r="J435">
        <v>1465160083</v>
      </c>
      <c r="K435" t="b">
        <v>0</v>
      </c>
      <c r="L435">
        <v>8</v>
      </c>
      <c r="M435" t="b">
        <v>0</v>
      </c>
      <c r="N435" t="s">
        <v>8268</v>
      </c>
      <c r="O435">
        <f t="shared" si="24"/>
        <v>14</v>
      </c>
      <c r="P435">
        <f t="shared" si="25"/>
        <v>51.88</v>
      </c>
      <c r="Q435" s="11" t="s">
        <v>8312</v>
      </c>
      <c r="R435" s="11" t="s">
        <v>8318</v>
      </c>
      <c r="S435" s="16">
        <f t="shared" si="26"/>
        <v>42526.871331018512</v>
      </c>
      <c r="T435" s="16">
        <f t="shared" si="27"/>
        <v>42556.871331018512</v>
      </c>
    </row>
    <row r="436" spans="1:20" ht="48" hidden="1" x14ac:dyDescent="0.2">
      <c r="A436">
        <v>432</v>
      </c>
      <c r="B436" s="9" t="s">
        <v>433</v>
      </c>
      <c r="C436" s="3" t="s">
        <v>4542</v>
      </c>
      <c r="D436" s="5">
        <v>6000</v>
      </c>
      <c r="E436" s="7">
        <v>570</v>
      </c>
      <c r="F436" t="s">
        <v>8220</v>
      </c>
      <c r="G436" t="s">
        <v>8223</v>
      </c>
      <c r="H436" t="s">
        <v>8245</v>
      </c>
      <c r="I436">
        <v>1445448381</v>
      </c>
      <c r="J436">
        <v>1440264381</v>
      </c>
      <c r="K436" t="b">
        <v>0</v>
      </c>
      <c r="L436">
        <v>8</v>
      </c>
      <c r="M436" t="b">
        <v>0</v>
      </c>
      <c r="N436" t="s">
        <v>8268</v>
      </c>
      <c r="O436">
        <f t="shared" si="24"/>
        <v>10</v>
      </c>
      <c r="P436">
        <f t="shared" si="25"/>
        <v>71.25</v>
      </c>
      <c r="Q436" s="11" t="s">
        <v>8312</v>
      </c>
      <c r="R436" s="11" t="s">
        <v>8318</v>
      </c>
      <c r="S436" s="16">
        <f t="shared" si="26"/>
        <v>42238.726631944446</v>
      </c>
      <c r="T436" s="16">
        <f t="shared" si="27"/>
        <v>42298.726631944446</v>
      </c>
    </row>
    <row r="437" spans="1:20" ht="64" hidden="1" x14ac:dyDescent="0.2">
      <c r="A437">
        <v>433</v>
      </c>
      <c r="B437" s="9" t="s">
        <v>434</v>
      </c>
      <c r="C437" s="3" t="s">
        <v>4543</v>
      </c>
      <c r="D437" s="5">
        <v>3000</v>
      </c>
      <c r="E437" s="7">
        <v>0</v>
      </c>
      <c r="F437" t="s">
        <v>8220</v>
      </c>
      <c r="G437" t="s">
        <v>8223</v>
      </c>
      <c r="H437" t="s">
        <v>8245</v>
      </c>
      <c r="I437">
        <v>1444576022</v>
      </c>
      <c r="J437">
        <v>1439392022</v>
      </c>
      <c r="K437" t="b">
        <v>0</v>
      </c>
      <c r="L437">
        <v>0</v>
      </c>
      <c r="M437" t="b">
        <v>0</v>
      </c>
      <c r="N437" t="s">
        <v>8268</v>
      </c>
      <c r="O437">
        <f t="shared" si="24"/>
        <v>0</v>
      </c>
      <c r="P437" t="str">
        <f t="shared" si="25"/>
        <v>N/A</v>
      </c>
      <c r="Q437" s="11" t="s">
        <v>8312</v>
      </c>
      <c r="R437" s="11" t="s">
        <v>8318</v>
      </c>
      <c r="S437" s="16">
        <f t="shared" si="26"/>
        <v>42228.629884259266</v>
      </c>
      <c r="T437" s="16">
        <f t="shared" si="27"/>
        <v>42288.629884259266</v>
      </c>
    </row>
    <row r="438" spans="1:20" ht="48" hidden="1" x14ac:dyDescent="0.2">
      <c r="A438">
        <v>434</v>
      </c>
      <c r="B438" s="9" t="s">
        <v>435</v>
      </c>
      <c r="C438" s="3" t="s">
        <v>4544</v>
      </c>
      <c r="D438" s="5">
        <v>2500</v>
      </c>
      <c r="E438" s="7">
        <v>125</v>
      </c>
      <c r="F438" t="s">
        <v>8220</v>
      </c>
      <c r="G438" t="s">
        <v>8223</v>
      </c>
      <c r="H438" t="s">
        <v>8245</v>
      </c>
      <c r="I438">
        <v>1385931702</v>
      </c>
      <c r="J438">
        <v>1383076902</v>
      </c>
      <c r="K438" t="b">
        <v>0</v>
      </c>
      <c r="L438">
        <v>2</v>
      </c>
      <c r="M438" t="b">
        <v>0</v>
      </c>
      <c r="N438" t="s">
        <v>8268</v>
      </c>
      <c r="O438">
        <f t="shared" si="24"/>
        <v>5</v>
      </c>
      <c r="P438">
        <f t="shared" si="25"/>
        <v>62.5</v>
      </c>
      <c r="Q438" s="11" t="s">
        <v>8312</v>
      </c>
      <c r="R438" s="11" t="s">
        <v>8318</v>
      </c>
      <c r="S438" s="16">
        <f t="shared" si="26"/>
        <v>41576.834513888891</v>
      </c>
      <c r="T438" s="16">
        <f t="shared" si="27"/>
        <v>41609.876180555555</v>
      </c>
    </row>
    <row r="439" spans="1:20" ht="48" hidden="1" x14ac:dyDescent="0.2">
      <c r="A439">
        <v>435</v>
      </c>
      <c r="B439" s="9" t="s">
        <v>436</v>
      </c>
      <c r="C439" s="3" t="s">
        <v>4545</v>
      </c>
      <c r="D439" s="5">
        <v>110000</v>
      </c>
      <c r="E439" s="7">
        <v>3</v>
      </c>
      <c r="F439" t="s">
        <v>8220</v>
      </c>
      <c r="G439" t="s">
        <v>8223</v>
      </c>
      <c r="H439" t="s">
        <v>8245</v>
      </c>
      <c r="I439">
        <v>1379094980</v>
      </c>
      <c r="J439">
        <v>1376502980</v>
      </c>
      <c r="K439" t="b">
        <v>0</v>
      </c>
      <c r="L439">
        <v>3</v>
      </c>
      <c r="M439" t="b">
        <v>0</v>
      </c>
      <c r="N439" t="s">
        <v>8268</v>
      </c>
      <c r="O439">
        <f t="shared" si="24"/>
        <v>0</v>
      </c>
      <c r="P439">
        <f t="shared" si="25"/>
        <v>1</v>
      </c>
      <c r="Q439" s="11" t="s">
        <v>8312</v>
      </c>
      <c r="R439" s="11" t="s">
        <v>8318</v>
      </c>
      <c r="S439" s="16">
        <f t="shared" si="26"/>
        <v>41500.747453703705</v>
      </c>
      <c r="T439" s="16">
        <f t="shared" si="27"/>
        <v>41530.747453703705</v>
      </c>
    </row>
    <row r="440" spans="1:20" ht="48" hidden="1" x14ac:dyDescent="0.2">
      <c r="A440">
        <v>436</v>
      </c>
      <c r="B440" s="9" t="s">
        <v>437</v>
      </c>
      <c r="C440" s="3" t="s">
        <v>4546</v>
      </c>
      <c r="D440" s="5">
        <v>1000</v>
      </c>
      <c r="E440" s="7">
        <v>0</v>
      </c>
      <c r="F440" t="s">
        <v>8220</v>
      </c>
      <c r="G440" t="s">
        <v>8223</v>
      </c>
      <c r="H440" t="s">
        <v>8245</v>
      </c>
      <c r="I440">
        <v>1375260113</v>
      </c>
      <c r="J440">
        <v>1372668113</v>
      </c>
      <c r="K440" t="b">
        <v>0</v>
      </c>
      <c r="L440">
        <v>0</v>
      </c>
      <c r="M440" t="b">
        <v>0</v>
      </c>
      <c r="N440" t="s">
        <v>8268</v>
      </c>
      <c r="O440">
        <f t="shared" si="24"/>
        <v>0</v>
      </c>
      <c r="P440" t="str">
        <f t="shared" si="25"/>
        <v>N/A</v>
      </c>
      <c r="Q440" s="11" t="s">
        <v>8312</v>
      </c>
      <c r="R440" s="11" t="s">
        <v>8318</v>
      </c>
      <c r="S440" s="16">
        <f t="shared" si="26"/>
        <v>41456.36241898148</v>
      </c>
      <c r="T440" s="16">
        <f t="shared" si="27"/>
        <v>41486.36241898148</v>
      </c>
    </row>
    <row r="441" spans="1:20" ht="48" hidden="1" x14ac:dyDescent="0.2">
      <c r="A441">
        <v>437</v>
      </c>
      <c r="B441" s="9" t="s">
        <v>438</v>
      </c>
      <c r="C441" s="3" t="s">
        <v>4547</v>
      </c>
      <c r="D441" s="5">
        <v>7000</v>
      </c>
      <c r="E441" s="7">
        <v>0</v>
      </c>
      <c r="F441" t="s">
        <v>8220</v>
      </c>
      <c r="G441" t="s">
        <v>8228</v>
      </c>
      <c r="H441" t="s">
        <v>8250</v>
      </c>
      <c r="I441">
        <v>1475912326</v>
      </c>
      <c r="J441">
        <v>1470728326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1" t="s">
        <v>8312</v>
      </c>
      <c r="R441" s="11" t="s">
        <v>8318</v>
      </c>
      <c r="S441" s="16">
        <f t="shared" si="26"/>
        <v>42591.31858796296</v>
      </c>
      <c r="T441" s="16">
        <f t="shared" si="27"/>
        <v>42651.31858796296</v>
      </c>
    </row>
    <row r="442" spans="1:20" ht="48" hidden="1" x14ac:dyDescent="0.2">
      <c r="A442">
        <v>438</v>
      </c>
      <c r="B442" s="9" t="s">
        <v>439</v>
      </c>
      <c r="C442" s="3" t="s">
        <v>4548</v>
      </c>
      <c r="D442" s="5">
        <v>20000</v>
      </c>
      <c r="E442" s="7">
        <v>1876</v>
      </c>
      <c r="F442" t="s">
        <v>8220</v>
      </c>
      <c r="G442" t="s">
        <v>8223</v>
      </c>
      <c r="H442" t="s">
        <v>8245</v>
      </c>
      <c r="I442">
        <v>1447830958</v>
      </c>
      <c r="J442">
        <v>1445235358</v>
      </c>
      <c r="K442" t="b">
        <v>0</v>
      </c>
      <c r="L442">
        <v>11</v>
      </c>
      <c r="M442" t="b">
        <v>0</v>
      </c>
      <c r="N442" t="s">
        <v>8268</v>
      </c>
      <c r="O442">
        <f t="shared" si="24"/>
        <v>9</v>
      </c>
      <c r="P442">
        <f t="shared" si="25"/>
        <v>170.55</v>
      </c>
      <c r="Q442" s="11" t="s">
        <v>8312</v>
      </c>
      <c r="R442" s="11" t="s">
        <v>8318</v>
      </c>
      <c r="S442" s="16">
        <f t="shared" si="26"/>
        <v>42296.261087962965</v>
      </c>
      <c r="T442" s="16">
        <f t="shared" si="27"/>
        <v>42326.302754629629</v>
      </c>
    </row>
    <row r="443" spans="1:20" ht="48" hidden="1" x14ac:dyDescent="0.2">
      <c r="A443">
        <v>439</v>
      </c>
      <c r="B443" s="9" t="s">
        <v>440</v>
      </c>
      <c r="C443" s="3" t="s">
        <v>4549</v>
      </c>
      <c r="D443" s="5">
        <v>450</v>
      </c>
      <c r="E443" s="7">
        <v>0</v>
      </c>
      <c r="F443" t="s">
        <v>8220</v>
      </c>
      <c r="G443" t="s">
        <v>8223</v>
      </c>
      <c r="H443" t="s">
        <v>8245</v>
      </c>
      <c r="I443">
        <v>1413569818</v>
      </c>
      <c r="J443">
        <v>1412705818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1" t="s">
        <v>8312</v>
      </c>
      <c r="R443" s="11" t="s">
        <v>8318</v>
      </c>
      <c r="S443" s="16">
        <f t="shared" si="26"/>
        <v>41919.761782407404</v>
      </c>
      <c r="T443" s="16">
        <f t="shared" si="27"/>
        <v>41929.761782407404</v>
      </c>
    </row>
    <row r="444" spans="1:20" ht="48" hidden="1" x14ac:dyDescent="0.2">
      <c r="A444">
        <v>440</v>
      </c>
      <c r="B444" s="9" t="s">
        <v>441</v>
      </c>
      <c r="C444" s="3" t="s">
        <v>4550</v>
      </c>
      <c r="D444" s="5">
        <v>5000</v>
      </c>
      <c r="E444" s="7">
        <v>5</v>
      </c>
      <c r="F444" t="s">
        <v>8220</v>
      </c>
      <c r="G444" t="s">
        <v>8223</v>
      </c>
      <c r="H444" t="s">
        <v>8245</v>
      </c>
      <c r="I444">
        <v>1458859153</v>
      </c>
      <c r="J444">
        <v>1456270753</v>
      </c>
      <c r="K444" t="b">
        <v>0</v>
      </c>
      <c r="L444">
        <v>1</v>
      </c>
      <c r="M444" t="b">
        <v>0</v>
      </c>
      <c r="N444" t="s">
        <v>8268</v>
      </c>
      <c r="O444">
        <f t="shared" si="24"/>
        <v>0</v>
      </c>
      <c r="P444">
        <f t="shared" si="25"/>
        <v>5</v>
      </c>
      <c r="Q444" s="11" t="s">
        <v>8312</v>
      </c>
      <c r="R444" s="11" t="s">
        <v>8318</v>
      </c>
      <c r="S444" s="16">
        <f t="shared" si="26"/>
        <v>42423.985567129625</v>
      </c>
      <c r="T444" s="16">
        <f t="shared" si="27"/>
        <v>42453.943900462968</v>
      </c>
    </row>
    <row r="445" spans="1:20" ht="48" hidden="1" x14ac:dyDescent="0.2">
      <c r="A445">
        <v>441</v>
      </c>
      <c r="B445" s="9" t="s">
        <v>442</v>
      </c>
      <c r="C445" s="3" t="s">
        <v>4551</v>
      </c>
      <c r="D445" s="5">
        <v>400</v>
      </c>
      <c r="E445" s="7">
        <v>0</v>
      </c>
      <c r="F445" t="s">
        <v>8220</v>
      </c>
      <c r="G445" t="s">
        <v>8224</v>
      </c>
      <c r="H445" t="s">
        <v>8246</v>
      </c>
      <c r="I445">
        <v>1383418996</v>
      </c>
      <c r="J445">
        <v>1380826996</v>
      </c>
      <c r="K445" t="b">
        <v>0</v>
      </c>
      <c r="L445">
        <v>0</v>
      </c>
      <c r="M445" t="b">
        <v>0</v>
      </c>
      <c r="N445" t="s">
        <v>8268</v>
      </c>
      <c r="O445">
        <f t="shared" si="24"/>
        <v>0</v>
      </c>
      <c r="P445" t="str">
        <f t="shared" si="25"/>
        <v>N/A</v>
      </c>
      <c r="Q445" s="11" t="s">
        <v>8312</v>
      </c>
      <c r="R445" s="11" t="s">
        <v>8318</v>
      </c>
      <c r="S445" s="16">
        <f t="shared" si="26"/>
        <v>41550.793935185182</v>
      </c>
      <c r="T445" s="16">
        <f t="shared" si="27"/>
        <v>41580.793935185182</v>
      </c>
    </row>
    <row r="446" spans="1:20" ht="16" hidden="1" x14ac:dyDescent="0.2">
      <c r="A446">
        <v>442</v>
      </c>
      <c r="B446" s="9" t="s">
        <v>443</v>
      </c>
      <c r="C446" s="3" t="s">
        <v>4552</v>
      </c>
      <c r="D446" s="5">
        <v>17000</v>
      </c>
      <c r="E446" s="7">
        <v>6691</v>
      </c>
      <c r="F446" t="s">
        <v>8220</v>
      </c>
      <c r="G446" t="s">
        <v>8223</v>
      </c>
      <c r="H446" t="s">
        <v>8245</v>
      </c>
      <c r="I446">
        <v>1424380783</v>
      </c>
      <c r="J446">
        <v>1421788783</v>
      </c>
      <c r="K446" t="b">
        <v>0</v>
      </c>
      <c r="L446">
        <v>17</v>
      </c>
      <c r="M446" t="b">
        <v>0</v>
      </c>
      <c r="N446" t="s">
        <v>8268</v>
      </c>
      <c r="O446">
        <f t="shared" si="24"/>
        <v>39</v>
      </c>
      <c r="P446">
        <f t="shared" si="25"/>
        <v>393.59</v>
      </c>
      <c r="Q446" s="11" t="s">
        <v>8312</v>
      </c>
      <c r="R446" s="11" t="s">
        <v>8318</v>
      </c>
      <c r="S446" s="16">
        <f t="shared" si="26"/>
        <v>42024.888692129629</v>
      </c>
      <c r="T446" s="16">
        <f t="shared" si="27"/>
        <v>42054.888692129629</v>
      </c>
    </row>
    <row r="447" spans="1:20" ht="48" hidden="1" x14ac:dyDescent="0.2">
      <c r="A447">
        <v>443</v>
      </c>
      <c r="B447" s="9" t="s">
        <v>444</v>
      </c>
      <c r="C447" s="3" t="s">
        <v>4553</v>
      </c>
      <c r="D447" s="5">
        <v>10000</v>
      </c>
      <c r="E447" s="7">
        <v>10</v>
      </c>
      <c r="F447" t="s">
        <v>8220</v>
      </c>
      <c r="G447" t="s">
        <v>8228</v>
      </c>
      <c r="H447" t="s">
        <v>8250</v>
      </c>
      <c r="I447">
        <v>1391991701</v>
      </c>
      <c r="J447">
        <v>1389399701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5</v>
      </c>
      <c r="Q447" s="11" t="s">
        <v>8312</v>
      </c>
      <c r="R447" s="11" t="s">
        <v>8318</v>
      </c>
      <c r="S447" s="16">
        <f t="shared" si="26"/>
        <v>41650.015057870369</v>
      </c>
      <c r="T447" s="16">
        <f t="shared" si="27"/>
        <v>41680.015057870369</v>
      </c>
    </row>
    <row r="448" spans="1:20" ht="32" hidden="1" x14ac:dyDescent="0.2">
      <c r="A448">
        <v>444</v>
      </c>
      <c r="B448" s="9" t="s">
        <v>445</v>
      </c>
      <c r="C448" s="3" t="s">
        <v>4554</v>
      </c>
      <c r="D448" s="5">
        <v>1000</v>
      </c>
      <c r="E448" s="7">
        <v>50</v>
      </c>
      <c r="F448" t="s">
        <v>8220</v>
      </c>
      <c r="G448" t="s">
        <v>8223</v>
      </c>
      <c r="H448" t="s">
        <v>8245</v>
      </c>
      <c r="I448">
        <v>1329342361</v>
      </c>
      <c r="J448">
        <v>1324158361</v>
      </c>
      <c r="K448" t="b">
        <v>0</v>
      </c>
      <c r="L448">
        <v>1</v>
      </c>
      <c r="M448" t="b">
        <v>0</v>
      </c>
      <c r="N448" t="s">
        <v>8268</v>
      </c>
      <c r="O448">
        <f t="shared" si="24"/>
        <v>5</v>
      </c>
      <c r="P448">
        <f t="shared" si="25"/>
        <v>50</v>
      </c>
      <c r="Q448" s="11" t="s">
        <v>8312</v>
      </c>
      <c r="R448" s="11" t="s">
        <v>8318</v>
      </c>
      <c r="S448" s="16">
        <f t="shared" si="26"/>
        <v>40894.906956018516</v>
      </c>
      <c r="T448" s="16">
        <f t="shared" si="27"/>
        <v>40954.906956018516</v>
      </c>
    </row>
    <row r="449" spans="1:20" ht="48" hidden="1" x14ac:dyDescent="0.2">
      <c r="A449">
        <v>445</v>
      </c>
      <c r="B449" s="9" t="s">
        <v>446</v>
      </c>
      <c r="C449" s="3" t="s">
        <v>4555</v>
      </c>
      <c r="D449" s="5">
        <v>60000</v>
      </c>
      <c r="E449" s="7">
        <v>2</v>
      </c>
      <c r="F449" t="s">
        <v>8220</v>
      </c>
      <c r="G449" t="s">
        <v>8223</v>
      </c>
      <c r="H449" t="s">
        <v>8245</v>
      </c>
      <c r="I449">
        <v>1432195375</v>
      </c>
      <c r="J449">
        <v>1430899375</v>
      </c>
      <c r="K449" t="b">
        <v>0</v>
      </c>
      <c r="L449">
        <v>2</v>
      </c>
      <c r="M449" t="b">
        <v>0</v>
      </c>
      <c r="N449" t="s">
        <v>8268</v>
      </c>
      <c r="O449">
        <f t="shared" si="24"/>
        <v>0</v>
      </c>
      <c r="P449">
        <f t="shared" si="25"/>
        <v>1</v>
      </c>
      <c r="Q449" s="11" t="s">
        <v>8312</v>
      </c>
      <c r="R449" s="11" t="s">
        <v>8318</v>
      </c>
      <c r="S449" s="16">
        <f t="shared" si="26"/>
        <v>42130.335358796292</v>
      </c>
      <c r="T449" s="16">
        <f t="shared" si="27"/>
        <v>42145.335358796292</v>
      </c>
    </row>
    <row r="450" spans="1:20" ht="48" hidden="1" x14ac:dyDescent="0.2">
      <c r="A450">
        <v>446</v>
      </c>
      <c r="B450" s="9" t="s">
        <v>447</v>
      </c>
      <c r="C450" s="3" t="s">
        <v>4556</v>
      </c>
      <c r="D450" s="5">
        <v>10500</v>
      </c>
      <c r="E450" s="7">
        <v>766</v>
      </c>
      <c r="F450" t="s">
        <v>8220</v>
      </c>
      <c r="G450" t="s">
        <v>8223</v>
      </c>
      <c r="H450" t="s">
        <v>8245</v>
      </c>
      <c r="I450">
        <v>1425434420</v>
      </c>
      <c r="J450">
        <v>1422842420</v>
      </c>
      <c r="K450" t="b">
        <v>0</v>
      </c>
      <c r="L450">
        <v>16</v>
      </c>
      <c r="M450" t="b">
        <v>0</v>
      </c>
      <c r="N450" t="s">
        <v>8268</v>
      </c>
      <c r="O450">
        <f t="shared" ref="O450:O513" si="28">ROUND(E450/D450*100,0)</f>
        <v>7</v>
      </c>
      <c r="P450">
        <f t="shared" si="25"/>
        <v>47.88</v>
      </c>
      <c r="Q450" s="11" t="s">
        <v>8312</v>
      </c>
      <c r="R450" s="11" t="s">
        <v>8318</v>
      </c>
      <c r="S450" s="16">
        <f t="shared" si="26"/>
        <v>42037.083564814813</v>
      </c>
      <c r="T450" s="16">
        <f t="shared" si="27"/>
        <v>42067.083564814813</v>
      </c>
    </row>
    <row r="451" spans="1:20" ht="48" hidden="1" x14ac:dyDescent="0.2">
      <c r="A451">
        <v>447</v>
      </c>
      <c r="B451" s="9" t="s">
        <v>448</v>
      </c>
      <c r="C451" s="3" t="s">
        <v>4557</v>
      </c>
      <c r="D451" s="5">
        <v>30000</v>
      </c>
      <c r="E451" s="7">
        <v>5</v>
      </c>
      <c r="F451" t="s">
        <v>8220</v>
      </c>
      <c r="G451" t="s">
        <v>8224</v>
      </c>
      <c r="H451" t="s">
        <v>8246</v>
      </c>
      <c r="I451">
        <v>1364041163</v>
      </c>
      <c r="J451">
        <v>1361884763</v>
      </c>
      <c r="K451" t="b">
        <v>0</v>
      </c>
      <c r="L451">
        <v>1</v>
      </c>
      <c r="M451" t="b">
        <v>0</v>
      </c>
      <c r="N451" t="s">
        <v>8268</v>
      </c>
      <c r="O451">
        <f t="shared" si="28"/>
        <v>0</v>
      </c>
      <c r="P451">
        <f t="shared" ref="P451:P514" si="29">IFERROR(ROUND(E451/L451,2),"N/A")</f>
        <v>5</v>
      </c>
      <c r="Q451" s="11" t="s">
        <v>8312</v>
      </c>
      <c r="R451" s="11" t="s">
        <v>8318</v>
      </c>
      <c r="S451" s="16">
        <f t="shared" ref="S451:S514" si="30">(((J451/60)/60)/24)+DATE(1970,1,1)</f>
        <v>41331.555127314816</v>
      </c>
      <c r="T451" s="16">
        <f t="shared" ref="T451:T514" si="31">(((I451/60)/60)/24)+DATE(1970,1,1)</f>
        <v>41356.513460648144</v>
      </c>
    </row>
    <row r="452" spans="1:20" ht="48" hidden="1" x14ac:dyDescent="0.2">
      <c r="A452">
        <v>448</v>
      </c>
      <c r="B452" s="9" t="s">
        <v>449</v>
      </c>
      <c r="C452" s="3" t="s">
        <v>4558</v>
      </c>
      <c r="D452" s="5">
        <v>2500</v>
      </c>
      <c r="E452" s="7">
        <v>82.01</v>
      </c>
      <c r="F452" t="s">
        <v>8220</v>
      </c>
      <c r="G452" t="s">
        <v>8223</v>
      </c>
      <c r="H452" t="s">
        <v>8245</v>
      </c>
      <c r="I452">
        <v>1400091095</v>
      </c>
      <c r="J452">
        <v>1398363095</v>
      </c>
      <c r="K452" t="b">
        <v>0</v>
      </c>
      <c r="L452">
        <v>4</v>
      </c>
      <c r="M452" t="b">
        <v>0</v>
      </c>
      <c r="N452" t="s">
        <v>8268</v>
      </c>
      <c r="O452">
        <f t="shared" si="28"/>
        <v>3</v>
      </c>
      <c r="P452">
        <f t="shared" si="29"/>
        <v>20.5</v>
      </c>
      <c r="Q452" s="11" t="s">
        <v>8312</v>
      </c>
      <c r="R452" s="11" t="s">
        <v>8318</v>
      </c>
      <c r="S452" s="16">
        <f t="shared" si="30"/>
        <v>41753.758043981477</v>
      </c>
      <c r="T452" s="16">
        <f t="shared" si="31"/>
        <v>41773.758043981477</v>
      </c>
    </row>
    <row r="453" spans="1:20" ht="48" hidden="1" x14ac:dyDescent="0.2">
      <c r="A453">
        <v>449</v>
      </c>
      <c r="B453" s="9" t="s">
        <v>450</v>
      </c>
      <c r="C453" s="3" t="s">
        <v>4559</v>
      </c>
      <c r="D453" s="5">
        <v>2000</v>
      </c>
      <c r="E453" s="7">
        <v>45</v>
      </c>
      <c r="F453" t="s">
        <v>8220</v>
      </c>
      <c r="G453" t="s">
        <v>8224</v>
      </c>
      <c r="H453" t="s">
        <v>8246</v>
      </c>
      <c r="I453">
        <v>1382017085</v>
      </c>
      <c r="J453">
        <v>1379425085</v>
      </c>
      <c r="K453" t="b">
        <v>0</v>
      </c>
      <c r="L453">
        <v>5</v>
      </c>
      <c r="M453" t="b">
        <v>0</v>
      </c>
      <c r="N453" t="s">
        <v>8268</v>
      </c>
      <c r="O453">
        <f t="shared" si="28"/>
        <v>2</v>
      </c>
      <c r="P453">
        <f t="shared" si="29"/>
        <v>9</v>
      </c>
      <c r="Q453" s="11" t="s">
        <v>8312</v>
      </c>
      <c r="R453" s="11" t="s">
        <v>8318</v>
      </c>
      <c r="S453" s="16">
        <f t="shared" si="30"/>
        <v>41534.568113425928</v>
      </c>
      <c r="T453" s="16">
        <f t="shared" si="31"/>
        <v>41564.568113425928</v>
      </c>
    </row>
    <row r="454" spans="1:20" ht="48" hidden="1" x14ac:dyDescent="0.2">
      <c r="A454">
        <v>450</v>
      </c>
      <c r="B454" s="9" t="s">
        <v>451</v>
      </c>
      <c r="C454" s="3" t="s">
        <v>4560</v>
      </c>
      <c r="D454" s="5">
        <v>50000</v>
      </c>
      <c r="E454" s="7">
        <v>396</v>
      </c>
      <c r="F454" t="s">
        <v>8220</v>
      </c>
      <c r="G454" t="s">
        <v>8223</v>
      </c>
      <c r="H454" t="s">
        <v>8245</v>
      </c>
      <c r="I454">
        <v>1392417800</v>
      </c>
      <c r="J454">
        <v>1389825800</v>
      </c>
      <c r="K454" t="b">
        <v>0</v>
      </c>
      <c r="L454">
        <v>7</v>
      </c>
      <c r="M454" t="b">
        <v>0</v>
      </c>
      <c r="N454" t="s">
        <v>8268</v>
      </c>
      <c r="O454">
        <f t="shared" si="28"/>
        <v>1</v>
      </c>
      <c r="P454">
        <f t="shared" si="29"/>
        <v>56.57</v>
      </c>
      <c r="Q454" s="11" t="s">
        <v>8312</v>
      </c>
      <c r="R454" s="11" t="s">
        <v>8318</v>
      </c>
      <c r="S454" s="16">
        <f t="shared" si="30"/>
        <v>41654.946759259255</v>
      </c>
      <c r="T454" s="16">
        <f t="shared" si="31"/>
        <v>41684.946759259255</v>
      </c>
    </row>
    <row r="455" spans="1:20" ht="48" hidden="1" x14ac:dyDescent="0.2">
      <c r="A455">
        <v>451</v>
      </c>
      <c r="B455" s="9" t="s">
        <v>452</v>
      </c>
      <c r="C455" s="3" t="s">
        <v>4561</v>
      </c>
      <c r="D455" s="5">
        <v>20000</v>
      </c>
      <c r="E455" s="7">
        <v>0</v>
      </c>
      <c r="F455" t="s">
        <v>8220</v>
      </c>
      <c r="G455" t="s">
        <v>8223</v>
      </c>
      <c r="H455" t="s">
        <v>8245</v>
      </c>
      <c r="I455">
        <v>1390669791</v>
      </c>
      <c r="J455">
        <v>1388077791</v>
      </c>
      <c r="K455" t="b">
        <v>0</v>
      </c>
      <c r="L455">
        <v>0</v>
      </c>
      <c r="M455" t="b">
        <v>0</v>
      </c>
      <c r="N455" t="s">
        <v>8268</v>
      </c>
      <c r="O455">
        <f t="shared" si="28"/>
        <v>0</v>
      </c>
      <c r="P455" t="str">
        <f t="shared" si="29"/>
        <v>N/A</v>
      </c>
      <c r="Q455" s="11" t="s">
        <v>8312</v>
      </c>
      <c r="R455" s="11" t="s">
        <v>8318</v>
      </c>
      <c r="S455" s="16">
        <f t="shared" si="30"/>
        <v>41634.715173611112</v>
      </c>
      <c r="T455" s="16">
        <f t="shared" si="31"/>
        <v>41664.715173611112</v>
      </c>
    </row>
    <row r="456" spans="1:20" ht="32" hidden="1" x14ac:dyDescent="0.2">
      <c r="A456">
        <v>452</v>
      </c>
      <c r="B456" s="9" t="s">
        <v>453</v>
      </c>
      <c r="C456" s="3" t="s">
        <v>4562</v>
      </c>
      <c r="D456" s="5">
        <v>750</v>
      </c>
      <c r="E456" s="7">
        <v>480</v>
      </c>
      <c r="F456" t="s">
        <v>8220</v>
      </c>
      <c r="G456" t="s">
        <v>8223</v>
      </c>
      <c r="H456" t="s">
        <v>8245</v>
      </c>
      <c r="I456">
        <v>1431536015</v>
      </c>
      <c r="J456">
        <v>1428944015</v>
      </c>
      <c r="K456" t="b">
        <v>0</v>
      </c>
      <c r="L456">
        <v>12</v>
      </c>
      <c r="M456" t="b">
        <v>0</v>
      </c>
      <c r="N456" t="s">
        <v>8268</v>
      </c>
      <c r="O456">
        <f t="shared" si="28"/>
        <v>64</v>
      </c>
      <c r="P456">
        <f t="shared" si="29"/>
        <v>40</v>
      </c>
      <c r="Q456" s="11" t="s">
        <v>8312</v>
      </c>
      <c r="R456" s="11" t="s">
        <v>8318</v>
      </c>
      <c r="S456" s="16">
        <f t="shared" si="30"/>
        <v>42107.703877314809</v>
      </c>
      <c r="T456" s="16">
        <f t="shared" si="31"/>
        <v>42137.703877314809</v>
      </c>
    </row>
    <row r="457" spans="1:20" ht="48" hidden="1" x14ac:dyDescent="0.2">
      <c r="A457">
        <v>453</v>
      </c>
      <c r="B457" s="9" t="s">
        <v>454</v>
      </c>
      <c r="C457" s="3" t="s">
        <v>4563</v>
      </c>
      <c r="D457" s="5">
        <v>94875</v>
      </c>
      <c r="E457" s="7">
        <v>26</v>
      </c>
      <c r="F457" t="s">
        <v>8220</v>
      </c>
      <c r="G457" t="s">
        <v>8223</v>
      </c>
      <c r="H457" t="s">
        <v>8245</v>
      </c>
      <c r="I457">
        <v>1424375279</v>
      </c>
      <c r="J457">
        <v>1422992879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13</v>
      </c>
      <c r="Q457" s="11" t="s">
        <v>8312</v>
      </c>
      <c r="R457" s="11" t="s">
        <v>8318</v>
      </c>
      <c r="S457" s="16">
        <f t="shared" si="30"/>
        <v>42038.824988425928</v>
      </c>
      <c r="T457" s="16">
        <f t="shared" si="31"/>
        <v>42054.824988425928</v>
      </c>
    </row>
    <row r="458" spans="1:20" ht="48" hidden="1" x14ac:dyDescent="0.2">
      <c r="A458">
        <v>454</v>
      </c>
      <c r="B458" s="9" t="s">
        <v>455</v>
      </c>
      <c r="C458" s="3" t="s">
        <v>4564</v>
      </c>
      <c r="D458" s="5">
        <v>10000</v>
      </c>
      <c r="E458" s="7">
        <v>82</v>
      </c>
      <c r="F458" t="s">
        <v>8220</v>
      </c>
      <c r="G458" t="s">
        <v>8223</v>
      </c>
      <c r="H458" t="s">
        <v>8245</v>
      </c>
      <c r="I458">
        <v>1417007640</v>
      </c>
      <c r="J458">
        <v>1414343571</v>
      </c>
      <c r="K458" t="b">
        <v>0</v>
      </c>
      <c r="L458">
        <v>5</v>
      </c>
      <c r="M458" t="b">
        <v>0</v>
      </c>
      <c r="N458" t="s">
        <v>8268</v>
      </c>
      <c r="O458">
        <f t="shared" si="28"/>
        <v>1</v>
      </c>
      <c r="P458">
        <f t="shared" si="29"/>
        <v>16.399999999999999</v>
      </c>
      <c r="Q458" s="11" t="s">
        <v>8312</v>
      </c>
      <c r="R458" s="11" t="s">
        <v>8318</v>
      </c>
      <c r="S458" s="16">
        <f t="shared" si="30"/>
        <v>41938.717256944445</v>
      </c>
      <c r="T458" s="16">
        <f t="shared" si="31"/>
        <v>41969.551388888889</v>
      </c>
    </row>
    <row r="459" spans="1:20" ht="48" hidden="1" x14ac:dyDescent="0.2">
      <c r="A459">
        <v>455</v>
      </c>
      <c r="B459" s="9" t="s">
        <v>456</v>
      </c>
      <c r="C459" s="3" t="s">
        <v>4565</v>
      </c>
      <c r="D459" s="5">
        <v>65000</v>
      </c>
      <c r="E459" s="7">
        <v>45</v>
      </c>
      <c r="F459" t="s">
        <v>8220</v>
      </c>
      <c r="G459" t="s">
        <v>8223</v>
      </c>
      <c r="H459" t="s">
        <v>8245</v>
      </c>
      <c r="I459">
        <v>1334622660</v>
      </c>
      <c r="J459">
        <v>1330733022</v>
      </c>
      <c r="K459" t="b">
        <v>0</v>
      </c>
      <c r="L459">
        <v>2</v>
      </c>
      <c r="M459" t="b">
        <v>0</v>
      </c>
      <c r="N459" t="s">
        <v>8268</v>
      </c>
      <c r="O459">
        <f t="shared" si="28"/>
        <v>0</v>
      </c>
      <c r="P459">
        <f t="shared" si="29"/>
        <v>22.5</v>
      </c>
      <c r="Q459" s="11" t="s">
        <v>8312</v>
      </c>
      <c r="R459" s="11" t="s">
        <v>8318</v>
      </c>
      <c r="S459" s="16">
        <f t="shared" si="30"/>
        <v>40971.002569444441</v>
      </c>
      <c r="T459" s="16">
        <f t="shared" si="31"/>
        <v>41016.021527777775</v>
      </c>
    </row>
    <row r="460" spans="1:20" ht="48" hidden="1" x14ac:dyDescent="0.2">
      <c r="A460">
        <v>456</v>
      </c>
      <c r="B460" s="9" t="s">
        <v>457</v>
      </c>
      <c r="C460" s="3" t="s">
        <v>4566</v>
      </c>
      <c r="D460" s="5">
        <v>8888</v>
      </c>
      <c r="E460" s="7">
        <v>61</v>
      </c>
      <c r="F460" t="s">
        <v>8220</v>
      </c>
      <c r="G460" t="s">
        <v>8223</v>
      </c>
      <c r="H460" t="s">
        <v>8245</v>
      </c>
      <c r="I460">
        <v>1382414340</v>
      </c>
      <c r="J460">
        <v>1380559201</v>
      </c>
      <c r="K460" t="b">
        <v>0</v>
      </c>
      <c r="L460">
        <v>3</v>
      </c>
      <c r="M460" t="b">
        <v>0</v>
      </c>
      <c r="N460" t="s">
        <v>8268</v>
      </c>
      <c r="O460">
        <f t="shared" si="28"/>
        <v>1</v>
      </c>
      <c r="P460">
        <f t="shared" si="29"/>
        <v>20.329999999999998</v>
      </c>
      <c r="Q460" s="11" t="s">
        <v>8312</v>
      </c>
      <c r="R460" s="11" t="s">
        <v>8318</v>
      </c>
      <c r="S460" s="16">
        <f t="shared" si="30"/>
        <v>41547.694456018515</v>
      </c>
      <c r="T460" s="16">
        <f t="shared" si="31"/>
        <v>41569.165972222225</v>
      </c>
    </row>
    <row r="461" spans="1:20" ht="48" hidden="1" x14ac:dyDescent="0.2">
      <c r="A461">
        <v>457</v>
      </c>
      <c r="B461" s="9" t="s">
        <v>458</v>
      </c>
      <c r="C461" s="3" t="s">
        <v>4567</v>
      </c>
      <c r="D461" s="5">
        <v>20000</v>
      </c>
      <c r="E461" s="7">
        <v>0</v>
      </c>
      <c r="F461" t="s">
        <v>8220</v>
      </c>
      <c r="G461" t="s">
        <v>8228</v>
      </c>
      <c r="H461" t="s">
        <v>8250</v>
      </c>
      <c r="I461">
        <v>1408213512</v>
      </c>
      <c r="J461">
        <v>1405621512</v>
      </c>
      <c r="K461" t="b">
        <v>0</v>
      </c>
      <c r="L461">
        <v>0</v>
      </c>
      <c r="M461" t="b">
        <v>0</v>
      </c>
      <c r="N461" t="s">
        <v>8268</v>
      </c>
      <c r="O461">
        <f t="shared" si="28"/>
        <v>0</v>
      </c>
      <c r="P461" t="str">
        <f t="shared" si="29"/>
        <v>N/A</v>
      </c>
      <c r="Q461" s="11" t="s">
        <v>8312</v>
      </c>
      <c r="R461" s="11" t="s">
        <v>8318</v>
      </c>
      <c r="S461" s="16">
        <f t="shared" si="30"/>
        <v>41837.767500000002</v>
      </c>
      <c r="T461" s="16">
        <f t="shared" si="31"/>
        <v>41867.767500000002</v>
      </c>
    </row>
    <row r="462" spans="1:20" ht="48" hidden="1" x14ac:dyDescent="0.2">
      <c r="A462">
        <v>458</v>
      </c>
      <c r="B462" s="9" t="s">
        <v>459</v>
      </c>
      <c r="C462" s="3" t="s">
        <v>4568</v>
      </c>
      <c r="D462" s="5">
        <v>10000</v>
      </c>
      <c r="E462" s="7">
        <v>821</v>
      </c>
      <c r="F462" t="s">
        <v>8220</v>
      </c>
      <c r="G462" t="s">
        <v>8224</v>
      </c>
      <c r="H462" t="s">
        <v>8246</v>
      </c>
      <c r="I462">
        <v>1368550060</v>
      </c>
      <c r="J462">
        <v>1365958060</v>
      </c>
      <c r="K462" t="b">
        <v>0</v>
      </c>
      <c r="L462">
        <v>49</v>
      </c>
      <c r="M462" t="b">
        <v>0</v>
      </c>
      <c r="N462" t="s">
        <v>8268</v>
      </c>
      <c r="O462">
        <f t="shared" si="28"/>
        <v>8</v>
      </c>
      <c r="P462">
        <f t="shared" si="29"/>
        <v>16.760000000000002</v>
      </c>
      <c r="Q462" s="11" t="s">
        <v>8312</v>
      </c>
      <c r="R462" s="11" t="s">
        <v>8318</v>
      </c>
      <c r="S462" s="16">
        <f t="shared" si="30"/>
        <v>41378.69976851852</v>
      </c>
      <c r="T462" s="16">
        <f t="shared" si="31"/>
        <v>41408.69976851852</v>
      </c>
    </row>
    <row r="463" spans="1:20" ht="48" hidden="1" x14ac:dyDescent="0.2">
      <c r="A463">
        <v>459</v>
      </c>
      <c r="B463" s="9" t="s">
        <v>460</v>
      </c>
      <c r="C463" s="3" t="s">
        <v>4569</v>
      </c>
      <c r="D463" s="5">
        <v>39000</v>
      </c>
      <c r="E463" s="7">
        <v>25</v>
      </c>
      <c r="F463" t="s">
        <v>8220</v>
      </c>
      <c r="G463" t="s">
        <v>8223</v>
      </c>
      <c r="H463" t="s">
        <v>8245</v>
      </c>
      <c r="I463">
        <v>1321201327</v>
      </c>
      <c r="J463">
        <v>1316013727</v>
      </c>
      <c r="K463" t="b">
        <v>0</v>
      </c>
      <c r="L463">
        <v>1</v>
      </c>
      <c r="M463" t="b">
        <v>0</v>
      </c>
      <c r="N463" t="s">
        <v>8268</v>
      </c>
      <c r="O463">
        <f t="shared" si="28"/>
        <v>0</v>
      </c>
      <c r="P463">
        <f t="shared" si="29"/>
        <v>25</v>
      </c>
      <c r="Q463" s="11" t="s">
        <v>8312</v>
      </c>
      <c r="R463" s="11" t="s">
        <v>8318</v>
      </c>
      <c r="S463" s="16">
        <f t="shared" si="30"/>
        <v>40800.6403587963</v>
      </c>
      <c r="T463" s="16">
        <f t="shared" si="31"/>
        <v>40860.682025462964</v>
      </c>
    </row>
    <row r="464" spans="1:20" ht="32" hidden="1" x14ac:dyDescent="0.2">
      <c r="A464">
        <v>460</v>
      </c>
      <c r="B464" s="9" t="s">
        <v>461</v>
      </c>
      <c r="C464" s="3" t="s">
        <v>4570</v>
      </c>
      <c r="D464" s="5">
        <v>8500</v>
      </c>
      <c r="E464" s="7">
        <v>25</v>
      </c>
      <c r="F464" t="s">
        <v>8220</v>
      </c>
      <c r="G464" t="s">
        <v>8223</v>
      </c>
      <c r="H464" t="s">
        <v>8245</v>
      </c>
      <c r="I464">
        <v>1401595200</v>
      </c>
      <c r="J464">
        <v>1398862875</v>
      </c>
      <c r="K464" t="b">
        <v>0</v>
      </c>
      <c r="L464">
        <v>2</v>
      </c>
      <c r="M464" t="b">
        <v>0</v>
      </c>
      <c r="N464" t="s">
        <v>8268</v>
      </c>
      <c r="O464">
        <f t="shared" si="28"/>
        <v>0</v>
      </c>
      <c r="P464">
        <f t="shared" si="29"/>
        <v>12.5</v>
      </c>
      <c r="Q464" s="11" t="s">
        <v>8312</v>
      </c>
      <c r="R464" s="11" t="s">
        <v>8318</v>
      </c>
      <c r="S464" s="16">
        <f t="shared" si="30"/>
        <v>41759.542534722219</v>
      </c>
      <c r="T464" s="16">
        <f t="shared" si="31"/>
        <v>41791.166666666664</v>
      </c>
    </row>
    <row r="465" spans="1:20" ht="48" hidden="1" x14ac:dyDescent="0.2">
      <c r="A465">
        <v>461</v>
      </c>
      <c r="B465" s="9" t="s">
        <v>462</v>
      </c>
      <c r="C465" s="3" t="s">
        <v>4571</v>
      </c>
      <c r="D465" s="5">
        <v>550</v>
      </c>
      <c r="E465" s="7">
        <v>0</v>
      </c>
      <c r="F465" t="s">
        <v>8220</v>
      </c>
      <c r="G465" t="s">
        <v>8224</v>
      </c>
      <c r="H465" t="s">
        <v>8246</v>
      </c>
      <c r="I465">
        <v>1370204367</v>
      </c>
      <c r="J465">
        <v>1368476367</v>
      </c>
      <c r="K465" t="b">
        <v>0</v>
      </c>
      <c r="L465">
        <v>0</v>
      </c>
      <c r="M465" t="b">
        <v>0</v>
      </c>
      <c r="N465" t="s">
        <v>8268</v>
      </c>
      <c r="O465">
        <f t="shared" si="28"/>
        <v>0</v>
      </c>
      <c r="P465" t="str">
        <f t="shared" si="29"/>
        <v>N/A</v>
      </c>
      <c r="Q465" s="11" t="s">
        <v>8312</v>
      </c>
      <c r="R465" s="11" t="s">
        <v>8318</v>
      </c>
      <c r="S465" s="16">
        <f t="shared" si="30"/>
        <v>41407.84684027778</v>
      </c>
      <c r="T465" s="16">
        <f t="shared" si="31"/>
        <v>41427.84684027778</v>
      </c>
    </row>
    <row r="466" spans="1:20" ht="48" hidden="1" x14ac:dyDescent="0.2">
      <c r="A466">
        <v>462</v>
      </c>
      <c r="B466" s="9" t="s">
        <v>463</v>
      </c>
      <c r="C466" s="3" t="s">
        <v>4572</v>
      </c>
      <c r="D466" s="5">
        <v>100000</v>
      </c>
      <c r="E466" s="7">
        <v>0</v>
      </c>
      <c r="F466" t="s">
        <v>8220</v>
      </c>
      <c r="G466" t="s">
        <v>8223</v>
      </c>
      <c r="H466" t="s">
        <v>8245</v>
      </c>
      <c r="I466">
        <v>1312945341</v>
      </c>
      <c r="J466">
        <v>1307761341</v>
      </c>
      <c r="K466" t="b">
        <v>0</v>
      </c>
      <c r="L466">
        <v>0</v>
      </c>
      <c r="M466" t="b">
        <v>0</v>
      </c>
      <c r="N466" t="s">
        <v>8268</v>
      </c>
      <c r="O466">
        <f t="shared" si="28"/>
        <v>0</v>
      </c>
      <c r="P466" t="str">
        <f t="shared" si="29"/>
        <v>N/A</v>
      </c>
      <c r="Q466" s="11" t="s">
        <v>8312</v>
      </c>
      <c r="R466" s="11" t="s">
        <v>8318</v>
      </c>
      <c r="S466" s="16">
        <f t="shared" si="30"/>
        <v>40705.126631944448</v>
      </c>
      <c r="T466" s="16">
        <f t="shared" si="31"/>
        <v>40765.126631944448</v>
      </c>
    </row>
    <row r="467" spans="1:20" ht="48" hidden="1" x14ac:dyDescent="0.2">
      <c r="A467">
        <v>463</v>
      </c>
      <c r="B467" s="9" t="s">
        <v>464</v>
      </c>
      <c r="C467" s="3" t="s">
        <v>4573</v>
      </c>
      <c r="D467" s="5">
        <v>55000</v>
      </c>
      <c r="E467" s="7">
        <v>1250</v>
      </c>
      <c r="F467" t="s">
        <v>8220</v>
      </c>
      <c r="G467" t="s">
        <v>8223</v>
      </c>
      <c r="H467" t="s">
        <v>8245</v>
      </c>
      <c r="I467">
        <v>1316883753</v>
      </c>
      <c r="J467">
        <v>1311699753</v>
      </c>
      <c r="K467" t="b">
        <v>0</v>
      </c>
      <c r="L467">
        <v>11</v>
      </c>
      <c r="M467" t="b">
        <v>0</v>
      </c>
      <c r="N467" t="s">
        <v>8268</v>
      </c>
      <c r="O467">
        <f t="shared" si="28"/>
        <v>2</v>
      </c>
      <c r="P467">
        <f t="shared" si="29"/>
        <v>113.64</v>
      </c>
      <c r="Q467" s="11" t="s">
        <v>8312</v>
      </c>
      <c r="R467" s="11" t="s">
        <v>8318</v>
      </c>
      <c r="S467" s="16">
        <f t="shared" si="30"/>
        <v>40750.710104166668</v>
      </c>
      <c r="T467" s="16">
        <f t="shared" si="31"/>
        <v>40810.710104166668</v>
      </c>
    </row>
    <row r="468" spans="1:20" ht="32" hidden="1" x14ac:dyDescent="0.2">
      <c r="A468">
        <v>464</v>
      </c>
      <c r="B468" s="9" t="s">
        <v>465</v>
      </c>
      <c r="C468" s="3" t="s">
        <v>4574</v>
      </c>
      <c r="D468" s="5">
        <v>1010</v>
      </c>
      <c r="E468" s="7">
        <v>1</v>
      </c>
      <c r="F468" t="s">
        <v>8220</v>
      </c>
      <c r="G468" t="s">
        <v>8235</v>
      </c>
      <c r="H468" t="s">
        <v>8248</v>
      </c>
      <c r="I468">
        <v>1463602935</v>
      </c>
      <c r="J468">
        <v>1461874935</v>
      </c>
      <c r="K468" t="b">
        <v>0</v>
      </c>
      <c r="L468">
        <v>1</v>
      </c>
      <c r="M468" t="b">
        <v>0</v>
      </c>
      <c r="N468" t="s">
        <v>8268</v>
      </c>
      <c r="O468">
        <f t="shared" si="28"/>
        <v>0</v>
      </c>
      <c r="P468">
        <f t="shared" si="29"/>
        <v>1</v>
      </c>
      <c r="Q468" s="11" t="s">
        <v>8312</v>
      </c>
      <c r="R468" s="11" t="s">
        <v>8318</v>
      </c>
      <c r="S468" s="16">
        <f t="shared" si="30"/>
        <v>42488.848784722228</v>
      </c>
      <c r="T468" s="16">
        <f t="shared" si="31"/>
        <v>42508.848784722228</v>
      </c>
    </row>
    <row r="469" spans="1:20" ht="16" hidden="1" x14ac:dyDescent="0.2">
      <c r="A469">
        <v>465</v>
      </c>
      <c r="B469" s="9" t="s">
        <v>466</v>
      </c>
      <c r="C469" s="3" t="s">
        <v>4575</v>
      </c>
      <c r="D469" s="5">
        <v>512</v>
      </c>
      <c r="E469" s="7">
        <v>138</v>
      </c>
      <c r="F469" t="s">
        <v>8220</v>
      </c>
      <c r="G469" t="s">
        <v>8223</v>
      </c>
      <c r="H469" t="s">
        <v>8245</v>
      </c>
      <c r="I469">
        <v>1403837574</v>
      </c>
      <c r="J469">
        <v>1402455174</v>
      </c>
      <c r="K469" t="b">
        <v>0</v>
      </c>
      <c r="L469">
        <v>8</v>
      </c>
      <c r="M469" t="b">
        <v>0</v>
      </c>
      <c r="N469" t="s">
        <v>8268</v>
      </c>
      <c r="O469">
        <f t="shared" si="28"/>
        <v>27</v>
      </c>
      <c r="P469">
        <f t="shared" si="29"/>
        <v>17.25</v>
      </c>
      <c r="Q469" s="11" t="s">
        <v>8312</v>
      </c>
      <c r="R469" s="11" t="s">
        <v>8318</v>
      </c>
      <c r="S469" s="16">
        <f t="shared" si="30"/>
        <v>41801.120069444441</v>
      </c>
      <c r="T469" s="16">
        <f t="shared" si="31"/>
        <v>41817.120069444441</v>
      </c>
    </row>
    <row r="470" spans="1:20" ht="48" hidden="1" x14ac:dyDescent="0.2">
      <c r="A470">
        <v>466</v>
      </c>
      <c r="B470" s="9" t="s">
        <v>467</v>
      </c>
      <c r="C470" s="3" t="s">
        <v>4576</v>
      </c>
      <c r="D470" s="5">
        <v>10000</v>
      </c>
      <c r="E470" s="7">
        <v>76</v>
      </c>
      <c r="F470" t="s">
        <v>8220</v>
      </c>
      <c r="G470" t="s">
        <v>8223</v>
      </c>
      <c r="H470" t="s">
        <v>8245</v>
      </c>
      <c r="I470">
        <v>1347057464</v>
      </c>
      <c r="J470">
        <v>1344465464</v>
      </c>
      <c r="K470" t="b">
        <v>0</v>
      </c>
      <c r="L470">
        <v>5</v>
      </c>
      <c r="M470" t="b">
        <v>0</v>
      </c>
      <c r="N470" t="s">
        <v>8268</v>
      </c>
      <c r="O470">
        <f t="shared" si="28"/>
        <v>1</v>
      </c>
      <c r="P470">
        <f t="shared" si="29"/>
        <v>15.2</v>
      </c>
      <c r="Q470" s="11" t="s">
        <v>8312</v>
      </c>
      <c r="R470" s="11" t="s">
        <v>8318</v>
      </c>
      <c r="S470" s="16">
        <f t="shared" si="30"/>
        <v>41129.942870370374</v>
      </c>
      <c r="T470" s="16">
        <f t="shared" si="31"/>
        <v>41159.942870370374</v>
      </c>
    </row>
    <row r="471" spans="1:20" ht="48" hidden="1" x14ac:dyDescent="0.2">
      <c r="A471">
        <v>467</v>
      </c>
      <c r="B471" s="9" t="s">
        <v>468</v>
      </c>
      <c r="C471" s="3" t="s">
        <v>4577</v>
      </c>
      <c r="D471" s="5">
        <v>20000</v>
      </c>
      <c r="E471" s="7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8268</v>
      </c>
      <c r="O471">
        <f t="shared" si="28"/>
        <v>22</v>
      </c>
      <c r="P471">
        <f t="shared" si="29"/>
        <v>110.64</v>
      </c>
      <c r="Q471" s="11" t="s">
        <v>8312</v>
      </c>
      <c r="R471" s="11" t="s">
        <v>8318</v>
      </c>
      <c r="S471" s="16">
        <f t="shared" si="30"/>
        <v>41135.679791666669</v>
      </c>
      <c r="T471" s="16">
        <f t="shared" si="31"/>
        <v>41180.679791666669</v>
      </c>
    </row>
    <row r="472" spans="1:20" ht="48" hidden="1" x14ac:dyDescent="0.2">
      <c r="A472">
        <v>468</v>
      </c>
      <c r="B472" s="9" t="s">
        <v>469</v>
      </c>
      <c r="C472" s="3" t="s">
        <v>4578</v>
      </c>
      <c r="D472" s="5">
        <v>7500</v>
      </c>
      <c r="E472" s="7">
        <v>0</v>
      </c>
      <c r="F472" t="s">
        <v>8220</v>
      </c>
      <c r="G472" t="s">
        <v>8223</v>
      </c>
      <c r="H472" t="s">
        <v>8245</v>
      </c>
      <c r="I472">
        <v>1341978665</v>
      </c>
      <c r="J472">
        <v>1336795283</v>
      </c>
      <c r="K472" t="b">
        <v>0</v>
      </c>
      <c r="L472">
        <v>0</v>
      </c>
      <c r="M472" t="b">
        <v>0</v>
      </c>
      <c r="N472" t="s">
        <v>8268</v>
      </c>
      <c r="O472">
        <f t="shared" si="28"/>
        <v>0</v>
      </c>
      <c r="P472" t="str">
        <f t="shared" si="29"/>
        <v>N/A</v>
      </c>
      <c r="Q472" s="11" t="s">
        <v>8312</v>
      </c>
      <c r="R472" s="11" t="s">
        <v>8318</v>
      </c>
      <c r="S472" s="16">
        <f t="shared" si="30"/>
        <v>41041.167627314811</v>
      </c>
      <c r="T472" s="16">
        <f t="shared" si="31"/>
        <v>41101.160474537035</v>
      </c>
    </row>
    <row r="473" spans="1:20" ht="32" hidden="1" x14ac:dyDescent="0.2">
      <c r="A473">
        <v>469</v>
      </c>
      <c r="B473" s="9" t="s">
        <v>470</v>
      </c>
      <c r="C473" s="3" t="s">
        <v>4579</v>
      </c>
      <c r="D473" s="5">
        <v>6000</v>
      </c>
      <c r="E473" s="7">
        <v>0</v>
      </c>
      <c r="F473" t="s">
        <v>8220</v>
      </c>
      <c r="G473" t="s">
        <v>8224</v>
      </c>
      <c r="H473" t="s">
        <v>8246</v>
      </c>
      <c r="I473">
        <v>1409960724</v>
      </c>
      <c r="J473">
        <v>1404776724</v>
      </c>
      <c r="K473" t="b">
        <v>0</v>
      </c>
      <c r="L473">
        <v>0</v>
      </c>
      <c r="M473" t="b">
        <v>0</v>
      </c>
      <c r="N473" t="s">
        <v>8268</v>
      </c>
      <c r="O473">
        <f t="shared" si="28"/>
        <v>0</v>
      </c>
      <c r="P473" t="str">
        <f t="shared" si="29"/>
        <v>N/A</v>
      </c>
      <c r="Q473" s="11" t="s">
        <v>8312</v>
      </c>
      <c r="R473" s="11" t="s">
        <v>8318</v>
      </c>
      <c r="S473" s="16">
        <f t="shared" si="30"/>
        <v>41827.989861111113</v>
      </c>
      <c r="T473" s="16">
        <f t="shared" si="31"/>
        <v>41887.989861111113</v>
      </c>
    </row>
    <row r="474" spans="1:20" ht="48" hidden="1" x14ac:dyDescent="0.2">
      <c r="A474">
        <v>470</v>
      </c>
      <c r="B474" s="9" t="s">
        <v>471</v>
      </c>
      <c r="C474" s="3" t="s">
        <v>4580</v>
      </c>
      <c r="D474" s="5">
        <v>5000</v>
      </c>
      <c r="E474" s="7">
        <v>51</v>
      </c>
      <c r="F474" t="s">
        <v>8220</v>
      </c>
      <c r="G474" t="s">
        <v>8223</v>
      </c>
      <c r="H474" t="s">
        <v>8245</v>
      </c>
      <c r="I474">
        <v>1389844800</v>
      </c>
      <c r="J474">
        <v>1385524889</v>
      </c>
      <c r="K474" t="b">
        <v>0</v>
      </c>
      <c r="L474">
        <v>2</v>
      </c>
      <c r="M474" t="b">
        <v>0</v>
      </c>
      <c r="N474" t="s">
        <v>8268</v>
      </c>
      <c r="O474">
        <f t="shared" si="28"/>
        <v>1</v>
      </c>
      <c r="P474">
        <f t="shared" si="29"/>
        <v>25.5</v>
      </c>
      <c r="Q474" s="11" t="s">
        <v>8312</v>
      </c>
      <c r="R474" s="11" t="s">
        <v>8318</v>
      </c>
      <c r="S474" s="16">
        <f t="shared" si="30"/>
        <v>41605.167696759258</v>
      </c>
      <c r="T474" s="16">
        <f t="shared" si="31"/>
        <v>41655.166666666664</v>
      </c>
    </row>
    <row r="475" spans="1:20" ht="64" hidden="1" x14ac:dyDescent="0.2">
      <c r="A475">
        <v>471</v>
      </c>
      <c r="B475" s="9" t="s">
        <v>472</v>
      </c>
      <c r="C475" s="3" t="s">
        <v>4581</v>
      </c>
      <c r="D475" s="5">
        <v>55000</v>
      </c>
      <c r="E475" s="7">
        <v>6541</v>
      </c>
      <c r="F475" t="s">
        <v>8220</v>
      </c>
      <c r="G475" t="s">
        <v>8223</v>
      </c>
      <c r="H475" t="s">
        <v>8245</v>
      </c>
      <c r="I475">
        <v>1397924379</v>
      </c>
      <c r="J475">
        <v>1394039979</v>
      </c>
      <c r="K475" t="b">
        <v>0</v>
      </c>
      <c r="L475">
        <v>170</v>
      </c>
      <c r="M475" t="b">
        <v>0</v>
      </c>
      <c r="N475" t="s">
        <v>8268</v>
      </c>
      <c r="O475">
        <f t="shared" si="28"/>
        <v>12</v>
      </c>
      <c r="P475">
        <f t="shared" si="29"/>
        <v>38.479999999999997</v>
      </c>
      <c r="Q475" s="11" t="s">
        <v>8312</v>
      </c>
      <c r="R475" s="11" t="s">
        <v>8318</v>
      </c>
      <c r="S475" s="16">
        <f t="shared" si="30"/>
        <v>41703.721979166665</v>
      </c>
      <c r="T475" s="16">
        <f t="shared" si="31"/>
        <v>41748.680312500001</v>
      </c>
    </row>
    <row r="476" spans="1:20" ht="48" hidden="1" x14ac:dyDescent="0.2">
      <c r="A476">
        <v>472</v>
      </c>
      <c r="B476" s="9" t="s">
        <v>473</v>
      </c>
      <c r="C476" s="3" t="s">
        <v>4582</v>
      </c>
      <c r="D476" s="5">
        <v>800</v>
      </c>
      <c r="E476" s="7">
        <v>141</v>
      </c>
      <c r="F476" t="s">
        <v>8220</v>
      </c>
      <c r="G476" t="s">
        <v>8223</v>
      </c>
      <c r="H476" t="s">
        <v>8245</v>
      </c>
      <c r="I476">
        <v>1408831718</v>
      </c>
      <c r="J476">
        <v>1406239718</v>
      </c>
      <c r="K476" t="b">
        <v>0</v>
      </c>
      <c r="L476">
        <v>5</v>
      </c>
      <c r="M476" t="b">
        <v>0</v>
      </c>
      <c r="N476" t="s">
        <v>8268</v>
      </c>
      <c r="O476">
        <f t="shared" si="28"/>
        <v>18</v>
      </c>
      <c r="P476">
        <f t="shared" si="29"/>
        <v>28.2</v>
      </c>
      <c r="Q476" s="11" t="s">
        <v>8312</v>
      </c>
      <c r="R476" s="11" t="s">
        <v>8318</v>
      </c>
      <c r="S476" s="16">
        <f t="shared" si="30"/>
        <v>41844.922662037039</v>
      </c>
      <c r="T476" s="16">
        <f t="shared" si="31"/>
        <v>41874.922662037039</v>
      </c>
    </row>
    <row r="477" spans="1:20" ht="48" hidden="1" x14ac:dyDescent="0.2">
      <c r="A477">
        <v>473</v>
      </c>
      <c r="B477" s="9" t="s">
        <v>474</v>
      </c>
      <c r="C477" s="3" t="s">
        <v>4583</v>
      </c>
      <c r="D477" s="5">
        <v>30000</v>
      </c>
      <c r="E477" s="7">
        <v>861</v>
      </c>
      <c r="F477" t="s">
        <v>8220</v>
      </c>
      <c r="G477" t="s">
        <v>8223</v>
      </c>
      <c r="H477" t="s">
        <v>8245</v>
      </c>
      <c r="I477">
        <v>1410972319</v>
      </c>
      <c r="J477">
        <v>1408380319</v>
      </c>
      <c r="K477" t="b">
        <v>0</v>
      </c>
      <c r="L477">
        <v>14</v>
      </c>
      <c r="M477" t="b">
        <v>0</v>
      </c>
      <c r="N477" t="s">
        <v>8268</v>
      </c>
      <c r="O477">
        <f t="shared" si="28"/>
        <v>3</v>
      </c>
      <c r="P477">
        <f t="shared" si="29"/>
        <v>61.5</v>
      </c>
      <c r="Q477" s="11" t="s">
        <v>8312</v>
      </c>
      <c r="R477" s="11" t="s">
        <v>8318</v>
      </c>
      <c r="S477" s="16">
        <f t="shared" si="30"/>
        <v>41869.698136574072</v>
      </c>
      <c r="T477" s="16">
        <f t="shared" si="31"/>
        <v>41899.698136574072</v>
      </c>
    </row>
    <row r="478" spans="1:20" ht="48" hidden="1" x14ac:dyDescent="0.2">
      <c r="A478">
        <v>474</v>
      </c>
      <c r="B478" s="9" t="s">
        <v>475</v>
      </c>
      <c r="C478" s="3" t="s">
        <v>4584</v>
      </c>
      <c r="D478" s="5">
        <v>3300</v>
      </c>
      <c r="E478" s="7">
        <v>1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>
        <v>1</v>
      </c>
      <c r="M478" t="b">
        <v>0</v>
      </c>
      <c r="N478" t="s">
        <v>8268</v>
      </c>
      <c r="O478">
        <f t="shared" si="28"/>
        <v>0</v>
      </c>
      <c r="P478">
        <f t="shared" si="29"/>
        <v>1</v>
      </c>
      <c r="Q478" s="11" t="s">
        <v>8312</v>
      </c>
      <c r="R478" s="11" t="s">
        <v>8318</v>
      </c>
      <c r="S478" s="16">
        <f t="shared" si="30"/>
        <v>42753.329039351855</v>
      </c>
      <c r="T478" s="16">
        <f t="shared" si="31"/>
        <v>42783.329039351855</v>
      </c>
    </row>
    <row r="479" spans="1:20" ht="48" hidden="1" x14ac:dyDescent="0.2">
      <c r="A479">
        <v>475</v>
      </c>
      <c r="B479" s="9" t="s">
        <v>476</v>
      </c>
      <c r="C479" s="3" t="s">
        <v>4585</v>
      </c>
      <c r="D479" s="5">
        <v>2000</v>
      </c>
      <c r="E479" s="7">
        <v>0</v>
      </c>
      <c r="F479" t="s">
        <v>8220</v>
      </c>
      <c r="G479" t="s">
        <v>8223</v>
      </c>
      <c r="H479" t="s">
        <v>8245</v>
      </c>
      <c r="I479">
        <v>1430877843</v>
      </c>
      <c r="J479">
        <v>1428285843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1" t="s">
        <v>8312</v>
      </c>
      <c r="R479" s="11" t="s">
        <v>8318</v>
      </c>
      <c r="S479" s="16">
        <f t="shared" si="30"/>
        <v>42100.086145833338</v>
      </c>
      <c r="T479" s="16">
        <f t="shared" si="31"/>
        <v>42130.086145833338</v>
      </c>
    </row>
    <row r="480" spans="1:20" ht="32" hidden="1" x14ac:dyDescent="0.2">
      <c r="A480">
        <v>476</v>
      </c>
      <c r="B480" s="9" t="s">
        <v>477</v>
      </c>
      <c r="C480" s="3" t="s">
        <v>4586</v>
      </c>
      <c r="D480" s="5">
        <v>220000</v>
      </c>
      <c r="E480" s="7">
        <v>4906.59</v>
      </c>
      <c r="F480" t="s">
        <v>8220</v>
      </c>
      <c r="G480" t="s">
        <v>8223</v>
      </c>
      <c r="H480" t="s">
        <v>8245</v>
      </c>
      <c r="I480">
        <v>1401767940</v>
      </c>
      <c r="J480">
        <v>1398727441</v>
      </c>
      <c r="K480" t="b">
        <v>0</v>
      </c>
      <c r="L480">
        <v>124</v>
      </c>
      <c r="M480" t="b">
        <v>0</v>
      </c>
      <c r="N480" t="s">
        <v>8268</v>
      </c>
      <c r="O480">
        <f t="shared" si="28"/>
        <v>2</v>
      </c>
      <c r="P480">
        <f t="shared" si="29"/>
        <v>39.57</v>
      </c>
      <c r="Q480" s="11" t="s">
        <v>8312</v>
      </c>
      <c r="R480" s="11" t="s">
        <v>8318</v>
      </c>
      <c r="S480" s="16">
        <f t="shared" si="30"/>
        <v>41757.975011574075</v>
      </c>
      <c r="T480" s="16">
        <f t="shared" si="31"/>
        <v>41793.165972222225</v>
      </c>
    </row>
    <row r="481" spans="1:20" ht="48" hidden="1" x14ac:dyDescent="0.2">
      <c r="A481">
        <v>477</v>
      </c>
      <c r="B481" s="9" t="s">
        <v>478</v>
      </c>
      <c r="C481" s="3" t="s">
        <v>4587</v>
      </c>
      <c r="D481" s="5">
        <v>1500</v>
      </c>
      <c r="E481" s="7">
        <v>0</v>
      </c>
      <c r="F481" t="s">
        <v>8220</v>
      </c>
      <c r="G481" t="s">
        <v>8223</v>
      </c>
      <c r="H481" t="s">
        <v>8245</v>
      </c>
      <c r="I481">
        <v>1337371334</v>
      </c>
      <c r="J481">
        <v>1332187334</v>
      </c>
      <c r="K481" t="b">
        <v>0</v>
      </c>
      <c r="L481">
        <v>0</v>
      </c>
      <c r="M481" t="b">
        <v>0</v>
      </c>
      <c r="N481" t="s">
        <v>8268</v>
      </c>
      <c r="O481">
        <f t="shared" si="28"/>
        <v>0</v>
      </c>
      <c r="P481" t="str">
        <f t="shared" si="29"/>
        <v>N/A</v>
      </c>
      <c r="Q481" s="11" t="s">
        <v>8312</v>
      </c>
      <c r="R481" s="11" t="s">
        <v>8318</v>
      </c>
      <c r="S481" s="16">
        <f t="shared" si="30"/>
        <v>40987.83488425926</v>
      </c>
      <c r="T481" s="16">
        <f t="shared" si="31"/>
        <v>41047.83488425926</v>
      </c>
    </row>
    <row r="482" spans="1:20" ht="48" hidden="1" x14ac:dyDescent="0.2">
      <c r="A482">
        <v>478</v>
      </c>
      <c r="B482" s="9" t="s">
        <v>479</v>
      </c>
      <c r="C482" s="3" t="s">
        <v>4588</v>
      </c>
      <c r="D482" s="5">
        <v>10000</v>
      </c>
      <c r="E482" s="7">
        <v>0</v>
      </c>
      <c r="F482" t="s">
        <v>8220</v>
      </c>
      <c r="G482" t="s">
        <v>8223</v>
      </c>
      <c r="H482" t="s">
        <v>8245</v>
      </c>
      <c r="I482">
        <v>1427921509</v>
      </c>
      <c r="J482">
        <v>1425333109</v>
      </c>
      <c r="K482" t="b">
        <v>0</v>
      </c>
      <c r="L482">
        <v>0</v>
      </c>
      <c r="M482" t="b">
        <v>0</v>
      </c>
      <c r="N482" t="s">
        <v>8268</v>
      </c>
      <c r="O482">
        <f t="shared" si="28"/>
        <v>0</v>
      </c>
      <c r="P482" t="str">
        <f t="shared" si="29"/>
        <v>N/A</v>
      </c>
      <c r="Q482" s="11" t="s">
        <v>8312</v>
      </c>
      <c r="R482" s="11" t="s">
        <v>8318</v>
      </c>
      <c r="S482" s="16">
        <f t="shared" si="30"/>
        <v>42065.910983796297</v>
      </c>
      <c r="T482" s="16">
        <f t="shared" si="31"/>
        <v>42095.869317129633</v>
      </c>
    </row>
    <row r="483" spans="1:20" ht="48" hidden="1" x14ac:dyDescent="0.2">
      <c r="A483">
        <v>479</v>
      </c>
      <c r="B483" s="9" t="s">
        <v>480</v>
      </c>
      <c r="C483" s="3" t="s">
        <v>4589</v>
      </c>
      <c r="D483" s="5">
        <v>15000</v>
      </c>
      <c r="E483" s="7">
        <v>4884</v>
      </c>
      <c r="F483" t="s">
        <v>8220</v>
      </c>
      <c r="G483" t="s">
        <v>8223</v>
      </c>
      <c r="H483" t="s">
        <v>8245</v>
      </c>
      <c r="I483">
        <v>1416566835</v>
      </c>
      <c r="J483">
        <v>1411379235</v>
      </c>
      <c r="K483" t="b">
        <v>0</v>
      </c>
      <c r="L483">
        <v>55</v>
      </c>
      <c r="M483" t="b">
        <v>0</v>
      </c>
      <c r="N483" t="s">
        <v>8268</v>
      </c>
      <c r="O483">
        <f t="shared" si="28"/>
        <v>33</v>
      </c>
      <c r="P483">
        <f t="shared" si="29"/>
        <v>88.8</v>
      </c>
      <c r="Q483" s="11" t="s">
        <v>8312</v>
      </c>
      <c r="R483" s="11" t="s">
        <v>8318</v>
      </c>
      <c r="S483" s="16">
        <f t="shared" si="30"/>
        <v>41904.407812500001</v>
      </c>
      <c r="T483" s="16">
        <f t="shared" si="31"/>
        <v>41964.449479166666</v>
      </c>
    </row>
    <row r="484" spans="1:20" ht="48" hidden="1" x14ac:dyDescent="0.2">
      <c r="A484">
        <v>480</v>
      </c>
      <c r="B484" s="9" t="s">
        <v>481</v>
      </c>
      <c r="C484" s="3" t="s">
        <v>4590</v>
      </c>
      <c r="D484" s="5">
        <v>40000</v>
      </c>
      <c r="E484" s="7">
        <v>7764</v>
      </c>
      <c r="F484" t="s">
        <v>8220</v>
      </c>
      <c r="G484" t="s">
        <v>8223</v>
      </c>
      <c r="H484" t="s">
        <v>8245</v>
      </c>
      <c r="I484">
        <v>1376049615</v>
      </c>
      <c r="J484">
        <v>1373457615</v>
      </c>
      <c r="K484" t="b">
        <v>0</v>
      </c>
      <c r="L484">
        <v>140</v>
      </c>
      <c r="M484" t="b">
        <v>0</v>
      </c>
      <c r="N484" t="s">
        <v>8268</v>
      </c>
      <c r="O484">
        <f t="shared" si="28"/>
        <v>19</v>
      </c>
      <c r="P484">
        <f t="shared" si="29"/>
        <v>55.46</v>
      </c>
      <c r="Q484" s="11" t="s">
        <v>8312</v>
      </c>
      <c r="R484" s="11" t="s">
        <v>8318</v>
      </c>
      <c r="S484" s="16">
        <f t="shared" si="30"/>
        <v>41465.500173611108</v>
      </c>
      <c r="T484" s="16">
        <f t="shared" si="31"/>
        <v>41495.500173611108</v>
      </c>
    </row>
    <row r="485" spans="1:20" ht="48" hidden="1" x14ac:dyDescent="0.2">
      <c r="A485">
        <v>481</v>
      </c>
      <c r="B485" s="9" t="s">
        <v>482</v>
      </c>
      <c r="C485" s="3" t="s">
        <v>4591</v>
      </c>
      <c r="D485" s="5">
        <v>30000</v>
      </c>
      <c r="E485" s="7">
        <v>1830</v>
      </c>
      <c r="F485" t="s">
        <v>8220</v>
      </c>
      <c r="G485" t="s">
        <v>8223</v>
      </c>
      <c r="H485" t="s">
        <v>8245</v>
      </c>
      <c r="I485">
        <v>1349885289</v>
      </c>
      <c r="J485">
        <v>1347293289</v>
      </c>
      <c r="K485" t="b">
        <v>0</v>
      </c>
      <c r="L485">
        <v>21</v>
      </c>
      <c r="M485" t="b">
        <v>0</v>
      </c>
      <c r="N485" t="s">
        <v>8268</v>
      </c>
      <c r="O485">
        <f t="shared" si="28"/>
        <v>6</v>
      </c>
      <c r="P485">
        <f t="shared" si="29"/>
        <v>87.14</v>
      </c>
      <c r="Q485" s="11" t="s">
        <v>8312</v>
      </c>
      <c r="R485" s="11" t="s">
        <v>8318</v>
      </c>
      <c r="S485" s="16">
        <f t="shared" si="30"/>
        <v>41162.672326388885</v>
      </c>
      <c r="T485" s="16">
        <f t="shared" si="31"/>
        <v>41192.672326388885</v>
      </c>
    </row>
    <row r="486" spans="1:20" ht="48" hidden="1" x14ac:dyDescent="0.2">
      <c r="A486">
        <v>482</v>
      </c>
      <c r="B486" s="9" t="s">
        <v>483</v>
      </c>
      <c r="C486" s="3" t="s">
        <v>4592</v>
      </c>
      <c r="D486" s="5">
        <v>10000</v>
      </c>
      <c r="E486" s="7">
        <v>10</v>
      </c>
      <c r="F486" t="s">
        <v>8220</v>
      </c>
      <c r="G486" t="s">
        <v>8223</v>
      </c>
      <c r="H486" t="s">
        <v>8245</v>
      </c>
      <c r="I486">
        <v>1460644440</v>
      </c>
      <c r="J486">
        <v>1458336690</v>
      </c>
      <c r="K486" t="b">
        <v>0</v>
      </c>
      <c r="L486">
        <v>1</v>
      </c>
      <c r="M486" t="b">
        <v>0</v>
      </c>
      <c r="N486" t="s">
        <v>8268</v>
      </c>
      <c r="O486">
        <f t="shared" si="28"/>
        <v>0</v>
      </c>
      <c r="P486">
        <f t="shared" si="29"/>
        <v>10</v>
      </c>
      <c r="Q486" s="11" t="s">
        <v>8312</v>
      </c>
      <c r="R486" s="11" t="s">
        <v>8318</v>
      </c>
      <c r="S486" s="16">
        <f t="shared" si="30"/>
        <v>42447.896875000006</v>
      </c>
      <c r="T486" s="16">
        <f t="shared" si="31"/>
        <v>42474.606944444444</v>
      </c>
    </row>
    <row r="487" spans="1:20" ht="48" hidden="1" x14ac:dyDescent="0.2">
      <c r="A487">
        <v>483</v>
      </c>
      <c r="B487" s="9" t="s">
        <v>484</v>
      </c>
      <c r="C487" s="3" t="s">
        <v>4593</v>
      </c>
      <c r="D487" s="5">
        <v>15000</v>
      </c>
      <c r="E487" s="7">
        <v>7530</v>
      </c>
      <c r="F487" t="s">
        <v>8220</v>
      </c>
      <c r="G487" t="s">
        <v>8224</v>
      </c>
      <c r="H487" t="s">
        <v>8246</v>
      </c>
      <c r="I487">
        <v>1359434672</v>
      </c>
      <c r="J487">
        <v>1354250672</v>
      </c>
      <c r="K487" t="b">
        <v>0</v>
      </c>
      <c r="L487">
        <v>147</v>
      </c>
      <c r="M487" t="b">
        <v>0</v>
      </c>
      <c r="N487" t="s">
        <v>8268</v>
      </c>
      <c r="O487">
        <f t="shared" si="28"/>
        <v>50</v>
      </c>
      <c r="P487">
        <f t="shared" si="29"/>
        <v>51.22</v>
      </c>
      <c r="Q487" s="11" t="s">
        <v>8312</v>
      </c>
      <c r="R487" s="11" t="s">
        <v>8318</v>
      </c>
      <c r="S487" s="16">
        <f t="shared" si="30"/>
        <v>41243.197592592594</v>
      </c>
      <c r="T487" s="16">
        <f t="shared" si="31"/>
        <v>41303.197592592594</v>
      </c>
    </row>
    <row r="488" spans="1:20" ht="64" hidden="1" x14ac:dyDescent="0.2">
      <c r="A488">
        <v>484</v>
      </c>
      <c r="B488" s="9" t="s">
        <v>485</v>
      </c>
      <c r="C488" s="3" t="s">
        <v>4594</v>
      </c>
      <c r="D488" s="5">
        <v>80000</v>
      </c>
      <c r="E488" s="7">
        <v>149</v>
      </c>
      <c r="F488" t="s">
        <v>8220</v>
      </c>
      <c r="G488" t="s">
        <v>8224</v>
      </c>
      <c r="H488" t="s">
        <v>8246</v>
      </c>
      <c r="I488">
        <v>1446766372</v>
      </c>
      <c r="J488">
        <v>1443220372</v>
      </c>
      <c r="K488" t="b">
        <v>0</v>
      </c>
      <c r="L488">
        <v>11</v>
      </c>
      <c r="M488" t="b">
        <v>0</v>
      </c>
      <c r="N488" t="s">
        <v>8268</v>
      </c>
      <c r="O488">
        <f t="shared" si="28"/>
        <v>0</v>
      </c>
      <c r="P488">
        <f t="shared" si="29"/>
        <v>13.55</v>
      </c>
      <c r="Q488" s="11" t="s">
        <v>8312</v>
      </c>
      <c r="R488" s="11" t="s">
        <v>8318</v>
      </c>
      <c r="S488" s="16">
        <f t="shared" si="30"/>
        <v>42272.93949074074</v>
      </c>
      <c r="T488" s="16">
        <f t="shared" si="31"/>
        <v>42313.981157407412</v>
      </c>
    </row>
    <row r="489" spans="1:20" ht="32" hidden="1" x14ac:dyDescent="0.2">
      <c r="A489">
        <v>485</v>
      </c>
      <c r="B489" s="9" t="s">
        <v>486</v>
      </c>
      <c r="C489" s="3" t="s">
        <v>4595</v>
      </c>
      <c r="D489" s="5">
        <v>37956</v>
      </c>
      <c r="E489" s="7">
        <v>8315.01</v>
      </c>
      <c r="F489" t="s">
        <v>8220</v>
      </c>
      <c r="G489" t="s">
        <v>8224</v>
      </c>
      <c r="H489" t="s">
        <v>8246</v>
      </c>
      <c r="I489">
        <v>1368792499</v>
      </c>
      <c r="J489">
        <v>1366200499</v>
      </c>
      <c r="K489" t="b">
        <v>0</v>
      </c>
      <c r="L489">
        <v>125</v>
      </c>
      <c r="M489" t="b">
        <v>0</v>
      </c>
      <c r="N489" t="s">
        <v>8268</v>
      </c>
      <c r="O489">
        <f t="shared" si="28"/>
        <v>22</v>
      </c>
      <c r="P489">
        <f t="shared" si="29"/>
        <v>66.52</v>
      </c>
      <c r="Q489" s="11" t="s">
        <v>8312</v>
      </c>
      <c r="R489" s="11" t="s">
        <v>8318</v>
      </c>
      <c r="S489" s="16">
        <f t="shared" si="30"/>
        <v>41381.50577546296</v>
      </c>
      <c r="T489" s="16">
        <f t="shared" si="31"/>
        <v>41411.50577546296</v>
      </c>
    </row>
    <row r="490" spans="1:20" ht="48" hidden="1" x14ac:dyDescent="0.2">
      <c r="A490">
        <v>486</v>
      </c>
      <c r="B490" s="9" t="s">
        <v>487</v>
      </c>
      <c r="C490" s="3" t="s">
        <v>4596</v>
      </c>
      <c r="D490" s="5">
        <v>550000</v>
      </c>
      <c r="E490" s="7">
        <v>50</v>
      </c>
      <c r="F490" t="s">
        <v>8220</v>
      </c>
      <c r="G490" t="s">
        <v>8225</v>
      </c>
      <c r="H490" t="s">
        <v>8247</v>
      </c>
      <c r="I490">
        <v>1401662239</v>
      </c>
      <c r="J490">
        <v>1399070239</v>
      </c>
      <c r="K490" t="b">
        <v>0</v>
      </c>
      <c r="L490">
        <v>1</v>
      </c>
      <c r="M490" t="b">
        <v>0</v>
      </c>
      <c r="N490" t="s">
        <v>8268</v>
      </c>
      <c r="O490">
        <f t="shared" si="28"/>
        <v>0</v>
      </c>
      <c r="P490">
        <f t="shared" si="29"/>
        <v>50</v>
      </c>
      <c r="Q490" s="11" t="s">
        <v>8312</v>
      </c>
      <c r="R490" s="11" t="s">
        <v>8318</v>
      </c>
      <c r="S490" s="16">
        <f t="shared" si="30"/>
        <v>41761.94258101852</v>
      </c>
      <c r="T490" s="16">
        <f t="shared" si="31"/>
        <v>41791.94258101852</v>
      </c>
    </row>
    <row r="491" spans="1:20" ht="48" hidden="1" x14ac:dyDescent="0.2">
      <c r="A491">
        <v>487</v>
      </c>
      <c r="B491" s="9" t="s">
        <v>488</v>
      </c>
      <c r="C491" s="3" t="s">
        <v>4597</v>
      </c>
      <c r="D491" s="5">
        <v>50000</v>
      </c>
      <c r="E491" s="7">
        <v>0</v>
      </c>
      <c r="F491" t="s">
        <v>8220</v>
      </c>
      <c r="G491" t="s">
        <v>8228</v>
      </c>
      <c r="H491" t="s">
        <v>8250</v>
      </c>
      <c r="I491">
        <v>1482678994</v>
      </c>
      <c r="J491">
        <v>1477491394</v>
      </c>
      <c r="K491" t="b">
        <v>0</v>
      </c>
      <c r="L491">
        <v>0</v>
      </c>
      <c r="M491" t="b">
        <v>0</v>
      </c>
      <c r="N491" t="s">
        <v>8268</v>
      </c>
      <c r="O491">
        <f t="shared" si="28"/>
        <v>0</v>
      </c>
      <c r="P491" t="str">
        <f t="shared" si="29"/>
        <v>N/A</v>
      </c>
      <c r="Q491" s="11" t="s">
        <v>8312</v>
      </c>
      <c r="R491" s="11" t="s">
        <v>8318</v>
      </c>
      <c r="S491" s="16">
        <f t="shared" si="30"/>
        <v>42669.594837962963</v>
      </c>
      <c r="T491" s="16">
        <f t="shared" si="31"/>
        <v>42729.636504629627</v>
      </c>
    </row>
    <row r="492" spans="1:20" ht="32" hidden="1" x14ac:dyDescent="0.2">
      <c r="A492">
        <v>488</v>
      </c>
      <c r="B492" s="9" t="s">
        <v>489</v>
      </c>
      <c r="C492" s="3" t="s">
        <v>4598</v>
      </c>
      <c r="D492" s="5">
        <v>12000</v>
      </c>
      <c r="E492" s="7">
        <v>0</v>
      </c>
      <c r="F492" t="s">
        <v>8220</v>
      </c>
      <c r="G492" t="s">
        <v>8223</v>
      </c>
      <c r="H492" t="s">
        <v>8245</v>
      </c>
      <c r="I492">
        <v>1483924700</v>
      </c>
      <c r="J492">
        <v>1481332700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1" t="s">
        <v>8312</v>
      </c>
      <c r="R492" s="11" t="s">
        <v>8318</v>
      </c>
      <c r="S492" s="16">
        <f t="shared" si="30"/>
        <v>42714.054398148146</v>
      </c>
      <c r="T492" s="16">
        <f t="shared" si="31"/>
        <v>42744.054398148146</v>
      </c>
    </row>
    <row r="493" spans="1:20" ht="48" hidden="1" x14ac:dyDescent="0.2">
      <c r="A493">
        <v>489</v>
      </c>
      <c r="B493" s="9" t="s">
        <v>490</v>
      </c>
      <c r="C493" s="3" t="s">
        <v>4599</v>
      </c>
      <c r="D493" s="5">
        <v>74997</v>
      </c>
      <c r="E493" s="7">
        <v>215</v>
      </c>
      <c r="F493" t="s">
        <v>8220</v>
      </c>
      <c r="G493" t="s">
        <v>8223</v>
      </c>
      <c r="H493" t="s">
        <v>8245</v>
      </c>
      <c r="I493">
        <v>1325763180</v>
      </c>
      <c r="J493">
        <v>1323084816</v>
      </c>
      <c r="K493" t="b">
        <v>0</v>
      </c>
      <c r="L493">
        <v>3</v>
      </c>
      <c r="M493" t="b">
        <v>0</v>
      </c>
      <c r="N493" t="s">
        <v>8268</v>
      </c>
      <c r="O493">
        <f t="shared" si="28"/>
        <v>0</v>
      </c>
      <c r="P493">
        <f t="shared" si="29"/>
        <v>71.67</v>
      </c>
      <c r="Q493" s="11" t="s">
        <v>8312</v>
      </c>
      <c r="R493" s="11" t="s">
        <v>8318</v>
      </c>
      <c r="S493" s="16">
        <f t="shared" si="30"/>
        <v>40882.481666666667</v>
      </c>
      <c r="T493" s="16">
        <f t="shared" si="31"/>
        <v>40913.481249999997</v>
      </c>
    </row>
    <row r="494" spans="1:20" ht="16" hidden="1" x14ac:dyDescent="0.2">
      <c r="A494">
        <v>490</v>
      </c>
      <c r="B494" s="9" t="s">
        <v>491</v>
      </c>
      <c r="C494" s="3" t="s">
        <v>4600</v>
      </c>
      <c r="D494" s="5">
        <v>1000</v>
      </c>
      <c r="E494" s="7">
        <v>0</v>
      </c>
      <c r="F494" t="s">
        <v>8220</v>
      </c>
      <c r="G494" t="s">
        <v>8223</v>
      </c>
      <c r="H494" t="s">
        <v>8245</v>
      </c>
      <c r="I494">
        <v>1345677285</v>
      </c>
      <c r="J494">
        <v>1343085285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1" t="s">
        <v>8312</v>
      </c>
      <c r="R494" s="11" t="s">
        <v>8318</v>
      </c>
      <c r="S494" s="16">
        <f t="shared" si="30"/>
        <v>41113.968576388892</v>
      </c>
      <c r="T494" s="16">
        <f t="shared" si="31"/>
        <v>41143.968576388892</v>
      </c>
    </row>
    <row r="495" spans="1:20" ht="48" hidden="1" x14ac:dyDescent="0.2">
      <c r="A495">
        <v>491</v>
      </c>
      <c r="B495" s="9" t="s">
        <v>492</v>
      </c>
      <c r="C495" s="3" t="s">
        <v>4601</v>
      </c>
      <c r="D495" s="5">
        <v>10000</v>
      </c>
      <c r="E495" s="7">
        <v>0</v>
      </c>
      <c r="F495" t="s">
        <v>8220</v>
      </c>
      <c r="G495" t="s">
        <v>8223</v>
      </c>
      <c r="H495" t="s">
        <v>8245</v>
      </c>
      <c r="I495">
        <v>1453937699</v>
      </c>
      <c r="J495">
        <v>1451345699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1" t="s">
        <v>8312</v>
      </c>
      <c r="R495" s="11" t="s">
        <v>8318</v>
      </c>
      <c r="S495" s="16">
        <f t="shared" si="30"/>
        <v>42366.982627314821</v>
      </c>
      <c r="T495" s="16">
        <f t="shared" si="31"/>
        <v>42396.982627314821</v>
      </c>
    </row>
    <row r="496" spans="1:20" ht="48" hidden="1" x14ac:dyDescent="0.2">
      <c r="A496">
        <v>492</v>
      </c>
      <c r="B496" s="9" t="s">
        <v>493</v>
      </c>
      <c r="C496" s="3" t="s">
        <v>4602</v>
      </c>
      <c r="D496" s="5">
        <v>10000000</v>
      </c>
      <c r="E496" s="7">
        <v>0</v>
      </c>
      <c r="F496" t="s">
        <v>8220</v>
      </c>
      <c r="G496" t="s">
        <v>8234</v>
      </c>
      <c r="H496" t="s">
        <v>8254</v>
      </c>
      <c r="I496">
        <v>1476319830</v>
      </c>
      <c r="J496">
        <v>1471135830</v>
      </c>
      <c r="K496" t="b">
        <v>0</v>
      </c>
      <c r="L496">
        <v>0</v>
      </c>
      <c r="M496" t="b">
        <v>0</v>
      </c>
      <c r="N496" t="s">
        <v>8268</v>
      </c>
      <c r="O496">
        <f t="shared" si="28"/>
        <v>0</v>
      </c>
      <c r="P496" t="str">
        <f t="shared" si="29"/>
        <v>N/A</v>
      </c>
      <c r="Q496" s="11" t="s">
        <v>8312</v>
      </c>
      <c r="R496" s="11" t="s">
        <v>8318</v>
      </c>
      <c r="S496" s="16">
        <f t="shared" si="30"/>
        <v>42596.03506944445</v>
      </c>
      <c r="T496" s="16">
        <f t="shared" si="31"/>
        <v>42656.03506944445</v>
      </c>
    </row>
    <row r="497" spans="1:20" ht="48" hidden="1" x14ac:dyDescent="0.2">
      <c r="A497">
        <v>493</v>
      </c>
      <c r="B497" s="9" t="s">
        <v>494</v>
      </c>
      <c r="C497" s="3" t="s">
        <v>4603</v>
      </c>
      <c r="D497" s="5">
        <v>30000</v>
      </c>
      <c r="E497" s="7">
        <v>0</v>
      </c>
      <c r="F497" t="s">
        <v>8220</v>
      </c>
      <c r="G497" t="s">
        <v>8224</v>
      </c>
      <c r="H497" t="s">
        <v>8246</v>
      </c>
      <c r="I497">
        <v>1432142738</v>
      </c>
      <c r="J497">
        <v>1429550738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1" t="s">
        <v>8312</v>
      </c>
      <c r="R497" s="11" t="s">
        <v>8318</v>
      </c>
      <c r="S497" s="16">
        <f t="shared" si="30"/>
        <v>42114.726134259254</v>
      </c>
      <c r="T497" s="16">
        <f t="shared" si="31"/>
        <v>42144.726134259254</v>
      </c>
    </row>
    <row r="498" spans="1:20" ht="48" hidden="1" x14ac:dyDescent="0.2">
      <c r="A498">
        <v>494</v>
      </c>
      <c r="B498" s="9" t="s">
        <v>495</v>
      </c>
      <c r="C498" s="3" t="s">
        <v>4604</v>
      </c>
      <c r="D498" s="5">
        <v>20000</v>
      </c>
      <c r="E498" s="7">
        <v>31</v>
      </c>
      <c r="F498" t="s">
        <v>8220</v>
      </c>
      <c r="G498" t="s">
        <v>8223</v>
      </c>
      <c r="H498" t="s">
        <v>8245</v>
      </c>
      <c r="I498">
        <v>1404356400</v>
      </c>
      <c r="J498">
        <v>1402343765</v>
      </c>
      <c r="K498" t="b">
        <v>0</v>
      </c>
      <c r="L498">
        <v>3</v>
      </c>
      <c r="M498" t="b">
        <v>0</v>
      </c>
      <c r="N498" t="s">
        <v>8268</v>
      </c>
      <c r="O498">
        <f t="shared" si="28"/>
        <v>0</v>
      </c>
      <c r="P498">
        <f t="shared" si="29"/>
        <v>10.33</v>
      </c>
      <c r="Q498" s="11" t="s">
        <v>8312</v>
      </c>
      <c r="R498" s="11" t="s">
        <v>8318</v>
      </c>
      <c r="S498" s="16">
        <f t="shared" si="30"/>
        <v>41799.830613425926</v>
      </c>
      <c r="T498" s="16">
        <f t="shared" si="31"/>
        <v>41823.125</v>
      </c>
    </row>
    <row r="499" spans="1:20" ht="48" hidden="1" x14ac:dyDescent="0.2">
      <c r="A499">
        <v>495</v>
      </c>
      <c r="B499" s="9" t="s">
        <v>496</v>
      </c>
      <c r="C499" s="3" t="s">
        <v>4605</v>
      </c>
      <c r="D499" s="5">
        <v>7000</v>
      </c>
      <c r="E499" s="7">
        <v>0</v>
      </c>
      <c r="F499" t="s">
        <v>8220</v>
      </c>
      <c r="G499" t="s">
        <v>8223</v>
      </c>
      <c r="H499" t="s">
        <v>8245</v>
      </c>
      <c r="I499">
        <v>1437076305</v>
      </c>
      <c r="J499">
        <v>1434484305</v>
      </c>
      <c r="K499" t="b">
        <v>0</v>
      </c>
      <c r="L499">
        <v>0</v>
      </c>
      <c r="M499" t="b">
        <v>0</v>
      </c>
      <c r="N499" t="s">
        <v>8268</v>
      </c>
      <c r="O499">
        <f t="shared" si="28"/>
        <v>0</v>
      </c>
      <c r="P499" t="str">
        <f t="shared" si="29"/>
        <v>N/A</v>
      </c>
      <c r="Q499" s="11" t="s">
        <v>8312</v>
      </c>
      <c r="R499" s="11" t="s">
        <v>8318</v>
      </c>
      <c r="S499" s="16">
        <f t="shared" si="30"/>
        <v>42171.827604166669</v>
      </c>
      <c r="T499" s="16">
        <f t="shared" si="31"/>
        <v>42201.827604166669</v>
      </c>
    </row>
    <row r="500" spans="1:20" ht="32" hidden="1" x14ac:dyDescent="0.2">
      <c r="A500">
        <v>496</v>
      </c>
      <c r="B500" s="9" t="s">
        <v>497</v>
      </c>
      <c r="C500" s="3" t="s">
        <v>4606</v>
      </c>
      <c r="D500" s="5">
        <v>60000</v>
      </c>
      <c r="E500" s="7">
        <v>1</v>
      </c>
      <c r="F500" t="s">
        <v>8220</v>
      </c>
      <c r="G500" t="s">
        <v>8223</v>
      </c>
      <c r="H500" t="s">
        <v>8245</v>
      </c>
      <c r="I500">
        <v>1392070874</v>
      </c>
      <c r="J500">
        <v>1386886874</v>
      </c>
      <c r="K500" t="b">
        <v>0</v>
      </c>
      <c r="L500">
        <v>1</v>
      </c>
      <c r="M500" t="b">
        <v>0</v>
      </c>
      <c r="N500" t="s">
        <v>8268</v>
      </c>
      <c r="O500">
        <f t="shared" si="28"/>
        <v>0</v>
      </c>
      <c r="P500">
        <f t="shared" si="29"/>
        <v>1</v>
      </c>
      <c r="Q500" s="11" t="s">
        <v>8312</v>
      </c>
      <c r="R500" s="11" t="s">
        <v>8318</v>
      </c>
      <c r="S500" s="16">
        <f t="shared" si="30"/>
        <v>41620.93141203704</v>
      </c>
      <c r="T500" s="16">
        <f t="shared" si="31"/>
        <v>41680.93141203704</v>
      </c>
    </row>
    <row r="501" spans="1:20" ht="16" hidden="1" x14ac:dyDescent="0.2">
      <c r="A501">
        <v>497</v>
      </c>
      <c r="B501" s="9" t="s">
        <v>498</v>
      </c>
      <c r="C501" s="3" t="s">
        <v>4607</v>
      </c>
      <c r="D501" s="5">
        <v>4480</v>
      </c>
      <c r="E501" s="7">
        <v>30</v>
      </c>
      <c r="F501" t="s">
        <v>8220</v>
      </c>
      <c r="G501" t="s">
        <v>8223</v>
      </c>
      <c r="H501" t="s">
        <v>8245</v>
      </c>
      <c r="I501">
        <v>1419483600</v>
      </c>
      <c r="J501">
        <v>1414889665</v>
      </c>
      <c r="K501" t="b">
        <v>0</v>
      </c>
      <c r="L501">
        <v>3</v>
      </c>
      <c r="M501" t="b">
        <v>0</v>
      </c>
      <c r="N501" t="s">
        <v>8268</v>
      </c>
      <c r="O501">
        <f t="shared" si="28"/>
        <v>1</v>
      </c>
      <c r="P501">
        <f t="shared" si="29"/>
        <v>10</v>
      </c>
      <c r="Q501" s="11" t="s">
        <v>8312</v>
      </c>
      <c r="R501" s="11" t="s">
        <v>8318</v>
      </c>
      <c r="S501" s="16">
        <f t="shared" si="30"/>
        <v>41945.037789351853</v>
      </c>
      <c r="T501" s="16">
        <f t="shared" si="31"/>
        <v>41998.208333333328</v>
      </c>
    </row>
    <row r="502" spans="1:20" ht="48" hidden="1" x14ac:dyDescent="0.2">
      <c r="A502">
        <v>498</v>
      </c>
      <c r="B502" s="9" t="s">
        <v>499</v>
      </c>
      <c r="C502" s="3" t="s">
        <v>4608</v>
      </c>
      <c r="D502" s="5">
        <v>65108</v>
      </c>
      <c r="E502" s="7">
        <v>2994</v>
      </c>
      <c r="F502" t="s">
        <v>8220</v>
      </c>
      <c r="G502" t="s">
        <v>8223</v>
      </c>
      <c r="H502" t="s">
        <v>8245</v>
      </c>
      <c r="I502">
        <v>1324664249</v>
      </c>
      <c r="J502">
        <v>1321035449</v>
      </c>
      <c r="K502" t="b">
        <v>0</v>
      </c>
      <c r="L502">
        <v>22</v>
      </c>
      <c r="M502" t="b">
        <v>0</v>
      </c>
      <c r="N502" t="s">
        <v>8268</v>
      </c>
      <c r="O502">
        <f t="shared" si="28"/>
        <v>5</v>
      </c>
      <c r="P502">
        <f t="shared" si="29"/>
        <v>136.09</v>
      </c>
      <c r="Q502" s="11" t="s">
        <v>8312</v>
      </c>
      <c r="R502" s="11" t="s">
        <v>8318</v>
      </c>
      <c r="S502" s="16">
        <f t="shared" si="30"/>
        <v>40858.762141203704</v>
      </c>
      <c r="T502" s="16">
        <f t="shared" si="31"/>
        <v>40900.762141203704</v>
      </c>
    </row>
    <row r="503" spans="1:20" ht="64" hidden="1" x14ac:dyDescent="0.2">
      <c r="A503">
        <v>499</v>
      </c>
      <c r="B503" s="9" t="s">
        <v>500</v>
      </c>
      <c r="C503" s="3" t="s">
        <v>4609</v>
      </c>
      <c r="D503" s="5">
        <v>20000</v>
      </c>
      <c r="E503" s="7">
        <v>1910</v>
      </c>
      <c r="F503" t="s">
        <v>8220</v>
      </c>
      <c r="G503" t="s">
        <v>8223</v>
      </c>
      <c r="H503" t="s">
        <v>8245</v>
      </c>
      <c r="I503">
        <v>1255381140</v>
      </c>
      <c r="J503">
        <v>1250630968</v>
      </c>
      <c r="K503" t="b">
        <v>0</v>
      </c>
      <c r="L503">
        <v>26</v>
      </c>
      <c r="M503" t="b">
        <v>0</v>
      </c>
      <c r="N503" t="s">
        <v>8268</v>
      </c>
      <c r="O503">
        <f t="shared" si="28"/>
        <v>10</v>
      </c>
      <c r="P503">
        <f t="shared" si="29"/>
        <v>73.459999999999994</v>
      </c>
      <c r="Q503" s="11" t="s">
        <v>8312</v>
      </c>
      <c r="R503" s="11" t="s">
        <v>8318</v>
      </c>
      <c r="S503" s="16">
        <f t="shared" si="30"/>
        <v>40043.895462962959</v>
      </c>
      <c r="T503" s="16">
        <f t="shared" si="31"/>
        <v>40098.874305555553</v>
      </c>
    </row>
    <row r="504" spans="1:20" ht="64" hidden="1" x14ac:dyDescent="0.2">
      <c r="A504">
        <v>500</v>
      </c>
      <c r="B504" s="9" t="s">
        <v>501</v>
      </c>
      <c r="C504" s="3" t="s">
        <v>4610</v>
      </c>
      <c r="D504" s="5">
        <v>6500</v>
      </c>
      <c r="E504" s="7">
        <v>215</v>
      </c>
      <c r="F504" t="s">
        <v>8220</v>
      </c>
      <c r="G504" t="s">
        <v>8223</v>
      </c>
      <c r="H504" t="s">
        <v>8245</v>
      </c>
      <c r="I504">
        <v>1273356960</v>
      </c>
      <c r="J504">
        <v>1268255751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3</v>
      </c>
      <c r="P504">
        <f t="shared" si="29"/>
        <v>53.75</v>
      </c>
      <c r="Q504" s="11" t="s">
        <v>8312</v>
      </c>
      <c r="R504" s="11" t="s">
        <v>8318</v>
      </c>
      <c r="S504" s="16">
        <f t="shared" si="30"/>
        <v>40247.886006944449</v>
      </c>
      <c r="T504" s="16">
        <f t="shared" si="31"/>
        <v>40306.927777777775</v>
      </c>
    </row>
    <row r="505" spans="1:20" ht="48" hidden="1" x14ac:dyDescent="0.2">
      <c r="A505">
        <v>501</v>
      </c>
      <c r="B505" s="9" t="s">
        <v>502</v>
      </c>
      <c r="C505" s="3" t="s">
        <v>4611</v>
      </c>
      <c r="D505" s="5">
        <v>10000</v>
      </c>
      <c r="E505" s="7">
        <v>0</v>
      </c>
      <c r="F505" t="s">
        <v>8220</v>
      </c>
      <c r="G505" t="s">
        <v>8223</v>
      </c>
      <c r="H505" t="s">
        <v>8245</v>
      </c>
      <c r="I505">
        <v>1310189851</v>
      </c>
      <c r="J505">
        <v>1307597851</v>
      </c>
      <c r="K505" t="b">
        <v>0</v>
      </c>
      <c r="L505">
        <v>0</v>
      </c>
      <c r="M505" t="b">
        <v>0</v>
      </c>
      <c r="N505" t="s">
        <v>8268</v>
      </c>
      <c r="O505">
        <f t="shared" si="28"/>
        <v>0</v>
      </c>
      <c r="P505" t="str">
        <f t="shared" si="29"/>
        <v>N/A</v>
      </c>
      <c r="Q505" s="11" t="s">
        <v>8312</v>
      </c>
      <c r="R505" s="11" t="s">
        <v>8318</v>
      </c>
      <c r="S505" s="16">
        <f t="shared" si="30"/>
        <v>40703.234386574077</v>
      </c>
      <c r="T505" s="16">
        <f t="shared" si="31"/>
        <v>40733.234386574077</v>
      </c>
    </row>
    <row r="506" spans="1:20" ht="48" hidden="1" x14ac:dyDescent="0.2">
      <c r="A506">
        <v>502</v>
      </c>
      <c r="B506" s="9" t="s">
        <v>503</v>
      </c>
      <c r="C506" s="3" t="s">
        <v>4612</v>
      </c>
      <c r="D506" s="5">
        <v>20000</v>
      </c>
      <c r="E506" s="7">
        <v>230</v>
      </c>
      <c r="F506" t="s">
        <v>8220</v>
      </c>
      <c r="G506" t="s">
        <v>8223</v>
      </c>
      <c r="H506" t="s">
        <v>8245</v>
      </c>
      <c r="I506">
        <v>1332073025</v>
      </c>
      <c r="J506">
        <v>1329484625</v>
      </c>
      <c r="K506" t="b">
        <v>0</v>
      </c>
      <c r="L506">
        <v>4</v>
      </c>
      <c r="M506" t="b">
        <v>0</v>
      </c>
      <c r="N506" t="s">
        <v>8268</v>
      </c>
      <c r="O506">
        <f t="shared" si="28"/>
        <v>1</v>
      </c>
      <c r="P506">
        <f t="shared" si="29"/>
        <v>57.5</v>
      </c>
      <c r="Q506" s="11" t="s">
        <v>8312</v>
      </c>
      <c r="R506" s="11" t="s">
        <v>8318</v>
      </c>
      <c r="S506" s="16">
        <f t="shared" si="30"/>
        <v>40956.553530092591</v>
      </c>
      <c r="T506" s="16">
        <f t="shared" si="31"/>
        <v>40986.511863425927</v>
      </c>
    </row>
    <row r="507" spans="1:20" ht="48" hidden="1" x14ac:dyDescent="0.2">
      <c r="A507">
        <v>503</v>
      </c>
      <c r="B507" s="9" t="s">
        <v>504</v>
      </c>
      <c r="C507" s="3" t="s">
        <v>4613</v>
      </c>
      <c r="D507" s="5">
        <v>6500</v>
      </c>
      <c r="E507" s="7">
        <v>114</v>
      </c>
      <c r="F507" t="s">
        <v>8220</v>
      </c>
      <c r="G507" t="s">
        <v>8224</v>
      </c>
      <c r="H507" t="s">
        <v>8246</v>
      </c>
      <c r="I507">
        <v>1421498303</v>
      </c>
      <c r="J507">
        <v>1418906303</v>
      </c>
      <c r="K507" t="b">
        <v>0</v>
      </c>
      <c r="L507">
        <v>9</v>
      </c>
      <c r="M507" t="b">
        <v>0</v>
      </c>
      <c r="N507" t="s">
        <v>8268</v>
      </c>
      <c r="O507">
        <f t="shared" si="28"/>
        <v>2</v>
      </c>
      <c r="P507">
        <f t="shared" si="29"/>
        <v>12.67</v>
      </c>
      <c r="Q507" s="11" t="s">
        <v>8312</v>
      </c>
      <c r="R507" s="11" t="s">
        <v>8318</v>
      </c>
      <c r="S507" s="16">
        <f t="shared" si="30"/>
        <v>41991.526655092588</v>
      </c>
      <c r="T507" s="16">
        <f t="shared" si="31"/>
        <v>42021.526655092588</v>
      </c>
    </row>
    <row r="508" spans="1:20" ht="48" hidden="1" x14ac:dyDescent="0.2">
      <c r="A508">
        <v>504</v>
      </c>
      <c r="B508" s="9" t="s">
        <v>505</v>
      </c>
      <c r="C508" s="3" t="s">
        <v>4614</v>
      </c>
      <c r="D508" s="5">
        <v>24500</v>
      </c>
      <c r="E508" s="7">
        <v>335</v>
      </c>
      <c r="F508" t="s">
        <v>8220</v>
      </c>
      <c r="G508" t="s">
        <v>8223</v>
      </c>
      <c r="H508" t="s">
        <v>8245</v>
      </c>
      <c r="I508">
        <v>1334097387</v>
      </c>
      <c r="J508">
        <v>1328916987</v>
      </c>
      <c r="K508" t="b">
        <v>0</v>
      </c>
      <c r="L508">
        <v>5</v>
      </c>
      <c r="M508" t="b">
        <v>0</v>
      </c>
      <c r="N508" t="s">
        <v>8268</v>
      </c>
      <c r="O508">
        <f t="shared" si="28"/>
        <v>1</v>
      </c>
      <c r="P508">
        <f t="shared" si="29"/>
        <v>67</v>
      </c>
      <c r="Q508" s="11" t="s">
        <v>8312</v>
      </c>
      <c r="R508" s="11" t="s">
        <v>8318</v>
      </c>
      <c r="S508" s="16">
        <f t="shared" si="30"/>
        <v>40949.98364583333</v>
      </c>
      <c r="T508" s="16">
        <f t="shared" si="31"/>
        <v>41009.941979166666</v>
      </c>
    </row>
    <row r="509" spans="1:20" ht="48" hidden="1" x14ac:dyDescent="0.2">
      <c r="A509">
        <v>505</v>
      </c>
      <c r="B509" s="9" t="s">
        <v>506</v>
      </c>
      <c r="C509" s="3" t="s">
        <v>4615</v>
      </c>
      <c r="D509" s="5">
        <v>12000</v>
      </c>
      <c r="E509" s="7">
        <v>52</v>
      </c>
      <c r="F509" t="s">
        <v>8220</v>
      </c>
      <c r="G509" t="s">
        <v>8223</v>
      </c>
      <c r="H509" t="s">
        <v>8245</v>
      </c>
      <c r="I509">
        <v>1451010086</v>
      </c>
      <c r="J509">
        <v>1447122086</v>
      </c>
      <c r="K509" t="b">
        <v>0</v>
      </c>
      <c r="L509">
        <v>14</v>
      </c>
      <c r="M509" t="b">
        <v>0</v>
      </c>
      <c r="N509" t="s">
        <v>8268</v>
      </c>
      <c r="O509">
        <f t="shared" si="28"/>
        <v>0</v>
      </c>
      <c r="P509">
        <f t="shared" si="29"/>
        <v>3.71</v>
      </c>
      <c r="Q509" s="11" t="s">
        <v>8312</v>
      </c>
      <c r="R509" s="11" t="s">
        <v>8318</v>
      </c>
      <c r="S509" s="16">
        <f t="shared" si="30"/>
        <v>42318.098217592589</v>
      </c>
      <c r="T509" s="16">
        <f t="shared" si="31"/>
        <v>42363.098217592589</v>
      </c>
    </row>
    <row r="510" spans="1:20" ht="48" hidden="1" x14ac:dyDescent="0.2">
      <c r="A510">
        <v>506</v>
      </c>
      <c r="B510" s="9" t="s">
        <v>507</v>
      </c>
      <c r="C510" s="3" t="s">
        <v>4616</v>
      </c>
      <c r="D510" s="5">
        <v>200000</v>
      </c>
      <c r="E510" s="7">
        <v>250</v>
      </c>
      <c r="F510" t="s">
        <v>8220</v>
      </c>
      <c r="G510" t="s">
        <v>8223</v>
      </c>
      <c r="H510" t="s">
        <v>8245</v>
      </c>
      <c r="I510">
        <v>1376140520</v>
      </c>
      <c r="J510">
        <v>1373548520</v>
      </c>
      <c r="K510" t="b">
        <v>0</v>
      </c>
      <c r="L510">
        <v>1</v>
      </c>
      <c r="M510" t="b">
        <v>0</v>
      </c>
      <c r="N510" t="s">
        <v>8268</v>
      </c>
      <c r="O510">
        <f t="shared" si="28"/>
        <v>0</v>
      </c>
      <c r="P510">
        <f t="shared" si="29"/>
        <v>250</v>
      </c>
      <c r="Q510" s="11" t="s">
        <v>8312</v>
      </c>
      <c r="R510" s="11" t="s">
        <v>8318</v>
      </c>
      <c r="S510" s="16">
        <f t="shared" si="30"/>
        <v>41466.552314814813</v>
      </c>
      <c r="T510" s="16">
        <f t="shared" si="31"/>
        <v>41496.552314814813</v>
      </c>
    </row>
    <row r="511" spans="1:20" ht="48" hidden="1" x14ac:dyDescent="0.2">
      <c r="A511">
        <v>507</v>
      </c>
      <c r="B511" s="9" t="s">
        <v>508</v>
      </c>
      <c r="C511" s="3" t="s">
        <v>4617</v>
      </c>
      <c r="D511" s="5">
        <v>20000</v>
      </c>
      <c r="E511" s="7">
        <v>640</v>
      </c>
      <c r="F511" t="s">
        <v>8220</v>
      </c>
      <c r="G511" t="s">
        <v>8223</v>
      </c>
      <c r="H511" t="s">
        <v>8245</v>
      </c>
      <c r="I511">
        <v>1350687657</v>
      </c>
      <c r="J511">
        <v>1346799657</v>
      </c>
      <c r="K511" t="b">
        <v>0</v>
      </c>
      <c r="L511">
        <v>10</v>
      </c>
      <c r="M511" t="b">
        <v>0</v>
      </c>
      <c r="N511" t="s">
        <v>8268</v>
      </c>
      <c r="O511">
        <f t="shared" si="28"/>
        <v>3</v>
      </c>
      <c r="P511">
        <f t="shared" si="29"/>
        <v>64</v>
      </c>
      <c r="Q511" s="11" t="s">
        <v>8312</v>
      </c>
      <c r="R511" s="11" t="s">
        <v>8318</v>
      </c>
      <c r="S511" s="16">
        <f t="shared" si="30"/>
        <v>41156.958993055552</v>
      </c>
      <c r="T511" s="16">
        <f t="shared" si="31"/>
        <v>41201.958993055552</v>
      </c>
    </row>
    <row r="512" spans="1:20" ht="48" hidden="1" x14ac:dyDescent="0.2">
      <c r="A512">
        <v>508</v>
      </c>
      <c r="B512" s="9" t="s">
        <v>509</v>
      </c>
      <c r="C512" s="3" t="s">
        <v>4618</v>
      </c>
      <c r="D512" s="5">
        <v>50000</v>
      </c>
      <c r="E512" s="7">
        <v>400</v>
      </c>
      <c r="F512" t="s">
        <v>8220</v>
      </c>
      <c r="G512" t="s">
        <v>8223</v>
      </c>
      <c r="H512" t="s">
        <v>8245</v>
      </c>
      <c r="I512">
        <v>1337955240</v>
      </c>
      <c r="J512">
        <v>1332808501</v>
      </c>
      <c r="K512" t="b">
        <v>0</v>
      </c>
      <c r="L512">
        <v>3</v>
      </c>
      <c r="M512" t="b">
        <v>0</v>
      </c>
      <c r="N512" t="s">
        <v>8268</v>
      </c>
      <c r="O512">
        <f t="shared" si="28"/>
        <v>1</v>
      </c>
      <c r="P512">
        <f t="shared" si="29"/>
        <v>133.33000000000001</v>
      </c>
      <c r="Q512" s="11" t="s">
        <v>8312</v>
      </c>
      <c r="R512" s="11" t="s">
        <v>8318</v>
      </c>
      <c r="S512" s="16">
        <f t="shared" si="30"/>
        <v>40995.024317129632</v>
      </c>
      <c r="T512" s="16">
        <f t="shared" si="31"/>
        <v>41054.593055555553</v>
      </c>
    </row>
    <row r="513" spans="1:20" ht="48" hidden="1" x14ac:dyDescent="0.2">
      <c r="A513">
        <v>509</v>
      </c>
      <c r="B513" s="9" t="s">
        <v>510</v>
      </c>
      <c r="C513" s="3" t="s">
        <v>4619</v>
      </c>
      <c r="D513" s="5">
        <v>5000</v>
      </c>
      <c r="E513" s="7">
        <v>10</v>
      </c>
      <c r="F513" t="s">
        <v>8220</v>
      </c>
      <c r="G513" t="s">
        <v>8224</v>
      </c>
      <c r="H513" t="s">
        <v>8246</v>
      </c>
      <c r="I513">
        <v>1435504170</v>
      </c>
      <c r="J513">
        <v>1432912170</v>
      </c>
      <c r="K513" t="b">
        <v>0</v>
      </c>
      <c r="L513">
        <v>1</v>
      </c>
      <c r="M513" t="b">
        <v>0</v>
      </c>
      <c r="N513" t="s">
        <v>8268</v>
      </c>
      <c r="O513">
        <f t="shared" si="28"/>
        <v>0</v>
      </c>
      <c r="P513">
        <f t="shared" si="29"/>
        <v>10</v>
      </c>
      <c r="Q513" s="11" t="s">
        <v>8312</v>
      </c>
      <c r="R513" s="11" t="s">
        <v>8318</v>
      </c>
      <c r="S513" s="16">
        <f t="shared" si="30"/>
        <v>42153.631597222222</v>
      </c>
      <c r="T513" s="16">
        <f t="shared" si="31"/>
        <v>42183.631597222222</v>
      </c>
    </row>
    <row r="514" spans="1:20" ht="48" hidden="1" x14ac:dyDescent="0.2">
      <c r="A514">
        <v>510</v>
      </c>
      <c r="B514" s="9" t="s">
        <v>511</v>
      </c>
      <c r="C514" s="3" t="s">
        <v>4620</v>
      </c>
      <c r="D514" s="5">
        <v>14000</v>
      </c>
      <c r="E514" s="7">
        <v>0</v>
      </c>
      <c r="F514" t="s">
        <v>8220</v>
      </c>
      <c r="G514" t="s">
        <v>8223</v>
      </c>
      <c r="H514" t="s">
        <v>8245</v>
      </c>
      <c r="I514">
        <v>1456805639</v>
      </c>
      <c r="J514">
        <v>1454213639</v>
      </c>
      <c r="K514" t="b">
        <v>0</v>
      </c>
      <c r="L514">
        <v>0</v>
      </c>
      <c r="M514" t="b">
        <v>0</v>
      </c>
      <c r="N514" t="s">
        <v>8268</v>
      </c>
      <c r="O514">
        <f t="shared" ref="O514:O577" si="32">ROUND(E514/D514*100,0)</f>
        <v>0</v>
      </c>
      <c r="P514" t="str">
        <f t="shared" si="29"/>
        <v>N/A</v>
      </c>
      <c r="Q514" s="11" t="s">
        <v>8312</v>
      </c>
      <c r="R514" s="11" t="s">
        <v>8318</v>
      </c>
      <c r="S514" s="16">
        <f t="shared" si="30"/>
        <v>42400.176377314812</v>
      </c>
      <c r="T514" s="16">
        <f t="shared" si="31"/>
        <v>42430.176377314812</v>
      </c>
    </row>
    <row r="515" spans="1:20" ht="48" hidden="1" x14ac:dyDescent="0.2">
      <c r="A515">
        <v>511</v>
      </c>
      <c r="B515" s="9" t="s">
        <v>512</v>
      </c>
      <c r="C515" s="3" t="s">
        <v>4621</v>
      </c>
      <c r="D515" s="5">
        <v>5000</v>
      </c>
      <c r="E515" s="7">
        <v>150</v>
      </c>
      <c r="F515" t="s">
        <v>8220</v>
      </c>
      <c r="G515" t="s">
        <v>8223</v>
      </c>
      <c r="H515" t="s">
        <v>8245</v>
      </c>
      <c r="I515">
        <v>1365228982</v>
      </c>
      <c r="J515">
        <v>1362640582</v>
      </c>
      <c r="K515" t="b">
        <v>0</v>
      </c>
      <c r="L515">
        <v>5</v>
      </c>
      <c r="M515" t="b">
        <v>0</v>
      </c>
      <c r="N515" t="s">
        <v>8268</v>
      </c>
      <c r="O515">
        <f t="shared" si="32"/>
        <v>3</v>
      </c>
      <c r="P515">
        <f t="shared" ref="P515:P578" si="33">IFERROR(ROUND(E515/L515,2),"N/A")</f>
        <v>30</v>
      </c>
      <c r="Q515" s="11" t="s">
        <v>8312</v>
      </c>
      <c r="R515" s="11" t="s">
        <v>8318</v>
      </c>
      <c r="S515" s="16">
        <f t="shared" ref="S515:S578" si="34">(((J515/60)/60)/24)+DATE(1970,1,1)</f>
        <v>41340.303032407406</v>
      </c>
      <c r="T515" s="16">
        <f t="shared" ref="T515:T578" si="35">(((I515/60)/60)/24)+DATE(1970,1,1)</f>
        <v>41370.261365740742</v>
      </c>
    </row>
    <row r="516" spans="1:20" ht="48" hidden="1" x14ac:dyDescent="0.2">
      <c r="A516">
        <v>512</v>
      </c>
      <c r="B516" s="9" t="s">
        <v>513</v>
      </c>
      <c r="C516" s="3" t="s">
        <v>4622</v>
      </c>
      <c r="D516" s="5">
        <v>8000</v>
      </c>
      <c r="E516" s="7">
        <v>11</v>
      </c>
      <c r="F516" t="s">
        <v>8220</v>
      </c>
      <c r="G516" t="s">
        <v>8223</v>
      </c>
      <c r="H516" t="s">
        <v>8245</v>
      </c>
      <c r="I516">
        <v>1479667727</v>
      </c>
      <c r="J516">
        <v>1475776127</v>
      </c>
      <c r="K516" t="b">
        <v>0</v>
      </c>
      <c r="L516">
        <v>2</v>
      </c>
      <c r="M516" t="b">
        <v>0</v>
      </c>
      <c r="N516" t="s">
        <v>8268</v>
      </c>
      <c r="O516">
        <f t="shared" si="32"/>
        <v>0</v>
      </c>
      <c r="P516">
        <f t="shared" si="33"/>
        <v>5.5</v>
      </c>
      <c r="Q516" s="11" t="s">
        <v>8312</v>
      </c>
      <c r="R516" s="11" t="s">
        <v>8318</v>
      </c>
      <c r="S516" s="16">
        <f t="shared" si="34"/>
        <v>42649.742210648154</v>
      </c>
      <c r="T516" s="16">
        <f t="shared" si="35"/>
        <v>42694.783877314811</v>
      </c>
    </row>
    <row r="517" spans="1:20" ht="32" hidden="1" x14ac:dyDescent="0.2">
      <c r="A517">
        <v>513</v>
      </c>
      <c r="B517" s="9" t="s">
        <v>514</v>
      </c>
      <c r="C517" s="3" t="s">
        <v>4623</v>
      </c>
      <c r="D517" s="5">
        <v>50000</v>
      </c>
      <c r="E517" s="7">
        <v>6962</v>
      </c>
      <c r="F517" t="s">
        <v>8220</v>
      </c>
      <c r="G517" t="s">
        <v>8223</v>
      </c>
      <c r="H517" t="s">
        <v>8245</v>
      </c>
      <c r="I517">
        <v>1471244400</v>
      </c>
      <c r="J517">
        <v>1467387705</v>
      </c>
      <c r="K517" t="b">
        <v>0</v>
      </c>
      <c r="L517">
        <v>68</v>
      </c>
      <c r="M517" t="b">
        <v>0</v>
      </c>
      <c r="N517" t="s">
        <v>8268</v>
      </c>
      <c r="O517">
        <f t="shared" si="32"/>
        <v>14</v>
      </c>
      <c r="P517">
        <f t="shared" si="33"/>
        <v>102.38</v>
      </c>
      <c r="Q517" s="11" t="s">
        <v>8312</v>
      </c>
      <c r="R517" s="11" t="s">
        <v>8318</v>
      </c>
      <c r="S517" s="16">
        <f t="shared" si="34"/>
        <v>42552.653993055559</v>
      </c>
      <c r="T517" s="16">
        <f t="shared" si="35"/>
        <v>42597.291666666672</v>
      </c>
    </row>
    <row r="518" spans="1:20" ht="48" hidden="1" x14ac:dyDescent="0.2">
      <c r="A518">
        <v>514</v>
      </c>
      <c r="B518" s="9" t="s">
        <v>515</v>
      </c>
      <c r="C518" s="3" t="s">
        <v>4624</v>
      </c>
      <c r="D518" s="5">
        <v>1500</v>
      </c>
      <c r="E518" s="7">
        <v>50</v>
      </c>
      <c r="F518" t="s">
        <v>8220</v>
      </c>
      <c r="G518" t="s">
        <v>8228</v>
      </c>
      <c r="H518" t="s">
        <v>8250</v>
      </c>
      <c r="I518">
        <v>1407595447</v>
      </c>
      <c r="J518">
        <v>1405003447</v>
      </c>
      <c r="K518" t="b">
        <v>0</v>
      </c>
      <c r="L518">
        <v>3</v>
      </c>
      <c r="M518" t="b">
        <v>0</v>
      </c>
      <c r="N518" t="s">
        <v>8268</v>
      </c>
      <c r="O518">
        <f t="shared" si="32"/>
        <v>3</v>
      </c>
      <c r="P518">
        <f t="shared" si="33"/>
        <v>16.670000000000002</v>
      </c>
      <c r="Q518" s="11" t="s">
        <v>8312</v>
      </c>
      <c r="R518" s="11" t="s">
        <v>8318</v>
      </c>
      <c r="S518" s="16">
        <f t="shared" si="34"/>
        <v>41830.613969907405</v>
      </c>
      <c r="T518" s="16">
        <f t="shared" si="35"/>
        <v>41860.613969907405</v>
      </c>
    </row>
    <row r="519" spans="1:20" ht="48" hidden="1" x14ac:dyDescent="0.2">
      <c r="A519">
        <v>515</v>
      </c>
      <c r="B519" s="9" t="s">
        <v>516</v>
      </c>
      <c r="C519" s="3" t="s">
        <v>4625</v>
      </c>
      <c r="D519" s="5">
        <v>97000</v>
      </c>
      <c r="E519" s="7">
        <v>24651</v>
      </c>
      <c r="F519" t="s">
        <v>8220</v>
      </c>
      <c r="G519" t="s">
        <v>8223</v>
      </c>
      <c r="H519" t="s">
        <v>8245</v>
      </c>
      <c r="I519">
        <v>1451389601</v>
      </c>
      <c r="J519">
        <v>1447933601</v>
      </c>
      <c r="K519" t="b">
        <v>0</v>
      </c>
      <c r="L519">
        <v>34</v>
      </c>
      <c r="M519" t="b">
        <v>0</v>
      </c>
      <c r="N519" t="s">
        <v>8268</v>
      </c>
      <c r="O519">
        <f t="shared" si="32"/>
        <v>25</v>
      </c>
      <c r="P519">
        <f t="shared" si="33"/>
        <v>725.03</v>
      </c>
      <c r="Q519" s="11" t="s">
        <v>8312</v>
      </c>
      <c r="R519" s="11" t="s">
        <v>8318</v>
      </c>
      <c r="S519" s="16">
        <f t="shared" si="34"/>
        <v>42327.490752314814</v>
      </c>
      <c r="T519" s="16">
        <f t="shared" si="35"/>
        <v>42367.490752314814</v>
      </c>
    </row>
    <row r="520" spans="1:20" ht="32" hidden="1" x14ac:dyDescent="0.2">
      <c r="A520">
        <v>516</v>
      </c>
      <c r="B520" s="9" t="s">
        <v>517</v>
      </c>
      <c r="C520" s="3" t="s">
        <v>4626</v>
      </c>
      <c r="D520" s="5">
        <v>5000</v>
      </c>
      <c r="E520" s="7">
        <v>0</v>
      </c>
      <c r="F520" t="s">
        <v>8220</v>
      </c>
      <c r="G520" t="s">
        <v>8224</v>
      </c>
      <c r="H520" t="s">
        <v>8246</v>
      </c>
      <c r="I520">
        <v>1432752080</v>
      </c>
      <c r="J520">
        <v>1427568080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1" t="s">
        <v>8312</v>
      </c>
      <c r="R520" s="11" t="s">
        <v>8318</v>
      </c>
      <c r="S520" s="16">
        <f t="shared" si="34"/>
        <v>42091.778703703705</v>
      </c>
      <c r="T520" s="16">
        <f t="shared" si="35"/>
        <v>42151.778703703705</v>
      </c>
    </row>
    <row r="521" spans="1:20" ht="48" hidden="1" x14ac:dyDescent="0.2">
      <c r="A521">
        <v>517</v>
      </c>
      <c r="B521" s="9" t="s">
        <v>518</v>
      </c>
      <c r="C521" s="3" t="s">
        <v>4627</v>
      </c>
      <c r="D521" s="5">
        <v>15000</v>
      </c>
      <c r="E521" s="7">
        <v>205</v>
      </c>
      <c r="F521" t="s">
        <v>8220</v>
      </c>
      <c r="G521" t="s">
        <v>8223</v>
      </c>
      <c r="H521" t="s">
        <v>8245</v>
      </c>
      <c r="I521">
        <v>1486046761</v>
      </c>
      <c r="J521">
        <v>1483454761</v>
      </c>
      <c r="K521" t="b">
        <v>0</v>
      </c>
      <c r="L521">
        <v>3</v>
      </c>
      <c r="M521" t="b">
        <v>0</v>
      </c>
      <c r="N521" t="s">
        <v>8268</v>
      </c>
      <c r="O521">
        <f t="shared" si="32"/>
        <v>1</v>
      </c>
      <c r="P521">
        <f t="shared" si="33"/>
        <v>68.33</v>
      </c>
      <c r="Q521" s="11" t="s">
        <v>8312</v>
      </c>
      <c r="R521" s="11" t="s">
        <v>8318</v>
      </c>
      <c r="S521" s="16">
        <f t="shared" si="34"/>
        <v>42738.615289351852</v>
      </c>
      <c r="T521" s="16">
        <f t="shared" si="35"/>
        <v>42768.615289351852</v>
      </c>
    </row>
    <row r="522" spans="1:20" ht="48" hidden="1" x14ac:dyDescent="0.2">
      <c r="A522">
        <v>518</v>
      </c>
      <c r="B522" s="9" t="s">
        <v>519</v>
      </c>
      <c r="C522" s="3" t="s">
        <v>4628</v>
      </c>
      <c r="D522" s="5">
        <v>7175</v>
      </c>
      <c r="E522" s="7">
        <v>0</v>
      </c>
      <c r="F522" t="s">
        <v>8220</v>
      </c>
      <c r="G522" t="s">
        <v>8223</v>
      </c>
      <c r="H522" t="s">
        <v>8245</v>
      </c>
      <c r="I522">
        <v>1441550760</v>
      </c>
      <c r="J522">
        <v>1438958824</v>
      </c>
      <c r="K522" t="b">
        <v>0</v>
      </c>
      <c r="L522">
        <v>0</v>
      </c>
      <c r="M522" t="b">
        <v>0</v>
      </c>
      <c r="N522" t="s">
        <v>8268</v>
      </c>
      <c r="O522">
        <f t="shared" si="32"/>
        <v>0</v>
      </c>
      <c r="P522" t="str">
        <f t="shared" si="33"/>
        <v>N/A</v>
      </c>
      <c r="Q522" s="11" t="s">
        <v>8312</v>
      </c>
      <c r="R522" s="11" t="s">
        <v>8318</v>
      </c>
      <c r="S522" s="16">
        <f t="shared" si="34"/>
        <v>42223.616018518514</v>
      </c>
      <c r="T522" s="16">
        <f t="shared" si="35"/>
        <v>42253.615277777775</v>
      </c>
    </row>
    <row r="523" spans="1:20" ht="48" hidden="1" x14ac:dyDescent="0.2">
      <c r="A523">
        <v>519</v>
      </c>
      <c r="B523" s="9" t="s">
        <v>520</v>
      </c>
      <c r="C523" s="3" t="s">
        <v>4629</v>
      </c>
      <c r="D523" s="5">
        <v>12001</v>
      </c>
      <c r="E523" s="7">
        <v>2746</v>
      </c>
      <c r="F523" t="s">
        <v>8220</v>
      </c>
      <c r="G523" t="s">
        <v>8223</v>
      </c>
      <c r="H523" t="s">
        <v>8245</v>
      </c>
      <c r="I523">
        <v>1354699421</v>
      </c>
      <c r="J523">
        <v>1352107421</v>
      </c>
      <c r="K523" t="b">
        <v>0</v>
      </c>
      <c r="L523">
        <v>70</v>
      </c>
      <c r="M523" t="b">
        <v>0</v>
      </c>
      <c r="N523" t="s">
        <v>8268</v>
      </c>
      <c r="O523">
        <f t="shared" si="32"/>
        <v>23</v>
      </c>
      <c r="P523">
        <f t="shared" si="33"/>
        <v>39.229999999999997</v>
      </c>
      <c r="Q523" s="11" t="s">
        <v>8312</v>
      </c>
      <c r="R523" s="11" t="s">
        <v>8318</v>
      </c>
      <c r="S523" s="16">
        <f t="shared" si="34"/>
        <v>41218.391446759262</v>
      </c>
      <c r="T523" s="16">
        <f t="shared" si="35"/>
        <v>41248.391446759262</v>
      </c>
    </row>
    <row r="524" spans="1:20" ht="48" x14ac:dyDescent="0.2">
      <c r="A524">
        <v>520</v>
      </c>
      <c r="B524" s="9" t="s">
        <v>521</v>
      </c>
      <c r="C524" s="3" t="s">
        <v>4630</v>
      </c>
      <c r="D524" s="5">
        <v>5000</v>
      </c>
      <c r="E524" s="7">
        <v>5105</v>
      </c>
      <c r="F524" t="s">
        <v>8218</v>
      </c>
      <c r="G524" t="s">
        <v>8224</v>
      </c>
      <c r="H524" t="s">
        <v>8246</v>
      </c>
      <c r="I524">
        <v>1449766261</v>
      </c>
      <c r="J524">
        <v>1447174261</v>
      </c>
      <c r="K524" t="b">
        <v>0</v>
      </c>
      <c r="L524">
        <v>34</v>
      </c>
      <c r="M524" t="b">
        <v>1</v>
      </c>
      <c r="N524" t="s">
        <v>8269</v>
      </c>
      <c r="O524">
        <f t="shared" si="32"/>
        <v>102</v>
      </c>
      <c r="P524">
        <f t="shared" si="33"/>
        <v>150.15</v>
      </c>
      <c r="Q524" s="11" t="s">
        <v>8319</v>
      </c>
      <c r="R524" s="11" t="s">
        <v>8320</v>
      </c>
      <c r="S524" s="16">
        <f t="shared" si="34"/>
        <v>42318.702094907407</v>
      </c>
      <c r="T524" s="16">
        <f t="shared" si="35"/>
        <v>42348.702094907407</v>
      </c>
    </row>
    <row r="525" spans="1:20" ht="48" x14ac:dyDescent="0.2">
      <c r="A525">
        <v>521</v>
      </c>
      <c r="B525" s="9" t="s">
        <v>522</v>
      </c>
      <c r="C525" s="3" t="s">
        <v>4631</v>
      </c>
      <c r="D525" s="5">
        <v>5000</v>
      </c>
      <c r="E525" s="7">
        <v>5232</v>
      </c>
      <c r="F525" t="s">
        <v>8218</v>
      </c>
      <c r="G525" t="s">
        <v>8223</v>
      </c>
      <c r="H525" t="s">
        <v>8245</v>
      </c>
      <c r="I525">
        <v>1477976340</v>
      </c>
      <c r="J525">
        <v>1475460819</v>
      </c>
      <c r="K525" t="b">
        <v>0</v>
      </c>
      <c r="L525">
        <v>56</v>
      </c>
      <c r="M525" t="b">
        <v>1</v>
      </c>
      <c r="N525" t="s">
        <v>8269</v>
      </c>
      <c r="O525">
        <f t="shared" si="32"/>
        <v>105</v>
      </c>
      <c r="P525">
        <f t="shared" si="33"/>
        <v>93.43</v>
      </c>
      <c r="Q525" s="11" t="s">
        <v>8319</v>
      </c>
      <c r="R525" s="11" t="s">
        <v>8320</v>
      </c>
      <c r="S525" s="16">
        <f t="shared" si="34"/>
        <v>42646.092812499999</v>
      </c>
      <c r="T525" s="16">
        <f t="shared" si="35"/>
        <v>42675.207638888889</v>
      </c>
    </row>
    <row r="526" spans="1:20" ht="48" x14ac:dyDescent="0.2">
      <c r="A526">
        <v>522</v>
      </c>
      <c r="B526" s="9" t="s">
        <v>523</v>
      </c>
      <c r="C526" s="3" t="s">
        <v>4632</v>
      </c>
      <c r="D526" s="5">
        <v>3000</v>
      </c>
      <c r="E526" s="7">
        <v>3440</v>
      </c>
      <c r="F526" t="s">
        <v>8218</v>
      </c>
      <c r="G526" t="s">
        <v>8223</v>
      </c>
      <c r="H526" t="s">
        <v>8245</v>
      </c>
      <c r="I526">
        <v>1458518325</v>
      </c>
      <c r="J526">
        <v>1456793925</v>
      </c>
      <c r="K526" t="b">
        <v>0</v>
      </c>
      <c r="L526">
        <v>31</v>
      </c>
      <c r="M526" t="b">
        <v>1</v>
      </c>
      <c r="N526" t="s">
        <v>8269</v>
      </c>
      <c r="O526">
        <f t="shared" si="32"/>
        <v>115</v>
      </c>
      <c r="P526">
        <f t="shared" si="33"/>
        <v>110.97</v>
      </c>
      <c r="Q526" s="11" t="s">
        <v>8319</v>
      </c>
      <c r="R526" s="11" t="s">
        <v>8320</v>
      </c>
      <c r="S526" s="16">
        <f t="shared" si="34"/>
        <v>42430.040798611109</v>
      </c>
      <c r="T526" s="16">
        <f t="shared" si="35"/>
        <v>42449.999131944445</v>
      </c>
    </row>
    <row r="527" spans="1:20" ht="48" x14ac:dyDescent="0.2">
      <c r="A527">
        <v>523</v>
      </c>
      <c r="B527" s="9" t="s">
        <v>524</v>
      </c>
      <c r="C527" s="3" t="s">
        <v>4633</v>
      </c>
      <c r="D527" s="5">
        <v>5000</v>
      </c>
      <c r="E527" s="7">
        <v>6030</v>
      </c>
      <c r="F527" t="s">
        <v>8218</v>
      </c>
      <c r="G527" t="s">
        <v>8223</v>
      </c>
      <c r="H527" t="s">
        <v>8245</v>
      </c>
      <c r="I527">
        <v>1442805076</v>
      </c>
      <c r="J527">
        <v>1440213076</v>
      </c>
      <c r="K527" t="b">
        <v>0</v>
      </c>
      <c r="L527">
        <v>84</v>
      </c>
      <c r="M527" t="b">
        <v>1</v>
      </c>
      <c r="N527" t="s">
        <v>8269</v>
      </c>
      <c r="O527">
        <f t="shared" si="32"/>
        <v>121</v>
      </c>
      <c r="P527">
        <f t="shared" si="33"/>
        <v>71.790000000000006</v>
      </c>
      <c r="Q527" s="11" t="s">
        <v>8319</v>
      </c>
      <c r="R527" s="11" t="s">
        <v>8320</v>
      </c>
      <c r="S527" s="16">
        <f t="shared" si="34"/>
        <v>42238.13282407407</v>
      </c>
      <c r="T527" s="16">
        <f t="shared" si="35"/>
        <v>42268.13282407407</v>
      </c>
    </row>
    <row r="528" spans="1:20" ht="48" x14ac:dyDescent="0.2">
      <c r="A528">
        <v>524</v>
      </c>
      <c r="B528" s="9" t="s">
        <v>525</v>
      </c>
      <c r="C528" s="3" t="s">
        <v>4634</v>
      </c>
      <c r="D528" s="5">
        <v>3500</v>
      </c>
      <c r="E528" s="7">
        <v>3803.55</v>
      </c>
      <c r="F528" t="s">
        <v>8218</v>
      </c>
      <c r="G528" t="s">
        <v>8224</v>
      </c>
      <c r="H528" t="s">
        <v>8246</v>
      </c>
      <c r="I528">
        <v>1464801169</v>
      </c>
      <c r="J528">
        <v>1462209169</v>
      </c>
      <c r="K528" t="b">
        <v>0</v>
      </c>
      <c r="L528">
        <v>130</v>
      </c>
      <c r="M528" t="b">
        <v>1</v>
      </c>
      <c r="N528" t="s">
        <v>8269</v>
      </c>
      <c r="O528">
        <f t="shared" si="32"/>
        <v>109</v>
      </c>
      <c r="P528">
        <f t="shared" si="33"/>
        <v>29.26</v>
      </c>
      <c r="Q528" s="11" t="s">
        <v>8319</v>
      </c>
      <c r="R528" s="11" t="s">
        <v>8320</v>
      </c>
      <c r="S528" s="16">
        <f t="shared" si="34"/>
        <v>42492.717233796298</v>
      </c>
      <c r="T528" s="16">
        <f t="shared" si="35"/>
        <v>42522.717233796298</v>
      </c>
    </row>
    <row r="529" spans="1:20" ht="48" x14ac:dyDescent="0.2">
      <c r="A529">
        <v>525</v>
      </c>
      <c r="B529" s="9" t="s">
        <v>526</v>
      </c>
      <c r="C529" s="3" t="s">
        <v>4635</v>
      </c>
      <c r="D529" s="5">
        <v>12000</v>
      </c>
      <c r="E529" s="7">
        <v>12000</v>
      </c>
      <c r="F529" t="s">
        <v>8218</v>
      </c>
      <c r="G529" t="s">
        <v>8223</v>
      </c>
      <c r="H529" t="s">
        <v>8245</v>
      </c>
      <c r="I529">
        <v>1410601041</v>
      </c>
      <c r="J529">
        <v>1406713041</v>
      </c>
      <c r="K529" t="b">
        <v>0</v>
      </c>
      <c r="L529">
        <v>12</v>
      </c>
      <c r="M529" t="b">
        <v>1</v>
      </c>
      <c r="N529" t="s">
        <v>8269</v>
      </c>
      <c r="O529">
        <f t="shared" si="32"/>
        <v>100</v>
      </c>
      <c r="P529">
        <f t="shared" si="33"/>
        <v>1000</v>
      </c>
      <c r="Q529" s="11" t="s">
        <v>8319</v>
      </c>
      <c r="R529" s="11" t="s">
        <v>8320</v>
      </c>
      <c r="S529" s="16">
        <f t="shared" si="34"/>
        <v>41850.400937500002</v>
      </c>
      <c r="T529" s="16">
        <f t="shared" si="35"/>
        <v>41895.400937500002</v>
      </c>
    </row>
    <row r="530" spans="1:20" ht="48" x14ac:dyDescent="0.2">
      <c r="A530">
        <v>526</v>
      </c>
      <c r="B530" s="9" t="s">
        <v>527</v>
      </c>
      <c r="C530" s="3" t="s">
        <v>4636</v>
      </c>
      <c r="D530" s="5">
        <v>1500</v>
      </c>
      <c r="E530" s="7">
        <v>1710</v>
      </c>
      <c r="F530" t="s">
        <v>8218</v>
      </c>
      <c r="G530" t="s">
        <v>8224</v>
      </c>
      <c r="H530" t="s">
        <v>8246</v>
      </c>
      <c r="I530">
        <v>1438966800</v>
      </c>
      <c r="J530">
        <v>1436278344</v>
      </c>
      <c r="K530" t="b">
        <v>0</v>
      </c>
      <c r="L530">
        <v>23</v>
      </c>
      <c r="M530" t="b">
        <v>1</v>
      </c>
      <c r="N530" t="s">
        <v>8269</v>
      </c>
      <c r="O530">
        <f t="shared" si="32"/>
        <v>114</v>
      </c>
      <c r="P530">
        <f t="shared" si="33"/>
        <v>74.349999999999994</v>
      </c>
      <c r="Q530" s="11" t="s">
        <v>8319</v>
      </c>
      <c r="R530" s="11" t="s">
        <v>8320</v>
      </c>
      <c r="S530" s="16">
        <f t="shared" si="34"/>
        <v>42192.591944444444</v>
      </c>
      <c r="T530" s="16">
        <f t="shared" si="35"/>
        <v>42223.708333333328</v>
      </c>
    </row>
    <row r="531" spans="1:20" ht="48" x14ac:dyDescent="0.2">
      <c r="A531">
        <v>527</v>
      </c>
      <c r="B531" s="9" t="s">
        <v>528</v>
      </c>
      <c r="C531" s="3" t="s">
        <v>4637</v>
      </c>
      <c r="D531" s="5">
        <v>10000</v>
      </c>
      <c r="E531" s="7">
        <v>10085</v>
      </c>
      <c r="F531" t="s">
        <v>8218</v>
      </c>
      <c r="G531" t="s">
        <v>8223</v>
      </c>
      <c r="H531" t="s">
        <v>8245</v>
      </c>
      <c r="I531">
        <v>1487347500</v>
      </c>
      <c r="J531">
        <v>1484715366</v>
      </c>
      <c r="K531" t="b">
        <v>0</v>
      </c>
      <c r="L531">
        <v>158</v>
      </c>
      <c r="M531" t="b">
        <v>1</v>
      </c>
      <c r="N531" t="s">
        <v>8269</v>
      </c>
      <c r="O531">
        <f t="shared" si="32"/>
        <v>101</v>
      </c>
      <c r="P531">
        <f t="shared" si="33"/>
        <v>63.83</v>
      </c>
      <c r="Q531" s="11" t="s">
        <v>8319</v>
      </c>
      <c r="R531" s="11" t="s">
        <v>8320</v>
      </c>
      <c r="S531" s="16">
        <f t="shared" si="34"/>
        <v>42753.205625000002</v>
      </c>
      <c r="T531" s="16">
        <f t="shared" si="35"/>
        <v>42783.670138888891</v>
      </c>
    </row>
    <row r="532" spans="1:20" ht="16" x14ac:dyDescent="0.2">
      <c r="A532">
        <v>528</v>
      </c>
      <c r="B532" s="9" t="s">
        <v>529</v>
      </c>
      <c r="C532" s="3" t="s">
        <v>4638</v>
      </c>
      <c r="D532" s="5">
        <v>1150</v>
      </c>
      <c r="E532" s="7">
        <v>1330</v>
      </c>
      <c r="F532" t="s">
        <v>8218</v>
      </c>
      <c r="G532" t="s">
        <v>8223</v>
      </c>
      <c r="H532" t="s">
        <v>8245</v>
      </c>
      <c r="I532">
        <v>1434921600</v>
      </c>
      <c r="J532">
        <v>1433109907</v>
      </c>
      <c r="K532" t="b">
        <v>0</v>
      </c>
      <c r="L532">
        <v>30</v>
      </c>
      <c r="M532" t="b">
        <v>1</v>
      </c>
      <c r="N532" t="s">
        <v>8269</v>
      </c>
      <c r="O532">
        <f t="shared" si="32"/>
        <v>116</v>
      </c>
      <c r="P532">
        <f t="shared" si="33"/>
        <v>44.33</v>
      </c>
      <c r="Q532" s="11" t="s">
        <v>8319</v>
      </c>
      <c r="R532" s="11" t="s">
        <v>8320</v>
      </c>
      <c r="S532" s="16">
        <f t="shared" si="34"/>
        <v>42155.920219907406</v>
      </c>
      <c r="T532" s="16">
        <f t="shared" si="35"/>
        <v>42176.888888888891</v>
      </c>
    </row>
    <row r="533" spans="1:20" ht="48" x14ac:dyDescent="0.2">
      <c r="A533">
        <v>529</v>
      </c>
      <c r="B533" s="9" t="s">
        <v>530</v>
      </c>
      <c r="C533" s="3" t="s">
        <v>4639</v>
      </c>
      <c r="D533" s="5">
        <v>1200</v>
      </c>
      <c r="E533" s="7">
        <v>1565</v>
      </c>
      <c r="F533" t="s">
        <v>8218</v>
      </c>
      <c r="G533" t="s">
        <v>8228</v>
      </c>
      <c r="H533" t="s">
        <v>8250</v>
      </c>
      <c r="I533">
        <v>1484110800</v>
      </c>
      <c r="J533">
        <v>1482281094</v>
      </c>
      <c r="K533" t="b">
        <v>0</v>
      </c>
      <c r="L533">
        <v>18</v>
      </c>
      <c r="M533" t="b">
        <v>1</v>
      </c>
      <c r="N533" t="s">
        <v>8269</v>
      </c>
      <c r="O533">
        <f t="shared" si="32"/>
        <v>130</v>
      </c>
      <c r="P533">
        <f t="shared" si="33"/>
        <v>86.94</v>
      </c>
      <c r="Q533" s="11" t="s">
        <v>8319</v>
      </c>
      <c r="R533" s="11" t="s">
        <v>8320</v>
      </c>
      <c r="S533" s="16">
        <f t="shared" si="34"/>
        <v>42725.031180555554</v>
      </c>
      <c r="T533" s="16">
        <f t="shared" si="35"/>
        <v>42746.208333333328</v>
      </c>
    </row>
    <row r="534" spans="1:20" ht="48" x14ac:dyDescent="0.2">
      <c r="A534">
        <v>530</v>
      </c>
      <c r="B534" s="9" t="s">
        <v>531</v>
      </c>
      <c r="C534" s="3" t="s">
        <v>4640</v>
      </c>
      <c r="D534" s="5">
        <v>3405</v>
      </c>
      <c r="E534" s="7">
        <v>3670</v>
      </c>
      <c r="F534" t="s">
        <v>8218</v>
      </c>
      <c r="G534" t="s">
        <v>8223</v>
      </c>
      <c r="H534" t="s">
        <v>8245</v>
      </c>
      <c r="I534">
        <v>1435111200</v>
      </c>
      <c r="J534">
        <v>1433254268</v>
      </c>
      <c r="K534" t="b">
        <v>0</v>
      </c>
      <c r="L534">
        <v>29</v>
      </c>
      <c r="M534" t="b">
        <v>1</v>
      </c>
      <c r="N534" t="s">
        <v>8269</v>
      </c>
      <c r="O534">
        <f t="shared" si="32"/>
        <v>108</v>
      </c>
      <c r="P534">
        <f t="shared" si="33"/>
        <v>126.55</v>
      </c>
      <c r="Q534" s="11" t="s">
        <v>8319</v>
      </c>
      <c r="R534" s="11" t="s">
        <v>8320</v>
      </c>
      <c r="S534" s="16">
        <f t="shared" si="34"/>
        <v>42157.591064814813</v>
      </c>
      <c r="T534" s="16">
        <f t="shared" si="35"/>
        <v>42179.083333333328</v>
      </c>
    </row>
    <row r="535" spans="1:20" ht="48" x14ac:dyDescent="0.2">
      <c r="A535">
        <v>531</v>
      </c>
      <c r="B535" s="9" t="s">
        <v>532</v>
      </c>
      <c r="C535" s="3" t="s">
        <v>4641</v>
      </c>
      <c r="D535" s="5">
        <v>4000</v>
      </c>
      <c r="E535" s="7">
        <v>4000</v>
      </c>
      <c r="F535" t="s">
        <v>8218</v>
      </c>
      <c r="G535" t="s">
        <v>8223</v>
      </c>
      <c r="H535" t="s">
        <v>8245</v>
      </c>
      <c r="I535">
        <v>1481957940</v>
      </c>
      <c r="J535">
        <v>1478050429</v>
      </c>
      <c r="K535" t="b">
        <v>0</v>
      </c>
      <c r="L535">
        <v>31</v>
      </c>
      <c r="M535" t="b">
        <v>1</v>
      </c>
      <c r="N535" t="s">
        <v>8269</v>
      </c>
      <c r="O535">
        <f t="shared" si="32"/>
        <v>100</v>
      </c>
      <c r="P535">
        <f t="shared" si="33"/>
        <v>129.03</v>
      </c>
      <c r="Q535" s="11" t="s">
        <v>8319</v>
      </c>
      <c r="R535" s="11" t="s">
        <v>8320</v>
      </c>
      <c r="S535" s="16">
        <f t="shared" si="34"/>
        <v>42676.065150462964</v>
      </c>
      <c r="T535" s="16">
        <f t="shared" si="35"/>
        <v>42721.290972222225</v>
      </c>
    </row>
    <row r="536" spans="1:20" ht="48" x14ac:dyDescent="0.2">
      <c r="A536">
        <v>532</v>
      </c>
      <c r="B536" s="9" t="s">
        <v>533</v>
      </c>
      <c r="C536" s="3" t="s">
        <v>4642</v>
      </c>
      <c r="D536" s="5">
        <v>10000</v>
      </c>
      <c r="E536" s="7">
        <v>12325</v>
      </c>
      <c r="F536" t="s">
        <v>8218</v>
      </c>
      <c r="G536" t="s">
        <v>8223</v>
      </c>
      <c r="H536" t="s">
        <v>8245</v>
      </c>
      <c r="I536">
        <v>1463098208</v>
      </c>
      <c r="J536">
        <v>1460506208</v>
      </c>
      <c r="K536" t="b">
        <v>0</v>
      </c>
      <c r="L536">
        <v>173</v>
      </c>
      <c r="M536" t="b">
        <v>1</v>
      </c>
      <c r="N536" t="s">
        <v>8269</v>
      </c>
      <c r="O536">
        <f t="shared" si="32"/>
        <v>123</v>
      </c>
      <c r="P536">
        <f t="shared" si="33"/>
        <v>71.239999999999995</v>
      </c>
      <c r="Q536" s="11" t="s">
        <v>8319</v>
      </c>
      <c r="R536" s="11" t="s">
        <v>8320</v>
      </c>
      <c r="S536" s="16">
        <f t="shared" si="34"/>
        <v>42473.007037037038</v>
      </c>
      <c r="T536" s="16">
        <f t="shared" si="35"/>
        <v>42503.007037037038</v>
      </c>
    </row>
    <row r="537" spans="1:20" ht="48" x14ac:dyDescent="0.2">
      <c r="A537">
        <v>533</v>
      </c>
      <c r="B537" s="9" t="s">
        <v>534</v>
      </c>
      <c r="C537" s="3" t="s">
        <v>4643</v>
      </c>
      <c r="D537" s="5">
        <v>2000</v>
      </c>
      <c r="E537" s="7">
        <v>2004</v>
      </c>
      <c r="F537" t="s">
        <v>8218</v>
      </c>
      <c r="G537" t="s">
        <v>8224</v>
      </c>
      <c r="H537" t="s">
        <v>8246</v>
      </c>
      <c r="I537">
        <v>1463394365</v>
      </c>
      <c r="J537">
        <v>1461320765</v>
      </c>
      <c r="K537" t="b">
        <v>0</v>
      </c>
      <c r="L537">
        <v>17</v>
      </c>
      <c r="M537" t="b">
        <v>1</v>
      </c>
      <c r="N537" t="s">
        <v>8269</v>
      </c>
      <c r="O537">
        <f t="shared" si="32"/>
        <v>100</v>
      </c>
      <c r="P537">
        <f t="shared" si="33"/>
        <v>117.88</v>
      </c>
      <c r="Q537" s="11" t="s">
        <v>8319</v>
      </c>
      <c r="R537" s="11" t="s">
        <v>8320</v>
      </c>
      <c r="S537" s="16">
        <f t="shared" si="34"/>
        <v>42482.43478009259</v>
      </c>
      <c r="T537" s="16">
        <f t="shared" si="35"/>
        <v>42506.43478009259</v>
      </c>
    </row>
    <row r="538" spans="1:20" ht="48" x14ac:dyDescent="0.2">
      <c r="A538">
        <v>534</v>
      </c>
      <c r="B538" s="9" t="s">
        <v>535</v>
      </c>
      <c r="C538" s="3" t="s">
        <v>4644</v>
      </c>
      <c r="D538" s="5">
        <v>15000</v>
      </c>
      <c r="E538" s="7">
        <v>15700</v>
      </c>
      <c r="F538" t="s">
        <v>8218</v>
      </c>
      <c r="G538" t="s">
        <v>8233</v>
      </c>
      <c r="H538" t="s">
        <v>8253</v>
      </c>
      <c r="I538">
        <v>1446418800</v>
      </c>
      <c r="J538">
        <v>1443036470</v>
      </c>
      <c r="K538" t="b">
        <v>0</v>
      </c>
      <c r="L538">
        <v>48</v>
      </c>
      <c r="M538" t="b">
        <v>1</v>
      </c>
      <c r="N538" t="s">
        <v>8269</v>
      </c>
      <c r="O538">
        <f t="shared" si="32"/>
        <v>105</v>
      </c>
      <c r="P538">
        <f t="shared" si="33"/>
        <v>327.08</v>
      </c>
      <c r="Q538" s="11" t="s">
        <v>8319</v>
      </c>
      <c r="R538" s="11" t="s">
        <v>8320</v>
      </c>
      <c r="S538" s="16">
        <f t="shared" si="34"/>
        <v>42270.810995370368</v>
      </c>
      <c r="T538" s="16">
        <f t="shared" si="35"/>
        <v>42309.958333333328</v>
      </c>
    </row>
    <row r="539" spans="1:20" ht="32" x14ac:dyDescent="0.2">
      <c r="A539">
        <v>535</v>
      </c>
      <c r="B539" s="9" t="s">
        <v>536</v>
      </c>
      <c r="C539" s="3" t="s">
        <v>4645</v>
      </c>
      <c r="D539" s="5">
        <v>2000</v>
      </c>
      <c r="E539" s="7">
        <v>2050</v>
      </c>
      <c r="F539" t="s">
        <v>8218</v>
      </c>
      <c r="G539" t="s">
        <v>8224</v>
      </c>
      <c r="H539" t="s">
        <v>8246</v>
      </c>
      <c r="I539">
        <v>1483707905</v>
      </c>
      <c r="J539">
        <v>1481115905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103</v>
      </c>
      <c r="P539">
        <f t="shared" si="33"/>
        <v>34.75</v>
      </c>
      <c r="Q539" s="11" t="s">
        <v>8319</v>
      </c>
      <c r="R539" s="11" t="s">
        <v>8320</v>
      </c>
      <c r="S539" s="16">
        <f t="shared" si="34"/>
        <v>42711.545196759253</v>
      </c>
      <c r="T539" s="16">
        <f t="shared" si="35"/>
        <v>42741.545196759253</v>
      </c>
    </row>
    <row r="540" spans="1:20" ht="48" x14ac:dyDescent="0.2">
      <c r="A540">
        <v>536</v>
      </c>
      <c r="B540" s="9" t="s">
        <v>537</v>
      </c>
      <c r="C540" s="3" t="s">
        <v>4646</v>
      </c>
      <c r="D540" s="5">
        <v>3300</v>
      </c>
      <c r="E540" s="7">
        <v>3902.5</v>
      </c>
      <c r="F540" t="s">
        <v>8218</v>
      </c>
      <c r="G540" t="s">
        <v>8224</v>
      </c>
      <c r="H540" t="s">
        <v>8246</v>
      </c>
      <c r="I540">
        <v>1438624800</v>
      </c>
      <c r="J540">
        <v>1435133807</v>
      </c>
      <c r="K540" t="b">
        <v>0</v>
      </c>
      <c r="L540">
        <v>39</v>
      </c>
      <c r="M540" t="b">
        <v>1</v>
      </c>
      <c r="N540" t="s">
        <v>8269</v>
      </c>
      <c r="O540">
        <f t="shared" si="32"/>
        <v>118</v>
      </c>
      <c r="P540">
        <f t="shared" si="33"/>
        <v>100.06</v>
      </c>
      <c r="Q540" s="11" t="s">
        <v>8319</v>
      </c>
      <c r="R540" s="11" t="s">
        <v>8320</v>
      </c>
      <c r="S540" s="16">
        <f t="shared" si="34"/>
        <v>42179.344988425932</v>
      </c>
      <c r="T540" s="16">
        <f t="shared" si="35"/>
        <v>42219.75</v>
      </c>
    </row>
    <row r="541" spans="1:20" ht="48" x14ac:dyDescent="0.2">
      <c r="A541">
        <v>537</v>
      </c>
      <c r="B541" s="9" t="s">
        <v>538</v>
      </c>
      <c r="C541" s="3" t="s">
        <v>4647</v>
      </c>
      <c r="D541" s="5">
        <v>2000</v>
      </c>
      <c r="E541" s="7">
        <v>2410</v>
      </c>
      <c r="F541" t="s">
        <v>8218</v>
      </c>
      <c r="G541" t="s">
        <v>8223</v>
      </c>
      <c r="H541" t="s">
        <v>8245</v>
      </c>
      <c r="I541">
        <v>1446665191</v>
      </c>
      <c r="J541">
        <v>1444069591</v>
      </c>
      <c r="K541" t="b">
        <v>0</v>
      </c>
      <c r="L541">
        <v>59</v>
      </c>
      <c r="M541" t="b">
        <v>1</v>
      </c>
      <c r="N541" t="s">
        <v>8269</v>
      </c>
      <c r="O541">
        <f t="shared" si="32"/>
        <v>121</v>
      </c>
      <c r="P541">
        <f t="shared" si="33"/>
        <v>40.85</v>
      </c>
      <c r="Q541" s="11" t="s">
        <v>8319</v>
      </c>
      <c r="R541" s="11" t="s">
        <v>8320</v>
      </c>
      <c r="S541" s="16">
        <f t="shared" si="34"/>
        <v>42282.768414351856</v>
      </c>
      <c r="T541" s="16">
        <f t="shared" si="35"/>
        <v>42312.810081018513</v>
      </c>
    </row>
    <row r="542" spans="1:20" ht="48" x14ac:dyDescent="0.2">
      <c r="A542">
        <v>538</v>
      </c>
      <c r="B542" s="9" t="s">
        <v>539</v>
      </c>
      <c r="C542" s="3" t="s">
        <v>4648</v>
      </c>
      <c r="D542" s="5">
        <v>5000</v>
      </c>
      <c r="E542" s="7">
        <v>15121</v>
      </c>
      <c r="F542" t="s">
        <v>8218</v>
      </c>
      <c r="G542" t="s">
        <v>8223</v>
      </c>
      <c r="H542" t="s">
        <v>8245</v>
      </c>
      <c r="I542">
        <v>1463166263</v>
      </c>
      <c r="J542">
        <v>1460574263</v>
      </c>
      <c r="K542" t="b">
        <v>0</v>
      </c>
      <c r="L542">
        <v>60</v>
      </c>
      <c r="M542" t="b">
        <v>1</v>
      </c>
      <c r="N542" t="s">
        <v>8269</v>
      </c>
      <c r="O542">
        <f t="shared" si="32"/>
        <v>302</v>
      </c>
      <c r="P542">
        <f t="shared" si="33"/>
        <v>252.02</v>
      </c>
      <c r="Q542" s="11" t="s">
        <v>8319</v>
      </c>
      <c r="R542" s="11" t="s">
        <v>8320</v>
      </c>
      <c r="S542" s="16">
        <f t="shared" si="34"/>
        <v>42473.794710648144</v>
      </c>
      <c r="T542" s="16">
        <f t="shared" si="35"/>
        <v>42503.794710648144</v>
      </c>
    </row>
    <row r="543" spans="1:20" ht="48" x14ac:dyDescent="0.2">
      <c r="A543">
        <v>539</v>
      </c>
      <c r="B543" s="9" t="s">
        <v>540</v>
      </c>
      <c r="C543" s="3" t="s">
        <v>4649</v>
      </c>
      <c r="D543" s="5">
        <v>500</v>
      </c>
      <c r="E543" s="7">
        <v>503.22</v>
      </c>
      <c r="F543" t="s">
        <v>8218</v>
      </c>
      <c r="G543" t="s">
        <v>8224</v>
      </c>
      <c r="H543" t="s">
        <v>8246</v>
      </c>
      <c r="I543">
        <v>1467681107</v>
      </c>
      <c r="J543">
        <v>1465866707</v>
      </c>
      <c r="K543" t="b">
        <v>0</v>
      </c>
      <c r="L543">
        <v>20</v>
      </c>
      <c r="M543" t="b">
        <v>1</v>
      </c>
      <c r="N543" t="s">
        <v>8269</v>
      </c>
      <c r="O543">
        <f t="shared" si="32"/>
        <v>101</v>
      </c>
      <c r="P543">
        <f t="shared" si="33"/>
        <v>25.16</v>
      </c>
      <c r="Q543" s="11" t="s">
        <v>8319</v>
      </c>
      <c r="R543" s="11" t="s">
        <v>8320</v>
      </c>
      <c r="S543" s="16">
        <f t="shared" si="34"/>
        <v>42535.049849537041</v>
      </c>
      <c r="T543" s="16">
        <f t="shared" si="35"/>
        <v>42556.049849537041</v>
      </c>
    </row>
    <row r="544" spans="1:20" ht="64" hidden="1" x14ac:dyDescent="0.2">
      <c r="A544">
        <v>540</v>
      </c>
      <c r="B544" s="9" t="s">
        <v>541</v>
      </c>
      <c r="C544" s="3" t="s">
        <v>4650</v>
      </c>
      <c r="D544" s="5">
        <v>15000</v>
      </c>
      <c r="E544" s="7">
        <v>1</v>
      </c>
      <c r="F544" t="s">
        <v>8220</v>
      </c>
      <c r="G544" t="s">
        <v>8223</v>
      </c>
      <c r="H544" t="s">
        <v>8245</v>
      </c>
      <c r="I544">
        <v>1423078606</v>
      </c>
      <c r="J544">
        <v>1420486606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8321</v>
      </c>
      <c r="R544" s="11" t="s">
        <v>8322</v>
      </c>
      <c r="S544" s="16">
        <f t="shared" si="34"/>
        <v>42009.817199074074</v>
      </c>
      <c r="T544" s="16">
        <f t="shared" si="35"/>
        <v>42039.817199074074</v>
      </c>
    </row>
    <row r="545" spans="1:20" ht="48" hidden="1" x14ac:dyDescent="0.2">
      <c r="A545">
        <v>541</v>
      </c>
      <c r="B545" s="9" t="s">
        <v>542</v>
      </c>
      <c r="C545" s="3" t="s">
        <v>4651</v>
      </c>
      <c r="D545" s="5">
        <v>4500</v>
      </c>
      <c r="E545" s="7">
        <v>25</v>
      </c>
      <c r="F545" t="s">
        <v>8220</v>
      </c>
      <c r="G545" t="s">
        <v>8223</v>
      </c>
      <c r="H545" t="s">
        <v>8245</v>
      </c>
      <c r="I545">
        <v>1446080834</v>
      </c>
      <c r="J545">
        <v>1443488834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1</v>
      </c>
      <c r="P545">
        <f t="shared" si="33"/>
        <v>25</v>
      </c>
      <c r="Q545" s="11" t="s">
        <v>8321</v>
      </c>
      <c r="R545" s="11" t="s">
        <v>8322</v>
      </c>
      <c r="S545" s="16">
        <f t="shared" si="34"/>
        <v>42276.046689814815</v>
      </c>
      <c r="T545" s="16">
        <f t="shared" si="35"/>
        <v>42306.046689814815</v>
      </c>
    </row>
    <row r="546" spans="1:20" ht="48" hidden="1" x14ac:dyDescent="0.2">
      <c r="A546">
        <v>542</v>
      </c>
      <c r="B546" s="9" t="s">
        <v>543</v>
      </c>
      <c r="C546" s="3" t="s">
        <v>4652</v>
      </c>
      <c r="D546" s="5">
        <v>250000</v>
      </c>
      <c r="E546" s="7">
        <v>1</v>
      </c>
      <c r="F546" t="s">
        <v>8220</v>
      </c>
      <c r="G546" t="s">
        <v>8223</v>
      </c>
      <c r="H546" t="s">
        <v>8245</v>
      </c>
      <c r="I546">
        <v>1462293716</v>
      </c>
      <c r="J546">
        <v>1457113316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</v>
      </c>
      <c r="P546">
        <f t="shared" si="33"/>
        <v>1</v>
      </c>
      <c r="Q546" s="11" t="s">
        <v>8321</v>
      </c>
      <c r="R546" s="11" t="s">
        <v>8322</v>
      </c>
      <c r="S546" s="16">
        <f t="shared" si="34"/>
        <v>42433.737453703703</v>
      </c>
      <c r="T546" s="16">
        <f t="shared" si="35"/>
        <v>42493.695787037039</v>
      </c>
    </row>
    <row r="547" spans="1:20" ht="48" hidden="1" x14ac:dyDescent="0.2">
      <c r="A547">
        <v>543</v>
      </c>
      <c r="B547" s="9" t="s">
        <v>544</v>
      </c>
      <c r="C547" s="3" t="s">
        <v>4653</v>
      </c>
      <c r="D547" s="5">
        <v>22000</v>
      </c>
      <c r="E547" s="7">
        <v>70</v>
      </c>
      <c r="F547" t="s">
        <v>8220</v>
      </c>
      <c r="G547" t="s">
        <v>8225</v>
      </c>
      <c r="H547" t="s">
        <v>8247</v>
      </c>
      <c r="I547">
        <v>1414807962</v>
      </c>
      <c r="J547">
        <v>1412215962</v>
      </c>
      <c r="K547" t="b">
        <v>0</v>
      </c>
      <c r="L547">
        <v>2</v>
      </c>
      <c r="M547" t="b">
        <v>0</v>
      </c>
      <c r="N547" t="s">
        <v>8270</v>
      </c>
      <c r="O547">
        <f t="shared" si="32"/>
        <v>0</v>
      </c>
      <c r="P547">
        <f t="shared" si="33"/>
        <v>35</v>
      </c>
      <c r="Q547" s="11" t="s">
        <v>8321</v>
      </c>
      <c r="R547" s="11" t="s">
        <v>8322</v>
      </c>
      <c r="S547" s="16">
        <f t="shared" si="34"/>
        <v>41914.092152777775</v>
      </c>
      <c r="T547" s="16">
        <f t="shared" si="35"/>
        <v>41944.092152777775</v>
      </c>
    </row>
    <row r="548" spans="1:20" ht="48" hidden="1" x14ac:dyDescent="0.2">
      <c r="A548">
        <v>544</v>
      </c>
      <c r="B548" s="9" t="s">
        <v>545</v>
      </c>
      <c r="C548" s="3" t="s">
        <v>4654</v>
      </c>
      <c r="D548" s="5">
        <v>500</v>
      </c>
      <c r="E548" s="7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</v>
      </c>
      <c r="P548">
        <f t="shared" si="33"/>
        <v>3</v>
      </c>
      <c r="Q548" s="11" t="s">
        <v>8321</v>
      </c>
      <c r="R548" s="11" t="s">
        <v>8322</v>
      </c>
      <c r="S548" s="16">
        <f t="shared" si="34"/>
        <v>42525.656944444447</v>
      </c>
      <c r="T548" s="16">
        <f t="shared" si="35"/>
        <v>42555.656944444447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8321</v>
      </c>
      <c r="R549" s="11" t="s">
        <v>8322</v>
      </c>
      <c r="S549" s="16">
        <f t="shared" si="34"/>
        <v>42283.592465277776</v>
      </c>
      <c r="T549" s="16">
        <f t="shared" si="35"/>
        <v>42323.634131944447</v>
      </c>
    </row>
    <row r="550" spans="1:20" ht="48" hidden="1" x14ac:dyDescent="0.2">
      <c r="A550">
        <v>546</v>
      </c>
      <c r="B550" s="9" t="s">
        <v>547</v>
      </c>
      <c r="C550" s="3" t="s">
        <v>4656</v>
      </c>
      <c r="D550" s="5">
        <v>60000</v>
      </c>
      <c r="E550" s="7">
        <v>52</v>
      </c>
      <c r="F550" t="s">
        <v>8220</v>
      </c>
      <c r="G550" t="s">
        <v>8223</v>
      </c>
      <c r="H550" t="s">
        <v>8245</v>
      </c>
      <c r="I550">
        <v>1445097715</v>
      </c>
      <c r="J550">
        <v>1441209715</v>
      </c>
      <c r="K550" t="b">
        <v>0</v>
      </c>
      <c r="L550">
        <v>2</v>
      </c>
      <c r="M550" t="b">
        <v>0</v>
      </c>
      <c r="N550" t="s">
        <v>8270</v>
      </c>
      <c r="O550">
        <f t="shared" si="32"/>
        <v>0</v>
      </c>
      <c r="P550">
        <f t="shared" si="33"/>
        <v>26</v>
      </c>
      <c r="Q550" s="11" t="s">
        <v>8321</v>
      </c>
      <c r="R550" s="11" t="s">
        <v>8322</v>
      </c>
      <c r="S550" s="16">
        <f t="shared" si="34"/>
        <v>42249.667997685188</v>
      </c>
      <c r="T550" s="16">
        <f t="shared" si="35"/>
        <v>42294.667997685188</v>
      </c>
    </row>
    <row r="551" spans="1:20" ht="48" hidden="1" x14ac:dyDescent="0.2">
      <c r="A551">
        <v>547</v>
      </c>
      <c r="B551" s="9" t="s">
        <v>548</v>
      </c>
      <c r="C551" s="3" t="s">
        <v>4657</v>
      </c>
      <c r="D551" s="5">
        <v>7500</v>
      </c>
      <c r="E551" s="7">
        <v>0</v>
      </c>
      <c r="F551" t="s">
        <v>8220</v>
      </c>
      <c r="G551" t="s">
        <v>8224</v>
      </c>
      <c r="H551" t="s">
        <v>8246</v>
      </c>
      <c r="I551">
        <v>1455122564</v>
      </c>
      <c r="J551">
        <v>1452530564</v>
      </c>
      <c r="K551" t="b">
        <v>0</v>
      </c>
      <c r="L551">
        <v>0</v>
      </c>
      <c r="M551" t="b">
        <v>0</v>
      </c>
      <c r="N551" t="s">
        <v>8270</v>
      </c>
      <c r="O551">
        <f t="shared" si="32"/>
        <v>0</v>
      </c>
      <c r="P551" t="str">
        <f t="shared" si="33"/>
        <v>N/A</v>
      </c>
      <c r="Q551" s="11" t="s">
        <v>8321</v>
      </c>
      <c r="R551" s="11" t="s">
        <v>8322</v>
      </c>
      <c r="S551" s="16">
        <f t="shared" si="34"/>
        <v>42380.696342592593</v>
      </c>
      <c r="T551" s="16">
        <f t="shared" si="35"/>
        <v>42410.696342592593</v>
      </c>
    </row>
    <row r="552" spans="1:20" ht="48" hidden="1" x14ac:dyDescent="0.2">
      <c r="A552">
        <v>548</v>
      </c>
      <c r="B552" s="9" t="s">
        <v>549</v>
      </c>
      <c r="C552" s="3" t="s">
        <v>4658</v>
      </c>
      <c r="D552" s="5">
        <v>10000</v>
      </c>
      <c r="E552" s="7">
        <v>9</v>
      </c>
      <c r="F552" t="s">
        <v>8220</v>
      </c>
      <c r="G552" t="s">
        <v>8224</v>
      </c>
      <c r="H552" t="s">
        <v>8246</v>
      </c>
      <c r="I552">
        <v>1446154848</v>
      </c>
      <c r="J552">
        <v>1443562848</v>
      </c>
      <c r="K552" t="b">
        <v>0</v>
      </c>
      <c r="L552">
        <v>1</v>
      </c>
      <c r="M552" t="b">
        <v>0</v>
      </c>
      <c r="N552" t="s">
        <v>8270</v>
      </c>
      <c r="O552">
        <f t="shared" si="32"/>
        <v>0</v>
      </c>
      <c r="P552">
        <f t="shared" si="33"/>
        <v>9</v>
      </c>
      <c r="Q552" s="11" t="s">
        <v>8321</v>
      </c>
      <c r="R552" s="11" t="s">
        <v>8322</v>
      </c>
      <c r="S552" s="16">
        <f t="shared" si="34"/>
        <v>42276.903333333335</v>
      </c>
      <c r="T552" s="16">
        <f t="shared" si="35"/>
        <v>42306.903333333335</v>
      </c>
    </row>
    <row r="553" spans="1:20" ht="48" hidden="1" x14ac:dyDescent="0.2">
      <c r="A553">
        <v>549</v>
      </c>
      <c r="B553" s="9" t="s">
        <v>550</v>
      </c>
      <c r="C553" s="3" t="s">
        <v>4659</v>
      </c>
      <c r="D553" s="5">
        <v>2500</v>
      </c>
      <c r="E553" s="7">
        <v>68</v>
      </c>
      <c r="F553" t="s">
        <v>8220</v>
      </c>
      <c r="G553" t="s">
        <v>8224</v>
      </c>
      <c r="H553" t="s">
        <v>8246</v>
      </c>
      <c r="I553">
        <v>1436368622</v>
      </c>
      <c r="J553">
        <v>1433776622</v>
      </c>
      <c r="K553" t="b">
        <v>0</v>
      </c>
      <c r="L553">
        <v>8</v>
      </c>
      <c r="M553" t="b">
        <v>0</v>
      </c>
      <c r="N553" t="s">
        <v>8270</v>
      </c>
      <c r="O553">
        <f t="shared" si="32"/>
        <v>3</v>
      </c>
      <c r="P553">
        <f t="shared" si="33"/>
        <v>8.5</v>
      </c>
      <c r="Q553" s="11" t="s">
        <v>8321</v>
      </c>
      <c r="R553" s="11" t="s">
        <v>8322</v>
      </c>
      <c r="S553" s="16">
        <f t="shared" si="34"/>
        <v>42163.636828703704</v>
      </c>
      <c r="T553" s="16">
        <f t="shared" si="35"/>
        <v>42193.636828703704</v>
      </c>
    </row>
    <row r="554" spans="1:20" ht="48" hidden="1" x14ac:dyDescent="0.2">
      <c r="A554">
        <v>550</v>
      </c>
      <c r="B554" s="9" t="s">
        <v>551</v>
      </c>
      <c r="C554" s="3" t="s">
        <v>4660</v>
      </c>
      <c r="D554" s="5">
        <v>5000</v>
      </c>
      <c r="E554" s="7">
        <v>35</v>
      </c>
      <c r="F554" t="s">
        <v>8220</v>
      </c>
      <c r="G554" t="s">
        <v>8228</v>
      </c>
      <c r="H554" t="s">
        <v>8250</v>
      </c>
      <c r="I554">
        <v>1485838800</v>
      </c>
      <c r="J554">
        <v>1484756245</v>
      </c>
      <c r="K554" t="b">
        <v>0</v>
      </c>
      <c r="L554">
        <v>4</v>
      </c>
      <c r="M554" t="b">
        <v>0</v>
      </c>
      <c r="N554" t="s">
        <v>8270</v>
      </c>
      <c r="O554">
        <f t="shared" si="32"/>
        <v>1</v>
      </c>
      <c r="P554">
        <f t="shared" si="33"/>
        <v>8.75</v>
      </c>
      <c r="Q554" s="11" t="s">
        <v>8321</v>
      </c>
      <c r="R554" s="11" t="s">
        <v>8322</v>
      </c>
      <c r="S554" s="16">
        <f t="shared" si="34"/>
        <v>42753.678761574076</v>
      </c>
      <c r="T554" s="16">
        <f t="shared" si="35"/>
        <v>42766.208333333328</v>
      </c>
    </row>
    <row r="555" spans="1:20" ht="48" hidden="1" x14ac:dyDescent="0.2">
      <c r="A555">
        <v>551</v>
      </c>
      <c r="B555" s="9" t="s">
        <v>552</v>
      </c>
      <c r="C555" s="3" t="s">
        <v>4661</v>
      </c>
      <c r="D555" s="5">
        <v>75000</v>
      </c>
      <c r="E555" s="7">
        <v>3781</v>
      </c>
      <c r="F555" t="s">
        <v>8220</v>
      </c>
      <c r="G555" t="s">
        <v>8223</v>
      </c>
      <c r="H555" t="s">
        <v>8245</v>
      </c>
      <c r="I555">
        <v>1438451580</v>
      </c>
      <c r="J555">
        <v>1434609424</v>
      </c>
      <c r="K555" t="b">
        <v>0</v>
      </c>
      <c r="L555">
        <v>28</v>
      </c>
      <c r="M555" t="b">
        <v>0</v>
      </c>
      <c r="N555" t="s">
        <v>8270</v>
      </c>
      <c r="O555">
        <f t="shared" si="32"/>
        <v>5</v>
      </c>
      <c r="P555">
        <f t="shared" si="33"/>
        <v>135.04</v>
      </c>
      <c r="Q555" s="11" t="s">
        <v>8321</v>
      </c>
      <c r="R555" s="11" t="s">
        <v>8322</v>
      </c>
      <c r="S555" s="16">
        <f t="shared" si="34"/>
        <v>42173.275740740741</v>
      </c>
      <c r="T555" s="16">
        <f t="shared" si="35"/>
        <v>42217.745138888888</v>
      </c>
    </row>
    <row r="556" spans="1:20" ht="48" hidden="1" x14ac:dyDescent="0.2">
      <c r="A556">
        <v>552</v>
      </c>
      <c r="B556" s="9" t="s">
        <v>553</v>
      </c>
      <c r="C556" s="3" t="s">
        <v>4662</v>
      </c>
      <c r="D556" s="5">
        <v>45000</v>
      </c>
      <c r="E556" s="7">
        <v>0</v>
      </c>
      <c r="F556" t="s">
        <v>8220</v>
      </c>
      <c r="G556" t="s">
        <v>8228</v>
      </c>
      <c r="H556" t="s">
        <v>8250</v>
      </c>
      <c r="I556">
        <v>1452350896</v>
      </c>
      <c r="J556">
        <v>1447166896</v>
      </c>
      <c r="K556" t="b">
        <v>0</v>
      </c>
      <c r="L556">
        <v>0</v>
      </c>
      <c r="M556" t="b">
        <v>0</v>
      </c>
      <c r="N556" t="s">
        <v>8270</v>
      </c>
      <c r="O556">
        <f t="shared" si="32"/>
        <v>0</v>
      </c>
      <c r="P556" t="str">
        <f t="shared" si="33"/>
        <v>N/A</v>
      </c>
      <c r="Q556" s="11" t="s">
        <v>8321</v>
      </c>
      <c r="R556" s="11" t="s">
        <v>8322</v>
      </c>
      <c r="S556" s="16">
        <f t="shared" si="34"/>
        <v>42318.616851851853</v>
      </c>
      <c r="T556" s="16">
        <f t="shared" si="35"/>
        <v>42378.616851851853</v>
      </c>
    </row>
    <row r="557" spans="1:20" ht="48" hidden="1" x14ac:dyDescent="0.2">
      <c r="A557">
        <v>553</v>
      </c>
      <c r="B557" s="9" t="s">
        <v>554</v>
      </c>
      <c r="C557" s="3" t="s">
        <v>4663</v>
      </c>
      <c r="D557" s="5">
        <v>25000</v>
      </c>
      <c r="E557" s="7">
        <v>123</v>
      </c>
      <c r="F557" t="s">
        <v>8220</v>
      </c>
      <c r="G557" t="s">
        <v>8223</v>
      </c>
      <c r="H557" t="s">
        <v>8245</v>
      </c>
      <c r="I557">
        <v>1415988991</v>
      </c>
      <c r="J557">
        <v>1413393391</v>
      </c>
      <c r="K557" t="b">
        <v>0</v>
      </c>
      <c r="L557">
        <v>6</v>
      </c>
      <c r="M557" t="b">
        <v>0</v>
      </c>
      <c r="N557" t="s">
        <v>8270</v>
      </c>
      <c r="O557">
        <f t="shared" si="32"/>
        <v>0</v>
      </c>
      <c r="P557">
        <f t="shared" si="33"/>
        <v>20.5</v>
      </c>
      <c r="Q557" s="11" t="s">
        <v>8321</v>
      </c>
      <c r="R557" s="11" t="s">
        <v>8322</v>
      </c>
      <c r="S557" s="16">
        <f t="shared" si="34"/>
        <v>41927.71980324074</v>
      </c>
      <c r="T557" s="16">
        <f t="shared" si="35"/>
        <v>41957.761469907404</v>
      </c>
    </row>
    <row r="558" spans="1:20" ht="48" hidden="1" x14ac:dyDescent="0.2">
      <c r="A558">
        <v>554</v>
      </c>
      <c r="B558" s="9" t="s">
        <v>555</v>
      </c>
      <c r="C558" s="3" t="s">
        <v>4664</v>
      </c>
      <c r="D558" s="5">
        <v>3870</v>
      </c>
      <c r="E558" s="7">
        <v>1416</v>
      </c>
      <c r="F558" t="s">
        <v>8220</v>
      </c>
      <c r="G558" t="s">
        <v>8223</v>
      </c>
      <c r="H558" t="s">
        <v>8245</v>
      </c>
      <c r="I558">
        <v>1413735972</v>
      </c>
      <c r="J558">
        <v>1411143972</v>
      </c>
      <c r="K558" t="b">
        <v>0</v>
      </c>
      <c r="L558">
        <v>22</v>
      </c>
      <c r="M558" t="b">
        <v>0</v>
      </c>
      <c r="N558" t="s">
        <v>8270</v>
      </c>
      <c r="O558">
        <f t="shared" si="32"/>
        <v>37</v>
      </c>
      <c r="P558">
        <f t="shared" si="33"/>
        <v>64.36</v>
      </c>
      <c r="Q558" s="11" t="s">
        <v>8321</v>
      </c>
      <c r="R558" s="11" t="s">
        <v>8322</v>
      </c>
      <c r="S558" s="16">
        <f t="shared" si="34"/>
        <v>41901.684861111113</v>
      </c>
      <c r="T558" s="16">
        <f t="shared" si="35"/>
        <v>41931.684861111113</v>
      </c>
    </row>
    <row r="559" spans="1:20" ht="48" hidden="1" x14ac:dyDescent="0.2">
      <c r="A559">
        <v>555</v>
      </c>
      <c r="B559" s="9" t="s">
        <v>556</v>
      </c>
      <c r="C559" s="3" t="s">
        <v>4665</v>
      </c>
      <c r="D559" s="5">
        <v>7500</v>
      </c>
      <c r="E559" s="7">
        <v>0</v>
      </c>
      <c r="F559" t="s">
        <v>8220</v>
      </c>
      <c r="G559" t="s">
        <v>8224</v>
      </c>
      <c r="H559" t="s">
        <v>8246</v>
      </c>
      <c r="I559">
        <v>1465720143</v>
      </c>
      <c r="J559">
        <v>1463128143</v>
      </c>
      <c r="K559" t="b">
        <v>0</v>
      </c>
      <c r="L559">
        <v>0</v>
      </c>
      <c r="M559" t="b">
        <v>0</v>
      </c>
      <c r="N559" t="s">
        <v>8270</v>
      </c>
      <c r="O559">
        <f t="shared" si="32"/>
        <v>0</v>
      </c>
      <c r="P559" t="str">
        <f t="shared" si="33"/>
        <v>N/A</v>
      </c>
      <c r="Q559" s="11" t="s">
        <v>8321</v>
      </c>
      <c r="R559" s="11" t="s">
        <v>8322</v>
      </c>
      <c r="S559" s="16">
        <f t="shared" si="34"/>
        <v>42503.353506944448</v>
      </c>
      <c r="T559" s="16">
        <f t="shared" si="35"/>
        <v>42533.353506944448</v>
      </c>
    </row>
    <row r="560" spans="1:20" ht="32" hidden="1" x14ac:dyDescent="0.2">
      <c r="A560">
        <v>556</v>
      </c>
      <c r="B560" s="9" t="s">
        <v>557</v>
      </c>
      <c r="C560" s="3" t="s">
        <v>4666</v>
      </c>
      <c r="D560" s="5">
        <v>8000</v>
      </c>
      <c r="E560" s="7">
        <v>200</v>
      </c>
      <c r="F560" t="s">
        <v>8220</v>
      </c>
      <c r="G560" t="s">
        <v>8223</v>
      </c>
      <c r="H560" t="s">
        <v>8245</v>
      </c>
      <c r="I560">
        <v>1452112717</v>
      </c>
      <c r="J560">
        <v>1449520717</v>
      </c>
      <c r="K560" t="b">
        <v>0</v>
      </c>
      <c r="L560">
        <v>1</v>
      </c>
      <c r="M560" t="b">
        <v>0</v>
      </c>
      <c r="N560" t="s">
        <v>8270</v>
      </c>
      <c r="O560">
        <f t="shared" si="32"/>
        <v>3</v>
      </c>
      <c r="P560">
        <f t="shared" si="33"/>
        <v>200</v>
      </c>
      <c r="Q560" s="11" t="s">
        <v>8321</v>
      </c>
      <c r="R560" s="11" t="s">
        <v>8322</v>
      </c>
      <c r="S560" s="16">
        <f t="shared" si="34"/>
        <v>42345.860150462962</v>
      </c>
      <c r="T560" s="16">
        <f t="shared" si="35"/>
        <v>42375.860150462962</v>
      </c>
    </row>
    <row r="561" spans="1:20" ht="48" hidden="1" x14ac:dyDescent="0.2">
      <c r="A561">
        <v>557</v>
      </c>
      <c r="B561" s="9" t="s">
        <v>558</v>
      </c>
      <c r="C561" s="3" t="s">
        <v>4667</v>
      </c>
      <c r="D561" s="5">
        <v>150000</v>
      </c>
      <c r="E561" s="7">
        <v>1366</v>
      </c>
      <c r="F561" t="s">
        <v>8220</v>
      </c>
      <c r="G561" t="s">
        <v>8235</v>
      </c>
      <c r="H561" t="s">
        <v>8248</v>
      </c>
      <c r="I561">
        <v>1480721803</v>
      </c>
      <c r="J561">
        <v>1478126203</v>
      </c>
      <c r="K561" t="b">
        <v>0</v>
      </c>
      <c r="L561">
        <v>20</v>
      </c>
      <c r="M561" t="b">
        <v>0</v>
      </c>
      <c r="N561" t="s">
        <v>8270</v>
      </c>
      <c r="O561">
        <f t="shared" si="32"/>
        <v>1</v>
      </c>
      <c r="P561">
        <f t="shared" si="33"/>
        <v>68.3</v>
      </c>
      <c r="Q561" s="11" t="s">
        <v>8321</v>
      </c>
      <c r="R561" s="11" t="s">
        <v>8322</v>
      </c>
      <c r="S561" s="16">
        <f t="shared" si="34"/>
        <v>42676.942164351851</v>
      </c>
      <c r="T561" s="16">
        <f t="shared" si="35"/>
        <v>42706.983831018515</v>
      </c>
    </row>
    <row r="562" spans="1:20" ht="48" hidden="1" x14ac:dyDescent="0.2">
      <c r="A562">
        <v>558</v>
      </c>
      <c r="B562" s="9" t="s">
        <v>559</v>
      </c>
      <c r="C562" s="3" t="s">
        <v>4668</v>
      </c>
      <c r="D562" s="5">
        <v>750</v>
      </c>
      <c r="E562" s="7">
        <v>0</v>
      </c>
      <c r="F562" t="s">
        <v>8220</v>
      </c>
      <c r="G562" t="s">
        <v>8223</v>
      </c>
      <c r="H562" t="s">
        <v>8245</v>
      </c>
      <c r="I562">
        <v>1427227905</v>
      </c>
      <c r="J562">
        <v>1424639505</v>
      </c>
      <c r="K562" t="b">
        <v>0</v>
      </c>
      <c r="L562">
        <v>0</v>
      </c>
      <c r="M562" t="b">
        <v>0</v>
      </c>
      <c r="N562" t="s">
        <v>8270</v>
      </c>
      <c r="O562">
        <f t="shared" si="32"/>
        <v>0</v>
      </c>
      <c r="P562" t="str">
        <f t="shared" si="33"/>
        <v>N/A</v>
      </c>
      <c r="Q562" s="11" t="s">
        <v>8321</v>
      </c>
      <c r="R562" s="11" t="s">
        <v>8322</v>
      </c>
      <c r="S562" s="16">
        <f t="shared" si="34"/>
        <v>42057.883159722223</v>
      </c>
      <c r="T562" s="16">
        <f t="shared" si="35"/>
        <v>42087.841493055559</v>
      </c>
    </row>
    <row r="563" spans="1:20" ht="48" hidden="1" x14ac:dyDescent="0.2">
      <c r="A563">
        <v>559</v>
      </c>
      <c r="B563" s="9" t="s">
        <v>560</v>
      </c>
      <c r="C563" s="3" t="s">
        <v>4669</v>
      </c>
      <c r="D563" s="5">
        <v>240000</v>
      </c>
      <c r="E563" s="7">
        <v>50</v>
      </c>
      <c r="F563" t="s">
        <v>8220</v>
      </c>
      <c r="G563" t="s">
        <v>8223</v>
      </c>
      <c r="H563" t="s">
        <v>8245</v>
      </c>
      <c r="I563">
        <v>1449989260</v>
      </c>
      <c r="J563">
        <v>1447397260</v>
      </c>
      <c r="K563" t="b">
        <v>0</v>
      </c>
      <c r="L563">
        <v>1</v>
      </c>
      <c r="M563" t="b">
        <v>0</v>
      </c>
      <c r="N563" t="s">
        <v>8270</v>
      </c>
      <c r="O563">
        <f t="shared" si="32"/>
        <v>0</v>
      </c>
      <c r="P563">
        <f t="shared" si="33"/>
        <v>50</v>
      </c>
      <c r="Q563" s="11" t="s">
        <v>8321</v>
      </c>
      <c r="R563" s="11" t="s">
        <v>8322</v>
      </c>
      <c r="S563" s="16">
        <f t="shared" si="34"/>
        <v>42321.283101851848</v>
      </c>
      <c r="T563" s="16">
        <f t="shared" si="35"/>
        <v>42351.283101851848</v>
      </c>
    </row>
    <row r="564" spans="1:20" ht="48" hidden="1" x14ac:dyDescent="0.2">
      <c r="A564">
        <v>560</v>
      </c>
      <c r="B564" s="9" t="s">
        <v>561</v>
      </c>
      <c r="C564" s="3" t="s">
        <v>4670</v>
      </c>
      <c r="D564" s="5">
        <v>100000</v>
      </c>
      <c r="E564" s="7">
        <v>12</v>
      </c>
      <c r="F564" t="s">
        <v>8220</v>
      </c>
      <c r="G564" t="s">
        <v>8228</v>
      </c>
      <c r="H564" t="s">
        <v>8250</v>
      </c>
      <c r="I564">
        <v>1418841045</v>
      </c>
      <c r="J564">
        <v>1416249045</v>
      </c>
      <c r="K564" t="b">
        <v>0</v>
      </c>
      <c r="L564">
        <v>3</v>
      </c>
      <c r="M564" t="b">
        <v>0</v>
      </c>
      <c r="N564" t="s">
        <v>8270</v>
      </c>
      <c r="O564">
        <f t="shared" si="32"/>
        <v>0</v>
      </c>
      <c r="P564">
        <f t="shared" si="33"/>
        <v>4</v>
      </c>
      <c r="Q564" s="11" t="s">
        <v>8321</v>
      </c>
      <c r="R564" s="11" t="s">
        <v>8322</v>
      </c>
      <c r="S564" s="16">
        <f t="shared" si="34"/>
        <v>41960.771354166667</v>
      </c>
      <c r="T564" s="16">
        <f t="shared" si="35"/>
        <v>41990.771354166667</v>
      </c>
    </row>
    <row r="565" spans="1:20" ht="48" hidden="1" x14ac:dyDescent="0.2">
      <c r="A565">
        <v>561</v>
      </c>
      <c r="B565" s="9" t="s">
        <v>562</v>
      </c>
      <c r="C565" s="3" t="s">
        <v>4671</v>
      </c>
      <c r="D565" s="5">
        <v>15000</v>
      </c>
      <c r="E565" s="7">
        <v>55</v>
      </c>
      <c r="F565" t="s">
        <v>8220</v>
      </c>
      <c r="G565" t="s">
        <v>8223</v>
      </c>
      <c r="H565" t="s">
        <v>8245</v>
      </c>
      <c r="I565">
        <v>1445874513</v>
      </c>
      <c r="J565">
        <v>1442850513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27.5</v>
      </c>
      <c r="Q565" s="11" t="s">
        <v>8321</v>
      </c>
      <c r="R565" s="11" t="s">
        <v>8322</v>
      </c>
      <c r="S565" s="16">
        <f t="shared" si="34"/>
        <v>42268.658715277779</v>
      </c>
      <c r="T565" s="16">
        <f t="shared" si="35"/>
        <v>42303.658715277779</v>
      </c>
    </row>
    <row r="566" spans="1:20" ht="48" hidden="1" x14ac:dyDescent="0.2">
      <c r="A566">
        <v>562</v>
      </c>
      <c r="B566" s="9" t="s">
        <v>563</v>
      </c>
      <c r="C566" s="3" t="s">
        <v>4672</v>
      </c>
      <c r="D566" s="5">
        <v>50000</v>
      </c>
      <c r="E566" s="7">
        <v>0</v>
      </c>
      <c r="F566" t="s">
        <v>8220</v>
      </c>
      <c r="G566" t="s">
        <v>8232</v>
      </c>
      <c r="H566" t="s">
        <v>8248</v>
      </c>
      <c r="I566">
        <v>1482052815</v>
      </c>
      <c r="J566">
        <v>1479460815</v>
      </c>
      <c r="K566" t="b">
        <v>0</v>
      </c>
      <c r="L566">
        <v>0</v>
      </c>
      <c r="M566" t="b">
        <v>0</v>
      </c>
      <c r="N566" t="s">
        <v>8270</v>
      </c>
      <c r="O566">
        <f t="shared" si="32"/>
        <v>0</v>
      </c>
      <c r="P566" t="str">
        <f t="shared" si="33"/>
        <v>N/A</v>
      </c>
      <c r="Q566" s="11" t="s">
        <v>8321</v>
      </c>
      <c r="R566" s="11" t="s">
        <v>8322</v>
      </c>
      <c r="S566" s="16">
        <f t="shared" si="34"/>
        <v>42692.389062500006</v>
      </c>
      <c r="T566" s="16">
        <f t="shared" si="35"/>
        <v>42722.389062500006</v>
      </c>
    </row>
    <row r="567" spans="1:20" ht="48" hidden="1" x14ac:dyDescent="0.2">
      <c r="A567">
        <v>563</v>
      </c>
      <c r="B567" s="9" t="s">
        <v>564</v>
      </c>
      <c r="C567" s="3" t="s">
        <v>4673</v>
      </c>
      <c r="D567" s="5">
        <v>75000</v>
      </c>
      <c r="E567" s="7">
        <v>68</v>
      </c>
      <c r="F567" t="s">
        <v>8220</v>
      </c>
      <c r="G567" t="s">
        <v>8225</v>
      </c>
      <c r="H567" t="s">
        <v>8247</v>
      </c>
      <c r="I567">
        <v>1424137247</v>
      </c>
      <c r="J567">
        <v>1421545247</v>
      </c>
      <c r="K567" t="b">
        <v>0</v>
      </c>
      <c r="L567">
        <v>2</v>
      </c>
      <c r="M567" t="b">
        <v>0</v>
      </c>
      <c r="N567" t="s">
        <v>8270</v>
      </c>
      <c r="O567">
        <f t="shared" si="32"/>
        <v>0</v>
      </c>
      <c r="P567">
        <f t="shared" si="33"/>
        <v>34</v>
      </c>
      <c r="Q567" s="11" t="s">
        <v>8321</v>
      </c>
      <c r="R567" s="11" t="s">
        <v>8322</v>
      </c>
      <c r="S567" s="16">
        <f t="shared" si="34"/>
        <v>42022.069988425923</v>
      </c>
      <c r="T567" s="16">
        <f t="shared" si="35"/>
        <v>42052.069988425923</v>
      </c>
    </row>
    <row r="568" spans="1:20" ht="48" hidden="1" x14ac:dyDescent="0.2">
      <c r="A568">
        <v>564</v>
      </c>
      <c r="B568" s="9" t="s">
        <v>565</v>
      </c>
      <c r="C568" s="3" t="s">
        <v>4674</v>
      </c>
      <c r="D568" s="5">
        <v>18000</v>
      </c>
      <c r="E568" s="7">
        <v>1</v>
      </c>
      <c r="F568" t="s">
        <v>8220</v>
      </c>
      <c r="G568" t="s">
        <v>8229</v>
      </c>
      <c r="H568" t="s">
        <v>8248</v>
      </c>
      <c r="I568">
        <v>1457822275</v>
      </c>
      <c r="J568">
        <v>1455230275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8321</v>
      </c>
      <c r="R568" s="11" t="s">
        <v>8322</v>
      </c>
      <c r="S568" s="16">
        <f t="shared" si="34"/>
        <v>42411.942997685182</v>
      </c>
      <c r="T568" s="16">
        <f t="shared" si="35"/>
        <v>42441.942997685182</v>
      </c>
    </row>
    <row r="569" spans="1:20" ht="48" hidden="1" x14ac:dyDescent="0.2">
      <c r="A569">
        <v>565</v>
      </c>
      <c r="B569" s="9" t="s">
        <v>566</v>
      </c>
      <c r="C569" s="3" t="s">
        <v>4675</v>
      </c>
      <c r="D569" s="5">
        <v>25000</v>
      </c>
      <c r="E569" s="7">
        <v>0</v>
      </c>
      <c r="F569" t="s">
        <v>8220</v>
      </c>
      <c r="G569" t="s">
        <v>8224</v>
      </c>
      <c r="H569" t="s">
        <v>8246</v>
      </c>
      <c r="I569">
        <v>1436554249</v>
      </c>
      <c r="J569">
        <v>1433962249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1" t="s">
        <v>8321</v>
      </c>
      <c r="R569" s="11" t="s">
        <v>8322</v>
      </c>
      <c r="S569" s="16">
        <f t="shared" si="34"/>
        <v>42165.785289351858</v>
      </c>
      <c r="T569" s="16">
        <f t="shared" si="35"/>
        <v>42195.785289351858</v>
      </c>
    </row>
    <row r="570" spans="1:20" ht="48" hidden="1" x14ac:dyDescent="0.2">
      <c r="A570">
        <v>566</v>
      </c>
      <c r="B570" s="9" t="s">
        <v>567</v>
      </c>
      <c r="C570" s="3" t="s">
        <v>4676</v>
      </c>
      <c r="D570" s="5">
        <v>5000</v>
      </c>
      <c r="E570" s="7">
        <v>1</v>
      </c>
      <c r="F570" t="s">
        <v>8220</v>
      </c>
      <c r="G570" t="s">
        <v>8223</v>
      </c>
      <c r="H570" t="s">
        <v>8245</v>
      </c>
      <c r="I570">
        <v>1468513533</v>
      </c>
      <c r="J570">
        <v>1465921533</v>
      </c>
      <c r="K570" t="b">
        <v>0</v>
      </c>
      <c r="L570">
        <v>1</v>
      </c>
      <c r="M570" t="b">
        <v>0</v>
      </c>
      <c r="N570" t="s">
        <v>8270</v>
      </c>
      <c r="O570">
        <f t="shared" si="32"/>
        <v>0</v>
      </c>
      <c r="P570">
        <f t="shared" si="33"/>
        <v>1</v>
      </c>
      <c r="Q570" s="11" t="s">
        <v>8321</v>
      </c>
      <c r="R570" s="11" t="s">
        <v>8322</v>
      </c>
      <c r="S570" s="16">
        <f t="shared" si="34"/>
        <v>42535.68440972222</v>
      </c>
      <c r="T570" s="16">
        <f t="shared" si="35"/>
        <v>42565.68440972222</v>
      </c>
    </row>
    <row r="571" spans="1:20" ht="48" hidden="1" x14ac:dyDescent="0.2">
      <c r="A571">
        <v>567</v>
      </c>
      <c r="B571" s="9" t="s">
        <v>568</v>
      </c>
      <c r="C571" s="3" t="s">
        <v>4677</v>
      </c>
      <c r="D571" s="5">
        <v>10000</v>
      </c>
      <c r="E571" s="7">
        <v>0</v>
      </c>
      <c r="F571" t="s">
        <v>8220</v>
      </c>
      <c r="G571" t="s">
        <v>8223</v>
      </c>
      <c r="H571" t="s">
        <v>8245</v>
      </c>
      <c r="I571">
        <v>1420143194</v>
      </c>
      <c r="J571">
        <v>1417551194</v>
      </c>
      <c r="K571" t="b">
        <v>0</v>
      </c>
      <c r="L571">
        <v>0</v>
      </c>
      <c r="M571" t="b">
        <v>0</v>
      </c>
      <c r="N571" t="s">
        <v>8270</v>
      </c>
      <c r="O571">
        <f t="shared" si="32"/>
        <v>0</v>
      </c>
      <c r="P571" t="str">
        <f t="shared" si="33"/>
        <v>N/A</v>
      </c>
      <c r="Q571" s="11" t="s">
        <v>8321</v>
      </c>
      <c r="R571" s="11" t="s">
        <v>8322</v>
      </c>
      <c r="S571" s="16">
        <f t="shared" si="34"/>
        <v>41975.842523148152</v>
      </c>
      <c r="T571" s="16">
        <f t="shared" si="35"/>
        <v>42005.842523148152</v>
      </c>
    </row>
    <row r="572" spans="1:20" ht="64" hidden="1" x14ac:dyDescent="0.2">
      <c r="A572">
        <v>568</v>
      </c>
      <c r="B572" s="9" t="s">
        <v>569</v>
      </c>
      <c r="C572" s="3" t="s">
        <v>4678</v>
      </c>
      <c r="D572" s="5">
        <v>24500</v>
      </c>
      <c r="E572" s="7">
        <v>245</v>
      </c>
      <c r="F572" t="s">
        <v>8220</v>
      </c>
      <c r="G572" t="s">
        <v>8227</v>
      </c>
      <c r="H572" t="s">
        <v>8249</v>
      </c>
      <c r="I572">
        <v>1452942000</v>
      </c>
      <c r="J572">
        <v>1449785223</v>
      </c>
      <c r="K572" t="b">
        <v>0</v>
      </c>
      <c r="L572">
        <v>5</v>
      </c>
      <c r="M572" t="b">
        <v>0</v>
      </c>
      <c r="N572" t="s">
        <v>8270</v>
      </c>
      <c r="O572">
        <f t="shared" si="32"/>
        <v>1</v>
      </c>
      <c r="P572">
        <f t="shared" si="33"/>
        <v>49</v>
      </c>
      <c r="Q572" s="11" t="s">
        <v>8321</v>
      </c>
      <c r="R572" s="11" t="s">
        <v>8322</v>
      </c>
      <c r="S572" s="16">
        <f t="shared" si="34"/>
        <v>42348.9215625</v>
      </c>
      <c r="T572" s="16">
        <f t="shared" si="35"/>
        <v>42385.458333333328</v>
      </c>
    </row>
    <row r="573" spans="1:20" ht="48" hidden="1" x14ac:dyDescent="0.2">
      <c r="A573">
        <v>569</v>
      </c>
      <c r="B573" s="9" t="s">
        <v>570</v>
      </c>
      <c r="C573" s="3" t="s">
        <v>4679</v>
      </c>
      <c r="D573" s="5">
        <v>2500</v>
      </c>
      <c r="E573" s="7">
        <v>20</v>
      </c>
      <c r="F573" t="s">
        <v>8220</v>
      </c>
      <c r="G573" t="s">
        <v>8228</v>
      </c>
      <c r="H573" t="s">
        <v>8250</v>
      </c>
      <c r="I573">
        <v>1451679612</v>
      </c>
      <c r="J573">
        <v>1449087612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1</v>
      </c>
      <c r="P573">
        <f t="shared" si="33"/>
        <v>20</v>
      </c>
      <c r="Q573" s="11" t="s">
        <v>8321</v>
      </c>
      <c r="R573" s="11" t="s">
        <v>8322</v>
      </c>
      <c r="S573" s="16">
        <f t="shared" si="34"/>
        <v>42340.847361111111</v>
      </c>
      <c r="T573" s="16">
        <f t="shared" si="35"/>
        <v>42370.847361111111</v>
      </c>
    </row>
    <row r="574" spans="1:20" ht="32" hidden="1" x14ac:dyDescent="0.2">
      <c r="A574">
        <v>570</v>
      </c>
      <c r="B574" s="9" t="s">
        <v>571</v>
      </c>
      <c r="C574" s="3" t="s">
        <v>4680</v>
      </c>
      <c r="D574" s="5">
        <v>85000</v>
      </c>
      <c r="E574" s="7">
        <v>142</v>
      </c>
      <c r="F574" t="s">
        <v>8220</v>
      </c>
      <c r="G574" t="s">
        <v>8223</v>
      </c>
      <c r="H574" t="s">
        <v>8245</v>
      </c>
      <c r="I574">
        <v>1455822569</v>
      </c>
      <c r="J574">
        <v>1453230569</v>
      </c>
      <c r="K574" t="b">
        <v>0</v>
      </c>
      <c r="L574">
        <v>1</v>
      </c>
      <c r="M574" t="b">
        <v>0</v>
      </c>
      <c r="N574" t="s">
        <v>8270</v>
      </c>
      <c r="O574">
        <f t="shared" si="32"/>
        <v>0</v>
      </c>
      <c r="P574">
        <f t="shared" si="33"/>
        <v>142</v>
      </c>
      <c r="Q574" s="11" t="s">
        <v>8321</v>
      </c>
      <c r="R574" s="11" t="s">
        <v>8322</v>
      </c>
      <c r="S574" s="16">
        <f t="shared" si="34"/>
        <v>42388.798252314817</v>
      </c>
      <c r="T574" s="16">
        <f t="shared" si="35"/>
        <v>42418.798252314817</v>
      </c>
    </row>
    <row r="575" spans="1:20" ht="48" hidden="1" x14ac:dyDescent="0.2">
      <c r="A575">
        <v>571</v>
      </c>
      <c r="B575" s="9" t="s">
        <v>572</v>
      </c>
      <c r="C575" s="3" t="s">
        <v>4681</v>
      </c>
      <c r="D575" s="5">
        <v>25000</v>
      </c>
      <c r="E575" s="7">
        <v>106</v>
      </c>
      <c r="F575" t="s">
        <v>8220</v>
      </c>
      <c r="G575" t="s">
        <v>8223</v>
      </c>
      <c r="H575" t="s">
        <v>8245</v>
      </c>
      <c r="I575">
        <v>1437969540</v>
      </c>
      <c r="J575">
        <v>1436297723</v>
      </c>
      <c r="K575" t="b">
        <v>0</v>
      </c>
      <c r="L575">
        <v>2</v>
      </c>
      <c r="M575" t="b">
        <v>0</v>
      </c>
      <c r="N575" t="s">
        <v>8270</v>
      </c>
      <c r="O575">
        <f t="shared" si="32"/>
        <v>0</v>
      </c>
      <c r="P575">
        <f t="shared" si="33"/>
        <v>53</v>
      </c>
      <c r="Q575" s="11" t="s">
        <v>8321</v>
      </c>
      <c r="R575" s="11" t="s">
        <v>8322</v>
      </c>
      <c r="S575" s="16">
        <f t="shared" si="34"/>
        <v>42192.816238425927</v>
      </c>
      <c r="T575" s="16">
        <f t="shared" si="35"/>
        <v>42212.165972222225</v>
      </c>
    </row>
    <row r="576" spans="1:20" ht="48" hidden="1" x14ac:dyDescent="0.2">
      <c r="A576">
        <v>572</v>
      </c>
      <c r="B576" s="9" t="s">
        <v>573</v>
      </c>
      <c r="C576" s="3" t="s">
        <v>4682</v>
      </c>
      <c r="D576" s="5">
        <v>2500</v>
      </c>
      <c r="E576" s="7">
        <v>0</v>
      </c>
      <c r="F576" t="s">
        <v>8220</v>
      </c>
      <c r="G576" t="s">
        <v>8223</v>
      </c>
      <c r="H576" t="s">
        <v>8245</v>
      </c>
      <c r="I576">
        <v>1446660688</v>
      </c>
      <c r="J576">
        <v>1444065088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t="str">
        <f t="shared" si="33"/>
        <v>N/A</v>
      </c>
      <c r="Q576" s="11" t="s">
        <v>8321</v>
      </c>
      <c r="R576" s="11" t="s">
        <v>8322</v>
      </c>
      <c r="S576" s="16">
        <f t="shared" si="34"/>
        <v>42282.71629629629</v>
      </c>
      <c r="T576" s="16">
        <f t="shared" si="35"/>
        <v>42312.757962962962</v>
      </c>
    </row>
    <row r="577" spans="1:20" ht="48" hidden="1" x14ac:dyDescent="0.2">
      <c r="A577">
        <v>573</v>
      </c>
      <c r="B577" s="9" t="s">
        <v>574</v>
      </c>
      <c r="C577" s="3" t="s">
        <v>4683</v>
      </c>
      <c r="D577" s="5">
        <v>88888</v>
      </c>
      <c r="E577" s="7">
        <v>346</v>
      </c>
      <c r="F577" t="s">
        <v>8220</v>
      </c>
      <c r="G577" t="s">
        <v>8223</v>
      </c>
      <c r="H577" t="s">
        <v>8245</v>
      </c>
      <c r="I577">
        <v>1421543520</v>
      </c>
      <c r="J577">
        <v>1416445931</v>
      </c>
      <c r="K577" t="b">
        <v>0</v>
      </c>
      <c r="L577">
        <v>9</v>
      </c>
      <c r="M577" t="b">
        <v>0</v>
      </c>
      <c r="N577" t="s">
        <v>8270</v>
      </c>
      <c r="O577">
        <f t="shared" si="32"/>
        <v>0</v>
      </c>
      <c r="P577">
        <f t="shared" si="33"/>
        <v>38.44</v>
      </c>
      <c r="Q577" s="11" t="s">
        <v>8321</v>
      </c>
      <c r="R577" s="11" t="s">
        <v>8322</v>
      </c>
      <c r="S577" s="16">
        <f t="shared" si="34"/>
        <v>41963.050127314811</v>
      </c>
      <c r="T577" s="16">
        <f t="shared" si="35"/>
        <v>42022.05</v>
      </c>
    </row>
    <row r="578" spans="1:20" ht="48" hidden="1" x14ac:dyDescent="0.2">
      <c r="A578">
        <v>574</v>
      </c>
      <c r="B578" s="9" t="s">
        <v>575</v>
      </c>
      <c r="C578" s="3" t="s">
        <v>4684</v>
      </c>
      <c r="D578" s="5">
        <v>11180</v>
      </c>
      <c r="E578" s="7">
        <v>80</v>
      </c>
      <c r="F578" t="s">
        <v>8220</v>
      </c>
      <c r="G578" t="s">
        <v>8224</v>
      </c>
      <c r="H578" t="s">
        <v>8246</v>
      </c>
      <c r="I578">
        <v>1476873507</v>
      </c>
      <c r="J578">
        <v>1474281507</v>
      </c>
      <c r="K578" t="b">
        <v>0</v>
      </c>
      <c r="L578">
        <v>4</v>
      </c>
      <c r="M578" t="b">
        <v>0</v>
      </c>
      <c r="N578" t="s">
        <v>8270</v>
      </c>
      <c r="O578">
        <f t="shared" ref="O578:O641" si="36">ROUND(E578/D578*100,0)</f>
        <v>1</v>
      </c>
      <c r="P578">
        <f t="shared" si="33"/>
        <v>20</v>
      </c>
      <c r="Q578" s="11" t="s">
        <v>8321</v>
      </c>
      <c r="R578" s="11" t="s">
        <v>8322</v>
      </c>
      <c r="S578" s="16">
        <f t="shared" si="34"/>
        <v>42632.443368055552</v>
      </c>
      <c r="T578" s="16">
        <f t="shared" si="35"/>
        <v>42662.443368055552</v>
      </c>
    </row>
    <row r="579" spans="1:20" ht="48" hidden="1" x14ac:dyDescent="0.2">
      <c r="A579">
        <v>575</v>
      </c>
      <c r="B579" s="9" t="s">
        <v>576</v>
      </c>
      <c r="C579" s="3" t="s">
        <v>4685</v>
      </c>
      <c r="D579" s="5">
        <v>60000</v>
      </c>
      <c r="E579" s="7">
        <v>259</v>
      </c>
      <c r="F579" t="s">
        <v>8220</v>
      </c>
      <c r="G579" t="s">
        <v>8235</v>
      </c>
      <c r="H579" t="s">
        <v>8248</v>
      </c>
      <c r="I579">
        <v>1434213443</v>
      </c>
      <c r="J579">
        <v>1431621443</v>
      </c>
      <c r="K579" t="b">
        <v>0</v>
      </c>
      <c r="L579">
        <v>4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IFERROR(ROUND(E579/L579,2),"N/A")</f>
        <v>64.75</v>
      </c>
      <c r="Q579" s="11" t="s">
        <v>8321</v>
      </c>
      <c r="R579" s="11" t="s">
        <v>8322</v>
      </c>
      <c r="S579" s="16">
        <f t="shared" ref="S579:S642" si="38">(((J579/60)/60)/24)+DATE(1970,1,1)</f>
        <v>42138.692627314813</v>
      </c>
      <c r="T579" s="16">
        <f t="shared" ref="T579:T642" si="39">(((I579/60)/60)/24)+DATE(1970,1,1)</f>
        <v>42168.692627314813</v>
      </c>
    </row>
    <row r="580" spans="1:20" ht="48" hidden="1" x14ac:dyDescent="0.2">
      <c r="A580">
        <v>576</v>
      </c>
      <c r="B580" s="9" t="s">
        <v>577</v>
      </c>
      <c r="C580" s="3" t="s">
        <v>4686</v>
      </c>
      <c r="D580" s="5">
        <v>80000</v>
      </c>
      <c r="E580" s="7">
        <v>1</v>
      </c>
      <c r="F580" t="s">
        <v>8220</v>
      </c>
      <c r="G580" t="s">
        <v>8223</v>
      </c>
      <c r="H580" t="s">
        <v>8245</v>
      </c>
      <c r="I580">
        <v>1427537952</v>
      </c>
      <c r="J580">
        <v>1422357552</v>
      </c>
      <c r="K580" t="b">
        <v>0</v>
      </c>
      <c r="L580">
        <v>1</v>
      </c>
      <c r="M580" t="b">
        <v>0</v>
      </c>
      <c r="N580" t="s">
        <v>8270</v>
      </c>
      <c r="O580">
        <f t="shared" si="36"/>
        <v>0</v>
      </c>
      <c r="P580">
        <f t="shared" si="37"/>
        <v>1</v>
      </c>
      <c r="Q580" s="11" t="s">
        <v>8321</v>
      </c>
      <c r="R580" s="11" t="s">
        <v>8322</v>
      </c>
      <c r="S580" s="16">
        <f t="shared" si="38"/>
        <v>42031.471666666665</v>
      </c>
      <c r="T580" s="16">
        <f t="shared" si="39"/>
        <v>42091.43</v>
      </c>
    </row>
    <row r="581" spans="1:20" ht="48" hidden="1" x14ac:dyDescent="0.2">
      <c r="A581">
        <v>577</v>
      </c>
      <c r="B581" s="9" t="s">
        <v>578</v>
      </c>
      <c r="C581" s="3" t="s">
        <v>4687</v>
      </c>
      <c r="D581" s="5">
        <v>5000</v>
      </c>
      <c r="E581" s="7">
        <v>10</v>
      </c>
      <c r="F581" t="s">
        <v>8220</v>
      </c>
      <c r="G581" t="s">
        <v>8223</v>
      </c>
      <c r="H581" t="s">
        <v>8245</v>
      </c>
      <c r="I581">
        <v>1463753302</v>
      </c>
      <c r="J581">
        <v>1458569302</v>
      </c>
      <c r="K581" t="b">
        <v>0</v>
      </c>
      <c r="L581">
        <v>1</v>
      </c>
      <c r="M581" t="b">
        <v>0</v>
      </c>
      <c r="N581" t="s">
        <v>8270</v>
      </c>
      <c r="O581">
        <f t="shared" si="36"/>
        <v>0</v>
      </c>
      <c r="P581">
        <f t="shared" si="37"/>
        <v>10</v>
      </c>
      <c r="Q581" s="11" t="s">
        <v>8321</v>
      </c>
      <c r="R581" s="11" t="s">
        <v>8322</v>
      </c>
      <c r="S581" s="16">
        <f t="shared" si="38"/>
        <v>42450.589143518519</v>
      </c>
      <c r="T581" s="16">
        <f t="shared" si="39"/>
        <v>42510.589143518519</v>
      </c>
    </row>
    <row r="582" spans="1:20" ht="32" hidden="1" x14ac:dyDescent="0.2">
      <c r="A582">
        <v>578</v>
      </c>
      <c r="B582" s="9" t="s">
        <v>579</v>
      </c>
      <c r="C582" s="3" t="s">
        <v>4688</v>
      </c>
      <c r="D582" s="5">
        <v>125000</v>
      </c>
      <c r="E582" s="7">
        <v>14</v>
      </c>
      <c r="F582" t="s">
        <v>8220</v>
      </c>
      <c r="G582" t="s">
        <v>8224</v>
      </c>
      <c r="H582" t="s">
        <v>8246</v>
      </c>
      <c r="I582">
        <v>1441633993</v>
      </c>
      <c r="J582">
        <v>1439560393</v>
      </c>
      <c r="K582" t="b">
        <v>0</v>
      </c>
      <c r="L582">
        <v>7</v>
      </c>
      <c r="M582" t="b">
        <v>0</v>
      </c>
      <c r="N582" t="s">
        <v>8270</v>
      </c>
      <c r="O582">
        <f t="shared" si="36"/>
        <v>0</v>
      </c>
      <c r="P582">
        <f t="shared" si="37"/>
        <v>2</v>
      </c>
      <c r="Q582" s="11" t="s">
        <v>8321</v>
      </c>
      <c r="R582" s="11" t="s">
        <v>8322</v>
      </c>
      <c r="S582" s="16">
        <f t="shared" si="38"/>
        <v>42230.578622685185</v>
      </c>
      <c r="T582" s="16">
        <f t="shared" si="39"/>
        <v>42254.578622685185</v>
      </c>
    </row>
    <row r="583" spans="1:20" ht="32" hidden="1" x14ac:dyDescent="0.2">
      <c r="A583">
        <v>579</v>
      </c>
      <c r="B583" s="9" t="s">
        <v>580</v>
      </c>
      <c r="C583" s="3" t="s">
        <v>4689</v>
      </c>
      <c r="D583" s="5">
        <v>12000</v>
      </c>
      <c r="E583" s="7">
        <v>175</v>
      </c>
      <c r="F583" t="s">
        <v>8220</v>
      </c>
      <c r="G583" t="s">
        <v>8223</v>
      </c>
      <c r="H583" t="s">
        <v>8245</v>
      </c>
      <c r="I583">
        <v>1419539223</v>
      </c>
      <c r="J583">
        <v>1416947223</v>
      </c>
      <c r="K583" t="b">
        <v>0</v>
      </c>
      <c r="L583">
        <v>5</v>
      </c>
      <c r="M583" t="b">
        <v>0</v>
      </c>
      <c r="N583" t="s">
        <v>8270</v>
      </c>
      <c r="O583">
        <f t="shared" si="36"/>
        <v>1</v>
      </c>
      <c r="P583">
        <f t="shared" si="37"/>
        <v>35</v>
      </c>
      <c r="Q583" s="11" t="s">
        <v>8321</v>
      </c>
      <c r="R583" s="11" t="s">
        <v>8322</v>
      </c>
      <c r="S583" s="16">
        <f t="shared" si="38"/>
        <v>41968.852118055554</v>
      </c>
      <c r="T583" s="16">
        <f t="shared" si="39"/>
        <v>41998.852118055554</v>
      </c>
    </row>
    <row r="584" spans="1:20" ht="48" hidden="1" x14ac:dyDescent="0.2">
      <c r="A584">
        <v>580</v>
      </c>
      <c r="B584" s="9" t="s">
        <v>581</v>
      </c>
      <c r="C584" s="3" t="s">
        <v>4690</v>
      </c>
      <c r="D584" s="5">
        <v>3000</v>
      </c>
      <c r="E584" s="7">
        <v>1</v>
      </c>
      <c r="F584" t="s">
        <v>8220</v>
      </c>
      <c r="G584" t="s">
        <v>8223</v>
      </c>
      <c r="H584" t="s">
        <v>8245</v>
      </c>
      <c r="I584">
        <v>1474580867</v>
      </c>
      <c r="J584">
        <v>1471988867</v>
      </c>
      <c r="K584" t="b">
        <v>0</v>
      </c>
      <c r="L584">
        <v>1</v>
      </c>
      <c r="M584" t="b">
        <v>0</v>
      </c>
      <c r="N584" t="s">
        <v>8270</v>
      </c>
      <c r="O584">
        <f t="shared" si="36"/>
        <v>0</v>
      </c>
      <c r="P584">
        <f t="shared" si="37"/>
        <v>1</v>
      </c>
      <c r="Q584" s="11" t="s">
        <v>8321</v>
      </c>
      <c r="R584" s="11" t="s">
        <v>8322</v>
      </c>
      <c r="S584" s="16">
        <f t="shared" si="38"/>
        <v>42605.908182870371</v>
      </c>
      <c r="T584" s="16">
        <f t="shared" si="39"/>
        <v>42635.908182870371</v>
      </c>
    </row>
    <row r="585" spans="1:20" ht="48" hidden="1" x14ac:dyDescent="0.2">
      <c r="A585">
        <v>581</v>
      </c>
      <c r="B585" s="9" t="s">
        <v>582</v>
      </c>
      <c r="C585" s="3" t="s">
        <v>4691</v>
      </c>
      <c r="D585" s="5">
        <v>400</v>
      </c>
      <c r="E585" s="7">
        <v>0</v>
      </c>
      <c r="F585" t="s">
        <v>8220</v>
      </c>
      <c r="G585" t="s">
        <v>8223</v>
      </c>
      <c r="H585" t="s">
        <v>8245</v>
      </c>
      <c r="I585">
        <v>1438474704</v>
      </c>
      <c r="J585">
        <v>1435882704</v>
      </c>
      <c r="K585" t="b">
        <v>0</v>
      </c>
      <c r="L585">
        <v>0</v>
      </c>
      <c r="M585" t="b">
        <v>0</v>
      </c>
      <c r="N585" t="s">
        <v>8270</v>
      </c>
      <c r="O585">
        <f t="shared" si="36"/>
        <v>0</v>
      </c>
      <c r="P585" t="str">
        <f t="shared" si="37"/>
        <v>N/A</v>
      </c>
      <c r="Q585" s="11" t="s">
        <v>8321</v>
      </c>
      <c r="R585" s="11" t="s">
        <v>8322</v>
      </c>
      <c r="S585" s="16">
        <f t="shared" si="38"/>
        <v>42188.012777777782</v>
      </c>
      <c r="T585" s="16">
        <f t="shared" si="39"/>
        <v>42218.012777777782</v>
      </c>
    </row>
    <row r="586" spans="1:20" ht="48" hidden="1" x14ac:dyDescent="0.2">
      <c r="A586">
        <v>582</v>
      </c>
      <c r="B586" s="9" t="s">
        <v>583</v>
      </c>
      <c r="C586" s="3" t="s">
        <v>4692</v>
      </c>
      <c r="D586" s="5">
        <v>100000</v>
      </c>
      <c r="E586" s="7">
        <v>0</v>
      </c>
      <c r="F586" t="s">
        <v>8220</v>
      </c>
      <c r="G586" t="s">
        <v>8223</v>
      </c>
      <c r="H586" t="s">
        <v>8245</v>
      </c>
      <c r="I586">
        <v>1426442400</v>
      </c>
      <c r="J586">
        <v>1424454319</v>
      </c>
      <c r="K586" t="b">
        <v>0</v>
      </c>
      <c r="L586">
        <v>0</v>
      </c>
      <c r="M586" t="b">
        <v>0</v>
      </c>
      <c r="N586" t="s">
        <v>8270</v>
      </c>
      <c r="O586">
        <f t="shared" si="36"/>
        <v>0</v>
      </c>
      <c r="P586" t="str">
        <f t="shared" si="37"/>
        <v>N/A</v>
      </c>
      <c r="Q586" s="11" t="s">
        <v>8321</v>
      </c>
      <c r="R586" s="11" t="s">
        <v>8322</v>
      </c>
      <c r="S586" s="16">
        <f t="shared" si="38"/>
        <v>42055.739803240736</v>
      </c>
      <c r="T586" s="16">
        <f t="shared" si="39"/>
        <v>42078.75</v>
      </c>
    </row>
    <row r="587" spans="1:20" ht="32" hidden="1" x14ac:dyDescent="0.2">
      <c r="A587">
        <v>583</v>
      </c>
      <c r="B587" s="9" t="s">
        <v>584</v>
      </c>
      <c r="C587" s="3" t="s">
        <v>4693</v>
      </c>
      <c r="D587" s="5">
        <v>9000</v>
      </c>
      <c r="E587" s="7">
        <v>1</v>
      </c>
      <c r="F587" t="s">
        <v>8220</v>
      </c>
      <c r="G587" t="s">
        <v>8223</v>
      </c>
      <c r="H587" t="s">
        <v>8245</v>
      </c>
      <c r="I587">
        <v>1426800687</v>
      </c>
      <c r="J587">
        <v>1424212287</v>
      </c>
      <c r="K587" t="b">
        <v>0</v>
      </c>
      <c r="L587">
        <v>1</v>
      </c>
      <c r="M587" t="b">
        <v>0</v>
      </c>
      <c r="N587" t="s">
        <v>8270</v>
      </c>
      <c r="O587">
        <f t="shared" si="36"/>
        <v>0</v>
      </c>
      <c r="P587">
        <f t="shared" si="37"/>
        <v>1</v>
      </c>
      <c r="Q587" s="11" t="s">
        <v>8321</v>
      </c>
      <c r="R587" s="11" t="s">
        <v>8322</v>
      </c>
      <c r="S587" s="16">
        <f t="shared" si="38"/>
        <v>42052.93850694444</v>
      </c>
      <c r="T587" s="16">
        <f t="shared" si="39"/>
        <v>42082.896840277783</v>
      </c>
    </row>
    <row r="588" spans="1:20" ht="32" hidden="1" x14ac:dyDescent="0.2">
      <c r="A588">
        <v>584</v>
      </c>
      <c r="B588" s="9" t="s">
        <v>585</v>
      </c>
      <c r="C588" s="3" t="s">
        <v>4694</v>
      </c>
      <c r="D588" s="5">
        <v>1000</v>
      </c>
      <c r="E588" s="7">
        <v>10</v>
      </c>
      <c r="F588" t="s">
        <v>8220</v>
      </c>
      <c r="G588" t="s">
        <v>8223</v>
      </c>
      <c r="H588" t="s">
        <v>8245</v>
      </c>
      <c r="I588">
        <v>1426522316</v>
      </c>
      <c r="J588">
        <v>1423933916</v>
      </c>
      <c r="K588" t="b">
        <v>0</v>
      </c>
      <c r="L588">
        <v>2</v>
      </c>
      <c r="M588" t="b">
        <v>0</v>
      </c>
      <c r="N588" t="s">
        <v>8270</v>
      </c>
      <c r="O588">
        <f t="shared" si="36"/>
        <v>1</v>
      </c>
      <c r="P588">
        <f t="shared" si="37"/>
        <v>5</v>
      </c>
      <c r="Q588" s="11" t="s">
        <v>8321</v>
      </c>
      <c r="R588" s="11" t="s">
        <v>8322</v>
      </c>
      <c r="S588" s="16">
        <f t="shared" si="38"/>
        <v>42049.716620370367</v>
      </c>
      <c r="T588" s="16">
        <f t="shared" si="39"/>
        <v>42079.674953703703</v>
      </c>
    </row>
    <row r="589" spans="1:20" ht="48" hidden="1" x14ac:dyDescent="0.2">
      <c r="A589">
        <v>585</v>
      </c>
      <c r="B589" s="9" t="s">
        <v>586</v>
      </c>
      <c r="C589" s="3" t="s">
        <v>4695</v>
      </c>
      <c r="D589" s="5">
        <v>9000</v>
      </c>
      <c r="E589" s="7">
        <v>0</v>
      </c>
      <c r="F589" t="s">
        <v>8220</v>
      </c>
      <c r="G589" t="s">
        <v>8224</v>
      </c>
      <c r="H589" t="s">
        <v>8246</v>
      </c>
      <c r="I589">
        <v>1448928000</v>
      </c>
      <c r="J589">
        <v>1444123377</v>
      </c>
      <c r="K589" t="b">
        <v>0</v>
      </c>
      <c r="L589">
        <v>0</v>
      </c>
      <c r="M589" t="b">
        <v>0</v>
      </c>
      <c r="N589" t="s">
        <v>8270</v>
      </c>
      <c r="O589">
        <f t="shared" si="36"/>
        <v>0</v>
      </c>
      <c r="P589" t="str">
        <f t="shared" si="37"/>
        <v>N/A</v>
      </c>
      <c r="Q589" s="11" t="s">
        <v>8321</v>
      </c>
      <c r="R589" s="11" t="s">
        <v>8322</v>
      </c>
      <c r="S589" s="16">
        <f t="shared" si="38"/>
        <v>42283.3909375</v>
      </c>
      <c r="T589" s="16">
        <f t="shared" si="39"/>
        <v>42339</v>
      </c>
    </row>
    <row r="590" spans="1:20" ht="48" hidden="1" x14ac:dyDescent="0.2">
      <c r="A590">
        <v>586</v>
      </c>
      <c r="B590" s="9" t="s">
        <v>587</v>
      </c>
      <c r="C590" s="3" t="s">
        <v>4696</v>
      </c>
      <c r="D590" s="5">
        <v>10000</v>
      </c>
      <c r="E590" s="7">
        <v>56</v>
      </c>
      <c r="F590" t="s">
        <v>8220</v>
      </c>
      <c r="G590" t="s">
        <v>8223</v>
      </c>
      <c r="H590" t="s">
        <v>8245</v>
      </c>
      <c r="I590">
        <v>1424032207</v>
      </c>
      <c r="J590">
        <v>1421440207</v>
      </c>
      <c r="K590" t="b">
        <v>0</v>
      </c>
      <c r="L590">
        <v>4</v>
      </c>
      <c r="M590" t="b">
        <v>0</v>
      </c>
      <c r="N590" t="s">
        <v>8270</v>
      </c>
      <c r="O590">
        <f t="shared" si="36"/>
        <v>1</v>
      </c>
      <c r="P590">
        <f t="shared" si="37"/>
        <v>14</v>
      </c>
      <c r="Q590" s="11" t="s">
        <v>8321</v>
      </c>
      <c r="R590" s="11" t="s">
        <v>8322</v>
      </c>
      <c r="S590" s="16">
        <f t="shared" si="38"/>
        <v>42020.854247685187</v>
      </c>
      <c r="T590" s="16">
        <f t="shared" si="39"/>
        <v>42050.854247685187</v>
      </c>
    </row>
    <row r="591" spans="1:20" ht="80" hidden="1" x14ac:dyDescent="0.2">
      <c r="A591">
        <v>587</v>
      </c>
      <c r="B591" s="9" t="s">
        <v>588</v>
      </c>
      <c r="C591" s="3" t="s">
        <v>4697</v>
      </c>
      <c r="D591" s="5">
        <v>30000</v>
      </c>
      <c r="E591" s="7">
        <v>2725</v>
      </c>
      <c r="F591" t="s">
        <v>8220</v>
      </c>
      <c r="G591" t="s">
        <v>8228</v>
      </c>
      <c r="H591" t="s">
        <v>8250</v>
      </c>
      <c r="I591">
        <v>1429207833</v>
      </c>
      <c r="J591">
        <v>1426615833</v>
      </c>
      <c r="K591" t="b">
        <v>0</v>
      </c>
      <c r="L591">
        <v>7</v>
      </c>
      <c r="M591" t="b">
        <v>0</v>
      </c>
      <c r="N591" t="s">
        <v>8270</v>
      </c>
      <c r="O591">
        <f t="shared" si="36"/>
        <v>9</v>
      </c>
      <c r="P591">
        <f t="shared" si="37"/>
        <v>389.29</v>
      </c>
      <c r="Q591" s="11" t="s">
        <v>8321</v>
      </c>
      <c r="R591" s="11" t="s">
        <v>8322</v>
      </c>
      <c r="S591" s="16">
        <f t="shared" si="38"/>
        <v>42080.757326388892</v>
      </c>
      <c r="T591" s="16">
        <f t="shared" si="39"/>
        <v>42110.757326388892</v>
      </c>
    </row>
    <row r="592" spans="1:20" ht="48" hidden="1" x14ac:dyDescent="0.2">
      <c r="A592">
        <v>588</v>
      </c>
      <c r="B592" s="9" t="s">
        <v>589</v>
      </c>
      <c r="C592" s="3" t="s">
        <v>4698</v>
      </c>
      <c r="D592" s="5">
        <v>9000</v>
      </c>
      <c r="E592" s="7">
        <v>301</v>
      </c>
      <c r="F592" t="s">
        <v>8220</v>
      </c>
      <c r="G592" t="s">
        <v>8236</v>
      </c>
      <c r="H592" t="s">
        <v>8248</v>
      </c>
      <c r="I592">
        <v>1479410886</v>
      </c>
      <c r="J592">
        <v>1474223286</v>
      </c>
      <c r="K592" t="b">
        <v>0</v>
      </c>
      <c r="L592">
        <v>2</v>
      </c>
      <c r="M592" t="b">
        <v>0</v>
      </c>
      <c r="N592" t="s">
        <v>8270</v>
      </c>
      <c r="O592">
        <f t="shared" si="36"/>
        <v>3</v>
      </c>
      <c r="P592">
        <f t="shared" si="37"/>
        <v>150.5</v>
      </c>
      <c r="Q592" s="11" t="s">
        <v>8321</v>
      </c>
      <c r="R592" s="11" t="s">
        <v>8322</v>
      </c>
      <c r="S592" s="16">
        <f t="shared" si="38"/>
        <v>42631.769513888896</v>
      </c>
      <c r="T592" s="16">
        <f t="shared" si="39"/>
        <v>42691.811180555553</v>
      </c>
    </row>
    <row r="593" spans="1:20" ht="16" hidden="1" x14ac:dyDescent="0.2">
      <c r="A593">
        <v>589</v>
      </c>
      <c r="B593" s="9" t="s">
        <v>590</v>
      </c>
      <c r="C593" s="3" t="s">
        <v>4699</v>
      </c>
      <c r="D593" s="5">
        <v>7500</v>
      </c>
      <c r="E593" s="7">
        <v>1</v>
      </c>
      <c r="F593" t="s">
        <v>8220</v>
      </c>
      <c r="G593" t="s">
        <v>8223</v>
      </c>
      <c r="H593" t="s">
        <v>8245</v>
      </c>
      <c r="I593">
        <v>1436366699</v>
      </c>
      <c r="J593">
        <v>1435070699</v>
      </c>
      <c r="K593" t="b">
        <v>0</v>
      </c>
      <c r="L593">
        <v>1</v>
      </c>
      <c r="M593" t="b">
        <v>0</v>
      </c>
      <c r="N593" t="s">
        <v>8270</v>
      </c>
      <c r="O593">
        <f t="shared" si="36"/>
        <v>0</v>
      </c>
      <c r="P593">
        <f t="shared" si="37"/>
        <v>1</v>
      </c>
      <c r="Q593" s="11" t="s">
        <v>8321</v>
      </c>
      <c r="R593" s="11" t="s">
        <v>8322</v>
      </c>
      <c r="S593" s="16">
        <f t="shared" si="38"/>
        <v>42178.614571759259</v>
      </c>
      <c r="T593" s="16">
        <f t="shared" si="39"/>
        <v>42193.614571759259</v>
      </c>
    </row>
    <row r="594" spans="1:20" ht="48" hidden="1" x14ac:dyDescent="0.2">
      <c r="A594">
        <v>590</v>
      </c>
      <c r="B594" s="9" t="s">
        <v>591</v>
      </c>
      <c r="C594" s="3" t="s">
        <v>4700</v>
      </c>
      <c r="D594" s="5">
        <v>5000</v>
      </c>
      <c r="E594" s="7">
        <v>223</v>
      </c>
      <c r="F594" t="s">
        <v>8220</v>
      </c>
      <c r="G594" t="s">
        <v>8224</v>
      </c>
      <c r="H594" t="s">
        <v>8246</v>
      </c>
      <c r="I594">
        <v>1454936460</v>
      </c>
      <c r="J594">
        <v>1452259131</v>
      </c>
      <c r="K594" t="b">
        <v>0</v>
      </c>
      <c r="L594">
        <v>9</v>
      </c>
      <c r="M594" t="b">
        <v>0</v>
      </c>
      <c r="N594" t="s">
        <v>8270</v>
      </c>
      <c r="O594">
        <f t="shared" si="36"/>
        <v>4</v>
      </c>
      <c r="P594">
        <f t="shared" si="37"/>
        <v>24.78</v>
      </c>
      <c r="Q594" s="11" t="s">
        <v>8321</v>
      </c>
      <c r="R594" s="11" t="s">
        <v>8322</v>
      </c>
      <c r="S594" s="16">
        <f t="shared" si="38"/>
        <v>42377.554756944446</v>
      </c>
      <c r="T594" s="16">
        <f t="shared" si="39"/>
        <v>42408.542361111111</v>
      </c>
    </row>
    <row r="595" spans="1:20" ht="48" hidden="1" x14ac:dyDescent="0.2">
      <c r="A595">
        <v>591</v>
      </c>
      <c r="B595" s="9" t="s">
        <v>592</v>
      </c>
      <c r="C595" s="3" t="s">
        <v>4701</v>
      </c>
      <c r="D595" s="5">
        <v>100000</v>
      </c>
      <c r="E595" s="7">
        <v>61</v>
      </c>
      <c r="F595" t="s">
        <v>8220</v>
      </c>
      <c r="G595" t="s">
        <v>8223</v>
      </c>
      <c r="H595" t="s">
        <v>8245</v>
      </c>
      <c r="I595">
        <v>1437570130</v>
      </c>
      <c r="J595">
        <v>1434978130</v>
      </c>
      <c r="K595" t="b">
        <v>0</v>
      </c>
      <c r="L595">
        <v>2</v>
      </c>
      <c r="M595" t="b">
        <v>0</v>
      </c>
      <c r="N595" t="s">
        <v>8270</v>
      </c>
      <c r="O595">
        <f t="shared" si="36"/>
        <v>0</v>
      </c>
      <c r="P595">
        <f t="shared" si="37"/>
        <v>30.5</v>
      </c>
      <c r="Q595" s="11" t="s">
        <v>8321</v>
      </c>
      <c r="R595" s="11" t="s">
        <v>8322</v>
      </c>
      <c r="S595" s="16">
        <f t="shared" si="38"/>
        <v>42177.543171296296</v>
      </c>
      <c r="T595" s="16">
        <f t="shared" si="39"/>
        <v>42207.543171296296</v>
      </c>
    </row>
    <row r="596" spans="1:20" ht="48" hidden="1" x14ac:dyDescent="0.2">
      <c r="A596">
        <v>592</v>
      </c>
      <c r="B596" s="9" t="s">
        <v>593</v>
      </c>
      <c r="C596" s="3" t="s">
        <v>4702</v>
      </c>
      <c r="D596" s="5">
        <v>7500</v>
      </c>
      <c r="E596" s="7">
        <v>250</v>
      </c>
      <c r="F596" t="s">
        <v>8220</v>
      </c>
      <c r="G596" t="s">
        <v>8223</v>
      </c>
      <c r="H596" t="s">
        <v>8245</v>
      </c>
      <c r="I596">
        <v>1417584860</v>
      </c>
      <c r="J596">
        <v>1414992860</v>
      </c>
      <c r="K596" t="b">
        <v>0</v>
      </c>
      <c r="L596">
        <v>1</v>
      </c>
      <c r="M596" t="b">
        <v>0</v>
      </c>
      <c r="N596" t="s">
        <v>8270</v>
      </c>
      <c r="O596">
        <f t="shared" si="36"/>
        <v>3</v>
      </c>
      <c r="P596">
        <f t="shared" si="37"/>
        <v>250</v>
      </c>
      <c r="Q596" s="11" t="s">
        <v>8321</v>
      </c>
      <c r="R596" s="11" t="s">
        <v>8322</v>
      </c>
      <c r="S596" s="16">
        <f t="shared" si="38"/>
        <v>41946.232175925928</v>
      </c>
      <c r="T596" s="16">
        <f t="shared" si="39"/>
        <v>41976.232175925921</v>
      </c>
    </row>
    <row r="597" spans="1:20" ht="48" hidden="1" x14ac:dyDescent="0.2">
      <c r="A597">
        <v>593</v>
      </c>
      <c r="B597" s="9" t="s">
        <v>594</v>
      </c>
      <c r="C597" s="3" t="s">
        <v>4703</v>
      </c>
      <c r="D597" s="5">
        <v>500</v>
      </c>
      <c r="E597" s="7">
        <v>115</v>
      </c>
      <c r="F597" t="s">
        <v>8220</v>
      </c>
      <c r="G597" t="s">
        <v>8224</v>
      </c>
      <c r="H597" t="s">
        <v>8246</v>
      </c>
      <c r="I597">
        <v>1428333345</v>
      </c>
      <c r="J597">
        <v>1425744945</v>
      </c>
      <c r="K597" t="b">
        <v>0</v>
      </c>
      <c r="L597">
        <v>7</v>
      </c>
      <c r="M597" t="b">
        <v>0</v>
      </c>
      <c r="N597" t="s">
        <v>8270</v>
      </c>
      <c r="O597">
        <f t="shared" si="36"/>
        <v>23</v>
      </c>
      <c r="P597">
        <f t="shared" si="37"/>
        <v>16.43</v>
      </c>
      <c r="Q597" s="11" t="s">
        <v>8321</v>
      </c>
      <c r="R597" s="11" t="s">
        <v>8322</v>
      </c>
      <c r="S597" s="16">
        <f t="shared" si="38"/>
        <v>42070.677604166667</v>
      </c>
      <c r="T597" s="16">
        <f t="shared" si="39"/>
        <v>42100.635937500003</v>
      </c>
    </row>
    <row r="598" spans="1:20" ht="32" hidden="1" x14ac:dyDescent="0.2">
      <c r="A598">
        <v>594</v>
      </c>
      <c r="B598" s="9" t="s">
        <v>595</v>
      </c>
      <c r="C598" s="3" t="s">
        <v>4704</v>
      </c>
      <c r="D598" s="5">
        <v>25000</v>
      </c>
      <c r="E598" s="7">
        <v>26</v>
      </c>
      <c r="F598" t="s">
        <v>8220</v>
      </c>
      <c r="G598" t="s">
        <v>8223</v>
      </c>
      <c r="H598" t="s">
        <v>8245</v>
      </c>
      <c r="I598">
        <v>1460832206</v>
      </c>
      <c r="J598">
        <v>1458240206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13</v>
      </c>
      <c r="Q598" s="11" t="s">
        <v>8321</v>
      </c>
      <c r="R598" s="11" t="s">
        <v>8322</v>
      </c>
      <c r="S598" s="16">
        <f t="shared" si="38"/>
        <v>42446.780162037037</v>
      </c>
      <c r="T598" s="16">
        <f t="shared" si="39"/>
        <v>42476.780162037037</v>
      </c>
    </row>
    <row r="599" spans="1:20" ht="48" hidden="1" x14ac:dyDescent="0.2">
      <c r="A599">
        <v>595</v>
      </c>
      <c r="B599" s="9" t="s">
        <v>596</v>
      </c>
      <c r="C599" s="3" t="s">
        <v>4705</v>
      </c>
      <c r="D599" s="5">
        <v>100000</v>
      </c>
      <c r="E599" s="7">
        <v>426</v>
      </c>
      <c r="F599" t="s">
        <v>8220</v>
      </c>
      <c r="G599" t="s">
        <v>8223</v>
      </c>
      <c r="H599" t="s">
        <v>8245</v>
      </c>
      <c r="I599">
        <v>1430703638</v>
      </c>
      <c r="J599">
        <v>1426815638</v>
      </c>
      <c r="K599" t="b">
        <v>0</v>
      </c>
      <c r="L599">
        <v>8</v>
      </c>
      <c r="M599" t="b">
        <v>0</v>
      </c>
      <c r="N599" t="s">
        <v>8270</v>
      </c>
      <c r="O599">
        <f t="shared" si="36"/>
        <v>0</v>
      </c>
      <c r="P599">
        <f t="shared" si="37"/>
        <v>53.25</v>
      </c>
      <c r="Q599" s="11" t="s">
        <v>8321</v>
      </c>
      <c r="R599" s="11" t="s">
        <v>8322</v>
      </c>
      <c r="S599" s="16">
        <f t="shared" si="38"/>
        <v>42083.069884259254</v>
      </c>
      <c r="T599" s="16">
        <f t="shared" si="39"/>
        <v>42128.069884259254</v>
      </c>
    </row>
    <row r="600" spans="1:20" ht="32" hidden="1" x14ac:dyDescent="0.2">
      <c r="A600">
        <v>596</v>
      </c>
      <c r="B600" s="9" t="s">
        <v>597</v>
      </c>
      <c r="C600" s="3" t="s">
        <v>4706</v>
      </c>
      <c r="D600" s="5">
        <v>20000</v>
      </c>
      <c r="E600" s="7">
        <v>6</v>
      </c>
      <c r="F600" t="s">
        <v>8220</v>
      </c>
      <c r="G600" t="s">
        <v>8223</v>
      </c>
      <c r="H600" t="s">
        <v>8245</v>
      </c>
      <c r="I600">
        <v>1478122292</v>
      </c>
      <c r="J600">
        <v>1475530292</v>
      </c>
      <c r="K600" t="b">
        <v>0</v>
      </c>
      <c r="L600">
        <v>2</v>
      </c>
      <c r="M600" t="b">
        <v>0</v>
      </c>
      <c r="N600" t="s">
        <v>8270</v>
      </c>
      <c r="O600">
        <f t="shared" si="36"/>
        <v>0</v>
      </c>
      <c r="P600">
        <f t="shared" si="37"/>
        <v>3</v>
      </c>
      <c r="Q600" s="11" t="s">
        <v>8321</v>
      </c>
      <c r="R600" s="11" t="s">
        <v>8322</v>
      </c>
      <c r="S600" s="16">
        <f t="shared" si="38"/>
        <v>42646.896898148145</v>
      </c>
      <c r="T600" s="16">
        <f t="shared" si="39"/>
        <v>42676.896898148145</v>
      </c>
    </row>
    <row r="601" spans="1:20" ht="48" hidden="1" x14ac:dyDescent="0.2">
      <c r="A601">
        <v>597</v>
      </c>
      <c r="B601" s="9" t="s">
        <v>598</v>
      </c>
      <c r="C601" s="3" t="s">
        <v>4707</v>
      </c>
      <c r="D601" s="5">
        <v>7500</v>
      </c>
      <c r="E601" s="7">
        <v>20</v>
      </c>
      <c r="F601" t="s">
        <v>8220</v>
      </c>
      <c r="G601" t="s">
        <v>8223</v>
      </c>
      <c r="H601" t="s">
        <v>8245</v>
      </c>
      <c r="I601">
        <v>1469980800</v>
      </c>
      <c r="J601">
        <v>1466787335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10</v>
      </c>
      <c r="Q601" s="11" t="s">
        <v>8321</v>
      </c>
      <c r="R601" s="11" t="s">
        <v>8322</v>
      </c>
      <c r="S601" s="16">
        <f t="shared" si="38"/>
        <v>42545.705266203702</v>
      </c>
      <c r="T601" s="16">
        <f t="shared" si="39"/>
        <v>42582.666666666672</v>
      </c>
    </row>
    <row r="602" spans="1:20" ht="32" hidden="1" x14ac:dyDescent="0.2">
      <c r="A602">
        <v>598</v>
      </c>
      <c r="B602" s="9" t="s">
        <v>599</v>
      </c>
      <c r="C602" s="3" t="s">
        <v>4708</v>
      </c>
      <c r="D602" s="5">
        <v>2500</v>
      </c>
      <c r="E602" s="7">
        <v>850</v>
      </c>
      <c r="F602" t="s">
        <v>8220</v>
      </c>
      <c r="G602" t="s">
        <v>8223</v>
      </c>
      <c r="H602" t="s">
        <v>8245</v>
      </c>
      <c r="I602">
        <v>1417737781</v>
      </c>
      <c r="J602">
        <v>1415145781</v>
      </c>
      <c r="K602" t="b">
        <v>0</v>
      </c>
      <c r="L602">
        <v>7</v>
      </c>
      <c r="M602" t="b">
        <v>0</v>
      </c>
      <c r="N602" t="s">
        <v>8270</v>
      </c>
      <c r="O602">
        <f t="shared" si="36"/>
        <v>34</v>
      </c>
      <c r="P602">
        <f t="shared" si="37"/>
        <v>121.43</v>
      </c>
      <c r="Q602" s="11" t="s">
        <v>8321</v>
      </c>
      <c r="R602" s="11" t="s">
        <v>8322</v>
      </c>
      <c r="S602" s="16">
        <f t="shared" si="38"/>
        <v>41948.00209490741</v>
      </c>
      <c r="T602" s="16">
        <f t="shared" si="39"/>
        <v>41978.00209490741</v>
      </c>
    </row>
    <row r="603" spans="1:20" ht="48" hidden="1" x14ac:dyDescent="0.2">
      <c r="A603">
        <v>599</v>
      </c>
      <c r="B603" s="9" t="s">
        <v>600</v>
      </c>
      <c r="C603" s="3" t="s">
        <v>4709</v>
      </c>
      <c r="D603" s="5">
        <v>50000</v>
      </c>
      <c r="E603" s="7">
        <v>31</v>
      </c>
      <c r="F603" t="s">
        <v>8220</v>
      </c>
      <c r="G603" t="s">
        <v>8223</v>
      </c>
      <c r="H603" t="s">
        <v>8245</v>
      </c>
      <c r="I603">
        <v>1425827760</v>
      </c>
      <c r="J603">
        <v>1423769402</v>
      </c>
      <c r="K603" t="b">
        <v>0</v>
      </c>
      <c r="L603">
        <v>2</v>
      </c>
      <c r="M603" t="b">
        <v>0</v>
      </c>
      <c r="N603" t="s">
        <v>8270</v>
      </c>
      <c r="O603">
        <f t="shared" si="36"/>
        <v>0</v>
      </c>
      <c r="P603">
        <f t="shared" si="37"/>
        <v>15.5</v>
      </c>
      <c r="Q603" s="11" t="s">
        <v>8321</v>
      </c>
      <c r="R603" s="11" t="s">
        <v>8322</v>
      </c>
      <c r="S603" s="16">
        <f t="shared" si="38"/>
        <v>42047.812523148154</v>
      </c>
      <c r="T603" s="16">
        <f t="shared" si="39"/>
        <v>42071.636111111111</v>
      </c>
    </row>
    <row r="604" spans="1:20" ht="32" hidden="1" x14ac:dyDescent="0.2">
      <c r="A604">
        <v>600</v>
      </c>
      <c r="B604" s="9" t="s">
        <v>601</v>
      </c>
      <c r="C604" s="3" t="s">
        <v>4710</v>
      </c>
      <c r="D604" s="5">
        <v>5000</v>
      </c>
      <c r="E604" s="7">
        <v>100</v>
      </c>
      <c r="F604" t="s">
        <v>8219</v>
      </c>
      <c r="G604" t="s">
        <v>8223</v>
      </c>
      <c r="H604" t="s">
        <v>8245</v>
      </c>
      <c r="I604">
        <v>1431198562</v>
      </c>
      <c r="J604">
        <v>1426014562</v>
      </c>
      <c r="K604" t="b">
        <v>0</v>
      </c>
      <c r="L604">
        <v>1</v>
      </c>
      <c r="M604" t="b">
        <v>0</v>
      </c>
      <c r="N604" t="s">
        <v>8270</v>
      </c>
      <c r="O604">
        <f t="shared" si="36"/>
        <v>2</v>
      </c>
      <c r="P604">
        <f t="shared" si="37"/>
        <v>100</v>
      </c>
      <c r="Q604" s="11" t="s">
        <v>8321</v>
      </c>
      <c r="R604" s="11" t="s">
        <v>8322</v>
      </c>
      <c r="S604" s="16">
        <f t="shared" si="38"/>
        <v>42073.798171296294</v>
      </c>
      <c r="T604" s="16">
        <f t="shared" si="39"/>
        <v>42133.798171296294</v>
      </c>
    </row>
    <row r="605" spans="1:20" ht="48" hidden="1" x14ac:dyDescent="0.2">
      <c r="A605">
        <v>601</v>
      </c>
      <c r="B605" s="9" t="s">
        <v>602</v>
      </c>
      <c r="C605" s="3" t="s">
        <v>4711</v>
      </c>
      <c r="D605" s="5">
        <v>10000</v>
      </c>
      <c r="E605" s="7">
        <v>140</v>
      </c>
      <c r="F605" t="s">
        <v>8219</v>
      </c>
      <c r="G605" t="s">
        <v>8228</v>
      </c>
      <c r="H605" t="s">
        <v>8250</v>
      </c>
      <c r="I605">
        <v>1419626139</v>
      </c>
      <c r="J605">
        <v>1417034139</v>
      </c>
      <c r="K605" t="b">
        <v>0</v>
      </c>
      <c r="L605">
        <v>6</v>
      </c>
      <c r="M605" t="b">
        <v>0</v>
      </c>
      <c r="N605" t="s">
        <v>8270</v>
      </c>
      <c r="O605">
        <f t="shared" si="36"/>
        <v>1</v>
      </c>
      <c r="P605">
        <f t="shared" si="37"/>
        <v>23.33</v>
      </c>
      <c r="Q605" s="11" t="s">
        <v>8321</v>
      </c>
      <c r="R605" s="11" t="s">
        <v>8322</v>
      </c>
      <c r="S605" s="16">
        <f t="shared" si="38"/>
        <v>41969.858090277776</v>
      </c>
      <c r="T605" s="16">
        <f t="shared" si="39"/>
        <v>41999.858090277776</v>
      </c>
    </row>
    <row r="606" spans="1:20" ht="48" hidden="1" x14ac:dyDescent="0.2">
      <c r="A606">
        <v>602</v>
      </c>
      <c r="B606" s="9" t="s">
        <v>603</v>
      </c>
      <c r="C606" s="3" t="s">
        <v>4712</v>
      </c>
      <c r="D606" s="5">
        <v>70000</v>
      </c>
      <c r="E606" s="7">
        <v>0</v>
      </c>
      <c r="F606" t="s">
        <v>8219</v>
      </c>
      <c r="G606" t="s">
        <v>8223</v>
      </c>
      <c r="H606" t="s">
        <v>8245</v>
      </c>
      <c r="I606">
        <v>1434654215</v>
      </c>
      <c r="J606">
        <v>1432062215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1" t="s">
        <v>8321</v>
      </c>
      <c r="R606" s="11" t="s">
        <v>8322</v>
      </c>
      <c r="S606" s="16">
        <f t="shared" si="38"/>
        <v>42143.79415509259</v>
      </c>
      <c r="T606" s="16">
        <f t="shared" si="39"/>
        <v>42173.79415509259</v>
      </c>
    </row>
    <row r="607" spans="1:20" ht="48" hidden="1" x14ac:dyDescent="0.2">
      <c r="A607">
        <v>603</v>
      </c>
      <c r="B607" s="9" t="s">
        <v>604</v>
      </c>
      <c r="C607" s="3" t="s">
        <v>4713</v>
      </c>
      <c r="D607" s="5">
        <v>15000</v>
      </c>
      <c r="E607" s="7">
        <v>590.02</v>
      </c>
      <c r="F607" t="s">
        <v>8219</v>
      </c>
      <c r="G607" t="s">
        <v>8223</v>
      </c>
      <c r="H607" t="s">
        <v>8245</v>
      </c>
      <c r="I607">
        <v>1408029623</v>
      </c>
      <c r="J607">
        <v>1405437623</v>
      </c>
      <c r="K607" t="b">
        <v>0</v>
      </c>
      <c r="L607">
        <v>13</v>
      </c>
      <c r="M607" t="b">
        <v>0</v>
      </c>
      <c r="N607" t="s">
        <v>8270</v>
      </c>
      <c r="O607">
        <f t="shared" si="36"/>
        <v>4</v>
      </c>
      <c r="P607">
        <f t="shared" si="37"/>
        <v>45.39</v>
      </c>
      <c r="Q607" s="11" t="s">
        <v>8321</v>
      </c>
      <c r="R607" s="11" t="s">
        <v>8322</v>
      </c>
      <c r="S607" s="16">
        <f t="shared" si="38"/>
        <v>41835.639155092591</v>
      </c>
      <c r="T607" s="16">
        <f t="shared" si="39"/>
        <v>41865.639155092591</v>
      </c>
    </row>
    <row r="608" spans="1:20" ht="48" hidden="1" x14ac:dyDescent="0.2">
      <c r="A608">
        <v>604</v>
      </c>
      <c r="B608" s="9" t="s">
        <v>605</v>
      </c>
      <c r="C608" s="3" t="s">
        <v>4714</v>
      </c>
      <c r="D608" s="5">
        <v>1500</v>
      </c>
      <c r="E608" s="7">
        <v>0</v>
      </c>
      <c r="F608" t="s">
        <v>8219</v>
      </c>
      <c r="G608" t="s">
        <v>8223</v>
      </c>
      <c r="H608" t="s">
        <v>8245</v>
      </c>
      <c r="I608">
        <v>1409187056</v>
      </c>
      <c r="J608">
        <v>1406595056</v>
      </c>
      <c r="K608" t="b">
        <v>0</v>
      </c>
      <c r="L608">
        <v>0</v>
      </c>
      <c r="M608" t="b">
        <v>0</v>
      </c>
      <c r="N608" t="s">
        <v>8270</v>
      </c>
      <c r="O608">
        <f t="shared" si="36"/>
        <v>0</v>
      </c>
      <c r="P608" t="str">
        <f t="shared" si="37"/>
        <v>N/A</v>
      </c>
      <c r="Q608" s="11" t="s">
        <v>8321</v>
      </c>
      <c r="R608" s="11" t="s">
        <v>8322</v>
      </c>
      <c r="S608" s="16">
        <f t="shared" si="38"/>
        <v>41849.035370370373</v>
      </c>
      <c r="T608" s="16">
        <f t="shared" si="39"/>
        <v>41879.035370370373</v>
      </c>
    </row>
    <row r="609" spans="1:20" ht="32" hidden="1" x14ac:dyDescent="0.2">
      <c r="A609">
        <v>605</v>
      </c>
      <c r="B609" s="9" t="s">
        <v>606</v>
      </c>
      <c r="C609" s="3" t="s">
        <v>4715</v>
      </c>
      <c r="D609" s="5">
        <v>5000</v>
      </c>
      <c r="E609" s="7">
        <v>131</v>
      </c>
      <c r="F609" t="s">
        <v>8219</v>
      </c>
      <c r="G609" t="s">
        <v>8223</v>
      </c>
      <c r="H609" t="s">
        <v>8245</v>
      </c>
      <c r="I609">
        <v>1440318908</v>
      </c>
      <c r="J609">
        <v>1436430908</v>
      </c>
      <c r="K609" t="b">
        <v>0</v>
      </c>
      <c r="L609">
        <v>8</v>
      </c>
      <c r="M609" t="b">
        <v>0</v>
      </c>
      <c r="N609" t="s">
        <v>8270</v>
      </c>
      <c r="O609">
        <f t="shared" si="36"/>
        <v>3</v>
      </c>
      <c r="P609">
        <f t="shared" si="37"/>
        <v>16.38</v>
      </c>
      <c r="Q609" s="11" t="s">
        <v>8321</v>
      </c>
      <c r="R609" s="11" t="s">
        <v>8322</v>
      </c>
      <c r="S609" s="16">
        <f t="shared" si="38"/>
        <v>42194.357731481476</v>
      </c>
      <c r="T609" s="16">
        <f t="shared" si="39"/>
        <v>42239.357731481476</v>
      </c>
    </row>
    <row r="610" spans="1:20" ht="48" hidden="1" x14ac:dyDescent="0.2">
      <c r="A610">
        <v>606</v>
      </c>
      <c r="B610" s="9" t="s">
        <v>607</v>
      </c>
      <c r="C610" s="3" t="s">
        <v>4716</v>
      </c>
      <c r="D610" s="5">
        <v>5000</v>
      </c>
      <c r="E610" s="7">
        <v>10</v>
      </c>
      <c r="F610" t="s">
        <v>8219</v>
      </c>
      <c r="G610" t="s">
        <v>8232</v>
      </c>
      <c r="H610" t="s">
        <v>8248</v>
      </c>
      <c r="I610">
        <v>1432479600</v>
      </c>
      <c r="J610">
        <v>1428507409</v>
      </c>
      <c r="K610" t="b">
        <v>0</v>
      </c>
      <c r="L610">
        <v>1</v>
      </c>
      <c r="M610" t="b">
        <v>0</v>
      </c>
      <c r="N610" t="s">
        <v>8270</v>
      </c>
      <c r="O610">
        <f t="shared" si="36"/>
        <v>0</v>
      </c>
      <c r="P610">
        <f t="shared" si="37"/>
        <v>10</v>
      </c>
      <c r="Q610" s="11" t="s">
        <v>8321</v>
      </c>
      <c r="R610" s="11" t="s">
        <v>8322</v>
      </c>
      <c r="S610" s="16">
        <f t="shared" si="38"/>
        <v>42102.650567129633</v>
      </c>
      <c r="T610" s="16">
        <f t="shared" si="39"/>
        <v>42148.625</v>
      </c>
    </row>
    <row r="611" spans="1:20" ht="48" hidden="1" x14ac:dyDescent="0.2">
      <c r="A611">
        <v>607</v>
      </c>
      <c r="B611" s="9" t="s">
        <v>608</v>
      </c>
      <c r="C611" s="3" t="s">
        <v>4717</v>
      </c>
      <c r="D611" s="5">
        <v>250</v>
      </c>
      <c r="E611" s="7">
        <v>0</v>
      </c>
      <c r="F611" t="s">
        <v>8219</v>
      </c>
      <c r="G611" t="s">
        <v>8223</v>
      </c>
      <c r="H611" t="s">
        <v>8245</v>
      </c>
      <c r="I611">
        <v>1448225336</v>
      </c>
      <c r="J611">
        <v>1445629736</v>
      </c>
      <c r="K611" t="b">
        <v>0</v>
      </c>
      <c r="L611">
        <v>0</v>
      </c>
      <c r="M611" t="b">
        <v>0</v>
      </c>
      <c r="N611" t="s">
        <v>8270</v>
      </c>
      <c r="O611">
        <f t="shared" si="36"/>
        <v>0</v>
      </c>
      <c r="P611" t="str">
        <f t="shared" si="37"/>
        <v>N/A</v>
      </c>
      <c r="Q611" s="11" t="s">
        <v>8321</v>
      </c>
      <c r="R611" s="11" t="s">
        <v>8322</v>
      </c>
      <c r="S611" s="16">
        <f t="shared" si="38"/>
        <v>42300.825648148151</v>
      </c>
      <c r="T611" s="16">
        <f t="shared" si="39"/>
        <v>42330.867314814815</v>
      </c>
    </row>
    <row r="612" spans="1:20" ht="48" hidden="1" x14ac:dyDescent="0.2">
      <c r="A612">
        <v>608</v>
      </c>
      <c r="B612" s="9" t="s">
        <v>609</v>
      </c>
      <c r="C612" s="3" t="s">
        <v>4718</v>
      </c>
      <c r="D612" s="5">
        <v>150000</v>
      </c>
      <c r="E612" s="7">
        <v>1461</v>
      </c>
      <c r="F612" t="s">
        <v>8219</v>
      </c>
      <c r="G612" t="s">
        <v>8223</v>
      </c>
      <c r="H612" t="s">
        <v>8245</v>
      </c>
      <c r="I612">
        <v>1434405980</v>
      </c>
      <c r="J612">
        <v>1431813980</v>
      </c>
      <c r="K612" t="b">
        <v>0</v>
      </c>
      <c r="L612">
        <v>5</v>
      </c>
      <c r="M612" t="b">
        <v>0</v>
      </c>
      <c r="N612" t="s">
        <v>8270</v>
      </c>
      <c r="O612">
        <f t="shared" si="36"/>
        <v>1</v>
      </c>
      <c r="P612">
        <f t="shared" si="37"/>
        <v>292.2</v>
      </c>
      <c r="Q612" s="11" t="s">
        <v>8321</v>
      </c>
      <c r="R612" s="11" t="s">
        <v>8322</v>
      </c>
      <c r="S612" s="16">
        <f t="shared" si="38"/>
        <v>42140.921064814815</v>
      </c>
      <c r="T612" s="16">
        <f t="shared" si="39"/>
        <v>42170.921064814815</v>
      </c>
    </row>
    <row r="613" spans="1:20" ht="48" hidden="1" x14ac:dyDescent="0.2">
      <c r="A613">
        <v>609</v>
      </c>
      <c r="B613" s="9" t="s">
        <v>610</v>
      </c>
      <c r="C613" s="3" t="s">
        <v>4719</v>
      </c>
      <c r="D613" s="5">
        <v>780</v>
      </c>
      <c r="E613" s="7">
        <v>5</v>
      </c>
      <c r="F613" t="s">
        <v>8219</v>
      </c>
      <c r="G613" t="s">
        <v>8224</v>
      </c>
      <c r="H613" t="s">
        <v>8246</v>
      </c>
      <c r="I613">
        <v>1448761744</v>
      </c>
      <c r="J613">
        <v>1446166144</v>
      </c>
      <c r="K613" t="b">
        <v>0</v>
      </c>
      <c r="L613">
        <v>1</v>
      </c>
      <c r="M613" t="b">
        <v>0</v>
      </c>
      <c r="N613" t="s">
        <v>8270</v>
      </c>
      <c r="O613">
        <f t="shared" si="36"/>
        <v>1</v>
      </c>
      <c r="P613">
        <f t="shared" si="37"/>
        <v>5</v>
      </c>
      <c r="Q613" s="11" t="s">
        <v>8321</v>
      </c>
      <c r="R613" s="11" t="s">
        <v>8322</v>
      </c>
      <c r="S613" s="16">
        <f t="shared" si="38"/>
        <v>42307.034074074079</v>
      </c>
      <c r="T613" s="16">
        <f t="shared" si="39"/>
        <v>42337.075740740736</v>
      </c>
    </row>
    <row r="614" spans="1:20" ht="48" hidden="1" x14ac:dyDescent="0.2">
      <c r="A614">
        <v>610</v>
      </c>
      <c r="B614" s="9" t="s">
        <v>611</v>
      </c>
      <c r="C614" s="3" t="s">
        <v>4720</v>
      </c>
      <c r="D614" s="5">
        <v>13803</v>
      </c>
      <c r="E614" s="7">
        <v>0</v>
      </c>
      <c r="F614" t="s">
        <v>8219</v>
      </c>
      <c r="G614" t="s">
        <v>8223</v>
      </c>
      <c r="H614" t="s">
        <v>8245</v>
      </c>
      <c r="I614">
        <v>1429732586</v>
      </c>
      <c r="J614">
        <v>1427140586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1" t="s">
        <v>8321</v>
      </c>
      <c r="R614" s="11" t="s">
        <v>8322</v>
      </c>
      <c r="S614" s="16">
        <f t="shared" si="38"/>
        <v>42086.83085648148</v>
      </c>
      <c r="T614" s="16">
        <f t="shared" si="39"/>
        <v>42116.83085648148</v>
      </c>
    </row>
    <row r="615" spans="1:20" ht="48" hidden="1" x14ac:dyDescent="0.2">
      <c r="A615">
        <v>611</v>
      </c>
      <c r="B615" s="9" t="s">
        <v>612</v>
      </c>
      <c r="C615" s="3" t="s">
        <v>4721</v>
      </c>
      <c r="D615" s="5">
        <v>80000</v>
      </c>
      <c r="E615" s="7">
        <v>0</v>
      </c>
      <c r="F615" t="s">
        <v>8219</v>
      </c>
      <c r="G615" t="s">
        <v>8229</v>
      </c>
      <c r="H615" t="s">
        <v>8248</v>
      </c>
      <c r="I615">
        <v>1453210037</v>
      </c>
      <c r="J615">
        <v>1448026037</v>
      </c>
      <c r="K615" t="b">
        <v>0</v>
      </c>
      <c r="L615">
        <v>0</v>
      </c>
      <c r="M615" t="b">
        <v>0</v>
      </c>
      <c r="N615" t="s">
        <v>8270</v>
      </c>
      <c r="O615">
        <f t="shared" si="36"/>
        <v>0</v>
      </c>
      <c r="P615" t="str">
        <f t="shared" si="37"/>
        <v>N/A</v>
      </c>
      <c r="Q615" s="11" t="s">
        <v>8321</v>
      </c>
      <c r="R615" s="11" t="s">
        <v>8322</v>
      </c>
      <c r="S615" s="16">
        <f t="shared" si="38"/>
        <v>42328.560613425929</v>
      </c>
      <c r="T615" s="16">
        <f t="shared" si="39"/>
        <v>42388.560613425929</v>
      </c>
    </row>
    <row r="616" spans="1:20" ht="32" hidden="1" x14ac:dyDescent="0.2">
      <c r="A616">
        <v>612</v>
      </c>
      <c r="B616" s="9" t="s">
        <v>613</v>
      </c>
      <c r="C616" s="3" t="s">
        <v>4722</v>
      </c>
      <c r="D616" s="5">
        <v>10000</v>
      </c>
      <c r="E616" s="7">
        <v>0</v>
      </c>
      <c r="F616" t="s">
        <v>8219</v>
      </c>
      <c r="G616" t="s">
        <v>8236</v>
      </c>
      <c r="H616" t="s">
        <v>8248</v>
      </c>
      <c r="I616">
        <v>1472777146</v>
      </c>
      <c r="J616">
        <v>1470185146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1" t="s">
        <v>8321</v>
      </c>
      <c r="R616" s="11" t="s">
        <v>8322</v>
      </c>
      <c r="S616" s="16">
        <f t="shared" si="38"/>
        <v>42585.031782407401</v>
      </c>
      <c r="T616" s="16">
        <f t="shared" si="39"/>
        <v>42615.031782407401</v>
      </c>
    </row>
    <row r="617" spans="1:20" ht="48" hidden="1" x14ac:dyDescent="0.2">
      <c r="A617">
        <v>613</v>
      </c>
      <c r="B617" s="9" t="s">
        <v>614</v>
      </c>
      <c r="C617" s="3" t="s">
        <v>4723</v>
      </c>
      <c r="D617" s="5">
        <v>60000</v>
      </c>
      <c r="E617" s="7">
        <v>12818</v>
      </c>
      <c r="F617" t="s">
        <v>8219</v>
      </c>
      <c r="G617" t="s">
        <v>8223</v>
      </c>
      <c r="H617" t="s">
        <v>8245</v>
      </c>
      <c r="I617">
        <v>1443675540</v>
      </c>
      <c r="J617">
        <v>1441022120</v>
      </c>
      <c r="K617" t="b">
        <v>0</v>
      </c>
      <c r="L617">
        <v>121</v>
      </c>
      <c r="M617" t="b">
        <v>0</v>
      </c>
      <c r="N617" t="s">
        <v>8270</v>
      </c>
      <c r="O617">
        <f t="shared" si="36"/>
        <v>21</v>
      </c>
      <c r="P617">
        <f t="shared" si="37"/>
        <v>105.93</v>
      </c>
      <c r="Q617" s="11" t="s">
        <v>8321</v>
      </c>
      <c r="R617" s="11" t="s">
        <v>8322</v>
      </c>
      <c r="S617" s="16">
        <f t="shared" si="38"/>
        <v>42247.496759259258</v>
      </c>
      <c r="T617" s="16">
        <f t="shared" si="39"/>
        <v>42278.207638888889</v>
      </c>
    </row>
    <row r="618" spans="1:20" ht="48" hidden="1" x14ac:dyDescent="0.2">
      <c r="A618">
        <v>614</v>
      </c>
      <c r="B618" s="9" t="s">
        <v>615</v>
      </c>
      <c r="C618" s="3" t="s">
        <v>4724</v>
      </c>
      <c r="D618" s="5">
        <v>10000</v>
      </c>
      <c r="E618" s="7">
        <v>0</v>
      </c>
      <c r="F618" t="s">
        <v>8219</v>
      </c>
      <c r="G618" t="s">
        <v>8223</v>
      </c>
      <c r="H618" t="s">
        <v>8245</v>
      </c>
      <c r="I618">
        <v>1466731740</v>
      </c>
      <c r="J618">
        <v>1464139740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1" t="s">
        <v>8321</v>
      </c>
      <c r="R618" s="11" t="s">
        <v>8322</v>
      </c>
      <c r="S618" s="16">
        <f t="shared" si="38"/>
        <v>42515.061805555553</v>
      </c>
      <c r="T618" s="16">
        <f t="shared" si="39"/>
        <v>42545.061805555553</v>
      </c>
    </row>
    <row r="619" spans="1:20" ht="48" hidden="1" x14ac:dyDescent="0.2">
      <c r="A619">
        <v>615</v>
      </c>
      <c r="B619" s="9" t="s">
        <v>616</v>
      </c>
      <c r="C619" s="3" t="s">
        <v>4725</v>
      </c>
      <c r="D619" s="5">
        <v>515</v>
      </c>
      <c r="E619" s="7">
        <v>0</v>
      </c>
      <c r="F619" t="s">
        <v>8219</v>
      </c>
      <c r="G619" t="s">
        <v>8227</v>
      </c>
      <c r="H619" t="s">
        <v>8249</v>
      </c>
      <c r="I619">
        <v>1443149759</v>
      </c>
      <c r="J619">
        <v>1440557759</v>
      </c>
      <c r="K619" t="b">
        <v>0</v>
      </c>
      <c r="L619">
        <v>0</v>
      </c>
      <c r="M619" t="b">
        <v>0</v>
      </c>
      <c r="N619" t="s">
        <v>8270</v>
      </c>
      <c r="O619">
        <f t="shared" si="36"/>
        <v>0</v>
      </c>
      <c r="P619" t="str">
        <f t="shared" si="37"/>
        <v>N/A</v>
      </c>
      <c r="Q619" s="11" t="s">
        <v>8321</v>
      </c>
      <c r="R619" s="11" t="s">
        <v>8322</v>
      </c>
      <c r="S619" s="16">
        <f t="shared" si="38"/>
        <v>42242.122210648144</v>
      </c>
      <c r="T619" s="16">
        <f t="shared" si="39"/>
        <v>42272.122210648144</v>
      </c>
    </row>
    <row r="620" spans="1:20" ht="48" hidden="1" x14ac:dyDescent="0.2">
      <c r="A620">
        <v>616</v>
      </c>
      <c r="B620" s="9" t="s">
        <v>617</v>
      </c>
      <c r="C620" s="3" t="s">
        <v>4726</v>
      </c>
      <c r="D620" s="5">
        <v>5000</v>
      </c>
      <c r="E620" s="7">
        <v>0</v>
      </c>
      <c r="F620" t="s">
        <v>8219</v>
      </c>
      <c r="G620" t="s">
        <v>8229</v>
      </c>
      <c r="H620" t="s">
        <v>8248</v>
      </c>
      <c r="I620">
        <v>1488013307</v>
      </c>
      <c r="J620">
        <v>1485421307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1" t="s">
        <v>8321</v>
      </c>
      <c r="R620" s="11" t="s">
        <v>8322</v>
      </c>
      <c r="S620" s="16">
        <f t="shared" si="38"/>
        <v>42761.376238425932</v>
      </c>
      <c r="T620" s="16">
        <f t="shared" si="39"/>
        <v>42791.376238425932</v>
      </c>
    </row>
    <row r="621" spans="1:20" ht="48" hidden="1" x14ac:dyDescent="0.2">
      <c r="A621">
        <v>617</v>
      </c>
      <c r="B621" s="9" t="s">
        <v>618</v>
      </c>
      <c r="C621" s="3" t="s">
        <v>4727</v>
      </c>
      <c r="D621" s="5">
        <v>2000</v>
      </c>
      <c r="E621" s="7">
        <v>60</v>
      </c>
      <c r="F621" t="s">
        <v>8219</v>
      </c>
      <c r="G621" t="s">
        <v>8224</v>
      </c>
      <c r="H621" t="s">
        <v>8246</v>
      </c>
      <c r="I621">
        <v>1431072843</v>
      </c>
      <c r="J621">
        <v>1427184843</v>
      </c>
      <c r="K621" t="b">
        <v>0</v>
      </c>
      <c r="L621">
        <v>3</v>
      </c>
      <c r="M621" t="b">
        <v>0</v>
      </c>
      <c r="N621" t="s">
        <v>8270</v>
      </c>
      <c r="O621">
        <f t="shared" si="36"/>
        <v>3</v>
      </c>
      <c r="P621">
        <f t="shared" si="37"/>
        <v>20</v>
      </c>
      <c r="Q621" s="11" t="s">
        <v>8321</v>
      </c>
      <c r="R621" s="11" t="s">
        <v>8322</v>
      </c>
      <c r="S621" s="16">
        <f t="shared" si="38"/>
        <v>42087.343090277776</v>
      </c>
      <c r="T621" s="16">
        <f t="shared" si="39"/>
        <v>42132.343090277776</v>
      </c>
    </row>
    <row r="622" spans="1:20" ht="48" hidden="1" x14ac:dyDescent="0.2">
      <c r="A622">
        <v>618</v>
      </c>
      <c r="B622" s="9" t="s">
        <v>619</v>
      </c>
      <c r="C622" s="3" t="s">
        <v>4728</v>
      </c>
      <c r="D622" s="5">
        <v>400</v>
      </c>
      <c r="E622" s="7">
        <v>0</v>
      </c>
      <c r="F622" t="s">
        <v>8219</v>
      </c>
      <c r="G622" t="s">
        <v>8223</v>
      </c>
      <c r="H622" t="s">
        <v>8245</v>
      </c>
      <c r="I622">
        <v>1449689203</v>
      </c>
      <c r="J622">
        <v>1447097203</v>
      </c>
      <c r="K622" t="b">
        <v>0</v>
      </c>
      <c r="L622">
        <v>0</v>
      </c>
      <c r="M622" t="b">
        <v>0</v>
      </c>
      <c r="N622" t="s">
        <v>8270</v>
      </c>
      <c r="O622">
        <f t="shared" si="36"/>
        <v>0</v>
      </c>
      <c r="P622" t="str">
        <f t="shared" si="37"/>
        <v>N/A</v>
      </c>
      <c r="Q622" s="11" t="s">
        <v>8321</v>
      </c>
      <c r="R622" s="11" t="s">
        <v>8322</v>
      </c>
      <c r="S622" s="16">
        <f t="shared" si="38"/>
        <v>42317.810219907406</v>
      </c>
      <c r="T622" s="16">
        <f t="shared" si="39"/>
        <v>42347.810219907406</v>
      </c>
    </row>
    <row r="623" spans="1:20" ht="32" hidden="1" x14ac:dyDescent="0.2">
      <c r="A623">
        <v>619</v>
      </c>
      <c r="B623" s="9" t="s">
        <v>620</v>
      </c>
      <c r="C623" s="3" t="s">
        <v>4729</v>
      </c>
      <c r="D623" s="5">
        <v>2500000</v>
      </c>
      <c r="E623" s="7">
        <v>1</v>
      </c>
      <c r="F623" t="s">
        <v>8219</v>
      </c>
      <c r="G623" t="s">
        <v>8223</v>
      </c>
      <c r="H623" t="s">
        <v>8245</v>
      </c>
      <c r="I623">
        <v>1416933390</v>
      </c>
      <c r="J623">
        <v>1411745790</v>
      </c>
      <c r="K623" t="b">
        <v>0</v>
      </c>
      <c r="L623">
        <v>1</v>
      </c>
      <c r="M623" t="b">
        <v>0</v>
      </c>
      <c r="N623" t="s">
        <v>8270</v>
      </c>
      <c r="O623">
        <f t="shared" si="36"/>
        <v>0</v>
      </c>
      <c r="P623">
        <f t="shared" si="37"/>
        <v>1</v>
      </c>
      <c r="Q623" s="11" t="s">
        <v>8321</v>
      </c>
      <c r="R623" s="11" t="s">
        <v>8322</v>
      </c>
      <c r="S623" s="16">
        <f t="shared" si="38"/>
        <v>41908.650347222225</v>
      </c>
      <c r="T623" s="16">
        <f t="shared" si="39"/>
        <v>41968.692013888889</v>
      </c>
    </row>
    <row r="624" spans="1:20" ht="48" hidden="1" x14ac:dyDescent="0.2">
      <c r="A624">
        <v>620</v>
      </c>
      <c r="B624" s="9" t="s">
        <v>621</v>
      </c>
      <c r="C624" s="3" t="s">
        <v>4730</v>
      </c>
      <c r="D624" s="5">
        <v>30000</v>
      </c>
      <c r="E624" s="7">
        <v>300</v>
      </c>
      <c r="F624" t="s">
        <v>8219</v>
      </c>
      <c r="G624" t="s">
        <v>8228</v>
      </c>
      <c r="H624" t="s">
        <v>8250</v>
      </c>
      <c r="I624">
        <v>1408986738</v>
      </c>
      <c r="J624">
        <v>1405098738</v>
      </c>
      <c r="K624" t="b">
        <v>0</v>
      </c>
      <c r="L624">
        <v>1</v>
      </c>
      <c r="M624" t="b">
        <v>0</v>
      </c>
      <c r="N624" t="s">
        <v>8270</v>
      </c>
      <c r="O624">
        <f t="shared" si="36"/>
        <v>1</v>
      </c>
      <c r="P624">
        <f t="shared" si="37"/>
        <v>300</v>
      </c>
      <c r="Q624" s="11" t="s">
        <v>8321</v>
      </c>
      <c r="R624" s="11" t="s">
        <v>8322</v>
      </c>
      <c r="S624" s="16">
        <f t="shared" si="38"/>
        <v>41831.716874999998</v>
      </c>
      <c r="T624" s="16">
        <f t="shared" si="39"/>
        <v>41876.716874999998</v>
      </c>
    </row>
    <row r="625" spans="1:20" ht="48" hidden="1" x14ac:dyDescent="0.2">
      <c r="A625">
        <v>621</v>
      </c>
      <c r="B625" s="9" t="s">
        <v>622</v>
      </c>
      <c r="C625" s="3" t="s">
        <v>4731</v>
      </c>
      <c r="D625" s="5">
        <v>25000</v>
      </c>
      <c r="E625" s="7">
        <v>261</v>
      </c>
      <c r="F625" t="s">
        <v>8219</v>
      </c>
      <c r="G625" t="s">
        <v>8223</v>
      </c>
      <c r="H625" t="s">
        <v>8245</v>
      </c>
      <c r="I625">
        <v>1467934937</v>
      </c>
      <c r="J625">
        <v>1465342937</v>
      </c>
      <c r="K625" t="b">
        <v>0</v>
      </c>
      <c r="L625">
        <v>3</v>
      </c>
      <c r="M625" t="b">
        <v>0</v>
      </c>
      <c r="N625" t="s">
        <v>8270</v>
      </c>
      <c r="O625">
        <f t="shared" si="36"/>
        <v>1</v>
      </c>
      <c r="P625">
        <f t="shared" si="37"/>
        <v>87</v>
      </c>
      <c r="Q625" s="11" t="s">
        <v>8321</v>
      </c>
      <c r="R625" s="11" t="s">
        <v>8322</v>
      </c>
      <c r="S625" s="16">
        <f t="shared" si="38"/>
        <v>42528.987696759257</v>
      </c>
      <c r="T625" s="16">
        <f t="shared" si="39"/>
        <v>42558.987696759257</v>
      </c>
    </row>
    <row r="626" spans="1:20" ht="48" hidden="1" x14ac:dyDescent="0.2">
      <c r="A626">
        <v>622</v>
      </c>
      <c r="B626" s="9" t="s">
        <v>623</v>
      </c>
      <c r="C626" s="3" t="s">
        <v>4732</v>
      </c>
      <c r="D626" s="5">
        <v>6000</v>
      </c>
      <c r="E626" s="7">
        <v>341</v>
      </c>
      <c r="F626" t="s">
        <v>8219</v>
      </c>
      <c r="G626" t="s">
        <v>8223</v>
      </c>
      <c r="H626" t="s">
        <v>8245</v>
      </c>
      <c r="I626">
        <v>1467398138</v>
      </c>
      <c r="J626">
        <v>1465670138</v>
      </c>
      <c r="K626" t="b">
        <v>0</v>
      </c>
      <c r="L626">
        <v>9</v>
      </c>
      <c r="M626" t="b">
        <v>0</v>
      </c>
      <c r="N626" t="s">
        <v>8270</v>
      </c>
      <c r="O626">
        <f t="shared" si="36"/>
        <v>6</v>
      </c>
      <c r="P626">
        <f t="shared" si="37"/>
        <v>37.89</v>
      </c>
      <c r="Q626" s="11" t="s">
        <v>8321</v>
      </c>
      <c r="R626" s="11" t="s">
        <v>8322</v>
      </c>
      <c r="S626" s="16">
        <f t="shared" si="38"/>
        <v>42532.774745370371</v>
      </c>
      <c r="T626" s="16">
        <f t="shared" si="39"/>
        <v>42552.774745370371</v>
      </c>
    </row>
    <row r="627" spans="1:20" ht="48" hidden="1" x14ac:dyDescent="0.2">
      <c r="A627">
        <v>623</v>
      </c>
      <c r="B627" s="9" t="s">
        <v>624</v>
      </c>
      <c r="C627" s="3" t="s">
        <v>4733</v>
      </c>
      <c r="D627" s="5">
        <v>75000</v>
      </c>
      <c r="E627" s="7">
        <v>0</v>
      </c>
      <c r="F627" t="s">
        <v>8219</v>
      </c>
      <c r="G627" t="s">
        <v>8225</v>
      </c>
      <c r="H627" t="s">
        <v>8247</v>
      </c>
      <c r="I627">
        <v>1432771997</v>
      </c>
      <c r="J627">
        <v>1430179997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1" t="s">
        <v>8321</v>
      </c>
      <c r="R627" s="11" t="s">
        <v>8322</v>
      </c>
      <c r="S627" s="16">
        <f t="shared" si="38"/>
        <v>42122.009224537032</v>
      </c>
      <c r="T627" s="16">
        <f t="shared" si="39"/>
        <v>42152.009224537032</v>
      </c>
    </row>
    <row r="628" spans="1:20" ht="48" hidden="1" x14ac:dyDescent="0.2">
      <c r="A628">
        <v>624</v>
      </c>
      <c r="B628" s="9" t="s">
        <v>625</v>
      </c>
      <c r="C628" s="3" t="s">
        <v>4734</v>
      </c>
      <c r="D628" s="5">
        <v>5000</v>
      </c>
      <c r="E628" s="7">
        <v>0</v>
      </c>
      <c r="F628" t="s">
        <v>8219</v>
      </c>
      <c r="G628" t="s">
        <v>8223</v>
      </c>
      <c r="H628" t="s">
        <v>8245</v>
      </c>
      <c r="I628">
        <v>1431647041</v>
      </c>
      <c r="J628">
        <v>1429055041</v>
      </c>
      <c r="K628" t="b">
        <v>0</v>
      </c>
      <c r="L628">
        <v>0</v>
      </c>
      <c r="M628" t="b">
        <v>0</v>
      </c>
      <c r="N628" t="s">
        <v>8270</v>
      </c>
      <c r="O628">
        <f t="shared" si="36"/>
        <v>0</v>
      </c>
      <c r="P628" t="str">
        <f t="shared" si="37"/>
        <v>N/A</v>
      </c>
      <c r="Q628" s="11" t="s">
        <v>8321</v>
      </c>
      <c r="R628" s="11" t="s">
        <v>8322</v>
      </c>
      <c r="S628" s="16">
        <f t="shared" si="38"/>
        <v>42108.988900462966</v>
      </c>
      <c r="T628" s="16">
        <f t="shared" si="39"/>
        <v>42138.988900462966</v>
      </c>
    </row>
    <row r="629" spans="1:20" ht="48" hidden="1" x14ac:dyDescent="0.2">
      <c r="A629">
        <v>625</v>
      </c>
      <c r="B629" s="9" t="s">
        <v>626</v>
      </c>
      <c r="C629" s="3" t="s">
        <v>4735</v>
      </c>
      <c r="D629" s="5">
        <v>25000</v>
      </c>
      <c r="E629" s="7">
        <v>0</v>
      </c>
      <c r="F629" t="s">
        <v>8219</v>
      </c>
      <c r="G629" t="s">
        <v>8228</v>
      </c>
      <c r="H629" t="s">
        <v>8250</v>
      </c>
      <c r="I629">
        <v>1490560177</v>
      </c>
      <c r="J629">
        <v>1487971777</v>
      </c>
      <c r="K629" t="b">
        <v>0</v>
      </c>
      <c r="L629">
        <v>0</v>
      </c>
      <c r="M629" t="b">
        <v>0</v>
      </c>
      <c r="N629" t="s">
        <v>8270</v>
      </c>
      <c r="O629">
        <f t="shared" si="36"/>
        <v>0</v>
      </c>
      <c r="P629" t="str">
        <f t="shared" si="37"/>
        <v>N/A</v>
      </c>
      <c r="Q629" s="11" t="s">
        <v>8321</v>
      </c>
      <c r="R629" s="11" t="s">
        <v>8322</v>
      </c>
      <c r="S629" s="16">
        <f t="shared" si="38"/>
        <v>42790.895567129628</v>
      </c>
      <c r="T629" s="16">
        <f t="shared" si="39"/>
        <v>42820.853900462964</v>
      </c>
    </row>
    <row r="630" spans="1:20" ht="48" hidden="1" x14ac:dyDescent="0.2">
      <c r="A630">
        <v>626</v>
      </c>
      <c r="B630" s="9" t="s">
        <v>627</v>
      </c>
      <c r="C630" s="3" t="s">
        <v>4736</v>
      </c>
      <c r="D630" s="5">
        <v>25000</v>
      </c>
      <c r="E630" s="7">
        <v>4345</v>
      </c>
      <c r="F630" t="s">
        <v>8219</v>
      </c>
      <c r="G630" t="s">
        <v>8223</v>
      </c>
      <c r="H630" t="s">
        <v>8245</v>
      </c>
      <c r="I630">
        <v>1439644920</v>
      </c>
      <c r="J630">
        <v>1436793939</v>
      </c>
      <c r="K630" t="b">
        <v>0</v>
      </c>
      <c r="L630">
        <v>39</v>
      </c>
      <c r="M630" t="b">
        <v>0</v>
      </c>
      <c r="N630" t="s">
        <v>8270</v>
      </c>
      <c r="O630">
        <f t="shared" si="36"/>
        <v>17</v>
      </c>
      <c r="P630">
        <f t="shared" si="37"/>
        <v>111.41</v>
      </c>
      <c r="Q630" s="11" t="s">
        <v>8321</v>
      </c>
      <c r="R630" s="11" t="s">
        <v>8322</v>
      </c>
      <c r="S630" s="16">
        <f t="shared" si="38"/>
        <v>42198.559479166666</v>
      </c>
      <c r="T630" s="16">
        <f t="shared" si="39"/>
        <v>42231.556944444441</v>
      </c>
    </row>
    <row r="631" spans="1:20" ht="48" hidden="1" x14ac:dyDescent="0.2">
      <c r="A631">
        <v>627</v>
      </c>
      <c r="B631" s="9" t="s">
        <v>628</v>
      </c>
      <c r="C631" s="3" t="s">
        <v>4737</v>
      </c>
      <c r="D631" s="5">
        <v>450000</v>
      </c>
      <c r="E631" s="7">
        <v>90</v>
      </c>
      <c r="F631" t="s">
        <v>8219</v>
      </c>
      <c r="G631" t="s">
        <v>8234</v>
      </c>
      <c r="H631" t="s">
        <v>8254</v>
      </c>
      <c r="I631">
        <v>1457996400</v>
      </c>
      <c r="J631">
        <v>1452842511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0</v>
      </c>
      <c r="P631">
        <f t="shared" si="37"/>
        <v>90</v>
      </c>
      <c r="Q631" s="11" t="s">
        <v>8321</v>
      </c>
      <c r="R631" s="11" t="s">
        <v>8322</v>
      </c>
      <c r="S631" s="16">
        <f t="shared" si="38"/>
        <v>42384.306840277779</v>
      </c>
      <c r="T631" s="16">
        <f t="shared" si="39"/>
        <v>42443.958333333328</v>
      </c>
    </row>
    <row r="632" spans="1:20" ht="48" hidden="1" x14ac:dyDescent="0.2">
      <c r="A632">
        <v>628</v>
      </c>
      <c r="B632" s="9" t="s">
        <v>629</v>
      </c>
      <c r="C632" s="3" t="s">
        <v>4738</v>
      </c>
      <c r="D632" s="5">
        <v>5000</v>
      </c>
      <c r="E632" s="7">
        <v>0</v>
      </c>
      <c r="F632" t="s">
        <v>8219</v>
      </c>
      <c r="G632" t="s">
        <v>8223</v>
      </c>
      <c r="H632" t="s">
        <v>8245</v>
      </c>
      <c r="I632">
        <v>1405269457</v>
      </c>
      <c r="J632">
        <v>1402677457</v>
      </c>
      <c r="K632" t="b">
        <v>0</v>
      </c>
      <c r="L632">
        <v>0</v>
      </c>
      <c r="M632" t="b">
        <v>0</v>
      </c>
      <c r="N632" t="s">
        <v>8270</v>
      </c>
      <c r="O632">
        <f t="shared" si="36"/>
        <v>0</v>
      </c>
      <c r="P632" t="str">
        <f t="shared" si="37"/>
        <v>N/A</v>
      </c>
      <c r="Q632" s="11" t="s">
        <v>8321</v>
      </c>
      <c r="R632" s="11" t="s">
        <v>8322</v>
      </c>
      <c r="S632" s="16">
        <f t="shared" si="38"/>
        <v>41803.692789351851</v>
      </c>
      <c r="T632" s="16">
        <f t="shared" si="39"/>
        <v>41833.692789351851</v>
      </c>
    </row>
    <row r="633" spans="1:20" ht="48" hidden="1" x14ac:dyDescent="0.2">
      <c r="A633">
        <v>629</v>
      </c>
      <c r="B633" s="9" t="s">
        <v>630</v>
      </c>
      <c r="C633" s="3" t="s">
        <v>4739</v>
      </c>
      <c r="D633" s="5">
        <v>200000</v>
      </c>
      <c r="E633" s="7">
        <v>350</v>
      </c>
      <c r="F633" t="s">
        <v>8219</v>
      </c>
      <c r="G633" t="s">
        <v>8225</v>
      </c>
      <c r="H633" t="s">
        <v>8247</v>
      </c>
      <c r="I633">
        <v>1463239108</v>
      </c>
      <c r="J633">
        <v>1460647108</v>
      </c>
      <c r="K633" t="b">
        <v>0</v>
      </c>
      <c r="L633">
        <v>3</v>
      </c>
      <c r="M633" t="b">
        <v>0</v>
      </c>
      <c r="N633" t="s">
        <v>8270</v>
      </c>
      <c r="O633">
        <f t="shared" si="36"/>
        <v>0</v>
      </c>
      <c r="P633">
        <f t="shared" si="37"/>
        <v>116.67</v>
      </c>
      <c r="Q633" s="11" t="s">
        <v>8321</v>
      </c>
      <c r="R633" s="11" t="s">
        <v>8322</v>
      </c>
      <c r="S633" s="16">
        <f t="shared" si="38"/>
        <v>42474.637824074074</v>
      </c>
      <c r="T633" s="16">
        <f t="shared" si="39"/>
        <v>42504.637824074074</v>
      </c>
    </row>
    <row r="634" spans="1:20" ht="48" hidden="1" x14ac:dyDescent="0.2">
      <c r="A634">
        <v>630</v>
      </c>
      <c r="B634" s="9" t="s">
        <v>631</v>
      </c>
      <c r="C634" s="3" t="s">
        <v>4740</v>
      </c>
      <c r="D634" s="5">
        <v>11999</v>
      </c>
      <c r="E634" s="7">
        <v>10</v>
      </c>
      <c r="F634" t="s">
        <v>8219</v>
      </c>
      <c r="G634" t="s">
        <v>8223</v>
      </c>
      <c r="H634" t="s">
        <v>8245</v>
      </c>
      <c r="I634">
        <v>1441516200</v>
      </c>
      <c r="J634">
        <v>1438959121</v>
      </c>
      <c r="K634" t="b">
        <v>0</v>
      </c>
      <c r="L634">
        <v>1</v>
      </c>
      <c r="M634" t="b">
        <v>0</v>
      </c>
      <c r="N634" t="s">
        <v>8270</v>
      </c>
      <c r="O634">
        <f t="shared" si="36"/>
        <v>0</v>
      </c>
      <c r="P634">
        <f t="shared" si="37"/>
        <v>10</v>
      </c>
      <c r="Q634" s="11" t="s">
        <v>8321</v>
      </c>
      <c r="R634" s="11" t="s">
        <v>8322</v>
      </c>
      <c r="S634" s="16">
        <f t="shared" si="38"/>
        <v>42223.619456018518</v>
      </c>
      <c r="T634" s="16">
        <f t="shared" si="39"/>
        <v>42253.215277777781</v>
      </c>
    </row>
    <row r="635" spans="1:20" ht="32" hidden="1" x14ac:dyDescent="0.2">
      <c r="A635">
        <v>631</v>
      </c>
      <c r="B635" s="9" t="s">
        <v>632</v>
      </c>
      <c r="C635" s="3" t="s">
        <v>4741</v>
      </c>
      <c r="D635" s="5">
        <v>50000</v>
      </c>
      <c r="E635" s="7">
        <v>690</v>
      </c>
      <c r="F635" t="s">
        <v>8219</v>
      </c>
      <c r="G635" t="s">
        <v>8228</v>
      </c>
      <c r="H635" t="s">
        <v>8250</v>
      </c>
      <c r="I635">
        <v>1464460329</v>
      </c>
      <c r="J635">
        <v>1461954729</v>
      </c>
      <c r="K635" t="b">
        <v>0</v>
      </c>
      <c r="L635">
        <v>9</v>
      </c>
      <c r="M635" t="b">
        <v>0</v>
      </c>
      <c r="N635" t="s">
        <v>8270</v>
      </c>
      <c r="O635">
        <f t="shared" si="36"/>
        <v>1</v>
      </c>
      <c r="P635">
        <f t="shared" si="37"/>
        <v>76.67</v>
      </c>
      <c r="Q635" s="11" t="s">
        <v>8321</v>
      </c>
      <c r="R635" s="11" t="s">
        <v>8322</v>
      </c>
      <c r="S635" s="16">
        <f t="shared" si="38"/>
        <v>42489.772326388891</v>
      </c>
      <c r="T635" s="16">
        <f t="shared" si="39"/>
        <v>42518.772326388891</v>
      </c>
    </row>
    <row r="636" spans="1:20" ht="32" hidden="1" x14ac:dyDescent="0.2">
      <c r="A636">
        <v>632</v>
      </c>
      <c r="B636" s="9" t="s">
        <v>633</v>
      </c>
      <c r="C636" s="3" t="s">
        <v>4742</v>
      </c>
      <c r="D636" s="5">
        <v>20000</v>
      </c>
      <c r="E636" s="7">
        <v>0</v>
      </c>
      <c r="F636" t="s">
        <v>8219</v>
      </c>
      <c r="G636" t="s">
        <v>8232</v>
      </c>
      <c r="H636" t="s">
        <v>8248</v>
      </c>
      <c r="I636">
        <v>1448470165</v>
      </c>
      <c r="J636">
        <v>1445874565</v>
      </c>
      <c r="K636" t="b">
        <v>0</v>
      </c>
      <c r="L636">
        <v>0</v>
      </c>
      <c r="M636" t="b">
        <v>0</v>
      </c>
      <c r="N636" t="s">
        <v>8270</v>
      </c>
      <c r="O636">
        <f t="shared" si="36"/>
        <v>0</v>
      </c>
      <c r="P636" t="str">
        <f t="shared" si="37"/>
        <v>N/A</v>
      </c>
      <c r="Q636" s="11" t="s">
        <v>8321</v>
      </c>
      <c r="R636" s="11" t="s">
        <v>8322</v>
      </c>
      <c r="S636" s="16">
        <f t="shared" si="38"/>
        <v>42303.659317129626</v>
      </c>
      <c r="T636" s="16">
        <f t="shared" si="39"/>
        <v>42333.700983796298</v>
      </c>
    </row>
    <row r="637" spans="1:20" ht="48" hidden="1" x14ac:dyDescent="0.2">
      <c r="A637">
        <v>633</v>
      </c>
      <c r="B637" s="9" t="s">
        <v>634</v>
      </c>
      <c r="C637" s="3" t="s">
        <v>4743</v>
      </c>
      <c r="D637" s="5">
        <v>10000</v>
      </c>
      <c r="E637" s="7">
        <v>1245</v>
      </c>
      <c r="F637" t="s">
        <v>8219</v>
      </c>
      <c r="G637" t="s">
        <v>8223</v>
      </c>
      <c r="H637" t="s">
        <v>8245</v>
      </c>
      <c r="I637">
        <v>1466204400</v>
      </c>
      <c r="J637">
        <v>1463469062</v>
      </c>
      <c r="K637" t="b">
        <v>0</v>
      </c>
      <c r="L637">
        <v>25</v>
      </c>
      <c r="M637" t="b">
        <v>0</v>
      </c>
      <c r="N637" t="s">
        <v>8270</v>
      </c>
      <c r="O637">
        <f t="shared" si="36"/>
        <v>12</v>
      </c>
      <c r="P637">
        <f t="shared" si="37"/>
        <v>49.8</v>
      </c>
      <c r="Q637" s="11" t="s">
        <v>8321</v>
      </c>
      <c r="R637" s="11" t="s">
        <v>8322</v>
      </c>
      <c r="S637" s="16">
        <f t="shared" si="38"/>
        <v>42507.29932870371</v>
      </c>
      <c r="T637" s="16">
        <f t="shared" si="39"/>
        <v>42538.958333333328</v>
      </c>
    </row>
    <row r="638" spans="1:20" ht="32" hidden="1" x14ac:dyDescent="0.2">
      <c r="A638">
        <v>634</v>
      </c>
      <c r="B638" s="9" t="s">
        <v>635</v>
      </c>
      <c r="C638" s="3" t="s">
        <v>4744</v>
      </c>
      <c r="D638" s="5">
        <v>5000</v>
      </c>
      <c r="E638" s="7">
        <v>1</v>
      </c>
      <c r="F638" t="s">
        <v>8219</v>
      </c>
      <c r="G638" t="s">
        <v>8223</v>
      </c>
      <c r="H638" t="s">
        <v>8245</v>
      </c>
      <c r="I638">
        <v>1424989029</v>
      </c>
      <c r="J638">
        <v>1422397029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1</v>
      </c>
      <c r="Q638" s="11" t="s">
        <v>8321</v>
      </c>
      <c r="R638" s="11" t="s">
        <v>8322</v>
      </c>
      <c r="S638" s="16">
        <f t="shared" si="38"/>
        <v>42031.928576388891</v>
      </c>
      <c r="T638" s="16">
        <f t="shared" si="39"/>
        <v>42061.928576388891</v>
      </c>
    </row>
    <row r="639" spans="1:20" ht="32" hidden="1" x14ac:dyDescent="0.2">
      <c r="A639">
        <v>635</v>
      </c>
      <c r="B639" s="9" t="s">
        <v>636</v>
      </c>
      <c r="C639" s="3" t="s">
        <v>4745</v>
      </c>
      <c r="D639" s="5">
        <v>25000</v>
      </c>
      <c r="E639" s="7">
        <v>2</v>
      </c>
      <c r="F639" t="s">
        <v>8219</v>
      </c>
      <c r="G639" t="s">
        <v>8223</v>
      </c>
      <c r="H639" t="s">
        <v>8245</v>
      </c>
      <c r="I639">
        <v>1428804762</v>
      </c>
      <c r="J639">
        <v>1426212762</v>
      </c>
      <c r="K639" t="b">
        <v>0</v>
      </c>
      <c r="L639">
        <v>1</v>
      </c>
      <c r="M639" t="b">
        <v>0</v>
      </c>
      <c r="N639" t="s">
        <v>8270</v>
      </c>
      <c r="O639">
        <f t="shared" si="36"/>
        <v>0</v>
      </c>
      <c r="P639">
        <f t="shared" si="37"/>
        <v>2</v>
      </c>
      <c r="Q639" s="11" t="s">
        <v>8321</v>
      </c>
      <c r="R639" s="11" t="s">
        <v>8322</v>
      </c>
      <c r="S639" s="16">
        <f t="shared" si="38"/>
        <v>42076.092152777783</v>
      </c>
      <c r="T639" s="16">
        <f t="shared" si="39"/>
        <v>42106.092152777783</v>
      </c>
    </row>
    <row r="640" spans="1:20" ht="32" hidden="1" x14ac:dyDescent="0.2">
      <c r="A640">
        <v>636</v>
      </c>
      <c r="B640" s="9" t="s">
        <v>637</v>
      </c>
      <c r="C640" s="3" t="s">
        <v>4746</v>
      </c>
      <c r="D640" s="5">
        <v>2000</v>
      </c>
      <c r="E640" s="7">
        <v>4</v>
      </c>
      <c r="F640" t="s">
        <v>8219</v>
      </c>
      <c r="G640" t="s">
        <v>8224</v>
      </c>
      <c r="H640" t="s">
        <v>8246</v>
      </c>
      <c r="I640">
        <v>1433587620</v>
      </c>
      <c r="J640">
        <v>1430996150</v>
      </c>
      <c r="K640" t="b">
        <v>0</v>
      </c>
      <c r="L640">
        <v>1</v>
      </c>
      <c r="M640" t="b">
        <v>0</v>
      </c>
      <c r="N640" t="s">
        <v>8270</v>
      </c>
      <c r="O640">
        <f t="shared" si="36"/>
        <v>0</v>
      </c>
      <c r="P640">
        <f t="shared" si="37"/>
        <v>4</v>
      </c>
      <c r="Q640" s="11" t="s">
        <v>8321</v>
      </c>
      <c r="R640" s="11" t="s">
        <v>8322</v>
      </c>
      <c r="S640" s="16">
        <f t="shared" si="38"/>
        <v>42131.455439814818</v>
      </c>
      <c r="T640" s="16">
        <f t="shared" si="39"/>
        <v>42161.44930555555</v>
      </c>
    </row>
    <row r="641" spans="1:20" ht="48" hidden="1" x14ac:dyDescent="0.2">
      <c r="A641">
        <v>637</v>
      </c>
      <c r="B641" s="9" t="s">
        <v>638</v>
      </c>
      <c r="C641" s="3" t="s">
        <v>4747</v>
      </c>
      <c r="D641" s="5">
        <v>100000</v>
      </c>
      <c r="E641" s="7">
        <v>0</v>
      </c>
      <c r="F641" t="s">
        <v>8219</v>
      </c>
      <c r="G641" t="s">
        <v>8224</v>
      </c>
      <c r="H641" t="s">
        <v>8246</v>
      </c>
      <c r="I641">
        <v>1488063840</v>
      </c>
      <c r="J641">
        <v>1485558318</v>
      </c>
      <c r="K641" t="b">
        <v>0</v>
      </c>
      <c r="L641">
        <v>0</v>
      </c>
      <c r="M641" t="b">
        <v>0</v>
      </c>
      <c r="N641" t="s">
        <v>8270</v>
      </c>
      <c r="O641">
        <f t="shared" si="36"/>
        <v>0</v>
      </c>
      <c r="P641" t="str">
        <f t="shared" si="37"/>
        <v>N/A</v>
      </c>
      <c r="Q641" s="11" t="s">
        <v>8321</v>
      </c>
      <c r="R641" s="11" t="s">
        <v>8322</v>
      </c>
      <c r="S641" s="16">
        <f t="shared" si="38"/>
        <v>42762.962013888886</v>
      </c>
      <c r="T641" s="16">
        <f t="shared" si="39"/>
        <v>42791.961111111115</v>
      </c>
    </row>
    <row r="642" spans="1:20" ht="16" hidden="1" x14ac:dyDescent="0.2">
      <c r="A642">
        <v>638</v>
      </c>
      <c r="B642" s="9" t="s">
        <v>639</v>
      </c>
      <c r="C642" s="3" t="s">
        <v>4748</v>
      </c>
      <c r="D642" s="5">
        <v>200000</v>
      </c>
      <c r="E642" s="7">
        <v>18</v>
      </c>
      <c r="F642" t="s">
        <v>8219</v>
      </c>
      <c r="G642" t="s">
        <v>8235</v>
      </c>
      <c r="H642" t="s">
        <v>8248</v>
      </c>
      <c r="I642">
        <v>1490447662</v>
      </c>
      <c r="J642">
        <v>1485267262</v>
      </c>
      <c r="K642" t="b">
        <v>0</v>
      </c>
      <c r="L642">
        <v>6</v>
      </c>
      <c r="M642" t="b">
        <v>0</v>
      </c>
      <c r="N642" t="s">
        <v>8270</v>
      </c>
      <c r="O642">
        <f t="shared" ref="O642:O705" si="40">ROUND(E642/D642*100,0)</f>
        <v>0</v>
      </c>
      <c r="P642">
        <f t="shared" si="37"/>
        <v>3</v>
      </c>
      <c r="Q642" s="11" t="s">
        <v>8321</v>
      </c>
      <c r="R642" s="11" t="s">
        <v>8322</v>
      </c>
      <c r="S642" s="16">
        <f t="shared" si="38"/>
        <v>42759.593310185184</v>
      </c>
      <c r="T642" s="16">
        <f t="shared" si="39"/>
        <v>42819.55164351852</v>
      </c>
    </row>
    <row r="643" spans="1:20" ht="32" hidden="1" x14ac:dyDescent="0.2">
      <c r="A643">
        <v>639</v>
      </c>
      <c r="B643" s="9" t="s">
        <v>640</v>
      </c>
      <c r="C643" s="3" t="s">
        <v>4749</v>
      </c>
      <c r="D643" s="5">
        <v>1000000</v>
      </c>
      <c r="E643" s="7">
        <v>1</v>
      </c>
      <c r="F643" t="s">
        <v>8219</v>
      </c>
      <c r="G643" t="s">
        <v>8223</v>
      </c>
      <c r="H643" t="s">
        <v>8245</v>
      </c>
      <c r="I643">
        <v>1413208795</v>
      </c>
      <c r="J643">
        <v>1408024795</v>
      </c>
      <c r="K643" t="b">
        <v>0</v>
      </c>
      <c r="L643">
        <v>1</v>
      </c>
      <c r="M643" t="b">
        <v>0</v>
      </c>
      <c r="N643" t="s">
        <v>8270</v>
      </c>
      <c r="O643">
        <f t="shared" si="40"/>
        <v>0</v>
      </c>
      <c r="P643">
        <f t="shared" ref="P643:P706" si="41">IFERROR(ROUND(E643/L643,2),"N/A")</f>
        <v>1</v>
      </c>
      <c r="Q643" s="11" t="s">
        <v>8321</v>
      </c>
      <c r="R643" s="11" t="s">
        <v>8322</v>
      </c>
      <c r="S643" s="16">
        <f t="shared" ref="S643:S706" si="42">(((J643/60)/60)/24)+DATE(1970,1,1)</f>
        <v>41865.583275462966</v>
      </c>
      <c r="T643" s="16">
        <f t="shared" ref="T643:T706" si="43">(((I643/60)/60)/24)+DATE(1970,1,1)</f>
        <v>41925.583275462966</v>
      </c>
    </row>
    <row r="644" spans="1:20" ht="48" hidden="1" x14ac:dyDescent="0.2">
      <c r="A644">
        <v>640</v>
      </c>
      <c r="B644" s="9" t="s">
        <v>641</v>
      </c>
      <c r="C644" s="3" t="s">
        <v>4750</v>
      </c>
      <c r="D644" s="5">
        <v>70</v>
      </c>
      <c r="E644" s="7">
        <v>101</v>
      </c>
      <c r="F644" t="s">
        <v>8218</v>
      </c>
      <c r="G644" t="s">
        <v>8229</v>
      </c>
      <c r="H644" t="s">
        <v>8248</v>
      </c>
      <c r="I644">
        <v>1480028400</v>
      </c>
      <c r="J644">
        <v>1478685915</v>
      </c>
      <c r="K644" t="b">
        <v>0</v>
      </c>
      <c r="L644">
        <v>2</v>
      </c>
      <c r="M644" t="b">
        <v>1</v>
      </c>
      <c r="N644" t="s">
        <v>8271</v>
      </c>
      <c r="O644">
        <f t="shared" si="40"/>
        <v>144</v>
      </c>
      <c r="P644">
        <f t="shared" si="41"/>
        <v>50.5</v>
      </c>
      <c r="Q644" s="11" t="s">
        <v>8321</v>
      </c>
      <c r="R644" s="11" t="s">
        <v>8323</v>
      </c>
      <c r="S644" s="16">
        <f t="shared" si="42"/>
        <v>42683.420312500006</v>
      </c>
      <c r="T644" s="16">
        <f t="shared" si="43"/>
        <v>42698.958333333328</v>
      </c>
    </row>
    <row r="645" spans="1:20" ht="48" hidden="1" x14ac:dyDescent="0.2">
      <c r="A645">
        <v>641</v>
      </c>
      <c r="B645" s="9" t="s">
        <v>642</v>
      </c>
      <c r="C645" s="3" t="s">
        <v>4751</v>
      </c>
      <c r="D645" s="5">
        <v>40000</v>
      </c>
      <c r="E645" s="7">
        <v>47665</v>
      </c>
      <c r="F645" t="s">
        <v>8218</v>
      </c>
      <c r="G645" t="s">
        <v>8223</v>
      </c>
      <c r="H645" t="s">
        <v>8245</v>
      </c>
      <c r="I645">
        <v>1439473248</v>
      </c>
      <c r="J645">
        <v>1436881248</v>
      </c>
      <c r="K645" t="b">
        <v>0</v>
      </c>
      <c r="L645">
        <v>315</v>
      </c>
      <c r="M645" t="b">
        <v>1</v>
      </c>
      <c r="N645" t="s">
        <v>8271</v>
      </c>
      <c r="O645">
        <f t="shared" si="40"/>
        <v>119</v>
      </c>
      <c r="P645">
        <f t="shared" si="41"/>
        <v>151.32</v>
      </c>
      <c r="Q645" s="11" t="s">
        <v>8321</v>
      </c>
      <c r="R645" s="11" t="s">
        <v>8323</v>
      </c>
      <c r="S645" s="16">
        <f t="shared" si="42"/>
        <v>42199.57</v>
      </c>
      <c r="T645" s="16">
        <f t="shared" si="43"/>
        <v>42229.57</v>
      </c>
    </row>
    <row r="646" spans="1:20" ht="48" hidden="1" x14ac:dyDescent="0.2">
      <c r="A646">
        <v>642</v>
      </c>
      <c r="B646" s="9" t="s">
        <v>643</v>
      </c>
      <c r="C646" s="3" t="s">
        <v>4752</v>
      </c>
      <c r="D646" s="5">
        <v>20000</v>
      </c>
      <c r="E646" s="7">
        <v>292097</v>
      </c>
      <c r="F646" t="s">
        <v>8218</v>
      </c>
      <c r="G646" t="s">
        <v>8235</v>
      </c>
      <c r="H646" t="s">
        <v>8248</v>
      </c>
      <c r="I646">
        <v>1439998674</v>
      </c>
      <c r="J646">
        <v>1436888274</v>
      </c>
      <c r="K646" t="b">
        <v>0</v>
      </c>
      <c r="L646">
        <v>2174</v>
      </c>
      <c r="M646" t="b">
        <v>1</v>
      </c>
      <c r="N646" t="s">
        <v>8271</v>
      </c>
      <c r="O646">
        <f t="shared" si="40"/>
        <v>1460</v>
      </c>
      <c r="P646">
        <f t="shared" si="41"/>
        <v>134.36000000000001</v>
      </c>
      <c r="Q646" s="11" t="s">
        <v>8321</v>
      </c>
      <c r="R646" s="11" t="s">
        <v>8323</v>
      </c>
      <c r="S646" s="16">
        <f t="shared" si="42"/>
        <v>42199.651319444441</v>
      </c>
      <c r="T646" s="16">
        <f t="shared" si="43"/>
        <v>42235.651319444441</v>
      </c>
    </row>
    <row r="647" spans="1:20" ht="32" hidden="1" x14ac:dyDescent="0.2">
      <c r="A647">
        <v>643</v>
      </c>
      <c r="B647" s="9" t="s">
        <v>644</v>
      </c>
      <c r="C647" s="3" t="s">
        <v>4753</v>
      </c>
      <c r="D647" s="5">
        <v>25000</v>
      </c>
      <c r="E647" s="7">
        <v>26452</v>
      </c>
      <c r="F647" t="s">
        <v>8218</v>
      </c>
      <c r="G647" t="s">
        <v>8223</v>
      </c>
      <c r="H647" t="s">
        <v>8245</v>
      </c>
      <c r="I647">
        <v>1433085875</v>
      </c>
      <c r="J647">
        <v>1428333875</v>
      </c>
      <c r="K647" t="b">
        <v>0</v>
      </c>
      <c r="L647">
        <v>152</v>
      </c>
      <c r="M647" t="b">
        <v>1</v>
      </c>
      <c r="N647" t="s">
        <v>8271</v>
      </c>
      <c r="O647">
        <f t="shared" si="40"/>
        <v>106</v>
      </c>
      <c r="P647">
        <f t="shared" si="41"/>
        <v>174.03</v>
      </c>
      <c r="Q647" s="11" t="s">
        <v>8321</v>
      </c>
      <c r="R647" s="11" t="s">
        <v>8323</v>
      </c>
      <c r="S647" s="16">
        <f t="shared" si="42"/>
        <v>42100.642071759255</v>
      </c>
      <c r="T647" s="16">
        <f t="shared" si="43"/>
        <v>42155.642071759255</v>
      </c>
    </row>
    <row r="648" spans="1:20" ht="48" hidden="1" x14ac:dyDescent="0.2">
      <c r="A648">
        <v>644</v>
      </c>
      <c r="B648" s="9" t="s">
        <v>645</v>
      </c>
      <c r="C648" s="3" t="s">
        <v>4754</v>
      </c>
      <c r="D648" s="5">
        <v>25000</v>
      </c>
      <c r="E648" s="7">
        <v>75029.48</v>
      </c>
      <c r="F648" t="s">
        <v>8218</v>
      </c>
      <c r="G648" t="s">
        <v>8223</v>
      </c>
      <c r="H648" t="s">
        <v>8245</v>
      </c>
      <c r="I648">
        <v>1414544400</v>
      </c>
      <c r="J648">
        <v>1410883139</v>
      </c>
      <c r="K648" t="b">
        <v>0</v>
      </c>
      <c r="L648">
        <v>1021</v>
      </c>
      <c r="M648" t="b">
        <v>1</v>
      </c>
      <c r="N648" t="s">
        <v>8271</v>
      </c>
      <c r="O648">
        <f t="shared" si="40"/>
        <v>300</v>
      </c>
      <c r="P648">
        <f t="shared" si="41"/>
        <v>73.489999999999995</v>
      </c>
      <c r="Q648" s="11" t="s">
        <v>8321</v>
      </c>
      <c r="R648" s="11" t="s">
        <v>8323</v>
      </c>
      <c r="S648" s="16">
        <f t="shared" si="42"/>
        <v>41898.665960648148</v>
      </c>
      <c r="T648" s="16">
        <f t="shared" si="43"/>
        <v>41941.041666666664</v>
      </c>
    </row>
    <row r="649" spans="1:20" ht="32" hidden="1" x14ac:dyDescent="0.2">
      <c r="A649">
        <v>645</v>
      </c>
      <c r="B649" s="9" t="s">
        <v>646</v>
      </c>
      <c r="C649" s="3" t="s">
        <v>4755</v>
      </c>
      <c r="D649" s="5">
        <v>2000</v>
      </c>
      <c r="E649" s="7">
        <v>5574</v>
      </c>
      <c r="F649" t="s">
        <v>8218</v>
      </c>
      <c r="G649" t="s">
        <v>8223</v>
      </c>
      <c r="H649" t="s">
        <v>8245</v>
      </c>
      <c r="I649">
        <v>1470962274</v>
      </c>
      <c r="J649">
        <v>1468370274</v>
      </c>
      <c r="K649" t="b">
        <v>0</v>
      </c>
      <c r="L649">
        <v>237</v>
      </c>
      <c r="M649" t="b">
        <v>1</v>
      </c>
      <c r="N649" t="s">
        <v>8271</v>
      </c>
      <c r="O649">
        <f t="shared" si="40"/>
        <v>279</v>
      </c>
      <c r="P649">
        <f t="shared" si="41"/>
        <v>23.52</v>
      </c>
      <c r="Q649" s="11" t="s">
        <v>8321</v>
      </c>
      <c r="R649" s="11" t="s">
        <v>8323</v>
      </c>
      <c r="S649" s="16">
        <f t="shared" si="42"/>
        <v>42564.026319444441</v>
      </c>
      <c r="T649" s="16">
        <f t="shared" si="43"/>
        <v>42594.026319444441</v>
      </c>
    </row>
    <row r="650" spans="1:20" ht="48" hidden="1" x14ac:dyDescent="0.2">
      <c r="A650">
        <v>646</v>
      </c>
      <c r="B650" s="9" t="s">
        <v>647</v>
      </c>
      <c r="C650" s="3" t="s">
        <v>4756</v>
      </c>
      <c r="D650" s="5">
        <v>800</v>
      </c>
      <c r="E650" s="7">
        <v>1055.01</v>
      </c>
      <c r="F650" t="s">
        <v>8218</v>
      </c>
      <c r="G650" t="s">
        <v>8223</v>
      </c>
      <c r="H650" t="s">
        <v>8245</v>
      </c>
      <c r="I650">
        <v>1407788867</v>
      </c>
      <c r="J650">
        <v>1405196867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132</v>
      </c>
      <c r="P650">
        <f t="shared" si="41"/>
        <v>39.07</v>
      </c>
      <c r="Q650" s="11" t="s">
        <v>8321</v>
      </c>
      <c r="R650" s="11" t="s">
        <v>8323</v>
      </c>
      <c r="S650" s="16">
        <f t="shared" si="42"/>
        <v>41832.852627314816</v>
      </c>
      <c r="T650" s="16">
        <f t="shared" si="43"/>
        <v>41862.852627314816</v>
      </c>
    </row>
    <row r="651" spans="1:20" ht="48" hidden="1" x14ac:dyDescent="0.2">
      <c r="A651">
        <v>647</v>
      </c>
      <c r="B651" s="9" t="s">
        <v>648</v>
      </c>
      <c r="C651" s="3" t="s">
        <v>4757</v>
      </c>
      <c r="D651" s="5">
        <v>2000</v>
      </c>
      <c r="E651" s="7">
        <v>2141</v>
      </c>
      <c r="F651" t="s">
        <v>8218</v>
      </c>
      <c r="G651" t="s">
        <v>8228</v>
      </c>
      <c r="H651" t="s">
        <v>8250</v>
      </c>
      <c r="I651">
        <v>1458235549</v>
      </c>
      <c r="J651">
        <v>1455647149</v>
      </c>
      <c r="K651" t="b">
        <v>0</v>
      </c>
      <c r="L651">
        <v>17</v>
      </c>
      <c r="M651" t="b">
        <v>1</v>
      </c>
      <c r="N651" t="s">
        <v>8271</v>
      </c>
      <c r="O651">
        <f t="shared" si="40"/>
        <v>107</v>
      </c>
      <c r="P651">
        <f t="shared" si="41"/>
        <v>125.94</v>
      </c>
      <c r="Q651" s="11" t="s">
        <v>8321</v>
      </c>
      <c r="R651" s="11" t="s">
        <v>8323</v>
      </c>
      <c r="S651" s="16">
        <f t="shared" si="42"/>
        <v>42416.767928240741</v>
      </c>
      <c r="T651" s="16">
        <f t="shared" si="43"/>
        <v>42446.726261574076</v>
      </c>
    </row>
    <row r="652" spans="1:20" ht="32" hidden="1" x14ac:dyDescent="0.2">
      <c r="A652">
        <v>648</v>
      </c>
      <c r="B652" s="9" t="s">
        <v>649</v>
      </c>
      <c r="C652" s="3" t="s">
        <v>4758</v>
      </c>
      <c r="D652" s="5">
        <v>35000</v>
      </c>
      <c r="E652" s="7">
        <v>44388</v>
      </c>
      <c r="F652" t="s">
        <v>8218</v>
      </c>
      <c r="G652" t="s">
        <v>8223</v>
      </c>
      <c r="H652" t="s">
        <v>8245</v>
      </c>
      <c r="I652">
        <v>1413304708</v>
      </c>
      <c r="J652">
        <v>1410280708</v>
      </c>
      <c r="K652" t="b">
        <v>0</v>
      </c>
      <c r="L652">
        <v>27</v>
      </c>
      <c r="M652" t="b">
        <v>1</v>
      </c>
      <c r="N652" t="s">
        <v>8271</v>
      </c>
      <c r="O652">
        <f t="shared" si="40"/>
        <v>127</v>
      </c>
      <c r="P652">
        <f t="shared" si="41"/>
        <v>1644</v>
      </c>
      <c r="Q652" s="11" t="s">
        <v>8321</v>
      </c>
      <c r="R652" s="11" t="s">
        <v>8323</v>
      </c>
      <c r="S652" s="16">
        <f t="shared" si="42"/>
        <v>41891.693379629629</v>
      </c>
      <c r="T652" s="16">
        <f t="shared" si="43"/>
        <v>41926.693379629629</v>
      </c>
    </row>
    <row r="653" spans="1:20" ht="48" hidden="1" x14ac:dyDescent="0.2">
      <c r="A653">
        <v>649</v>
      </c>
      <c r="B653" s="9" t="s">
        <v>650</v>
      </c>
      <c r="C653" s="3" t="s">
        <v>4759</v>
      </c>
      <c r="D653" s="5">
        <v>2500</v>
      </c>
      <c r="E653" s="7">
        <v>3499</v>
      </c>
      <c r="F653" t="s">
        <v>8218</v>
      </c>
      <c r="G653" t="s">
        <v>8223</v>
      </c>
      <c r="H653" t="s">
        <v>8245</v>
      </c>
      <c r="I653">
        <v>1410904413</v>
      </c>
      <c r="J653">
        <v>1409090013</v>
      </c>
      <c r="K653" t="b">
        <v>0</v>
      </c>
      <c r="L653">
        <v>82</v>
      </c>
      <c r="M653" t="b">
        <v>1</v>
      </c>
      <c r="N653" t="s">
        <v>8271</v>
      </c>
      <c r="O653">
        <f t="shared" si="40"/>
        <v>140</v>
      </c>
      <c r="P653">
        <f t="shared" si="41"/>
        <v>42.67</v>
      </c>
      <c r="Q653" s="11" t="s">
        <v>8321</v>
      </c>
      <c r="R653" s="11" t="s">
        <v>8323</v>
      </c>
      <c r="S653" s="16">
        <f t="shared" si="42"/>
        <v>41877.912187499998</v>
      </c>
      <c r="T653" s="16">
        <f t="shared" si="43"/>
        <v>41898.912187499998</v>
      </c>
    </row>
    <row r="654" spans="1:20" ht="48" hidden="1" x14ac:dyDescent="0.2">
      <c r="A654">
        <v>650</v>
      </c>
      <c r="B654" s="9" t="s">
        <v>651</v>
      </c>
      <c r="C654" s="3" t="s">
        <v>4760</v>
      </c>
      <c r="D654" s="5">
        <v>1500</v>
      </c>
      <c r="E654" s="7">
        <v>1686</v>
      </c>
      <c r="F654" t="s">
        <v>8218</v>
      </c>
      <c r="G654" t="s">
        <v>8223</v>
      </c>
      <c r="H654" t="s">
        <v>8245</v>
      </c>
      <c r="I654">
        <v>1418953984</v>
      </c>
      <c r="J654">
        <v>1413766384</v>
      </c>
      <c r="K654" t="b">
        <v>0</v>
      </c>
      <c r="L654">
        <v>48</v>
      </c>
      <c r="M654" t="b">
        <v>1</v>
      </c>
      <c r="N654" t="s">
        <v>8271</v>
      </c>
      <c r="O654">
        <f t="shared" si="40"/>
        <v>112</v>
      </c>
      <c r="P654">
        <f t="shared" si="41"/>
        <v>35.130000000000003</v>
      </c>
      <c r="Q654" s="11" t="s">
        <v>8321</v>
      </c>
      <c r="R654" s="11" t="s">
        <v>8323</v>
      </c>
      <c r="S654" s="16">
        <f t="shared" si="42"/>
        <v>41932.036851851852</v>
      </c>
      <c r="T654" s="16">
        <f t="shared" si="43"/>
        <v>41992.078518518523</v>
      </c>
    </row>
    <row r="655" spans="1:20" ht="48" hidden="1" x14ac:dyDescent="0.2">
      <c r="A655">
        <v>651</v>
      </c>
      <c r="B655" s="9" t="s">
        <v>652</v>
      </c>
      <c r="C655" s="3" t="s">
        <v>4761</v>
      </c>
      <c r="D655" s="5">
        <v>25000</v>
      </c>
      <c r="E655" s="7">
        <v>25132</v>
      </c>
      <c r="F655" t="s">
        <v>8218</v>
      </c>
      <c r="G655" t="s">
        <v>8223</v>
      </c>
      <c r="H655" t="s">
        <v>8245</v>
      </c>
      <c r="I655">
        <v>1418430311</v>
      </c>
      <c r="J655">
        <v>1415838311</v>
      </c>
      <c r="K655" t="b">
        <v>0</v>
      </c>
      <c r="L655">
        <v>105</v>
      </c>
      <c r="M655" t="b">
        <v>1</v>
      </c>
      <c r="N655" t="s">
        <v>8271</v>
      </c>
      <c r="O655">
        <f t="shared" si="40"/>
        <v>101</v>
      </c>
      <c r="P655">
        <f t="shared" si="41"/>
        <v>239.35</v>
      </c>
      <c r="Q655" s="11" t="s">
        <v>8321</v>
      </c>
      <c r="R655" s="11" t="s">
        <v>8323</v>
      </c>
      <c r="S655" s="16">
        <f t="shared" si="42"/>
        <v>41956.017488425925</v>
      </c>
      <c r="T655" s="16">
        <f t="shared" si="43"/>
        <v>41986.017488425925</v>
      </c>
    </row>
    <row r="656" spans="1:20" ht="48" hidden="1" x14ac:dyDescent="0.2">
      <c r="A656">
        <v>652</v>
      </c>
      <c r="B656" s="9" t="s">
        <v>653</v>
      </c>
      <c r="C656" s="3" t="s">
        <v>4762</v>
      </c>
      <c r="D656" s="5">
        <v>3000</v>
      </c>
      <c r="E656" s="7">
        <v>3014</v>
      </c>
      <c r="F656" t="s">
        <v>8218</v>
      </c>
      <c r="G656" t="s">
        <v>8223</v>
      </c>
      <c r="H656" t="s">
        <v>8245</v>
      </c>
      <c r="I656">
        <v>1480613650</v>
      </c>
      <c r="J656">
        <v>1478018050</v>
      </c>
      <c r="K656" t="b">
        <v>0</v>
      </c>
      <c r="L656">
        <v>28</v>
      </c>
      <c r="M656" t="b">
        <v>1</v>
      </c>
      <c r="N656" t="s">
        <v>8271</v>
      </c>
      <c r="O656">
        <f t="shared" si="40"/>
        <v>100</v>
      </c>
      <c r="P656">
        <f t="shared" si="41"/>
        <v>107.64</v>
      </c>
      <c r="Q656" s="11" t="s">
        <v>8321</v>
      </c>
      <c r="R656" s="11" t="s">
        <v>8323</v>
      </c>
      <c r="S656" s="16">
        <f t="shared" si="42"/>
        <v>42675.690393518518</v>
      </c>
      <c r="T656" s="16">
        <f t="shared" si="43"/>
        <v>42705.732060185182</v>
      </c>
    </row>
    <row r="657" spans="1:20" ht="48" hidden="1" x14ac:dyDescent="0.2">
      <c r="A657">
        <v>653</v>
      </c>
      <c r="B657" s="9" t="s">
        <v>654</v>
      </c>
      <c r="C657" s="3" t="s">
        <v>4763</v>
      </c>
      <c r="D657" s="5">
        <v>75000</v>
      </c>
      <c r="E657" s="7">
        <v>106084.5</v>
      </c>
      <c r="F657" t="s">
        <v>8218</v>
      </c>
      <c r="G657" t="s">
        <v>8223</v>
      </c>
      <c r="H657" t="s">
        <v>8245</v>
      </c>
      <c r="I657">
        <v>1440082240</v>
      </c>
      <c r="J657">
        <v>1436885440</v>
      </c>
      <c r="K657" t="b">
        <v>0</v>
      </c>
      <c r="L657">
        <v>1107</v>
      </c>
      <c r="M657" t="b">
        <v>1</v>
      </c>
      <c r="N657" t="s">
        <v>8271</v>
      </c>
      <c r="O657">
        <f t="shared" si="40"/>
        <v>141</v>
      </c>
      <c r="P657">
        <f t="shared" si="41"/>
        <v>95.83</v>
      </c>
      <c r="Q657" s="11" t="s">
        <v>8321</v>
      </c>
      <c r="R657" s="11" t="s">
        <v>8323</v>
      </c>
      <c r="S657" s="16">
        <f t="shared" si="42"/>
        <v>42199.618518518517</v>
      </c>
      <c r="T657" s="16">
        <f t="shared" si="43"/>
        <v>42236.618518518517</v>
      </c>
    </row>
    <row r="658" spans="1:20" ht="48" hidden="1" x14ac:dyDescent="0.2">
      <c r="A658">
        <v>654</v>
      </c>
      <c r="B658" s="9" t="s">
        <v>655</v>
      </c>
      <c r="C658" s="3" t="s">
        <v>4764</v>
      </c>
      <c r="D658" s="5">
        <v>12000</v>
      </c>
      <c r="E658" s="7">
        <v>32075</v>
      </c>
      <c r="F658" t="s">
        <v>8218</v>
      </c>
      <c r="G658" t="s">
        <v>8223</v>
      </c>
      <c r="H658" t="s">
        <v>8245</v>
      </c>
      <c r="I658">
        <v>1436396313</v>
      </c>
      <c r="J658">
        <v>1433804313</v>
      </c>
      <c r="K658" t="b">
        <v>0</v>
      </c>
      <c r="L658">
        <v>1013</v>
      </c>
      <c r="M658" t="b">
        <v>1</v>
      </c>
      <c r="N658" t="s">
        <v>8271</v>
      </c>
      <c r="O658">
        <f t="shared" si="40"/>
        <v>267</v>
      </c>
      <c r="P658">
        <f t="shared" si="41"/>
        <v>31.66</v>
      </c>
      <c r="Q658" s="11" t="s">
        <v>8321</v>
      </c>
      <c r="R658" s="11" t="s">
        <v>8323</v>
      </c>
      <c r="S658" s="16">
        <f t="shared" si="42"/>
        <v>42163.957326388889</v>
      </c>
      <c r="T658" s="16">
        <f t="shared" si="43"/>
        <v>42193.957326388889</v>
      </c>
    </row>
    <row r="659" spans="1:20" ht="48" hidden="1" x14ac:dyDescent="0.2">
      <c r="A659">
        <v>655</v>
      </c>
      <c r="B659" s="9" t="s">
        <v>656</v>
      </c>
      <c r="C659" s="3" t="s">
        <v>4765</v>
      </c>
      <c r="D659" s="5">
        <v>8000</v>
      </c>
      <c r="E659" s="7">
        <v>11751</v>
      </c>
      <c r="F659" t="s">
        <v>8218</v>
      </c>
      <c r="G659" t="s">
        <v>8223</v>
      </c>
      <c r="H659" t="s">
        <v>8245</v>
      </c>
      <c r="I659">
        <v>1426197512</v>
      </c>
      <c r="J659">
        <v>1423609112</v>
      </c>
      <c r="K659" t="b">
        <v>0</v>
      </c>
      <c r="L659">
        <v>274</v>
      </c>
      <c r="M659" t="b">
        <v>1</v>
      </c>
      <c r="N659" t="s">
        <v>8271</v>
      </c>
      <c r="O659">
        <f t="shared" si="40"/>
        <v>147</v>
      </c>
      <c r="P659">
        <f t="shared" si="41"/>
        <v>42.89</v>
      </c>
      <c r="Q659" s="11" t="s">
        <v>8321</v>
      </c>
      <c r="R659" s="11" t="s">
        <v>8323</v>
      </c>
      <c r="S659" s="16">
        <f t="shared" si="42"/>
        <v>42045.957314814819</v>
      </c>
      <c r="T659" s="16">
        <f t="shared" si="43"/>
        <v>42075.915648148148</v>
      </c>
    </row>
    <row r="660" spans="1:20" ht="48" hidden="1" x14ac:dyDescent="0.2">
      <c r="A660">
        <v>656</v>
      </c>
      <c r="B660" s="9" t="s">
        <v>657</v>
      </c>
      <c r="C660" s="3" t="s">
        <v>4766</v>
      </c>
      <c r="D660" s="5">
        <v>5000</v>
      </c>
      <c r="E660" s="7">
        <v>10678</v>
      </c>
      <c r="F660" t="s">
        <v>8218</v>
      </c>
      <c r="G660" t="s">
        <v>8223</v>
      </c>
      <c r="H660" t="s">
        <v>8245</v>
      </c>
      <c r="I660">
        <v>1460917119</v>
      </c>
      <c r="J660">
        <v>1455736719</v>
      </c>
      <c r="K660" t="b">
        <v>0</v>
      </c>
      <c r="L660">
        <v>87</v>
      </c>
      <c r="M660" t="b">
        <v>1</v>
      </c>
      <c r="N660" t="s">
        <v>8271</v>
      </c>
      <c r="O660">
        <f t="shared" si="40"/>
        <v>214</v>
      </c>
      <c r="P660">
        <f t="shared" si="41"/>
        <v>122.74</v>
      </c>
      <c r="Q660" s="11" t="s">
        <v>8321</v>
      </c>
      <c r="R660" s="11" t="s">
        <v>8323</v>
      </c>
      <c r="S660" s="16">
        <f t="shared" si="42"/>
        <v>42417.804618055554</v>
      </c>
      <c r="T660" s="16">
        <f t="shared" si="43"/>
        <v>42477.762951388882</v>
      </c>
    </row>
    <row r="661" spans="1:20" ht="48" hidden="1" x14ac:dyDescent="0.2">
      <c r="A661">
        <v>657</v>
      </c>
      <c r="B661" s="9" t="s">
        <v>658</v>
      </c>
      <c r="C661" s="3" t="s">
        <v>4767</v>
      </c>
      <c r="D661" s="5">
        <v>15000</v>
      </c>
      <c r="E661" s="7">
        <v>18855</v>
      </c>
      <c r="F661" t="s">
        <v>8218</v>
      </c>
      <c r="G661" t="s">
        <v>8223</v>
      </c>
      <c r="H661" t="s">
        <v>8245</v>
      </c>
      <c r="I661">
        <v>1450901872</v>
      </c>
      <c r="J661">
        <v>1448309872</v>
      </c>
      <c r="K661" t="b">
        <v>0</v>
      </c>
      <c r="L661">
        <v>99</v>
      </c>
      <c r="M661" t="b">
        <v>1</v>
      </c>
      <c r="N661" t="s">
        <v>8271</v>
      </c>
      <c r="O661">
        <f t="shared" si="40"/>
        <v>126</v>
      </c>
      <c r="P661">
        <f t="shared" si="41"/>
        <v>190.45</v>
      </c>
      <c r="Q661" s="11" t="s">
        <v>8321</v>
      </c>
      <c r="R661" s="11" t="s">
        <v>8323</v>
      </c>
      <c r="S661" s="16">
        <f t="shared" si="42"/>
        <v>42331.84574074074</v>
      </c>
      <c r="T661" s="16">
        <f t="shared" si="43"/>
        <v>42361.84574074074</v>
      </c>
    </row>
    <row r="662" spans="1:20" ht="48" hidden="1" x14ac:dyDescent="0.2">
      <c r="A662">
        <v>658</v>
      </c>
      <c r="B662" s="9" t="s">
        <v>659</v>
      </c>
      <c r="C662" s="3" t="s">
        <v>4768</v>
      </c>
      <c r="D662" s="5">
        <v>28888</v>
      </c>
      <c r="E662" s="7">
        <v>30177</v>
      </c>
      <c r="F662" t="s">
        <v>8218</v>
      </c>
      <c r="G662" t="s">
        <v>8223</v>
      </c>
      <c r="H662" t="s">
        <v>8245</v>
      </c>
      <c r="I662">
        <v>1437933600</v>
      </c>
      <c r="J662">
        <v>1435117889</v>
      </c>
      <c r="K662" t="b">
        <v>0</v>
      </c>
      <c r="L662">
        <v>276</v>
      </c>
      <c r="M662" t="b">
        <v>1</v>
      </c>
      <c r="N662" t="s">
        <v>8271</v>
      </c>
      <c r="O662">
        <f t="shared" si="40"/>
        <v>104</v>
      </c>
      <c r="P662">
        <f t="shared" si="41"/>
        <v>109.34</v>
      </c>
      <c r="Q662" s="11" t="s">
        <v>8321</v>
      </c>
      <c r="R662" s="11" t="s">
        <v>8323</v>
      </c>
      <c r="S662" s="16">
        <f t="shared" si="42"/>
        <v>42179.160752314812</v>
      </c>
      <c r="T662" s="16">
        <f t="shared" si="43"/>
        <v>42211.75</v>
      </c>
    </row>
    <row r="663" spans="1:20" ht="16" hidden="1" x14ac:dyDescent="0.2">
      <c r="A663">
        <v>659</v>
      </c>
      <c r="B663" s="9" t="s">
        <v>660</v>
      </c>
      <c r="C663" s="3" t="s">
        <v>4769</v>
      </c>
      <c r="D663" s="5">
        <v>3000</v>
      </c>
      <c r="E663" s="7">
        <v>3017</v>
      </c>
      <c r="F663" t="s">
        <v>8218</v>
      </c>
      <c r="G663" t="s">
        <v>8223</v>
      </c>
      <c r="H663" t="s">
        <v>8245</v>
      </c>
      <c r="I663">
        <v>1440339295</v>
      </c>
      <c r="J663">
        <v>1437747295</v>
      </c>
      <c r="K663" t="b">
        <v>0</v>
      </c>
      <c r="L663">
        <v>21</v>
      </c>
      <c r="M663" t="b">
        <v>1</v>
      </c>
      <c r="N663" t="s">
        <v>8271</v>
      </c>
      <c r="O663">
        <f t="shared" si="40"/>
        <v>101</v>
      </c>
      <c r="P663">
        <f t="shared" si="41"/>
        <v>143.66999999999999</v>
      </c>
      <c r="Q663" s="11" t="s">
        <v>8321</v>
      </c>
      <c r="R663" s="11" t="s">
        <v>8323</v>
      </c>
      <c r="S663" s="16">
        <f t="shared" si="42"/>
        <v>42209.593692129631</v>
      </c>
      <c r="T663" s="16">
        <f t="shared" si="43"/>
        <v>42239.593692129631</v>
      </c>
    </row>
    <row r="664" spans="1:20" ht="48" hidden="1" x14ac:dyDescent="0.2">
      <c r="A664">
        <v>660</v>
      </c>
      <c r="B664" s="9" t="s">
        <v>661</v>
      </c>
      <c r="C664" s="3" t="s">
        <v>4770</v>
      </c>
      <c r="D664" s="5">
        <v>50000</v>
      </c>
      <c r="E664" s="7">
        <v>1529</v>
      </c>
      <c r="F664" t="s">
        <v>8220</v>
      </c>
      <c r="G664" t="s">
        <v>8223</v>
      </c>
      <c r="H664" t="s">
        <v>8245</v>
      </c>
      <c r="I664">
        <v>1415558879</v>
      </c>
      <c r="J664">
        <v>1412963279</v>
      </c>
      <c r="K664" t="b">
        <v>0</v>
      </c>
      <c r="L664">
        <v>18</v>
      </c>
      <c r="M664" t="b">
        <v>0</v>
      </c>
      <c r="N664" t="s">
        <v>8271</v>
      </c>
      <c r="O664">
        <f t="shared" si="40"/>
        <v>3</v>
      </c>
      <c r="P664">
        <f t="shared" si="41"/>
        <v>84.94</v>
      </c>
      <c r="Q664" s="11" t="s">
        <v>8321</v>
      </c>
      <c r="R664" s="11" t="s">
        <v>8323</v>
      </c>
      <c r="S664" s="16">
        <f t="shared" si="42"/>
        <v>41922.741655092592</v>
      </c>
      <c r="T664" s="16">
        <f t="shared" si="43"/>
        <v>41952.783321759263</v>
      </c>
    </row>
    <row r="665" spans="1:20" ht="48" hidden="1" x14ac:dyDescent="0.2">
      <c r="A665">
        <v>661</v>
      </c>
      <c r="B665" s="9" t="s">
        <v>662</v>
      </c>
      <c r="C665" s="3" t="s">
        <v>4771</v>
      </c>
      <c r="D665" s="5">
        <v>10000</v>
      </c>
      <c r="E665" s="7">
        <v>95</v>
      </c>
      <c r="F665" t="s">
        <v>8220</v>
      </c>
      <c r="G665" t="s">
        <v>8223</v>
      </c>
      <c r="H665" t="s">
        <v>8245</v>
      </c>
      <c r="I665">
        <v>1477236559</v>
      </c>
      <c r="J665">
        <v>1474644559</v>
      </c>
      <c r="K665" t="b">
        <v>0</v>
      </c>
      <c r="L665">
        <v>9</v>
      </c>
      <c r="M665" t="b">
        <v>0</v>
      </c>
      <c r="N665" t="s">
        <v>8271</v>
      </c>
      <c r="O665">
        <f t="shared" si="40"/>
        <v>1</v>
      </c>
      <c r="P665">
        <f t="shared" si="41"/>
        <v>10.56</v>
      </c>
      <c r="Q665" s="11" t="s">
        <v>8321</v>
      </c>
      <c r="R665" s="11" t="s">
        <v>8323</v>
      </c>
      <c r="S665" s="16">
        <f t="shared" si="42"/>
        <v>42636.645358796297</v>
      </c>
      <c r="T665" s="16">
        <f t="shared" si="43"/>
        <v>42666.645358796297</v>
      </c>
    </row>
    <row r="666" spans="1:20" ht="32" hidden="1" x14ac:dyDescent="0.2">
      <c r="A666">
        <v>662</v>
      </c>
      <c r="B666" s="9" t="s">
        <v>663</v>
      </c>
      <c r="C666" s="3" t="s">
        <v>4772</v>
      </c>
      <c r="D666" s="5">
        <v>39000</v>
      </c>
      <c r="E666" s="7">
        <v>156</v>
      </c>
      <c r="F666" t="s">
        <v>8220</v>
      </c>
      <c r="G666" t="s">
        <v>8223</v>
      </c>
      <c r="H666" t="s">
        <v>8245</v>
      </c>
      <c r="I666">
        <v>1421404247</v>
      </c>
      <c r="J666">
        <v>1418812247</v>
      </c>
      <c r="K666" t="b">
        <v>0</v>
      </c>
      <c r="L666">
        <v>4</v>
      </c>
      <c r="M666" t="b">
        <v>0</v>
      </c>
      <c r="N666" t="s">
        <v>8271</v>
      </c>
      <c r="O666">
        <f t="shared" si="40"/>
        <v>0</v>
      </c>
      <c r="P666">
        <f t="shared" si="41"/>
        <v>39</v>
      </c>
      <c r="Q666" s="11" t="s">
        <v>8321</v>
      </c>
      <c r="R666" s="11" t="s">
        <v>8323</v>
      </c>
      <c r="S666" s="16">
        <f t="shared" si="42"/>
        <v>41990.438043981485</v>
      </c>
      <c r="T666" s="16">
        <f t="shared" si="43"/>
        <v>42020.438043981485</v>
      </c>
    </row>
    <row r="667" spans="1:20" ht="48" hidden="1" x14ac:dyDescent="0.2">
      <c r="A667">
        <v>663</v>
      </c>
      <c r="B667" s="9" t="s">
        <v>664</v>
      </c>
      <c r="C667" s="3" t="s">
        <v>4773</v>
      </c>
      <c r="D667" s="5">
        <v>200000</v>
      </c>
      <c r="E667" s="7">
        <v>700</v>
      </c>
      <c r="F667" t="s">
        <v>8220</v>
      </c>
      <c r="G667" t="s">
        <v>8231</v>
      </c>
      <c r="H667" t="s">
        <v>8252</v>
      </c>
      <c r="I667">
        <v>1437250456</v>
      </c>
      <c r="J667">
        <v>1434658456</v>
      </c>
      <c r="K667" t="b">
        <v>0</v>
      </c>
      <c r="L667">
        <v>7</v>
      </c>
      <c r="M667" t="b">
        <v>0</v>
      </c>
      <c r="N667" t="s">
        <v>8271</v>
      </c>
      <c r="O667">
        <f t="shared" si="40"/>
        <v>0</v>
      </c>
      <c r="P667">
        <f t="shared" si="41"/>
        <v>100</v>
      </c>
      <c r="Q667" s="11" t="s">
        <v>8321</v>
      </c>
      <c r="R667" s="11" t="s">
        <v>8323</v>
      </c>
      <c r="S667" s="16">
        <f t="shared" si="42"/>
        <v>42173.843240740738</v>
      </c>
      <c r="T667" s="16">
        <f t="shared" si="43"/>
        <v>42203.843240740738</v>
      </c>
    </row>
    <row r="668" spans="1:20" ht="48" hidden="1" x14ac:dyDescent="0.2">
      <c r="A668">
        <v>664</v>
      </c>
      <c r="B668" s="9" t="s">
        <v>665</v>
      </c>
      <c r="C668" s="3" t="s">
        <v>4774</v>
      </c>
      <c r="D668" s="5">
        <v>12000</v>
      </c>
      <c r="E668" s="7">
        <v>904</v>
      </c>
      <c r="F668" t="s">
        <v>8220</v>
      </c>
      <c r="G668" t="s">
        <v>8223</v>
      </c>
      <c r="H668" t="s">
        <v>8245</v>
      </c>
      <c r="I668">
        <v>1428940775</v>
      </c>
      <c r="J668">
        <v>1426348775</v>
      </c>
      <c r="K668" t="b">
        <v>0</v>
      </c>
      <c r="L668">
        <v>29</v>
      </c>
      <c r="M668" t="b">
        <v>0</v>
      </c>
      <c r="N668" t="s">
        <v>8271</v>
      </c>
      <c r="O668">
        <f t="shared" si="40"/>
        <v>8</v>
      </c>
      <c r="P668">
        <f t="shared" si="41"/>
        <v>31.17</v>
      </c>
      <c r="Q668" s="11" t="s">
        <v>8321</v>
      </c>
      <c r="R668" s="11" t="s">
        <v>8323</v>
      </c>
      <c r="S668" s="16">
        <f t="shared" si="42"/>
        <v>42077.666377314818</v>
      </c>
      <c r="T668" s="16">
        <f t="shared" si="43"/>
        <v>42107.666377314818</v>
      </c>
    </row>
    <row r="669" spans="1:20" ht="48" hidden="1" x14ac:dyDescent="0.2">
      <c r="A669">
        <v>665</v>
      </c>
      <c r="B669" s="9" t="s">
        <v>666</v>
      </c>
      <c r="C669" s="3" t="s">
        <v>4775</v>
      </c>
      <c r="D669" s="5">
        <v>10000</v>
      </c>
      <c r="E669" s="7">
        <v>1864</v>
      </c>
      <c r="F669" t="s">
        <v>8220</v>
      </c>
      <c r="G669" t="s">
        <v>8223</v>
      </c>
      <c r="H669" t="s">
        <v>8245</v>
      </c>
      <c r="I669">
        <v>1484327061</v>
      </c>
      <c r="J669">
        <v>1479143061</v>
      </c>
      <c r="K669" t="b">
        <v>0</v>
      </c>
      <c r="L669">
        <v>12</v>
      </c>
      <c r="M669" t="b">
        <v>0</v>
      </c>
      <c r="N669" t="s">
        <v>8271</v>
      </c>
      <c r="O669">
        <f t="shared" si="40"/>
        <v>19</v>
      </c>
      <c r="P669">
        <f t="shared" si="41"/>
        <v>155.33000000000001</v>
      </c>
      <c r="Q669" s="11" t="s">
        <v>8321</v>
      </c>
      <c r="R669" s="11" t="s">
        <v>8323</v>
      </c>
      <c r="S669" s="16">
        <f t="shared" si="42"/>
        <v>42688.711354166662</v>
      </c>
      <c r="T669" s="16">
        <f t="shared" si="43"/>
        <v>42748.711354166662</v>
      </c>
    </row>
    <row r="670" spans="1:20" ht="48" hidden="1" x14ac:dyDescent="0.2">
      <c r="A670">
        <v>666</v>
      </c>
      <c r="B670" s="9" t="s">
        <v>667</v>
      </c>
      <c r="C670" s="3" t="s">
        <v>4776</v>
      </c>
      <c r="D670" s="5">
        <v>200000</v>
      </c>
      <c r="E670" s="7">
        <v>8</v>
      </c>
      <c r="F670" t="s">
        <v>8220</v>
      </c>
      <c r="G670" t="s">
        <v>8223</v>
      </c>
      <c r="H670" t="s">
        <v>8245</v>
      </c>
      <c r="I670">
        <v>1408305498</v>
      </c>
      <c r="J670">
        <v>1405713498</v>
      </c>
      <c r="K670" t="b">
        <v>0</v>
      </c>
      <c r="L670">
        <v>4</v>
      </c>
      <c r="M670" t="b">
        <v>0</v>
      </c>
      <c r="N670" t="s">
        <v>8271</v>
      </c>
      <c r="O670">
        <f t="shared" si="40"/>
        <v>0</v>
      </c>
      <c r="P670">
        <f t="shared" si="41"/>
        <v>2</v>
      </c>
      <c r="Q670" s="11" t="s">
        <v>8321</v>
      </c>
      <c r="R670" s="11" t="s">
        <v>8323</v>
      </c>
      <c r="S670" s="16">
        <f t="shared" si="42"/>
        <v>41838.832152777781</v>
      </c>
      <c r="T670" s="16">
        <f t="shared" si="43"/>
        <v>41868.832152777781</v>
      </c>
    </row>
    <row r="671" spans="1:20" ht="48" hidden="1" x14ac:dyDescent="0.2">
      <c r="A671">
        <v>667</v>
      </c>
      <c r="B671" s="9" t="s">
        <v>668</v>
      </c>
      <c r="C671" s="3" t="s">
        <v>4777</v>
      </c>
      <c r="D671" s="5">
        <v>50000</v>
      </c>
      <c r="E671" s="7">
        <v>5010</v>
      </c>
      <c r="F671" t="s">
        <v>8220</v>
      </c>
      <c r="G671" t="s">
        <v>8236</v>
      </c>
      <c r="H671" t="s">
        <v>8248</v>
      </c>
      <c r="I671">
        <v>1477731463</v>
      </c>
      <c r="J671">
        <v>1474275463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10</v>
      </c>
      <c r="P671">
        <f t="shared" si="41"/>
        <v>178.93</v>
      </c>
      <c r="Q671" s="11" t="s">
        <v>8321</v>
      </c>
      <c r="R671" s="11" t="s">
        <v>8323</v>
      </c>
      <c r="S671" s="16">
        <f t="shared" si="42"/>
        <v>42632.373414351852</v>
      </c>
      <c r="T671" s="16">
        <f t="shared" si="43"/>
        <v>42672.373414351852</v>
      </c>
    </row>
    <row r="672" spans="1:20" ht="48" hidden="1" x14ac:dyDescent="0.2">
      <c r="A672">
        <v>668</v>
      </c>
      <c r="B672" s="9" t="s">
        <v>669</v>
      </c>
      <c r="C672" s="3" t="s">
        <v>4778</v>
      </c>
      <c r="D672" s="5">
        <v>15000</v>
      </c>
      <c r="E672" s="7">
        <v>684</v>
      </c>
      <c r="F672" t="s">
        <v>8220</v>
      </c>
      <c r="G672" t="s">
        <v>8223</v>
      </c>
      <c r="H672" t="s">
        <v>8245</v>
      </c>
      <c r="I672">
        <v>1431374222</v>
      </c>
      <c r="J672">
        <v>1427486222</v>
      </c>
      <c r="K672" t="b">
        <v>0</v>
      </c>
      <c r="L672">
        <v>25</v>
      </c>
      <c r="M672" t="b">
        <v>0</v>
      </c>
      <c r="N672" t="s">
        <v>8271</v>
      </c>
      <c r="O672">
        <f t="shared" si="40"/>
        <v>5</v>
      </c>
      <c r="P672">
        <f t="shared" si="41"/>
        <v>27.36</v>
      </c>
      <c r="Q672" s="11" t="s">
        <v>8321</v>
      </c>
      <c r="R672" s="11" t="s">
        <v>8323</v>
      </c>
      <c r="S672" s="16">
        <f t="shared" si="42"/>
        <v>42090.831273148149</v>
      </c>
      <c r="T672" s="16">
        <f t="shared" si="43"/>
        <v>42135.831273148149</v>
      </c>
    </row>
    <row r="673" spans="1:20" ht="64" hidden="1" x14ac:dyDescent="0.2">
      <c r="A673">
        <v>669</v>
      </c>
      <c r="B673" s="9" t="s">
        <v>670</v>
      </c>
      <c r="C673" s="3" t="s">
        <v>4779</v>
      </c>
      <c r="D673" s="5">
        <v>200000</v>
      </c>
      <c r="E673" s="7">
        <v>43015</v>
      </c>
      <c r="F673" t="s">
        <v>8220</v>
      </c>
      <c r="G673" t="s">
        <v>8234</v>
      </c>
      <c r="H673" t="s">
        <v>8254</v>
      </c>
      <c r="I673">
        <v>1467817258</v>
      </c>
      <c r="J673">
        <v>1465225258</v>
      </c>
      <c r="K673" t="b">
        <v>0</v>
      </c>
      <c r="L673">
        <v>28</v>
      </c>
      <c r="M673" t="b">
        <v>0</v>
      </c>
      <c r="N673" t="s">
        <v>8271</v>
      </c>
      <c r="O673">
        <f t="shared" si="40"/>
        <v>22</v>
      </c>
      <c r="P673">
        <f t="shared" si="41"/>
        <v>1536.25</v>
      </c>
      <c r="Q673" s="11" t="s">
        <v>8321</v>
      </c>
      <c r="R673" s="11" t="s">
        <v>8323</v>
      </c>
      <c r="S673" s="16">
        <f t="shared" si="42"/>
        <v>42527.625671296293</v>
      </c>
      <c r="T673" s="16">
        <f t="shared" si="43"/>
        <v>42557.625671296293</v>
      </c>
    </row>
    <row r="674" spans="1:20" ht="48" hidden="1" x14ac:dyDescent="0.2">
      <c r="A674">
        <v>670</v>
      </c>
      <c r="B674" s="9" t="s">
        <v>671</v>
      </c>
      <c r="C674" s="3" t="s">
        <v>4780</v>
      </c>
      <c r="D674" s="5">
        <v>90000</v>
      </c>
      <c r="E674" s="7">
        <v>26349</v>
      </c>
      <c r="F674" t="s">
        <v>8220</v>
      </c>
      <c r="G674" t="s">
        <v>8236</v>
      </c>
      <c r="H674" t="s">
        <v>8248</v>
      </c>
      <c r="I674">
        <v>1466323800</v>
      </c>
      <c r="J674">
        <v>1463418120</v>
      </c>
      <c r="K674" t="b">
        <v>0</v>
      </c>
      <c r="L674">
        <v>310</v>
      </c>
      <c r="M674" t="b">
        <v>0</v>
      </c>
      <c r="N674" t="s">
        <v>8271</v>
      </c>
      <c r="O674">
        <f t="shared" si="40"/>
        <v>29</v>
      </c>
      <c r="P674">
        <f t="shared" si="41"/>
        <v>85</v>
      </c>
      <c r="Q674" s="11" t="s">
        <v>8321</v>
      </c>
      <c r="R674" s="11" t="s">
        <v>8323</v>
      </c>
      <c r="S674" s="16">
        <f t="shared" si="42"/>
        <v>42506.709722222222</v>
      </c>
      <c r="T674" s="16">
        <f t="shared" si="43"/>
        <v>42540.340277777781</v>
      </c>
    </row>
    <row r="675" spans="1:20" ht="48" hidden="1" x14ac:dyDescent="0.2">
      <c r="A675">
        <v>671</v>
      </c>
      <c r="B675" s="9" t="s">
        <v>672</v>
      </c>
      <c r="C675" s="3" t="s">
        <v>4781</v>
      </c>
      <c r="D675" s="5">
        <v>30000</v>
      </c>
      <c r="E675" s="7">
        <v>11828</v>
      </c>
      <c r="F675" t="s">
        <v>8220</v>
      </c>
      <c r="G675" t="s">
        <v>8223</v>
      </c>
      <c r="H675" t="s">
        <v>8245</v>
      </c>
      <c r="I675">
        <v>1421208000</v>
      </c>
      <c r="J675">
        <v>1418315852</v>
      </c>
      <c r="K675" t="b">
        <v>0</v>
      </c>
      <c r="L675">
        <v>15</v>
      </c>
      <c r="M675" t="b">
        <v>0</v>
      </c>
      <c r="N675" t="s">
        <v>8271</v>
      </c>
      <c r="O675">
        <f t="shared" si="40"/>
        <v>39</v>
      </c>
      <c r="P675">
        <f t="shared" si="41"/>
        <v>788.53</v>
      </c>
      <c r="Q675" s="11" t="s">
        <v>8321</v>
      </c>
      <c r="R675" s="11" t="s">
        <v>8323</v>
      </c>
      <c r="S675" s="16">
        <f t="shared" si="42"/>
        <v>41984.692731481482</v>
      </c>
      <c r="T675" s="16">
        <f t="shared" si="43"/>
        <v>42018.166666666672</v>
      </c>
    </row>
    <row r="676" spans="1:20" ht="48" hidden="1" x14ac:dyDescent="0.2">
      <c r="A676">
        <v>672</v>
      </c>
      <c r="B676" s="9" t="s">
        <v>673</v>
      </c>
      <c r="C676" s="3" t="s">
        <v>4782</v>
      </c>
      <c r="D676" s="5">
        <v>50000</v>
      </c>
      <c r="E676" s="7">
        <v>10814</v>
      </c>
      <c r="F676" t="s">
        <v>8220</v>
      </c>
      <c r="G676" t="s">
        <v>8223</v>
      </c>
      <c r="H676" t="s">
        <v>8245</v>
      </c>
      <c r="I676">
        <v>1420088340</v>
      </c>
      <c r="J676">
        <v>1417410964</v>
      </c>
      <c r="K676" t="b">
        <v>0</v>
      </c>
      <c r="L676">
        <v>215</v>
      </c>
      <c r="M676" t="b">
        <v>0</v>
      </c>
      <c r="N676" t="s">
        <v>8271</v>
      </c>
      <c r="O676">
        <f t="shared" si="40"/>
        <v>22</v>
      </c>
      <c r="P676">
        <f t="shared" si="41"/>
        <v>50.3</v>
      </c>
      <c r="Q676" s="11" t="s">
        <v>8321</v>
      </c>
      <c r="R676" s="11" t="s">
        <v>8323</v>
      </c>
      <c r="S676" s="16">
        <f t="shared" si="42"/>
        <v>41974.219490740739</v>
      </c>
      <c r="T676" s="16">
        <f t="shared" si="43"/>
        <v>42005.207638888889</v>
      </c>
    </row>
    <row r="677" spans="1:20" ht="48" hidden="1" x14ac:dyDescent="0.2">
      <c r="A677">
        <v>673</v>
      </c>
      <c r="B677" s="9" t="s">
        <v>674</v>
      </c>
      <c r="C677" s="3" t="s">
        <v>4783</v>
      </c>
      <c r="D677" s="5">
        <v>100000</v>
      </c>
      <c r="E677" s="7">
        <v>205</v>
      </c>
      <c r="F677" t="s">
        <v>8220</v>
      </c>
      <c r="G677" t="s">
        <v>8223</v>
      </c>
      <c r="H677" t="s">
        <v>8245</v>
      </c>
      <c r="I677">
        <v>1409602217</v>
      </c>
      <c r="J677">
        <v>1405714217</v>
      </c>
      <c r="K677" t="b">
        <v>0</v>
      </c>
      <c r="L677">
        <v>3</v>
      </c>
      <c r="M677" t="b">
        <v>0</v>
      </c>
      <c r="N677" t="s">
        <v>8271</v>
      </c>
      <c r="O677">
        <f t="shared" si="40"/>
        <v>0</v>
      </c>
      <c r="P677">
        <f t="shared" si="41"/>
        <v>68.33</v>
      </c>
      <c r="Q677" s="11" t="s">
        <v>8321</v>
      </c>
      <c r="R677" s="11" t="s">
        <v>8323</v>
      </c>
      <c r="S677" s="16">
        <f t="shared" si="42"/>
        <v>41838.840474537035</v>
      </c>
      <c r="T677" s="16">
        <f t="shared" si="43"/>
        <v>41883.840474537035</v>
      </c>
    </row>
    <row r="678" spans="1:20" ht="32" hidden="1" x14ac:dyDescent="0.2">
      <c r="A678">
        <v>674</v>
      </c>
      <c r="B678" s="9" t="s">
        <v>675</v>
      </c>
      <c r="C678" s="3" t="s">
        <v>4784</v>
      </c>
      <c r="D678" s="5">
        <v>50000</v>
      </c>
      <c r="E678" s="7">
        <v>15</v>
      </c>
      <c r="F678" t="s">
        <v>8220</v>
      </c>
      <c r="G678" t="s">
        <v>8223</v>
      </c>
      <c r="H678" t="s">
        <v>8245</v>
      </c>
      <c r="I678">
        <v>1407811627</v>
      </c>
      <c r="J678">
        <v>1402627627</v>
      </c>
      <c r="K678" t="b">
        <v>0</v>
      </c>
      <c r="L678">
        <v>2</v>
      </c>
      <c r="M678" t="b">
        <v>0</v>
      </c>
      <c r="N678" t="s">
        <v>8271</v>
      </c>
      <c r="O678">
        <f t="shared" si="40"/>
        <v>0</v>
      </c>
      <c r="P678">
        <f t="shared" si="41"/>
        <v>7.5</v>
      </c>
      <c r="Q678" s="11" t="s">
        <v>8321</v>
      </c>
      <c r="R678" s="11" t="s">
        <v>8323</v>
      </c>
      <c r="S678" s="16">
        <f t="shared" si="42"/>
        <v>41803.116053240738</v>
      </c>
      <c r="T678" s="16">
        <f t="shared" si="43"/>
        <v>41863.116053240738</v>
      </c>
    </row>
    <row r="679" spans="1:20" ht="48" hidden="1" x14ac:dyDescent="0.2">
      <c r="A679">
        <v>675</v>
      </c>
      <c r="B679" s="9" t="s">
        <v>676</v>
      </c>
      <c r="C679" s="3" t="s">
        <v>4785</v>
      </c>
      <c r="D679" s="5">
        <v>6000</v>
      </c>
      <c r="E679" s="7">
        <v>891</v>
      </c>
      <c r="F679" t="s">
        <v>8220</v>
      </c>
      <c r="G679" t="s">
        <v>8223</v>
      </c>
      <c r="H679" t="s">
        <v>8245</v>
      </c>
      <c r="I679">
        <v>1420095540</v>
      </c>
      <c r="J679">
        <v>1417558804</v>
      </c>
      <c r="K679" t="b">
        <v>0</v>
      </c>
      <c r="L679">
        <v>26</v>
      </c>
      <c r="M679" t="b">
        <v>0</v>
      </c>
      <c r="N679" t="s">
        <v>8271</v>
      </c>
      <c r="O679">
        <f t="shared" si="40"/>
        <v>15</v>
      </c>
      <c r="P679">
        <f t="shared" si="41"/>
        <v>34.270000000000003</v>
      </c>
      <c r="Q679" s="11" t="s">
        <v>8321</v>
      </c>
      <c r="R679" s="11" t="s">
        <v>8323</v>
      </c>
      <c r="S679" s="16">
        <f t="shared" si="42"/>
        <v>41975.930601851855</v>
      </c>
      <c r="T679" s="16">
        <f t="shared" si="43"/>
        <v>42005.290972222225</v>
      </c>
    </row>
    <row r="680" spans="1:20" ht="64" hidden="1" x14ac:dyDescent="0.2">
      <c r="A680">
        <v>676</v>
      </c>
      <c r="B680" s="9" t="s">
        <v>677</v>
      </c>
      <c r="C680" s="3" t="s">
        <v>4786</v>
      </c>
      <c r="D680" s="5">
        <v>100000</v>
      </c>
      <c r="E680" s="7">
        <v>1471</v>
      </c>
      <c r="F680" t="s">
        <v>8220</v>
      </c>
      <c r="G680" t="s">
        <v>8228</v>
      </c>
      <c r="H680" t="s">
        <v>8250</v>
      </c>
      <c r="I680">
        <v>1423333581</v>
      </c>
      <c r="J680">
        <v>1420741581</v>
      </c>
      <c r="K680" t="b">
        <v>0</v>
      </c>
      <c r="L680">
        <v>24</v>
      </c>
      <c r="M680" t="b">
        <v>0</v>
      </c>
      <c r="N680" t="s">
        <v>8271</v>
      </c>
      <c r="O680">
        <f t="shared" si="40"/>
        <v>1</v>
      </c>
      <c r="P680">
        <f t="shared" si="41"/>
        <v>61.29</v>
      </c>
      <c r="Q680" s="11" t="s">
        <v>8321</v>
      </c>
      <c r="R680" s="11" t="s">
        <v>8323</v>
      </c>
      <c r="S680" s="16">
        <f t="shared" si="42"/>
        <v>42012.768298611118</v>
      </c>
      <c r="T680" s="16">
        <f t="shared" si="43"/>
        <v>42042.768298611118</v>
      </c>
    </row>
    <row r="681" spans="1:20" ht="48" hidden="1" x14ac:dyDescent="0.2">
      <c r="A681">
        <v>677</v>
      </c>
      <c r="B681" s="9" t="s">
        <v>678</v>
      </c>
      <c r="C681" s="3" t="s">
        <v>4787</v>
      </c>
      <c r="D681" s="5">
        <v>50000</v>
      </c>
      <c r="E681" s="7">
        <v>12792</v>
      </c>
      <c r="F681" t="s">
        <v>8220</v>
      </c>
      <c r="G681" t="s">
        <v>8236</v>
      </c>
      <c r="H681" t="s">
        <v>8248</v>
      </c>
      <c r="I681">
        <v>1467106895</v>
      </c>
      <c r="J681">
        <v>1463218895</v>
      </c>
      <c r="K681" t="b">
        <v>0</v>
      </c>
      <c r="L681">
        <v>96</v>
      </c>
      <c r="M681" t="b">
        <v>0</v>
      </c>
      <c r="N681" t="s">
        <v>8271</v>
      </c>
      <c r="O681">
        <f t="shared" si="40"/>
        <v>26</v>
      </c>
      <c r="P681">
        <f t="shared" si="41"/>
        <v>133.25</v>
      </c>
      <c r="Q681" s="11" t="s">
        <v>8321</v>
      </c>
      <c r="R681" s="11" t="s">
        <v>8323</v>
      </c>
      <c r="S681" s="16">
        <f t="shared" si="42"/>
        <v>42504.403877314813</v>
      </c>
      <c r="T681" s="16">
        <f t="shared" si="43"/>
        <v>42549.403877314813</v>
      </c>
    </row>
    <row r="682" spans="1:20" ht="48" hidden="1" x14ac:dyDescent="0.2">
      <c r="A682">
        <v>678</v>
      </c>
      <c r="B682" s="9" t="s">
        <v>679</v>
      </c>
      <c r="C682" s="3" t="s">
        <v>4788</v>
      </c>
      <c r="D682" s="5">
        <v>29000</v>
      </c>
      <c r="E682" s="7">
        <v>1108</v>
      </c>
      <c r="F682" t="s">
        <v>8220</v>
      </c>
      <c r="G682" t="s">
        <v>8223</v>
      </c>
      <c r="H682" t="s">
        <v>8245</v>
      </c>
      <c r="I682">
        <v>1463821338</v>
      </c>
      <c r="J682">
        <v>1461229338</v>
      </c>
      <c r="K682" t="b">
        <v>0</v>
      </c>
      <c r="L682">
        <v>17</v>
      </c>
      <c r="M682" t="b">
        <v>0</v>
      </c>
      <c r="N682" t="s">
        <v>8271</v>
      </c>
      <c r="O682">
        <f t="shared" si="40"/>
        <v>4</v>
      </c>
      <c r="P682">
        <f t="shared" si="41"/>
        <v>65.180000000000007</v>
      </c>
      <c r="Q682" s="11" t="s">
        <v>8321</v>
      </c>
      <c r="R682" s="11" t="s">
        <v>8323</v>
      </c>
      <c r="S682" s="16">
        <f t="shared" si="42"/>
        <v>42481.376597222217</v>
      </c>
      <c r="T682" s="16">
        <f t="shared" si="43"/>
        <v>42511.376597222217</v>
      </c>
    </row>
    <row r="683" spans="1:20" ht="48" hidden="1" x14ac:dyDescent="0.2">
      <c r="A683">
        <v>679</v>
      </c>
      <c r="B683" s="9" t="s">
        <v>680</v>
      </c>
      <c r="C683" s="3" t="s">
        <v>4789</v>
      </c>
      <c r="D683" s="5">
        <v>57000</v>
      </c>
      <c r="E683" s="7">
        <v>8827</v>
      </c>
      <c r="F683" t="s">
        <v>8220</v>
      </c>
      <c r="G683" t="s">
        <v>8223</v>
      </c>
      <c r="H683" t="s">
        <v>8245</v>
      </c>
      <c r="I683">
        <v>1472920909</v>
      </c>
      <c r="J683">
        <v>1467736909</v>
      </c>
      <c r="K683" t="b">
        <v>0</v>
      </c>
      <c r="L683">
        <v>94</v>
      </c>
      <c r="M683" t="b">
        <v>0</v>
      </c>
      <c r="N683" t="s">
        <v>8271</v>
      </c>
      <c r="O683">
        <f t="shared" si="40"/>
        <v>15</v>
      </c>
      <c r="P683">
        <f t="shared" si="41"/>
        <v>93.9</v>
      </c>
      <c r="Q683" s="11" t="s">
        <v>8321</v>
      </c>
      <c r="R683" s="11" t="s">
        <v>8323</v>
      </c>
      <c r="S683" s="16">
        <f t="shared" si="42"/>
        <v>42556.695706018523</v>
      </c>
      <c r="T683" s="16">
        <f t="shared" si="43"/>
        <v>42616.695706018523</v>
      </c>
    </row>
    <row r="684" spans="1:20" ht="48" hidden="1" x14ac:dyDescent="0.2">
      <c r="A684">
        <v>680</v>
      </c>
      <c r="B684" s="9" t="s">
        <v>681</v>
      </c>
      <c r="C684" s="3" t="s">
        <v>4790</v>
      </c>
      <c r="D684" s="5">
        <v>75000</v>
      </c>
      <c r="E684" s="7">
        <v>19434</v>
      </c>
      <c r="F684" t="s">
        <v>8220</v>
      </c>
      <c r="G684" t="s">
        <v>8223</v>
      </c>
      <c r="H684" t="s">
        <v>8245</v>
      </c>
      <c r="I684">
        <v>1410955331</v>
      </c>
      <c r="J684">
        <v>1407931331</v>
      </c>
      <c r="K684" t="b">
        <v>0</v>
      </c>
      <c r="L684">
        <v>129</v>
      </c>
      <c r="M684" t="b">
        <v>0</v>
      </c>
      <c r="N684" t="s">
        <v>8271</v>
      </c>
      <c r="O684">
        <f t="shared" si="40"/>
        <v>26</v>
      </c>
      <c r="P684">
        <f t="shared" si="41"/>
        <v>150.65</v>
      </c>
      <c r="Q684" s="11" t="s">
        <v>8321</v>
      </c>
      <c r="R684" s="11" t="s">
        <v>8323</v>
      </c>
      <c r="S684" s="16">
        <f t="shared" si="42"/>
        <v>41864.501516203702</v>
      </c>
      <c r="T684" s="16">
        <f t="shared" si="43"/>
        <v>41899.501516203702</v>
      </c>
    </row>
    <row r="685" spans="1:20" ht="48" hidden="1" x14ac:dyDescent="0.2">
      <c r="A685">
        <v>681</v>
      </c>
      <c r="B685" s="9" t="s">
        <v>682</v>
      </c>
      <c r="C685" s="3" t="s">
        <v>4791</v>
      </c>
      <c r="D685" s="5">
        <v>2500</v>
      </c>
      <c r="E685" s="7">
        <v>1</v>
      </c>
      <c r="F685" t="s">
        <v>8220</v>
      </c>
      <c r="G685" t="s">
        <v>8223</v>
      </c>
      <c r="H685" t="s">
        <v>8245</v>
      </c>
      <c r="I685">
        <v>1477509604</v>
      </c>
      <c r="J685">
        <v>1474917604</v>
      </c>
      <c r="K685" t="b">
        <v>0</v>
      </c>
      <c r="L685">
        <v>1</v>
      </c>
      <c r="M685" t="b">
        <v>0</v>
      </c>
      <c r="N685" t="s">
        <v>8271</v>
      </c>
      <c r="O685">
        <f t="shared" si="40"/>
        <v>0</v>
      </c>
      <c r="P685">
        <f t="shared" si="41"/>
        <v>1</v>
      </c>
      <c r="Q685" s="11" t="s">
        <v>8321</v>
      </c>
      <c r="R685" s="11" t="s">
        <v>8323</v>
      </c>
      <c r="S685" s="16">
        <f t="shared" si="42"/>
        <v>42639.805601851855</v>
      </c>
      <c r="T685" s="16">
        <f t="shared" si="43"/>
        <v>42669.805601851855</v>
      </c>
    </row>
    <row r="686" spans="1:20" ht="48" hidden="1" x14ac:dyDescent="0.2">
      <c r="A686">
        <v>682</v>
      </c>
      <c r="B686" s="9" t="s">
        <v>683</v>
      </c>
      <c r="C686" s="3" t="s">
        <v>4792</v>
      </c>
      <c r="D686" s="5">
        <v>50000</v>
      </c>
      <c r="E686" s="7">
        <v>53</v>
      </c>
      <c r="F686" t="s">
        <v>8220</v>
      </c>
      <c r="G686" t="s">
        <v>8223</v>
      </c>
      <c r="H686" t="s">
        <v>8245</v>
      </c>
      <c r="I686">
        <v>1489512122</v>
      </c>
      <c r="J686">
        <v>1486923722</v>
      </c>
      <c r="K686" t="b">
        <v>0</v>
      </c>
      <c r="L686">
        <v>4</v>
      </c>
      <c r="M686" t="b">
        <v>0</v>
      </c>
      <c r="N686" t="s">
        <v>8271</v>
      </c>
      <c r="O686">
        <f t="shared" si="40"/>
        <v>0</v>
      </c>
      <c r="P686">
        <f t="shared" si="41"/>
        <v>13.25</v>
      </c>
      <c r="Q686" s="11" t="s">
        <v>8321</v>
      </c>
      <c r="R686" s="11" t="s">
        <v>8323</v>
      </c>
      <c r="S686" s="16">
        <f t="shared" si="42"/>
        <v>42778.765300925923</v>
      </c>
      <c r="T686" s="16">
        <f t="shared" si="43"/>
        <v>42808.723634259266</v>
      </c>
    </row>
    <row r="687" spans="1:20" ht="48" hidden="1" x14ac:dyDescent="0.2">
      <c r="A687">
        <v>683</v>
      </c>
      <c r="B687" s="9" t="s">
        <v>684</v>
      </c>
      <c r="C687" s="3" t="s">
        <v>4793</v>
      </c>
      <c r="D687" s="5">
        <v>35000</v>
      </c>
      <c r="E687" s="7">
        <v>298</v>
      </c>
      <c r="F687" t="s">
        <v>8220</v>
      </c>
      <c r="G687" t="s">
        <v>8223</v>
      </c>
      <c r="H687" t="s">
        <v>8245</v>
      </c>
      <c r="I687">
        <v>1477949764</v>
      </c>
      <c r="J687">
        <v>1474493764</v>
      </c>
      <c r="K687" t="b">
        <v>0</v>
      </c>
      <c r="L687">
        <v>3</v>
      </c>
      <c r="M687" t="b">
        <v>0</v>
      </c>
      <c r="N687" t="s">
        <v>8271</v>
      </c>
      <c r="O687">
        <f t="shared" si="40"/>
        <v>1</v>
      </c>
      <c r="P687">
        <f t="shared" si="41"/>
        <v>99.33</v>
      </c>
      <c r="Q687" s="11" t="s">
        <v>8321</v>
      </c>
      <c r="R687" s="11" t="s">
        <v>8323</v>
      </c>
      <c r="S687" s="16">
        <f t="shared" si="42"/>
        <v>42634.900046296301</v>
      </c>
      <c r="T687" s="16">
        <f t="shared" si="43"/>
        <v>42674.900046296301</v>
      </c>
    </row>
    <row r="688" spans="1:20" ht="16" hidden="1" x14ac:dyDescent="0.2">
      <c r="A688">
        <v>684</v>
      </c>
      <c r="B688" s="9" t="s">
        <v>685</v>
      </c>
      <c r="C688" s="3" t="s">
        <v>4794</v>
      </c>
      <c r="D688" s="5">
        <v>320000</v>
      </c>
      <c r="E688" s="7">
        <v>23948</v>
      </c>
      <c r="F688" t="s">
        <v>8220</v>
      </c>
      <c r="G688" t="s">
        <v>8223</v>
      </c>
      <c r="H688" t="s">
        <v>8245</v>
      </c>
      <c r="I688">
        <v>1406257200</v>
      </c>
      <c r="J688">
        <v>1403176891</v>
      </c>
      <c r="K688" t="b">
        <v>0</v>
      </c>
      <c r="L688">
        <v>135</v>
      </c>
      <c r="M688" t="b">
        <v>0</v>
      </c>
      <c r="N688" t="s">
        <v>8271</v>
      </c>
      <c r="O688">
        <f t="shared" si="40"/>
        <v>7</v>
      </c>
      <c r="P688">
        <f t="shared" si="41"/>
        <v>177.39</v>
      </c>
      <c r="Q688" s="11" t="s">
        <v>8321</v>
      </c>
      <c r="R688" s="11" t="s">
        <v>8323</v>
      </c>
      <c r="S688" s="16">
        <f t="shared" si="42"/>
        <v>41809.473275462966</v>
      </c>
      <c r="T688" s="16">
        <f t="shared" si="43"/>
        <v>41845.125</v>
      </c>
    </row>
    <row r="689" spans="1:20" ht="48" hidden="1" x14ac:dyDescent="0.2">
      <c r="A689">
        <v>685</v>
      </c>
      <c r="B689" s="9" t="s">
        <v>686</v>
      </c>
      <c r="C689" s="3" t="s">
        <v>4795</v>
      </c>
      <c r="D689" s="5">
        <v>2000</v>
      </c>
      <c r="E689" s="7">
        <v>553</v>
      </c>
      <c r="F689" t="s">
        <v>8220</v>
      </c>
      <c r="G689" t="s">
        <v>8223</v>
      </c>
      <c r="H689" t="s">
        <v>8245</v>
      </c>
      <c r="I689">
        <v>1421095672</v>
      </c>
      <c r="J689">
        <v>1417207672</v>
      </c>
      <c r="K689" t="b">
        <v>0</v>
      </c>
      <c r="L689">
        <v>10</v>
      </c>
      <c r="M689" t="b">
        <v>0</v>
      </c>
      <c r="N689" t="s">
        <v>8271</v>
      </c>
      <c r="O689">
        <f t="shared" si="40"/>
        <v>28</v>
      </c>
      <c r="P689">
        <f t="shared" si="41"/>
        <v>55.3</v>
      </c>
      <c r="Q689" s="11" t="s">
        <v>8321</v>
      </c>
      <c r="R689" s="11" t="s">
        <v>8323</v>
      </c>
      <c r="S689" s="16">
        <f t="shared" si="42"/>
        <v>41971.866574074069</v>
      </c>
      <c r="T689" s="16">
        <f t="shared" si="43"/>
        <v>42016.866574074069</v>
      </c>
    </row>
    <row r="690" spans="1:20" ht="64" hidden="1" x14ac:dyDescent="0.2">
      <c r="A690">
        <v>686</v>
      </c>
      <c r="B690" s="9" t="s">
        <v>687</v>
      </c>
      <c r="C690" s="3" t="s">
        <v>4796</v>
      </c>
      <c r="D690" s="5">
        <v>500000</v>
      </c>
      <c r="E690" s="7">
        <v>0</v>
      </c>
      <c r="F690" t="s">
        <v>8220</v>
      </c>
      <c r="G690" t="s">
        <v>8236</v>
      </c>
      <c r="H690" t="s">
        <v>8248</v>
      </c>
      <c r="I690">
        <v>1438618170</v>
      </c>
      <c r="J690">
        <v>1436026170</v>
      </c>
      <c r="K690" t="b">
        <v>0</v>
      </c>
      <c r="L690">
        <v>0</v>
      </c>
      <c r="M690" t="b">
        <v>0</v>
      </c>
      <c r="N690" t="s">
        <v>8271</v>
      </c>
      <c r="O690">
        <f t="shared" si="40"/>
        <v>0</v>
      </c>
      <c r="P690" t="str">
        <f t="shared" si="41"/>
        <v>N/A</v>
      </c>
      <c r="Q690" s="11" t="s">
        <v>8321</v>
      </c>
      <c r="R690" s="11" t="s">
        <v>8323</v>
      </c>
      <c r="S690" s="16">
        <f t="shared" si="42"/>
        <v>42189.673263888893</v>
      </c>
      <c r="T690" s="16">
        <f t="shared" si="43"/>
        <v>42219.673263888893</v>
      </c>
    </row>
    <row r="691" spans="1:20" ht="48" hidden="1" x14ac:dyDescent="0.2">
      <c r="A691">
        <v>687</v>
      </c>
      <c r="B691" s="9" t="s">
        <v>688</v>
      </c>
      <c r="C691" s="3" t="s">
        <v>4797</v>
      </c>
      <c r="D691" s="5">
        <v>100000</v>
      </c>
      <c r="E691" s="7">
        <v>3550</v>
      </c>
      <c r="F691" t="s">
        <v>8220</v>
      </c>
      <c r="G691" t="s">
        <v>8237</v>
      </c>
      <c r="H691" t="s">
        <v>8255</v>
      </c>
      <c r="I691">
        <v>1486317653</v>
      </c>
      <c r="J691">
        <v>1481133653</v>
      </c>
      <c r="K691" t="b">
        <v>0</v>
      </c>
      <c r="L691">
        <v>6</v>
      </c>
      <c r="M691" t="b">
        <v>0</v>
      </c>
      <c r="N691" t="s">
        <v>8271</v>
      </c>
      <c r="O691">
        <f t="shared" si="40"/>
        <v>4</v>
      </c>
      <c r="P691">
        <f t="shared" si="41"/>
        <v>591.66999999999996</v>
      </c>
      <c r="Q691" s="11" t="s">
        <v>8321</v>
      </c>
      <c r="R691" s="11" t="s">
        <v>8323</v>
      </c>
      <c r="S691" s="16">
        <f t="shared" si="42"/>
        <v>42711.750613425931</v>
      </c>
      <c r="T691" s="16">
        <f t="shared" si="43"/>
        <v>42771.750613425931</v>
      </c>
    </row>
    <row r="692" spans="1:20" ht="48" hidden="1" x14ac:dyDescent="0.2">
      <c r="A692">
        <v>688</v>
      </c>
      <c r="B692" s="9" t="s">
        <v>689</v>
      </c>
      <c r="C692" s="3" t="s">
        <v>4798</v>
      </c>
      <c r="D692" s="5">
        <v>20000</v>
      </c>
      <c r="E692" s="7">
        <v>14598</v>
      </c>
      <c r="F692" t="s">
        <v>8220</v>
      </c>
      <c r="G692" t="s">
        <v>8223</v>
      </c>
      <c r="H692" t="s">
        <v>8245</v>
      </c>
      <c r="I692">
        <v>1444876253</v>
      </c>
      <c r="J692">
        <v>1442284253</v>
      </c>
      <c r="K692" t="b">
        <v>0</v>
      </c>
      <c r="L692">
        <v>36</v>
      </c>
      <c r="M692" t="b">
        <v>0</v>
      </c>
      <c r="N692" t="s">
        <v>8271</v>
      </c>
      <c r="O692">
        <f t="shared" si="40"/>
        <v>73</v>
      </c>
      <c r="P692">
        <f t="shared" si="41"/>
        <v>405.5</v>
      </c>
      <c r="Q692" s="11" t="s">
        <v>8321</v>
      </c>
      <c r="R692" s="11" t="s">
        <v>8323</v>
      </c>
      <c r="S692" s="16">
        <f t="shared" si="42"/>
        <v>42262.104780092588</v>
      </c>
      <c r="T692" s="16">
        <f t="shared" si="43"/>
        <v>42292.104780092588</v>
      </c>
    </row>
    <row r="693" spans="1:20" ht="48" hidden="1" x14ac:dyDescent="0.2">
      <c r="A693">
        <v>689</v>
      </c>
      <c r="B693" s="9" t="s">
        <v>690</v>
      </c>
      <c r="C693" s="3" t="s">
        <v>4799</v>
      </c>
      <c r="D693" s="5">
        <v>200000</v>
      </c>
      <c r="E693" s="7">
        <v>115297.5</v>
      </c>
      <c r="F693" t="s">
        <v>8220</v>
      </c>
      <c r="G693" t="s">
        <v>8223</v>
      </c>
      <c r="H693" t="s">
        <v>8245</v>
      </c>
      <c r="I693">
        <v>1481173140</v>
      </c>
      <c r="J693">
        <v>1478016097</v>
      </c>
      <c r="K693" t="b">
        <v>0</v>
      </c>
      <c r="L693">
        <v>336</v>
      </c>
      <c r="M693" t="b">
        <v>0</v>
      </c>
      <c r="N693" t="s">
        <v>8271</v>
      </c>
      <c r="O693">
        <f t="shared" si="40"/>
        <v>58</v>
      </c>
      <c r="P693">
        <f t="shared" si="41"/>
        <v>343.15</v>
      </c>
      <c r="Q693" s="11" t="s">
        <v>8321</v>
      </c>
      <c r="R693" s="11" t="s">
        <v>8323</v>
      </c>
      <c r="S693" s="16">
        <f t="shared" si="42"/>
        <v>42675.66778935185</v>
      </c>
      <c r="T693" s="16">
        <f t="shared" si="43"/>
        <v>42712.207638888889</v>
      </c>
    </row>
    <row r="694" spans="1:20" ht="32" hidden="1" x14ac:dyDescent="0.2">
      <c r="A694">
        <v>690</v>
      </c>
      <c r="B694" s="9" t="s">
        <v>691</v>
      </c>
      <c r="C694" s="3" t="s">
        <v>4800</v>
      </c>
      <c r="D694" s="5">
        <v>20000</v>
      </c>
      <c r="E694" s="7">
        <v>2468</v>
      </c>
      <c r="F694" t="s">
        <v>8220</v>
      </c>
      <c r="G694" t="s">
        <v>8223</v>
      </c>
      <c r="H694" t="s">
        <v>8245</v>
      </c>
      <c r="I694">
        <v>1473400800</v>
      </c>
      <c r="J694">
        <v>1469718841</v>
      </c>
      <c r="K694" t="b">
        <v>0</v>
      </c>
      <c r="L694">
        <v>34</v>
      </c>
      <c r="M694" t="b">
        <v>0</v>
      </c>
      <c r="N694" t="s">
        <v>8271</v>
      </c>
      <c r="O694">
        <f t="shared" si="40"/>
        <v>12</v>
      </c>
      <c r="P694">
        <f t="shared" si="41"/>
        <v>72.59</v>
      </c>
      <c r="Q694" s="11" t="s">
        <v>8321</v>
      </c>
      <c r="R694" s="11" t="s">
        <v>8323</v>
      </c>
      <c r="S694" s="16">
        <f t="shared" si="42"/>
        <v>42579.634733796294</v>
      </c>
      <c r="T694" s="16">
        <f t="shared" si="43"/>
        <v>42622.25</v>
      </c>
    </row>
    <row r="695" spans="1:20" ht="48" hidden="1" x14ac:dyDescent="0.2">
      <c r="A695">
        <v>691</v>
      </c>
      <c r="B695" s="9" t="s">
        <v>692</v>
      </c>
      <c r="C695" s="3" t="s">
        <v>4801</v>
      </c>
      <c r="D695" s="5">
        <v>50000</v>
      </c>
      <c r="E695" s="7">
        <v>260</v>
      </c>
      <c r="F695" t="s">
        <v>8220</v>
      </c>
      <c r="G695" t="s">
        <v>8223</v>
      </c>
      <c r="H695" t="s">
        <v>8245</v>
      </c>
      <c r="I695">
        <v>1435711246</v>
      </c>
      <c r="J695">
        <v>1433292046</v>
      </c>
      <c r="K695" t="b">
        <v>0</v>
      </c>
      <c r="L695">
        <v>10</v>
      </c>
      <c r="M695" t="b">
        <v>0</v>
      </c>
      <c r="N695" t="s">
        <v>8271</v>
      </c>
      <c r="O695">
        <f t="shared" si="40"/>
        <v>1</v>
      </c>
      <c r="P695">
        <f t="shared" si="41"/>
        <v>26</v>
      </c>
      <c r="Q695" s="11" t="s">
        <v>8321</v>
      </c>
      <c r="R695" s="11" t="s">
        <v>8323</v>
      </c>
      <c r="S695" s="16">
        <f t="shared" si="42"/>
        <v>42158.028310185182</v>
      </c>
      <c r="T695" s="16">
        <f t="shared" si="43"/>
        <v>42186.028310185182</v>
      </c>
    </row>
    <row r="696" spans="1:20" ht="48" hidden="1" x14ac:dyDescent="0.2">
      <c r="A696">
        <v>692</v>
      </c>
      <c r="B696" s="9" t="s">
        <v>693</v>
      </c>
      <c r="C696" s="3" t="s">
        <v>4802</v>
      </c>
      <c r="D696" s="5">
        <v>20000</v>
      </c>
      <c r="E696" s="7">
        <v>1306</v>
      </c>
      <c r="F696" t="s">
        <v>8220</v>
      </c>
      <c r="G696" t="s">
        <v>8224</v>
      </c>
      <c r="H696" t="s">
        <v>8246</v>
      </c>
      <c r="I696">
        <v>1482397263</v>
      </c>
      <c r="J696">
        <v>1479805263</v>
      </c>
      <c r="K696" t="b">
        <v>0</v>
      </c>
      <c r="L696">
        <v>201</v>
      </c>
      <c r="M696" t="b">
        <v>0</v>
      </c>
      <c r="N696" t="s">
        <v>8271</v>
      </c>
      <c r="O696">
        <f t="shared" si="40"/>
        <v>7</v>
      </c>
      <c r="P696">
        <f t="shared" si="41"/>
        <v>6.5</v>
      </c>
      <c r="Q696" s="11" t="s">
        <v>8321</v>
      </c>
      <c r="R696" s="11" t="s">
        <v>8323</v>
      </c>
      <c r="S696" s="16">
        <f t="shared" si="42"/>
        <v>42696.37572916667</v>
      </c>
      <c r="T696" s="16">
        <f t="shared" si="43"/>
        <v>42726.37572916667</v>
      </c>
    </row>
    <row r="697" spans="1:20" ht="32" hidden="1" x14ac:dyDescent="0.2">
      <c r="A697">
        <v>693</v>
      </c>
      <c r="B697" s="9" t="s">
        <v>694</v>
      </c>
      <c r="C697" s="3" t="s">
        <v>4803</v>
      </c>
      <c r="D697" s="5">
        <v>100000</v>
      </c>
      <c r="E697" s="7">
        <v>35338</v>
      </c>
      <c r="F697" t="s">
        <v>8220</v>
      </c>
      <c r="G697" t="s">
        <v>8223</v>
      </c>
      <c r="H697" t="s">
        <v>8245</v>
      </c>
      <c r="I697">
        <v>1430421827</v>
      </c>
      <c r="J697">
        <v>1427829827</v>
      </c>
      <c r="K697" t="b">
        <v>0</v>
      </c>
      <c r="L697">
        <v>296</v>
      </c>
      <c r="M697" t="b">
        <v>0</v>
      </c>
      <c r="N697" t="s">
        <v>8271</v>
      </c>
      <c r="O697">
        <f t="shared" si="40"/>
        <v>35</v>
      </c>
      <c r="P697">
        <f t="shared" si="41"/>
        <v>119.39</v>
      </c>
      <c r="Q697" s="11" t="s">
        <v>8321</v>
      </c>
      <c r="R697" s="11" t="s">
        <v>8323</v>
      </c>
      <c r="S697" s="16">
        <f t="shared" si="42"/>
        <v>42094.808182870373</v>
      </c>
      <c r="T697" s="16">
        <f t="shared" si="43"/>
        <v>42124.808182870373</v>
      </c>
    </row>
    <row r="698" spans="1:20" ht="48" hidden="1" x14ac:dyDescent="0.2">
      <c r="A698">
        <v>694</v>
      </c>
      <c r="B698" s="9" t="s">
        <v>695</v>
      </c>
      <c r="C698" s="3" t="s">
        <v>4804</v>
      </c>
      <c r="D698" s="5">
        <v>150000</v>
      </c>
      <c r="E698" s="7">
        <v>590</v>
      </c>
      <c r="F698" t="s">
        <v>8220</v>
      </c>
      <c r="G698" t="s">
        <v>8223</v>
      </c>
      <c r="H698" t="s">
        <v>8245</v>
      </c>
      <c r="I698">
        <v>1485964559</v>
      </c>
      <c r="J698">
        <v>1483372559</v>
      </c>
      <c r="K698" t="b">
        <v>0</v>
      </c>
      <c r="L698">
        <v>7</v>
      </c>
      <c r="M698" t="b">
        <v>0</v>
      </c>
      <c r="N698" t="s">
        <v>8271</v>
      </c>
      <c r="O698">
        <f t="shared" si="40"/>
        <v>0</v>
      </c>
      <c r="P698">
        <f t="shared" si="41"/>
        <v>84.29</v>
      </c>
      <c r="Q698" s="11" t="s">
        <v>8321</v>
      </c>
      <c r="R698" s="11" t="s">
        <v>8323</v>
      </c>
      <c r="S698" s="16">
        <f t="shared" si="42"/>
        <v>42737.663877314815</v>
      </c>
      <c r="T698" s="16">
        <f t="shared" si="43"/>
        <v>42767.663877314815</v>
      </c>
    </row>
    <row r="699" spans="1:20" ht="48" hidden="1" x14ac:dyDescent="0.2">
      <c r="A699">
        <v>695</v>
      </c>
      <c r="B699" s="9" t="s">
        <v>696</v>
      </c>
      <c r="C699" s="3" t="s">
        <v>4805</v>
      </c>
      <c r="D699" s="5">
        <v>60000</v>
      </c>
      <c r="E699" s="7">
        <v>636</v>
      </c>
      <c r="F699" t="s">
        <v>8220</v>
      </c>
      <c r="G699" t="s">
        <v>8223</v>
      </c>
      <c r="H699" t="s">
        <v>8245</v>
      </c>
      <c r="I699">
        <v>1414758620</v>
      </c>
      <c r="J699">
        <v>1412166620</v>
      </c>
      <c r="K699" t="b">
        <v>0</v>
      </c>
      <c r="L699">
        <v>7</v>
      </c>
      <c r="M699" t="b">
        <v>0</v>
      </c>
      <c r="N699" t="s">
        <v>8271</v>
      </c>
      <c r="O699">
        <f t="shared" si="40"/>
        <v>1</v>
      </c>
      <c r="P699">
        <f t="shared" si="41"/>
        <v>90.86</v>
      </c>
      <c r="Q699" s="11" t="s">
        <v>8321</v>
      </c>
      <c r="R699" s="11" t="s">
        <v>8323</v>
      </c>
      <c r="S699" s="16">
        <f t="shared" si="42"/>
        <v>41913.521064814813</v>
      </c>
      <c r="T699" s="16">
        <f t="shared" si="43"/>
        <v>41943.521064814813</v>
      </c>
    </row>
    <row r="700" spans="1:20" ht="32" hidden="1" x14ac:dyDescent="0.2">
      <c r="A700">
        <v>696</v>
      </c>
      <c r="B700" s="9" t="s">
        <v>697</v>
      </c>
      <c r="C700" s="3" t="s">
        <v>4806</v>
      </c>
      <c r="D700" s="5">
        <v>175000</v>
      </c>
      <c r="E700" s="7">
        <v>1</v>
      </c>
      <c r="F700" t="s">
        <v>8220</v>
      </c>
      <c r="G700" t="s">
        <v>8232</v>
      </c>
      <c r="H700" t="s">
        <v>8248</v>
      </c>
      <c r="I700">
        <v>1406326502</v>
      </c>
      <c r="J700">
        <v>1403734502</v>
      </c>
      <c r="K700" t="b">
        <v>0</v>
      </c>
      <c r="L700">
        <v>1</v>
      </c>
      <c r="M700" t="b">
        <v>0</v>
      </c>
      <c r="N700" t="s">
        <v>8271</v>
      </c>
      <c r="O700">
        <f t="shared" si="40"/>
        <v>0</v>
      </c>
      <c r="P700">
        <f t="shared" si="41"/>
        <v>1</v>
      </c>
      <c r="Q700" s="11" t="s">
        <v>8321</v>
      </c>
      <c r="R700" s="11" t="s">
        <v>8323</v>
      </c>
      <c r="S700" s="16">
        <f t="shared" si="42"/>
        <v>41815.927106481482</v>
      </c>
      <c r="T700" s="16">
        <f t="shared" si="43"/>
        <v>41845.927106481482</v>
      </c>
    </row>
    <row r="701" spans="1:20" ht="48" hidden="1" x14ac:dyDescent="0.2">
      <c r="A701">
        <v>697</v>
      </c>
      <c r="B701" s="9" t="s">
        <v>698</v>
      </c>
      <c r="C701" s="3" t="s">
        <v>4807</v>
      </c>
      <c r="D701" s="5">
        <v>5000</v>
      </c>
      <c r="E701" s="7">
        <v>2319</v>
      </c>
      <c r="F701" t="s">
        <v>8220</v>
      </c>
      <c r="G701" t="s">
        <v>8235</v>
      </c>
      <c r="H701" t="s">
        <v>8248</v>
      </c>
      <c r="I701">
        <v>1454502789</v>
      </c>
      <c r="J701">
        <v>1453206789</v>
      </c>
      <c r="K701" t="b">
        <v>0</v>
      </c>
      <c r="L701">
        <v>114</v>
      </c>
      <c r="M701" t="b">
        <v>0</v>
      </c>
      <c r="N701" t="s">
        <v>8271</v>
      </c>
      <c r="O701">
        <f t="shared" si="40"/>
        <v>46</v>
      </c>
      <c r="P701">
        <f t="shared" si="41"/>
        <v>20.34</v>
      </c>
      <c r="Q701" s="11" t="s">
        <v>8321</v>
      </c>
      <c r="R701" s="11" t="s">
        <v>8323</v>
      </c>
      <c r="S701" s="16">
        <f t="shared" si="42"/>
        <v>42388.523020833338</v>
      </c>
      <c r="T701" s="16">
        <f t="shared" si="43"/>
        <v>42403.523020833338</v>
      </c>
    </row>
    <row r="702" spans="1:20" ht="48" hidden="1" x14ac:dyDescent="0.2">
      <c r="A702">
        <v>698</v>
      </c>
      <c r="B702" s="9" t="s">
        <v>699</v>
      </c>
      <c r="C702" s="3" t="s">
        <v>4808</v>
      </c>
      <c r="D702" s="5">
        <v>100000</v>
      </c>
      <c r="E702" s="7">
        <v>15390</v>
      </c>
      <c r="F702" t="s">
        <v>8220</v>
      </c>
      <c r="G702" t="s">
        <v>8223</v>
      </c>
      <c r="H702" t="s">
        <v>8245</v>
      </c>
      <c r="I702">
        <v>1411005600</v>
      </c>
      <c r="J702">
        <v>1408141245</v>
      </c>
      <c r="K702" t="b">
        <v>0</v>
      </c>
      <c r="L702">
        <v>29</v>
      </c>
      <c r="M702" t="b">
        <v>0</v>
      </c>
      <c r="N702" t="s">
        <v>8271</v>
      </c>
      <c r="O702">
        <f t="shared" si="40"/>
        <v>15</v>
      </c>
      <c r="P702">
        <f t="shared" si="41"/>
        <v>530.69000000000005</v>
      </c>
      <c r="Q702" s="11" t="s">
        <v>8321</v>
      </c>
      <c r="R702" s="11" t="s">
        <v>8323</v>
      </c>
      <c r="S702" s="16">
        <f t="shared" si="42"/>
        <v>41866.931076388886</v>
      </c>
      <c r="T702" s="16">
        <f t="shared" si="43"/>
        <v>41900.083333333336</v>
      </c>
    </row>
    <row r="703" spans="1:20" ht="48" hidden="1" x14ac:dyDescent="0.2">
      <c r="A703">
        <v>699</v>
      </c>
      <c r="B703" s="9" t="s">
        <v>700</v>
      </c>
      <c r="C703" s="3" t="s">
        <v>4809</v>
      </c>
      <c r="D703" s="5">
        <v>130000</v>
      </c>
      <c r="E703" s="7">
        <v>107148.74</v>
      </c>
      <c r="F703" t="s">
        <v>8220</v>
      </c>
      <c r="G703" t="s">
        <v>8223</v>
      </c>
      <c r="H703" t="s">
        <v>8245</v>
      </c>
      <c r="I703">
        <v>1385136000</v>
      </c>
      <c r="J703">
        <v>1381923548</v>
      </c>
      <c r="K703" t="b">
        <v>0</v>
      </c>
      <c r="L703">
        <v>890</v>
      </c>
      <c r="M703" t="b">
        <v>0</v>
      </c>
      <c r="N703" t="s">
        <v>8271</v>
      </c>
      <c r="O703">
        <f t="shared" si="40"/>
        <v>82</v>
      </c>
      <c r="P703">
        <f t="shared" si="41"/>
        <v>120.39</v>
      </c>
      <c r="Q703" s="11" t="s">
        <v>8321</v>
      </c>
      <c r="R703" s="11" t="s">
        <v>8323</v>
      </c>
      <c r="S703" s="16">
        <f t="shared" si="42"/>
        <v>41563.485509259262</v>
      </c>
      <c r="T703" s="16">
        <f t="shared" si="43"/>
        <v>41600.666666666664</v>
      </c>
    </row>
    <row r="704" spans="1:20" ht="48" hidden="1" x14ac:dyDescent="0.2">
      <c r="A704">
        <v>700</v>
      </c>
      <c r="B704" s="9" t="s">
        <v>701</v>
      </c>
      <c r="C704" s="3" t="s">
        <v>4810</v>
      </c>
      <c r="D704" s="5">
        <v>15000</v>
      </c>
      <c r="E704" s="7">
        <v>403</v>
      </c>
      <c r="F704" t="s">
        <v>8220</v>
      </c>
      <c r="G704" t="s">
        <v>8226</v>
      </c>
      <c r="H704" t="s">
        <v>8248</v>
      </c>
      <c r="I704">
        <v>1484065881</v>
      </c>
      <c r="J704">
        <v>1481473881</v>
      </c>
      <c r="K704" t="b">
        <v>0</v>
      </c>
      <c r="L704">
        <v>31</v>
      </c>
      <c r="M704" t="b">
        <v>0</v>
      </c>
      <c r="N704" t="s">
        <v>8271</v>
      </c>
      <c r="O704">
        <f t="shared" si="40"/>
        <v>3</v>
      </c>
      <c r="P704">
        <f t="shared" si="41"/>
        <v>13</v>
      </c>
      <c r="Q704" s="11" t="s">
        <v>8321</v>
      </c>
      <c r="R704" s="11" t="s">
        <v>8323</v>
      </c>
      <c r="S704" s="16">
        <f t="shared" si="42"/>
        <v>42715.688437500001</v>
      </c>
      <c r="T704" s="16">
        <f t="shared" si="43"/>
        <v>42745.688437500001</v>
      </c>
    </row>
    <row r="705" spans="1:20" ht="48" hidden="1" x14ac:dyDescent="0.2">
      <c r="A705">
        <v>701</v>
      </c>
      <c r="B705" s="9" t="s">
        <v>702</v>
      </c>
      <c r="C705" s="3" t="s">
        <v>4811</v>
      </c>
      <c r="D705" s="5">
        <v>23000</v>
      </c>
      <c r="E705" s="7">
        <v>6118</v>
      </c>
      <c r="F705" t="s">
        <v>8220</v>
      </c>
      <c r="G705" t="s">
        <v>8224</v>
      </c>
      <c r="H705" t="s">
        <v>8246</v>
      </c>
      <c r="I705">
        <v>1406130880</v>
      </c>
      <c r="J705">
        <v>1403538880</v>
      </c>
      <c r="K705" t="b">
        <v>0</v>
      </c>
      <c r="L705">
        <v>21</v>
      </c>
      <c r="M705" t="b">
        <v>0</v>
      </c>
      <c r="N705" t="s">
        <v>8271</v>
      </c>
      <c r="O705">
        <f t="shared" si="40"/>
        <v>27</v>
      </c>
      <c r="P705">
        <f t="shared" si="41"/>
        <v>291.33</v>
      </c>
      <c r="Q705" s="11" t="s">
        <v>8321</v>
      </c>
      <c r="R705" s="11" t="s">
        <v>8323</v>
      </c>
      <c r="S705" s="16">
        <f t="shared" si="42"/>
        <v>41813.662962962961</v>
      </c>
      <c r="T705" s="16">
        <f t="shared" si="43"/>
        <v>41843.662962962961</v>
      </c>
    </row>
    <row r="706" spans="1:20" ht="48" hidden="1" x14ac:dyDescent="0.2">
      <c r="A706">
        <v>702</v>
      </c>
      <c r="B706" s="9" t="s">
        <v>703</v>
      </c>
      <c r="C706" s="3" t="s">
        <v>4812</v>
      </c>
      <c r="D706" s="5">
        <v>15000</v>
      </c>
      <c r="E706" s="7">
        <v>4622.01</v>
      </c>
      <c r="F706" t="s">
        <v>8220</v>
      </c>
      <c r="G706" t="s">
        <v>8223</v>
      </c>
      <c r="H706" t="s">
        <v>8245</v>
      </c>
      <c r="I706">
        <v>1480011987</v>
      </c>
      <c r="J706">
        <v>1477416387</v>
      </c>
      <c r="K706" t="b">
        <v>0</v>
      </c>
      <c r="L706">
        <v>37</v>
      </c>
      <c r="M706" t="b">
        <v>0</v>
      </c>
      <c r="N706" t="s">
        <v>8271</v>
      </c>
      <c r="O706">
        <f t="shared" ref="O706:O769" si="44">ROUND(E706/D706*100,0)</f>
        <v>31</v>
      </c>
      <c r="P706">
        <f t="shared" si="41"/>
        <v>124.92</v>
      </c>
      <c r="Q706" s="11" t="s">
        <v>8321</v>
      </c>
      <c r="R706" s="11" t="s">
        <v>8323</v>
      </c>
      <c r="S706" s="16">
        <f t="shared" si="42"/>
        <v>42668.726701388892</v>
      </c>
      <c r="T706" s="16">
        <f t="shared" si="43"/>
        <v>42698.768368055549</v>
      </c>
    </row>
    <row r="707" spans="1:20" ht="48" hidden="1" x14ac:dyDescent="0.2">
      <c r="A707">
        <v>703</v>
      </c>
      <c r="B707" s="9" t="s">
        <v>704</v>
      </c>
      <c r="C707" s="3" t="s">
        <v>4813</v>
      </c>
      <c r="D707" s="5">
        <v>15000</v>
      </c>
      <c r="E707" s="7">
        <v>837</v>
      </c>
      <c r="F707" t="s">
        <v>8220</v>
      </c>
      <c r="G707" t="s">
        <v>8223</v>
      </c>
      <c r="H707" t="s">
        <v>8245</v>
      </c>
      <c r="I707">
        <v>1485905520</v>
      </c>
      <c r="J707">
        <v>1481150949</v>
      </c>
      <c r="K707" t="b">
        <v>0</v>
      </c>
      <c r="L707">
        <v>7</v>
      </c>
      <c r="M707" t="b">
        <v>0</v>
      </c>
      <c r="N707" t="s">
        <v>8271</v>
      </c>
      <c r="O707">
        <f t="shared" si="44"/>
        <v>6</v>
      </c>
      <c r="P707">
        <f t="shared" ref="P707:P770" si="45">IFERROR(ROUND(E707/L707,2),"N/A")</f>
        <v>119.57</v>
      </c>
      <c r="Q707" s="11" t="s">
        <v>8321</v>
      </c>
      <c r="R707" s="11" t="s">
        <v>8323</v>
      </c>
      <c r="S707" s="16">
        <f t="shared" ref="S707:S770" si="46">(((J707/60)/60)/24)+DATE(1970,1,1)</f>
        <v>42711.950798611113</v>
      </c>
      <c r="T707" s="16">
        <f t="shared" ref="T707:T770" si="47">(((I707/60)/60)/24)+DATE(1970,1,1)</f>
        <v>42766.98055555555</v>
      </c>
    </row>
    <row r="708" spans="1:20" ht="48" hidden="1" x14ac:dyDescent="0.2">
      <c r="A708">
        <v>704</v>
      </c>
      <c r="B708" s="9" t="s">
        <v>705</v>
      </c>
      <c r="C708" s="3" t="s">
        <v>4814</v>
      </c>
      <c r="D708" s="5">
        <v>55000</v>
      </c>
      <c r="E708" s="7">
        <v>481</v>
      </c>
      <c r="F708" t="s">
        <v>8220</v>
      </c>
      <c r="G708" t="s">
        <v>8228</v>
      </c>
      <c r="H708" t="s">
        <v>8250</v>
      </c>
      <c r="I708">
        <v>1487565468</v>
      </c>
      <c r="J708">
        <v>1482381468</v>
      </c>
      <c r="K708" t="b">
        <v>0</v>
      </c>
      <c r="L708">
        <v>4</v>
      </c>
      <c r="M708" t="b">
        <v>0</v>
      </c>
      <c r="N708" t="s">
        <v>8271</v>
      </c>
      <c r="O708">
        <f t="shared" si="44"/>
        <v>1</v>
      </c>
      <c r="P708">
        <f t="shared" si="45"/>
        <v>120.25</v>
      </c>
      <c r="Q708" s="11" t="s">
        <v>8321</v>
      </c>
      <c r="R708" s="11" t="s">
        <v>8323</v>
      </c>
      <c r="S708" s="16">
        <f t="shared" si="46"/>
        <v>42726.192916666667</v>
      </c>
      <c r="T708" s="16">
        <f t="shared" si="47"/>
        <v>42786.192916666667</v>
      </c>
    </row>
    <row r="709" spans="1:20" ht="32" hidden="1" x14ac:dyDescent="0.2">
      <c r="A709">
        <v>705</v>
      </c>
      <c r="B709" s="9" t="s">
        <v>706</v>
      </c>
      <c r="C709" s="3" t="s">
        <v>4815</v>
      </c>
      <c r="D709" s="5">
        <v>100000</v>
      </c>
      <c r="E709" s="7">
        <v>977</v>
      </c>
      <c r="F709" t="s">
        <v>8220</v>
      </c>
      <c r="G709" t="s">
        <v>8232</v>
      </c>
      <c r="H709" t="s">
        <v>8248</v>
      </c>
      <c r="I709">
        <v>1484999278</v>
      </c>
      <c r="J709">
        <v>1482407278</v>
      </c>
      <c r="K709" t="b">
        <v>0</v>
      </c>
      <c r="L709">
        <v>5</v>
      </c>
      <c r="M709" t="b">
        <v>0</v>
      </c>
      <c r="N709" t="s">
        <v>8271</v>
      </c>
      <c r="O709">
        <f t="shared" si="44"/>
        <v>1</v>
      </c>
      <c r="P709">
        <f t="shared" si="45"/>
        <v>195.4</v>
      </c>
      <c r="Q709" s="11" t="s">
        <v>8321</v>
      </c>
      <c r="R709" s="11" t="s">
        <v>8323</v>
      </c>
      <c r="S709" s="16">
        <f t="shared" si="46"/>
        <v>42726.491643518515</v>
      </c>
      <c r="T709" s="16">
        <f t="shared" si="47"/>
        <v>42756.491643518515</v>
      </c>
    </row>
    <row r="710" spans="1:20" ht="48" hidden="1" x14ac:dyDescent="0.2">
      <c r="A710">
        <v>706</v>
      </c>
      <c r="B710" s="9" t="s">
        <v>707</v>
      </c>
      <c r="C710" s="3" t="s">
        <v>4816</v>
      </c>
      <c r="D710" s="5">
        <v>100000</v>
      </c>
      <c r="E710" s="7">
        <v>0</v>
      </c>
      <c r="F710" t="s">
        <v>8220</v>
      </c>
      <c r="G710" t="s">
        <v>8226</v>
      </c>
      <c r="H710" t="s">
        <v>8248</v>
      </c>
      <c r="I710">
        <v>1481740740</v>
      </c>
      <c r="J710">
        <v>1478130783</v>
      </c>
      <c r="K710" t="b">
        <v>0</v>
      </c>
      <c r="L710">
        <v>0</v>
      </c>
      <c r="M710" t="b">
        <v>0</v>
      </c>
      <c r="N710" t="s">
        <v>8271</v>
      </c>
      <c r="O710">
        <f t="shared" si="44"/>
        <v>0</v>
      </c>
      <c r="P710" t="str">
        <f t="shared" si="45"/>
        <v>N/A</v>
      </c>
      <c r="Q710" s="11" t="s">
        <v>8321</v>
      </c>
      <c r="R710" s="11" t="s">
        <v>8323</v>
      </c>
      <c r="S710" s="16">
        <f t="shared" si="46"/>
        <v>42676.995173611111</v>
      </c>
      <c r="T710" s="16">
        <f t="shared" si="47"/>
        <v>42718.777083333334</v>
      </c>
    </row>
    <row r="711" spans="1:20" ht="48" hidden="1" x14ac:dyDescent="0.2">
      <c r="A711">
        <v>707</v>
      </c>
      <c r="B711" s="9" t="s">
        <v>708</v>
      </c>
      <c r="C711" s="3" t="s">
        <v>4817</v>
      </c>
      <c r="D711" s="5">
        <v>68000</v>
      </c>
      <c r="E711" s="7">
        <v>53670.6</v>
      </c>
      <c r="F711" t="s">
        <v>8220</v>
      </c>
      <c r="G711" t="s">
        <v>8224</v>
      </c>
      <c r="H711" t="s">
        <v>8246</v>
      </c>
      <c r="I711">
        <v>1483286127</v>
      </c>
      <c r="J711">
        <v>1479830127</v>
      </c>
      <c r="K711" t="b">
        <v>0</v>
      </c>
      <c r="L711">
        <v>456</v>
      </c>
      <c r="M711" t="b">
        <v>0</v>
      </c>
      <c r="N711" t="s">
        <v>8271</v>
      </c>
      <c r="O711">
        <f t="shared" si="44"/>
        <v>79</v>
      </c>
      <c r="P711">
        <f t="shared" si="45"/>
        <v>117.7</v>
      </c>
      <c r="Q711" s="11" t="s">
        <v>8321</v>
      </c>
      <c r="R711" s="11" t="s">
        <v>8323</v>
      </c>
      <c r="S711" s="16">
        <f t="shared" si="46"/>
        <v>42696.663506944446</v>
      </c>
      <c r="T711" s="16">
        <f t="shared" si="47"/>
        <v>42736.663506944446</v>
      </c>
    </row>
    <row r="712" spans="1:20" ht="48" hidden="1" x14ac:dyDescent="0.2">
      <c r="A712">
        <v>708</v>
      </c>
      <c r="B712" s="9" t="s">
        <v>709</v>
      </c>
      <c r="C712" s="3" t="s">
        <v>4818</v>
      </c>
      <c r="D712" s="5">
        <v>40000</v>
      </c>
      <c r="E712" s="7">
        <v>8837</v>
      </c>
      <c r="F712" t="s">
        <v>8220</v>
      </c>
      <c r="G712" t="s">
        <v>8224</v>
      </c>
      <c r="H712" t="s">
        <v>8246</v>
      </c>
      <c r="I712">
        <v>1410616600</v>
      </c>
      <c r="J712">
        <v>1405432600</v>
      </c>
      <c r="K712" t="b">
        <v>0</v>
      </c>
      <c r="L712">
        <v>369</v>
      </c>
      <c r="M712" t="b">
        <v>0</v>
      </c>
      <c r="N712" t="s">
        <v>8271</v>
      </c>
      <c r="O712">
        <f t="shared" si="44"/>
        <v>22</v>
      </c>
      <c r="P712">
        <f t="shared" si="45"/>
        <v>23.95</v>
      </c>
      <c r="Q712" s="11" t="s">
        <v>8321</v>
      </c>
      <c r="R712" s="11" t="s">
        <v>8323</v>
      </c>
      <c r="S712" s="16">
        <f t="shared" si="46"/>
        <v>41835.581018518518</v>
      </c>
      <c r="T712" s="16">
        <f t="shared" si="47"/>
        <v>41895.581018518518</v>
      </c>
    </row>
    <row r="713" spans="1:20" ht="32" hidden="1" x14ac:dyDescent="0.2">
      <c r="A713">
        <v>709</v>
      </c>
      <c r="B713" s="9" t="s">
        <v>710</v>
      </c>
      <c r="C713" s="3" t="s">
        <v>4819</v>
      </c>
      <c r="D713" s="5">
        <v>15000</v>
      </c>
      <c r="E713" s="7">
        <v>61</v>
      </c>
      <c r="F713" t="s">
        <v>8220</v>
      </c>
      <c r="G713" t="s">
        <v>8223</v>
      </c>
      <c r="H713" t="s">
        <v>8245</v>
      </c>
      <c r="I713">
        <v>1417741159</v>
      </c>
      <c r="J713">
        <v>1415149159</v>
      </c>
      <c r="K713" t="b">
        <v>0</v>
      </c>
      <c r="L713">
        <v>2</v>
      </c>
      <c r="M713" t="b">
        <v>0</v>
      </c>
      <c r="N713" t="s">
        <v>8271</v>
      </c>
      <c r="O713">
        <f t="shared" si="44"/>
        <v>0</v>
      </c>
      <c r="P713">
        <f t="shared" si="45"/>
        <v>30.5</v>
      </c>
      <c r="Q713" s="11" t="s">
        <v>8321</v>
      </c>
      <c r="R713" s="11" t="s">
        <v>8323</v>
      </c>
      <c r="S713" s="16">
        <f t="shared" si="46"/>
        <v>41948.041192129633</v>
      </c>
      <c r="T713" s="16">
        <f t="shared" si="47"/>
        <v>41978.041192129633</v>
      </c>
    </row>
    <row r="714" spans="1:20" ht="32" hidden="1" x14ac:dyDescent="0.2">
      <c r="A714">
        <v>710</v>
      </c>
      <c r="B714" s="9" t="s">
        <v>711</v>
      </c>
      <c r="C714" s="3" t="s">
        <v>4820</v>
      </c>
      <c r="D714" s="5">
        <v>1200</v>
      </c>
      <c r="E714" s="7">
        <v>0</v>
      </c>
      <c r="F714" t="s">
        <v>8220</v>
      </c>
      <c r="G714" t="s">
        <v>8228</v>
      </c>
      <c r="H714" t="s">
        <v>8250</v>
      </c>
      <c r="I714">
        <v>1408495440</v>
      </c>
      <c r="J714">
        <v>1405640302</v>
      </c>
      <c r="K714" t="b">
        <v>0</v>
      </c>
      <c r="L714">
        <v>0</v>
      </c>
      <c r="M714" t="b">
        <v>0</v>
      </c>
      <c r="N714" t="s">
        <v>8271</v>
      </c>
      <c r="O714">
        <f t="shared" si="44"/>
        <v>0</v>
      </c>
      <c r="P714" t="str">
        <f t="shared" si="45"/>
        <v>N/A</v>
      </c>
      <c r="Q714" s="11" t="s">
        <v>8321</v>
      </c>
      <c r="R714" s="11" t="s">
        <v>8323</v>
      </c>
      <c r="S714" s="16">
        <f t="shared" si="46"/>
        <v>41837.984976851854</v>
      </c>
      <c r="T714" s="16">
        <f t="shared" si="47"/>
        <v>41871.030555555553</v>
      </c>
    </row>
    <row r="715" spans="1:20" ht="48" hidden="1" x14ac:dyDescent="0.2">
      <c r="A715">
        <v>711</v>
      </c>
      <c r="B715" s="9" t="s">
        <v>712</v>
      </c>
      <c r="C715" s="3" t="s">
        <v>4821</v>
      </c>
      <c r="D715" s="5">
        <v>100000</v>
      </c>
      <c r="E715" s="7">
        <v>33791</v>
      </c>
      <c r="F715" t="s">
        <v>8220</v>
      </c>
      <c r="G715" t="s">
        <v>8232</v>
      </c>
      <c r="H715" t="s">
        <v>8248</v>
      </c>
      <c r="I715">
        <v>1481716868</v>
      </c>
      <c r="J715">
        <v>1478257268</v>
      </c>
      <c r="K715" t="b">
        <v>0</v>
      </c>
      <c r="L715">
        <v>338</v>
      </c>
      <c r="M715" t="b">
        <v>0</v>
      </c>
      <c r="N715" t="s">
        <v>8271</v>
      </c>
      <c r="O715">
        <f t="shared" si="44"/>
        <v>34</v>
      </c>
      <c r="P715">
        <f t="shared" si="45"/>
        <v>99.97</v>
      </c>
      <c r="Q715" s="11" t="s">
        <v>8321</v>
      </c>
      <c r="R715" s="11" t="s">
        <v>8323</v>
      </c>
      <c r="S715" s="16">
        <f t="shared" si="46"/>
        <v>42678.459120370375</v>
      </c>
      <c r="T715" s="16">
        <f t="shared" si="47"/>
        <v>42718.500787037032</v>
      </c>
    </row>
    <row r="716" spans="1:20" ht="48" hidden="1" x14ac:dyDescent="0.2">
      <c r="A716">
        <v>712</v>
      </c>
      <c r="B716" s="9" t="s">
        <v>713</v>
      </c>
      <c r="C716" s="3" t="s">
        <v>4822</v>
      </c>
      <c r="D716" s="5">
        <v>48500</v>
      </c>
      <c r="E716" s="7">
        <v>105</v>
      </c>
      <c r="F716" t="s">
        <v>8220</v>
      </c>
      <c r="G716" t="s">
        <v>8223</v>
      </c>
      <c r="H716" t="s">
        <v>8245</v>
      </c>
      <c r="I716">
        <v>1455466832</v>
      </c>
      <c r="J716">
        <v>1452874832</v>
      </c>
      <c r="K716" t="b">
        <v>0</v>
      </c>
      <c r="L716">
        <v>4</v>
      </c>
      <c r="M716" t="b">
        <v>0</v>
      </c>
      <c r="N716" t="s">
        <v>8271</v>
      </c>
      <c r="O716">
        <f t="shared" si="44"/>
        <v>0</v>
      </c>
      <c r="P716">
        <f t="shared" si="45"/>
        <v>26.25</v>
      </c>
      <c r="Q716" s="11" t="s">
        <v>8321</v>
      </c>
      <c r="R716" s="11" t="s">
        <v>8323</v>
      </c>
      <c r="S716" s="16">
        <f t="shared" si="46"/>
        <v>42384.680925925932</v>
      </c>
      <c r="T716" s="16">
        <f t="shared" si="47"/>
        <v>42414.680925925932</v>
      </c>
    </row>
    <row r="717" spans="1:20" ht="48" hidden="1" x14ac:dyDescent="0.2">
      <c r="A717">
        <v>713</v>
      </c>
      <c r="B717" s="9" t="s">
        <v>714</v>
      </c>
      <c r="C717" s="3" t="s">
        <v>4823</v>
      </c>
      <c r="D717" s="5">
        <v>25000</v>
      </c>
      <c r="E717" s="7">
        <v>199</v>
      </c>
      <c r="F717" t="s">
        <v>8220</v>
      </c>
      <c r="G717" t="s">
        <v>8236</v>
      </c>
      <c r="H717" t="s">
        <v>8248</v>
      </c>
      <c r="I717">
        <v>1465130532</v>
      </c>
      <c r="J717">
        <v>1462538532</v>
      </c>
      <c r="K717" t="b">
        <v>0</v>
      </c>
      <c r="L717">
        <v>1</v>
      </c>
      <c r="M717" t="b">
        <v>0</v>
      </c>
      <c r="N717" t="s">
        <v>8271</v>
      </c>
      <c r="O717">
        <f t="shared" si="44"/>
        <v>1</v>
      </c>
      <c r="P717">
        <f t="shared" si="45"/>
        <v>199</v>
      </c>
      <c r="Q717" s="11" t="s">
        <v>8321</v>
      </c>
      <c r="R717" s="11" t="s">
        <v>8323</v>
      </c>
      <c r="S717" s="16">
        <f t="shared" si="46"/>
        <v>42496.529305555552</v>
      </c>
      <c r="T717" s="16">
        <f t="shared" si="47"/>
        <v>42526.529305555552</v>
      </c>
    </row>
    <row r="718" spans="1:20" ht="48" hidden="1" x14ac:dyDescent="0.2">
      <c r="A718">
        <v>714</v>
      </c>
      <c r="B718" s="9" t="s">
        <v>715</v>
      </c>
      <c r="C718" s="3" t="s">
        <v>4824</v>
      </c>
      <c r="D718" s="5">
        <v>15000</v>
      </c>
      <c r="E718" s="7">
        <v>2249</v>
      </c>
      <c r="F718" t="s">
        <v>8220</v>
      </c>
      <c r="G718" t="s">
        <v>8223</v>
      </c>
      <c r="H718" t="s">
        <v>8245</v>
      </c>
      <c r="I718">
        <v>1488308082</v>
      </c>
      <c r="J718">
        <v>1483124082</v>
      </c>
      <c r="K718" t="b">
        <v>0</v>
      </c>
      <c r="L718">
        <v>28</v>
      </c>
      <c r="M718" t="b">
        <v>0</v>
      </c>
      <c r="N718" t="s">
        <v>8271</v>
      </c>
      <c r="O718">
        <f t="shared" si="44"/>
        <v>15</v>
      </c>
      <c r="P718">
        <f t="shared" si="45"/>
        <v>80.319999999999993</v>
      </c>
      <c r="Q718" s="11" t="s">
        <v>8321</v>
      </c>
      <c r="R718" s="11" t="s">
        <v>8323</v>
      </c>
      <c r="S718" s="16">
        <f t="shared" si="46"/>
        <v>42734.787986111114</v>
      </c>
      <c r="T718" s="16">
        <f t="shared" si="47"/>
        <v>42794.787986111114</v>
      </c>
    </row>
    <row r="719" spans="1:20" ht="48" hidden="1" x14ac:dyDescent="0.2">
      <c r="A719">
        <v>715</v>
      </c>
      <c r="B719" s="9" t="s">
        <v>716</v>
      </c>
      <c r="C719" s="3" t="s">
        <v>4825</v>
      </c>
      <c r="D719" s="5">
        <v>27500</v>
      </c>
      <c r="E719" s="7">
        <v>1389</v>
      </c>
      <c r="F719" t="s">
        <v>8220</v>
      </c>
      <c r="G719" t="s">
        <v>8223</v>
      </c>
      <c r="H719" t="s">
        <v>8245</v>
      </c>
      <c r="I719">
        <v>1446693040</v>
      </c>
      <c r="J719">
        <v>1443233440</v>
      </c>
      <c r="K719" t="b">
        <v>0</v>
      </c>
      <c r="L719">
        <v>12</v>
      </c>
      <c r="M719" t="b">
        <v>0</v>
      </c>
      <c r="N719" t="s">
        <v>8271</v>
      </c>
      <c r="O719">
        <f t="shared" si="44"/>
        <v>5</v>
      </c>
      <c r="P719">
        <f t="shared" si="45"/>
        <v>115.75</v>
      </c>
      <c r="Q719" s="11" t="s">
        <v>8321</v>
      </c>
      <c r="R719" s="11" t="s">
        <v>8323</v>
      </c>
      <c r="S719" s="16">
        <f t="shared" si="46"/>
        <v>42273.090740740736</v>
      </c>
      <c r="T719" s="16">
        <f t="shared" si="47"/>
        <v>42313.132407407407</v>
      </c>
    </row>
    <row r="720" spans="1:20" ht="48" hidden="1" x14ac:dyDescent="0.2">
      <c r="A720">
        <v>716</v>
      </c>
      <c r="B720" s="9" t="s">
        <v>717</v>
      </c>
      <c r="C720" s="3" t="s">
        <v>4826</v>
      </c>
      <c r="D720" s="5">
        <v>7000</v>
      </c>
      <c r="E720" s="7">
        <v>715</v>
      </c>
      <c r="F720" t="s">
        <v>8220</v>
      </c>
      <c r="G720" t="s">
        <v>8223</v>
      </c>
      <c r="H720" t="s">
        <v>8245</v>
      </c>
      <c r="I720">
        <v>1417392000</v>
      </c>
      <c r="J720">
        <v>1414511307</v>
      </c>
      <c r="K720" t="b">
        <v>0</v>
      </c>
      <c r="L720">
        <v>16</v>
      </c>
      <c r="M720" t="b">
        <v>0</v>
      </c>
      <c r="N720" t="s">
        <v>8271</v>
      </c>
      <c r="O720">
        <f t="shared" si="44"/>
        <v>10</v>
      </c>
      <c r="P720">
        <f t="shared" si="45"/>
        <v>44.69</v>
      </c>
      <c r="Q720" s="11" t="s">
        <v>8321</v>
      </c>
      <c r="R720" s="11" t="s">
        <v>8323</v>
      </c>
      <c r="S720" s="16">
        <f t="shared" si="46"/>
        <v>41940.658645833333</v>
      </c>
      <c r="T720" s="16">
        <f t="shared" si="47"/>
        <v>41974</v>
      </c>
    </row>
    <row r="721" spans="1:20" ht="16" hidden="1" x14ac:dyDescent="0.2">
      <c r="A721">
        <v>717</v>
      </c>
      <c r="B721" s="9" t="s">
        <v>718</v>
      </c>
      <c r="C721" s="3" t="s">
        <v>4827</v>
      </c>
      <c r="D721" s="5">
        <v>100000</v>
      </c>
      <c r="E721" s="7">
        <v>305</v>
      </c>
      <c r="F721" t="s">
        <v>8220</v>
      </c>
      <c r="G721" t="s">
        <v>8223</v>
      </c>
      <c r="H721" t="s">
        <v>8245</v>
      </c>
      <c r="I721">
        <v>1409949002</v>
      </c>
      <c r="J721">
        <v>1407357002</v>
      </c>
      <c r="K721" t="b">
        <v>0</v>
      </c>
      <c r="L721">
        <v>4</v>
      </c>
      <c r="M721" t="b">
        <v>0</v>
      </c>
      <c r="N721" t="s">
        <v>8271</v>
      </c>
      <c r="O721">
        <f t="shared" si="44"/>
        <v>0</v>
      </c>
      <c r="P721">
        <f t="shared" si="45"/>
        <v>76.25</v>
      </c>
      <c r="Q721" s="11" t="s">
        <v>8321</v>
      </c>
      <c r="R721" s="11" t="s">
        <v>8323</v>
      </c>
      <c r="S721" s="16">
        <f t="shared" si="46"/>
        <v>41857.854189814818</v>
      </c>
      <c r="T721" s="16">
        <f t="shared" si="47"/>
        <v>41887.854189814818</v>
      </c>
    </row>
    <row r="722" spans="1:20" ht="48" hidden="1" x14ac:dyDescent="0.2">
      <c r="A722">
        <v>718</v>
      </c>
      <c r="B722" s="9" t="s">
        <v>719</v>
      </c>
      <c r="C722" s="3" t="s">
        <v>4828</v>
      </c>
      <c r="D722" s="5">
        <v>12000</v>
      </c>
      <c r="E722" s="7">
        <v>90</v>
      </c>
      <c r="F722" t="s">
        <v>8220</v>
      </c>
      <c r="G722" t="s">
        <v>8223</v>
      </c>
      <c r="H722" t="s">
        <v>8245</v>
      </c>
      <c r="I722">
        <v>1487397540</v>
      </c>
      <c r="J722">
        <v>1484684247</v>
      </c>
      <c r="K722" t="b">
        <v>0</v>
      </c>
      <c r="L722">
        <v>4</v>
      </c>
      <c r="M722" t="b">
        <v>0</v>
      </c>
      <c r="N722" t="s">
        <v>8271</v>
      </c>
      <c r="O722">
        <f t="shared" si="44"/>
        <v>1</v>
      </c>
      <c r="P722">
        <f t="shared" si="45"/>
        <v>22.5</v>
      </c>
      <c r="Q722" s="11" t="s">
        <v>8321</v>
      </c>
      <c r="R722" s="11" t="s">
        <v>8323</v>
      </c>
      <c r="S722" s="16">
        <f t="shared" si="46"/>
        <v>42752.845451388886</v>
      </c>
      <c r="T722" s="16">
        <f t="shared" si="47"/>
        <v>42784.249305555553</v>
      </c>
    </row>
    <row r="723" spans="1:20" ht="48" hidden="1" x14ac:dyDescent="0.2">
      <c r="A723">
        <v>719</v>
      </c>
      <c r="B723" s="9" t="s">
        <v>720</v>
      </c>
      <c r="C723" s="3" t="s">
        <v>4829</v>
      </c>
      <c r="D723" s="5">
        <v>15000</v>
      </c>
      <c r="E723" s="7">
        <v>194</v>
      </c>
      <c r="F723" t="s">
        <v>8220</v>
      </c>
      <c r="G723" t="s">
        <v>8223</v>
      </c>
      <c r="H723" t="s">
        <v>8245</v>
      </c>
      <c r="I723">
        <v>1456189076</v>
      </c>
      <c r="J723">
        <v>1454979476</v>
      </c>
      <c r="K723" t="b">
        <v>0</v>
      </c>
      <c r="L723">
        <v>10</v>
      </c>
      <c r="M723" t="b">
        <v>0</v>
      </c>
      <c r="N723" t="s">
        <v>8271</v>
      </c>
      <c r="O723">
        <f t="shared" si="44"/>
        <v>1</v>
      </c>
      <c r="P723">
        <f t="shared" si="45"/>
        <v>19.399999999999999</v>
      </c>
      <c r="Q723" s="11" t="s">
        <v>8321</v>
      </c>
      <c r="R723" s="11" t="s">
        <v>8323</v>
      </c>
      <c r="S723" s="16">
        <f t="shared" si="46"/>
        <v>42409.040231481486</v>
      </c>
      <c r="T723" s="16">
        <f t="shared" si="47"/>
        <v>42423.040231481486</v>
      </c>
    </row>
    <row r="724" spans="1:20" ht="48" hidden="1" x14ac:dyDescent="0.2">
      <c r="A724">
        <v>720</v>
      </c>
      <c r="B724" s="9" t="s">
        <v>721</v>
      </c>
      <c r="C724" s="3" t="s">
        <v>4830</v>
      </c>
      <c r="D724" s="5">
        <v>1900</v>
      </c>
      <c r="E724" s="7">
        <v>2735</v>
      </c>
      <c r="F724" t="s">
        <v>8218</v>
      </c>
      <c r="G724" t="s">
        <v>8223</v>
      </c>
      <c r="H724" t="s">
        <v>8245</v>
      </c>
      <c r="I724">
        <v>1327851291</v>
      </c>
      <c r="J724">
        <v>1325432091</v>
      </c>
      <c r="K724" t="b">
        <v>0</v>
      </c>
      <c r="L724">
        <v>41</v>
      </c>
      <c r="M724" t="b">
        <v>1</v>
      </c>
      <c r="N724" t="s">
        <v>8272</v>
      </c>
      <c r="O724">
        <f t="shared" si="44"/>
        <v>144</v>
      </c>
      <c r="P724">
        <f t="shared" si="45"/>
        <v>66.709999999999994</v>
      </c>
      <c r="Q724" s="11" t="s">
        <v>8324</v>
      </c>
      <c r="R724" s="11" t="s">
        <v>8325</v>
      </c>
      <c r="S724" s="16">
        <f t="shared" si="46"/>
        <v>40909.649201388893</v>
      </c>
      <c r="T724" s="16">
        <f t="shared" si="47"/>
        <v>40937.649201388893</v>
      </c>
    </row>
    <row r="725" spans="1:20" ht="48" hidden="1" x14ac:dyDescent="0.2">
      <c r="A725">
        <v>721</v>
      </c>
      <c r="B725" s="9" t="s">
        <v>722</v>
      </c>
      <c r="C725" s="3" t="s">
        <v>4831</v>
      </c>
      <c r="D725" s="5">
        <v>8200</v>
      </c>
      <c r="E725" s="7">
        <v>10013</v>
      </c>
      <c r="F725" t="s">
        <v>8218</v>
      </c>
      <c r="G725" t="s">
        <v>8223</v>
      </c>
      <c r="H725" t="s">
        <v>8245</v>
      </c>
      <c r="I725">
        <v>1406900607</v>
      </c>
      <c r="J725">
        <v>1403012607</v>
      </c>
      <c r="K725" t="b">
        <v>0</v>
      </c>
      <c r="L725">
        <v>119</v>
      </c>
      <c r="M725" t="b">
        <v>1</v>
      </c>
      <c r="N725" t="s">
        <v>8272</v>
      </c>
      <c r="O725">
        <f t="shared" si="44"/>
        <v>122</v>
      </c>
      <c r="P725">
        <f t="shared" si="45"/>
        <v>84.14</v>
      </c>
      <c r="Q725" s="11" t="s">
        <v>8324</v>
      </c>
      <c r="R725" s="11" t="s">
        <v>8325</v>
      </c>
      <c r="S725" s="16">
        <f t="shared" si="46"/>
        <v>41807.571840277778</v>
      </c>
      <c r="T725" s="16">
        <f t="shared" si="47"/>
        <v>41852.571840277778</v>
      </c>
    </row>
    <row r="726" spans="1:20" ht="48" hidden="1" x14ac:dyDescent="0.2">
      <c r="A726">
        <v>722</v>
      </c>
      <c r="B726" s="9" t="s">
        <v>723</v>
      </c>
      <c r="C726" s="3" t="s">
        <v>4832</v>
      </c>
      <c r="D726" s="5">
        <v>25000</v>
      </c>
      <c r="E726" s="7">
        <v>33006</v>
      </c>
      <c r="F726" t="s">
        <v>8218</v>
      </c>
      <c r="G726" t="s">
        <v>8223</v>
      </c>
      <c r="H726" t="s">
        <v>8245</v>
      </c>
      <c r="I726">
        <v>1333909178</v>
      </c>
      <c r="J726">
        <v>1331320778</v>
      </c>
      <c r="K726" t="b">
        <v>0</v>
      </c>
      <c r="L726">
        <v>153</v>
      </c>
      <c r="M726" t="b">
        <v>1</v>
      </c>
      <c r="N726" t="s">
        <v>8272</v>
      </c>
      <c r="O726">
        <f t="shared" si="44"/>
        <v>132</v>
      </c>
      <c r="P726">
        <f t="shared" si="45"/>
        <v>215.73</v>
      </c>
      <c r="Q726" s="11" t="s">
        <v>8324</v>
      </c>
      <c r="R726" s="11" t="s">
        <v>8325</v>
      </c>
      <c r="S726" s="16">
        <f t="shared" si="46"/>
        <v>40977.805300925924</v>
      </c>
      <c r="T726" s="16">
        <f t="shared" si="47"/>
        <v>41007.76363425926</v>
      </c>
    </row>
    <row r="727" spans="1:20" ht="32" hidden="1" x14ac:dyDescent="0.2">
      <c r="A727">
        <v>723</v>
      </c>
      <c r="B727" s="9" t="s">
        <v>724</v>
      </c>
      <c r="C727" s="3" t="s">
        <v>4833</v>
      </c>
      <c r="D727" s="5">
        <v>5000</v>
      </c>
      <c r="E727" s="7">
        <v>5469</v>
      </c>
      <c r="F727" t="s">
        <v>8218</v>
      </c>
      <c r="G727" t="s">
        <v>8223</v>
      </c>
      <c r="H727" t="s">
        <v>8245</v>
      </c>
      <c r="I727">
        <v>1438228740</v>
      </c>
      <c r="J727">
        <v>1435606549</v>
      </c>
      <c r="K727" t="b">
        <v>0</v>
      </c>
      <c r="L727">
        <v>100</v>
      </c>
      <c r="M727" t="b">
        <v>1</v>
      </c>
      <c r="N727" t="s">
        <v>8272</v>
      </c>
      <c r="O727">
        <f t="shared" si="44"/>
        <v>109</v>
      </c>
      <c r="P727">
        <f t="shared" si="45"/>
        <v>54.69</v>
      </c>
      <c r="Q727" s="11" t="s">
        <v>8324</v>
      </c>
      <c r="R727" s="11" t="s">
        <v>8325</v>
      </c>
      <c r="S727" s="16">
        <f t="shared" si="46"/>
        <v>42184.816539351858</v>
      </c>
      <c r="T727" s="16">
        <f t="shared" si="47"/>
        <v>42215.165972222225</v>
      </c>
    </row>
    <row r="728" spans="1:20" ht="48" hidden="1" x14ac:dyDescent="0.2">
      <c r="A728">
        <v>724</v>
      </c>
      <c r="B728" s="9" t="s">
        <v>725</v>
      </c>
      <c r="C728" s="3" t="s">
        <v>4834</v>
      </c>
      <c r="D728" s="5">
        <v>7000</v>
      </c>
      <c r="E728" s="7">
        <v>7383.01</v>
      </c>
      <c r="F728" t="s">
        <v>8218</v>
      </c>
      <c r="G728" t="s">
        <v>8223</v>
      </c>
      <c r="H728" t="s">
        <v>8245</v>
      </c>
      <c r="I728">
        <v>1309447163</v>
      </c>
      <c r="J728">
        <v>1306855163</v>
      </c>
      <c r="K728" t="b">
        <v>0</v>
      </c>
      <c r="L728">
        <v>143</v>
      </c>
      <c r="M728" t="b">
        <v>1</v>
      </c>
      <c r="N728" t="s">
        <v>8272</v>
      </c>
      <c r="O728">
        <f t="shared" si="44"/>
        <v>105</v>
      </c>
      <c r="P728">
        <f t="shared" si="45"/>
        <v>51.63</v>
      </c>
      <c r="Q728" s="11" t="s">
        <v>8324</v>
      </c>
      <c r="R728" s="11" t="s">
        <v>8325</v>
      </c>
      <c r="S728" s="16">
        <f t="shared" si="46"/>
        <v>40694.638460648144</v>
      </c>
      <c r="T728" s="16">
        <f t="shared" si="47"/>
        <v>40724.638460648144</v>
      </c>
    </row>
    <row r="729" spans="1:20" ht="48" hidden="1" x14ac:dyDescent="0.2">
      <c r="A729">
        <v>725</v>
      </c>
      <c r="B729" s="9" t="s">
        <v>726</v>
      </c>
      <c r="C729" s="3" t="s">
        <v>4835</v>
      </c>
      <c r="D729" s="5">
        <v>20000</v>
      </c>
      <c r="E729" s="7">
        <v>20070</v>
      </c>
      <c r="F729" t="s">
        <v>8218</v>
      </c>
      <c r="G729" t="s">
        <v>8223</v>
      </c>
      <c r="H729" t="s">
        <v>8245</v>
      </c>
      <c r="I729">
        <v>1450018912</v>
      </c>
      <c r="J729">
        <v>1447426912</v>
      </c>
      <c r="K729" t="b">
        <v>0</v>
      </c>
      <c r="L729">
        <v>140</v>
      </c>
      <c r="M729" t="b">
        <v>1</v>
      </c>
      <c r="N729" t="s">
        <v>8272</v>
      </c>
      <c r="O729">
        <f t="shared" si="44"/>
        <v>100</v>
      </c>
      <c r="P729">
        <f t="shared" si="45"/>
        <v>143.36000000000001</v>
      </c>
      <c r="Q729" s="11" t="s">
        <v>8324</v>
      </c>
      <c r="R729" s="11" t="s">
        <v>8325</v>
      </c>
      <c r="S729" s="16">
        <f t="shared" si="46"/>
        <v>42321.626296296294</v>
      </c>
      <c r="T729" s="16">
        <f t="shared" si="47"/>
        <v>42351.626296296294</v>
      </c>
    </row>
    <row r="730" spans="1:20" ht="48" hidden="1" x14ac:dyDescent="0.2">
      <c r="A730">
        <v>726</v>
      </c>
      <c r="B730" s="9" t="s">
        <v>727</v>
      </c>
      <c r="C730" s="3" t="s">
        <v>4836</v>
      </c>
      <c r="D730" s="5">
        <v>2500</v>
      </c>
      <c r="E730" s="7">
        <v>2535</v>
      </c>
      <c r="F730" t="s">
        <v>8218</v>
      </c>
      <c r="G730" t="s">
        <v>8223</v>
      </c>
      <c r="H730" t="s">
        <v>8245</v>
      </c>
      <c r="I730">
        <v>1365728487</v>
      </c>
      <c r="J730">
        <v>1363136487</v>
      </c>
      <c r="K730" t="b">
        <v>0</v>
      </c>
      <c r="L730">
        <v>35</v>
      </c>
      <c r="M730" t="b">
        <v>1</v>
      </c>
      <c r="N730" t="s">
        <v>8272</v>
      </c>
      <c r="O730">
        <f t="shared" si="44"/>
        <v>101</v>
      </c>
      <c r="P730">
        <f t="shared" si="45"/>
        <v>72.430000000000007</v>
      </c>
      <c r="Q730" s="11" t="s">
        <v>8324</v>
      </c>
      <c r="R730" s="11" t="s">
        <v>8325</v>
      </c>
      <c r="S730" s="16">
        <f t="shared" si="46"/>
        <v>41346.042673611111</v>
      </c>
      <c r="T730" s="16">
        <f t="shared" si="47"/>
        <v>41376.042673611111</v>
      </c>
    </row>
    <row r="731" spans="1:20" ht="48" hidden="1" x14ac:dyDescent="0.2">
      <c r="A731">
        <v>727</v>
      </c>
      <c r="B731" s="9" t="s">
        <v>728</v>
      </c>
      <c r="C731" s="3" t="s">
        <v>4837</v>
      </c>
      <c r="D731" s="5">
        <v>3500</v>
      </c>
      <c r="E731" s="7">
        <v>5443</v>
      </c>
      <c r="F731" t="s">
        <v>8218</v>
      </c>
      <c r="G731" t="s">
        <v>8223</v>
      </c>
      <c r="H731" t="s">
        <v>8245</v>
      </c>
      <c r="I731">
        <v>1358198400</v>
      </c>
      <c r="J731">
        <v>1354580949</v>
      </c>
      <c r="K731" t="b">
        <v>0</v>
      </c>
      <c r="L731">
        <v>149</v>
      </c>
      <c r="M731" t="b">
        <v>1</v>
      </c>
      <c r="N731" t="s">
        <v>8272</v>
      </c>
      <c r="O731">
        <f t="shared" si="44"/>
        <v>156</v>
      </c>
      <c r="P731">
        <f t="shared" si="45"/>
        <v>36.53</v>
      </c>
      <c r="Q731" s="11" t="s">
        <v>8324</v>
      </c>
      <c r="R731" s="11" t="s">
        <v>8325</v>
      </c>
      <c r="S731" s="16">
        <f t="shared" si="46"/>
        <v>41247.020243055551</v>
      </c>
      <c r="T731" s="16">
        <f t="shared" si="47"/>
        <v>41288.888888888891</v>
      </c>
    </row>
    <row r="732" spans="1:20" ht="48" hidden="1" x14ac:dyDescent="0.2">
      <c r="A732">
        <v>728</v>
      </c>
      <c r="B732" s="9" t="s">
        <v>729</v>
      </c>
      <c r="C732" s="3" t="s">
        <v>4838</v>
      </c>
      <c r="D732" s="5">
        <v>7500</v>
      </c>
      <c r="E732" s="7">
        <v>7917.45</v>
      </c>
      <c r="F732" t="s">
        <v>8218</v>
      </c>
      <c r="G732" t="s">
        <v>8223</v>
      </c>
      <c r="H732" t="s">
        <v>8245</v>
      </c>
      <c r="I732">
        <v>1313957157</v>
      </c>
      <c r="J732">
        <v>1310069157</v>
      </c>
      <c r="K732" t="b">
        <v>0</v>
      </c>
      <c r="L732">
        <v>130</v>
      </c>
      <c r="M732" t="b">
        <v>1</v>
      </c>
      <c r="N732" t="s">
        <v>8272</v>
      </c>
      <c r="O732">
        <f t="shared" si="44"/>
        <v>106</v>
      </c>
      <c r="P732">
        <f t="shared" si="45"/>
        <v>60.9</v>
      </c>
      <c r="Q732" s="11" t="s">
        <v>8324</v>
      </c>
      <c r="R732" s="11" t="s">
        <v>8325</v>
      </c>
      <c r="S732" s="16">
        <f t="shared" si="46"/>
        <v>40731.837465277778</v>
      </c>
      <c r="T732" s="16">
        <f t="shared" si="47"/>
        <v>40776.837465277778</v>
      </c>
    </row>
    <row r="733" spans="1:20" ht="48" hidden="1" x14ac:dyDescent="0.2">
      <c r="A733">
        <v>729</v>
      </c>
      <c r="B733" s="9" t="s">
        <v>730</v>
      </c>
      <c r="C733" s="3" t="s">
        <v>4839</v>
      </c>
      <c r="D733" s="5">
        <v>4000</v>
      </c>
      <c r="E733" s="7">
        <v>5226</v>
      </c>
      <c r="F733" t="s">
        <v>8218</v>
      </c>
      <c r="G733" t="s">
        <v>8223</v>
      </c>
      <c r="H733" t="s">
        <v>8245</v>
      </c>
      <c r="I733">
        <v>1348028861</v>
      </c>
      <c r="J733">
        <v>1342844861</v>
      </c>
      <c r="K733" t="b">
        <v>0</v>
      </c>
      <c r="L733">
        <v>120</v>
      </c>
      <c r="M733" t="b">
        <v>1</v>
      </c>
      <c r="N733" t="s">
        <v>8272</v>
      </c>
      <c r="O733">
        <f t="shared" si="44"/>
        <v>131</v>
      </c>
      <c r="P733">
        <f t="shared" si="45"/>
        <v>43.55</v>
      </c>
      <c r="Q733" s="11" t="s">
        <v>8324</v>
      </c>
      <c r="R733" s="11" t="s">
        <v>8325</v>
      </c>
      <c r="S733" s="16">
        <f t="shared" si="46"/>
        <v>41111.185891203706</v>
      </c>
      <c r="T733" s="16">
        <f t="shared" si="47"/>
        <v>41171.185891203706</v>
      </c>
    </row>
    <row r="734" spans="1:20" ht="32" hidden="1" x14ac:dyDescent="0.2">
      <c r="A734">
        <v>730</v>
      </c>
      <c r="B734" s="9" t="s">
        <v>731</v>
      </c>
      <c r="C734" s="3" t="s">
        <v>4840</v>
      </c>
      <c r="D734" s="5">
        <v>20000</v>
      </c>
      <c r="E734" s="7">
        <v>26438</v>
      </c>
      <c r="F734" t="s">
        <v>8218</v>
      </c>
      <c r="G734" t="s">
        <v>8223</v>
      </c>
      <c r="H734" t="s">
        <v>8245</v>
      </c>
      <c r="I734">
        <v>1323280391</v>
      </c>
      <c r="J734">
        <v>1320688391</v>
      </c>
      <c r="K734" t="b">
        <v>0</v>
      </c>
      <c r="L734">
        <v>265</v>
      </c>
      <c r="M734" t="b">
        <v>1</v>
      </c>
      <c r="N734" t="s">
        <v>8272</v>
      </c>
      <c r="O734">
        <f t="shared" si="44"/>
        <v>132</v>
      </c>
      <c r="P734">
        <f t="shared" si="45"/>
        <v>99.77</v>
      </c>
      <c r="Q734" s="11" t="s">
        <v>8324</v>
      </c>
      <c r="R734" s="11" t="s">
        <v>8325</v>
      </c>
      <c r="S734" s="16">
        <f t="shared" si="46"/>
        <v>40854.745266203703</v>
      </c>
      <c r="T734" s="16">
        <f t="shared" si="47"/>
        <v>40884.745266203703</v>
      </c>
    </row>
    <row r="735" spans="1:20" ht="48" hidden="1" x14ac:dyDescent="0.2">
      <c r="A735">
        <v>731</v>
      </c>
      <c r="B735" s="9" t="s">
        <v>732</v>
      </c>
      <c r="C735" s="3" t="s">
        <v>4841</v>
      </c>
      <c r="D735" s="5">
        <v>5000</v>
      </c>
      <c r="E735" s="7">
        <v>6300</v>
      </c>
      <c r="F735" t="s">
        <v>8218</v>
      </c>
      <c r="G735" t="s">
        <v>8223</v>
      </c>
      <c r="H735" t="s">
        <v>8245</v>
      </c>
      <c r="I735">
        <v>1327212000</v>
      </c>
      <c r="J735">
        <v>1322852747</v>
      </c>
      <c r="K735" t="b">
        <v>0</v>
      </c>
      <c r="L735">
        <v>71</v>
      </c>
      <c r="M735" t="b">
        <v>1</v>
      </c>
      <c r="N735" t="s">
        <v>8272</v>
      </c>
      <c r="O735">
        <f t="shared" si="44"/>
        <v>126</v>
      </c>
      <c r="P735">
        <f t="shared" si="45"/>
        <v>88.73</v>
      </c>
      <c r="Q735" s="11" t="s">
        <v>8324</v>
      </c>
      <c r="R735" s="11" t="s">
        <v>8325</v>
      </c>
      <c r="S735" s="16">
        <f t="shared" si="46"/>
        <v>40879.795682870368</v>
      </c>
      <c r="T735" s="16">
        <f t="shared" si="47"/>
        <v>40930.25</v>
      </c>
    </row>
    <row r="736" spans="1:20" ht="48" hidden="1" x14ac:dyDescent="0.2">
      <c r="A736">
        <v>732</v>
      </c>
      <c r="B736" s="9" t="s">
        <v>733</v>
      </c>
      <c r="C736" s="3" t="s">
        <v>4842</v>
      </c>
      <c r="D736" s="5">
        <v>40</v>
      </c>
      <c r="E736" s="7">
        <v>64</v>
      </c>
      <c r="F736" t="s">
        <v>8218</v>
      </c>
      <c r="G736" t="s">
        <v>8224</v>
      </c>
      <c r="H736" t="s">
        <v>8246</v>
      </c>
      <c r="I736">
        <v>1380449461</v>
      </c>
      <c r="J736">
        <v>1375265461</v>
      </c>
      <c r="K736" t="b">
        <v>0</v>
      </c>
      <c r="L736">
        <v>13</v>
      </c>
      <c r="M736" t="b">
        <v>1</v>
      </c>
      <c r="N736" t="s">
        <v>8272</v>
      </c>
      <c r="O736">
        <f t="shared" si="44"/>
        <v>160</v>
      </c>
      <c r="P736">
        <f t="shared" si="45"/>
        <v>4.92</v>
      </c>
      <c r="Q736" s="11" t="s">
        <v>8324</v>
      </c>
      <c r="R736" s="11" t="s">
        <v>8325</v>
      </c>
      <c r="S736" s="16">
        <f t="shared" si="46"/>
        <v>41486.424317129626</v>
      </c>
      <c r="T736" s="16">
        <f t="shared" si="47"/>
        <v>41546.424317129626</v>
      </c>
    </row>
    <row r="737" spans="1:20" ht="48" hidden="1" x14ac:dyDescent="0.2">
      <c r="A737">
        <v>733</v>
      </c>
      <c r="B737" s="9" t="s">
        <v>734</v>
      </c>
      <c r="C737" s="3" t="s">
        <v>4843</v>
      </c>
      <c r="D737" s="5">
        <v>2500</v>
      </c>
      <c r="E737" s="7">
        <v>3012</v>
      </c>
      <c r="F737" t="s">
        <v>8218</v>
      </c>
      <c r="G737" t="s">
        <v>8224</v>
      </c>
      <c r="H737" t="s">
        <v>8246</v>
      </c>
      <c r="I737">
        <v>1387533892</v>
      </c>
      <c r="J737">
        <v>1384941892</v>
      </c>
      <c r="K737" t="b">
        <v>0</v>
      </c>
      <c r="L737">
        <v>169</v>
      </c>
      <c r="M737" t="b">
        <v>1</v>
      </c>
      <c r="N737" t="s">
        <v>8272</v>
      </c>
      <c r="O737">
        <f t="shared" si="44"/>
        <v>120</v>
      </c>
      <c r="P737">
        <f t="shared" si="45"/>
        <v>17.82</v>
      </c>
      <c r="Q737" s="11" t="s">
        <v>8324</v>
      </c>
      <c r="R737" s="11" t="s">
        <v>8325</v>
      </c>
      <c r="S737" s="16">
        <f t="shared" si="46"/>
        <v>41598.420046296298</v>
      </c>
      <c r="T737" s="16">
        <f t="shared" si="47"/>
        <v>41628.420046296298</v>
      </c>
    </row>
    <row r="738" spans="1:20" ht="32" hidden="1" x14ac:dyDescent="0.2">
      <c r="A738">
        <v>734</v>
      </c>
      <c r="B738" s="9" t="s">
        <v>735</v>
      </c>
      <c r="C738" s="3" t="s">
        <v>4844</v>
      </c>
      <c r="D738" s="5">
        <v>8500</v>
      </c>
      <c r="E738" s="7">
        <v>10670</v>
      </c>
      <c r="F738" t="s">
        <v>8218</v>
      </c>
      <c r="G738" t="s">
        <v>8228</v>
      </c>
      <c r="H738" t="s">
        <v>8250</v>
      </c>
      <c r="I738">
        <v>1431147600</v>
      </c>
      <c r="J738">
        <v>1428465420</v>
      </c>
      <c r="K738" t="b">
        <v>0</v>
      </c>
      <c r="L738">
        <v>57</v>
      </c>
      <c r="M738" t="b">
        <v>1</v>
      </c>
      <c r="N738" t="s">
        <v>8272</v>
      </c>
      <c r="O738">
        <f t="shared" si="44"/>
        <v>126</v>
      </c>
      <c r="P738">
        <f t="shared" si="45"/>
        <v>187.19</v>
      </c>
      <c r="Q738" s="11" t="s">
        <v>8324</v>
      </c>
      <c r="R738" s="11" t="s">
        <v>8325</v>
      </c>
      <c r="S738" s="16">
        <f t="shared" si="46"/>
        <v>42102.164583333331</v>
      </c>
      <c r="T738" s="16">
        <f t="shared" si="47"/>
        <v>42133.208333333328</v>
      </c>
    </row>
    <row r="739" spans="1:20" ht="48" hidden="1" x14ac:dyDescent="0.2">
      <c r="A739">
        <v>735</v>
      </c>
      <c r="B739" s="9" t="s">
        <v>736</v>
      </c>
      <c r="C739" s="3" t="s">
        <v>4845</v>
      </c>
      <c r="D739" s="5">
        <v>47000</v>
      </c>
      <c r="E739" s="7">
        <v>53771</v>
      </c>
      <c r="F739" t="s">
        <v>8218</v>
      </c>
      <c r="G739" t="s">
        <v>8223</v>
      </c>
      <c r="H739" t="s">
        <v>8245</v>
      </c>
      <c r="I739">
        <v>1417653540</v>
      </c>
      <c r="J739">
        <v>1414975346</v>
      </c>
      <c r="K739" t="b">
        <v>0</v>
      </c>
      <c r="L739">
        <v>229</v>
      </c>
      <c r="M739" t="b">
        <v>1</v>
      </c>
      <c r="N739" t="s">
        <v>8272</v>
      </c>
      <c r="O739">
        <f t="shared" si="44"/>
        <v>114</v>
      </c>
      <c r="P739">
        <f t="shared" si="45"/>
        <v>234.81</v>
      </c>
      <c r="Q739" s="11" t="s">
        <v>8324</v>
      </c>
      <c r="R739" s="11" t="s">
        <v>8325</v>
      </c>
      <c r="S739" s="16">
        <f t="shared" si="46"/>
        <v>41946.029467592591</v>
      </c>
      <c r="T739" s="16">
        <f t="shared" si="47"/>
        <v>41977.027083333334</v>
      </c>
    </row>
    <row r="740" spans="1:20" ht="48" hidden="1" x14ac:dyDescent="0.2">
      <c r="A740">
        <v>736</v>
      </c>
      <c r="B740" s="9" t="s">
        <v>737</v>
      </c>
      <c r="C740" s="3" t="s">
        <v>4846</v>
      </c>
      <c r="D740" s="5">
        <v>3600</v>
      </c>
      <c r="E740" s="7">
        <v>11345</v>
      </c>
      <c r="F740" t="s">
        <v>8218</v>
      </c>
      <c r="G740" t="s">
        <v>8223</v>
      </c>
      <c r="H740" t="s">
        <v>8245</v>
      </c>
      <c r="I740">
        <v>1385009940</v>
      </c>
      <c r="J740">
        <v>1383327440</v>
      </c>
      <c r="K740" t="b">
        <v>0</v>
      </c>
      <c r="L740">
        <v>108</v>
      </c>
      <c r="M740" t="b">
        <v>1</v>
      </c>
      <c r="N740" t="s">
        <v>8272</v>
      </c>
      <c r="O740">
        <f t="shared" si="44"/>
        <v>315</v>
      </c>
      <c r="P740">
        <f t="shared" si="45"/>
        <v>105.05</v>
      </c>
      <c r="Q740" s="11" t="s">
        <v>8324</v>
      </c>
      <c r="R740" s="11" t="s">
        <v>8325</v>
      </c>
      <c r="S740" s="16">
        <f t="shared" si="46"/>
        <v>41579.734259259261</v>
      </c>
      <c r="T740" s="16">
        <f t="shared" si="47"/>
        <v>41599.207638888889</v>
      </c>
    </row>
    <row r="741" spans="1:20" ht="48" hidden="1" x14ac:dyDescent="0.2">
      <c r="A741">
        <v>737</v>
      </c>
      <c r="B741" s="9" t="s">
        <v>738</v>
      </c>
      <c r="C741" s="3" t="s">
        <v>4847</v>
      </c>
      <c r="D741" s="5">
        <v>5000</v>
      </c>
      <c r="E741" s="7">
        <v>6120</v>
      </c>
      <c r="F741" t="s">
        <v>8218</v>
      </c>
      <c r="G741" t="s">
        <v>8223</v>
      </c>
      <c r="H741" t="s">
        <v>8245</v>
      </c>
      <c r="I741">
        <v>1392408000</v>
      </c>
      <c r="J741">
        <v>1390890987</v>
      </c>
      <c r="K741" t="b">
        <v>0</v>
      </c>
      <c r="L741">
        <v>108</v>
      </c>
      <c r="M741" t="b">
        <v>1</v>
      </c>
      <c r="N741" t="s">
        <v>8272</v>
      </c>
      <c r="O741">
        <f t="shared" si="44"/>
        <v>122</v>
      </c>
      <c r="P741">
        <f t="shared" si="45"/>
        <v>56.67</v>
      </c>
      <c r="Q741" s="11" t="s">
        <v>8324</v>
      </c>
      <c r="R741" s="11" t="s">
        <v>8325</v>
      </c>
      <c r="S741" s="16">
        <f t="shared" si="46"/>
        <v>41667.275312500002</v>
      </c>
      <c r="T741" s="16">
        <f t="shared" si="47"/>
        <v>41684.833333333336</v>
      </c>
    </row>
    <row r="742" spans="1:20" ht="32" hidden="1" x14ac:dyDescent="0.2">
      <c r="A742">
        <v>738</v>
      </c>
      <c r="B742" s="9" t="s">
        <v>739</v>
      </c>
      <c r="C742" s="3" t="s">
        <v>4848</v>
      </c>
      <c r="D742" s="5">
        <v>1500</v>
      </c>
      <c r="E742" s="7">
        <v>1601</v>
      </c>
      <c r="F742" t="s">
        <v>8218</v>
      </c>
      <c r="G742" t="s">
        <v>8223</v>
      </c>
      <c r="H742" t="s">
        <v>8245</v>
      </c>
      <c r="I742">
        <v>1417409940</v>
      </c>
      <c r="J742">
        <v>1414765794</v>
      </c>
      <c r="K742" t="b">
        <v>0</v>
      </c>
      <c r="L742">
        <v>41</v>
      </c>
      <c r="M742" t="b">
        <v>1</v>
      </c>
      <c r="N742" t="s">
        <v>8272</v>
      </c>
      <c r="O742">
        <f t="shared" si="44"/>
        <v>107</v>
      </c>
      <c r="P742">
        <f t="shared" si="45"/>
        <v>39.049999999999997</v>
      </c>
      <c r="Q742" s="11" t="s">
        <v>8324</v>
      </c>
      <c r="R742" s="11" t="s">
        <v>8325</v>
      </c>
      <c r="S742" s="16">
        <f t="shared" si="46"/>
        <v>41943.604097222218</v>
      </c>
      <c r="T742" s="16">
        <f t="shared" si="47"/>
        <v>41974.207638888889</v>
      </c>
    </row>
    <row r="743" spans="1:20" ht="48" hidden="1" x14ac:dyDescent="0.2">
      <c r="A743">
        <v>739</v>
      </c>
      <c r="B743" s="9" t="s">
        <v>740</v>
      </c>
      <c r="C743" s="3" t="s">
        <v>4849</v>
      </c>
      <c r="D743" s="5">
        <v>6000</v>
      </c>
      <c r="E743" s="7">
        <v>9500</v>
      </c>
      <c r="F743" t="s">
        <v>8218</v>
      </c>
      <c r="G743" t="s">
        <v>8223</v>
      </c>
      <c r="H743" t="s">
        <v>8245</v>
      </c>
      <c r="I743">
        <v>1407758629</v>
      </c>
      <c r="J743">
        <v>1404907429</v>
      </c>
      <c r="K743" t="b">
        <v>0</v>
      </c>
      <c r="L743">
        <v>139</v>
      </c>
      <c r="M743" t="b">
        <v>1</v>
      </c>
      <c r="N743" t="s">
        <v>8272</v>
      </c>
      <c r="O743">
        <f t="shared" si="44"/>
        <v>158</v>
      </c>
      <c r="P743">
        <f t="shared" si="45"/>
        <v>68.349999999999994</v>
      </c>
      <c r="Q743" s="11" t="s">
        <v>8324</v>
      </c>
      <c r="R743" s="11" t="s">
        <v>8325</v>
      </c>
      <c r="S743" s="16">
        <f t="shared" si="46"/>
        <v>41829.502650462964</v>
      </c>
      <c r="T743" s="16">
        <f t="shared" si="47"/>
        <v>41862.502650462964</v>
      </c>
    </row>
    <row r="744" spans="1:20" ht="48" hidden="1" x14ac:dyDescent="0.2">
      <c r="A744">
        <v>740</v>
      </c>
      <c r="B744" s="9" t="s">
        <v>741</v>
      </c>
      <c r="C744" s="3" t="s">
        <v>4850</v>
      </c>
      <c r="D744" s="5">
        <v>3000</v>
      </c>
      <c r="E744" s="7">
        <v>3222</v>
      </c>
      <c r="F744" t="s">
        <v>8218</v>
      </c>
      <c r="G744" t="s">
        <v>8223</v>
      </c>
      <c r="H744" t="s">
        <v>8245</v>
      </c>
      <c r="I744">
        <v>1434857482</v>
      </c>
      <c r="J744">
        <v>1433647882</v>
      </c>
      <c r="K744" t="b">
        <v>0</v>
      </c>
      <c r="L744">
        <v>19</v>
      </c>
      <c r="M744" t="b">
        <v>1</v>
      </c>
      <c r="N744" t="s">
        <v>8272</v>
      </c>
      <c r="O744">
        <f t="shared" si="44"/>
        <v>107</v>
      </c>
      <c r="P744">
        <f t="shared" si="45"/>
        <v>169.58</v>
      </c>
      <c r="Q744" s="11" t="s">
        <v>8324</v>
      </c>
      <c r="R744" s="11" t="s">
        <v>8325</v>
      </c>
      <c r="S744" s="16">
        <f t="shared" si="46"/>
        <v>42162.146782407406</v>
      </c>
      <c r="T744" s="16">
        <f t="shared" si="47"/>
        <v>42176.146782407406</v>
      </c>
    </row>
    <row r="745" spans="1:20" ht="32" hidden="1" x14ac:dyDescent="0.2">
      <c r="A745">
        <v>741</v>
      </c>
      <c r="B745" s="9" t="s">
        <v>742</v>
      </c>
      <c r="C745" s="3" t="s">
        <v>4851</v>
      </c>
      <c r="D745" s="5">
        <v>13000</v>
      </c>
      <c r="E745" s="7">
        <v>13293.8</v>
      </c>
      <c r="F745" t="s">
        <v>8218</v>
      </c>
      <c r="G745" t="s">
        <v>8223</v>
      </c>
      <c r="H745" t="s">
        <v>8245</v>
      </c>
      <c r="I745">
        <v>1370964806</v>
      </c>
      <c r="J745">
        <v>1367940806</v>
      </c>
      <c r="K745" t="b">
        <v>0</v>
      </c>
      <c r="L745">
        <v>94</v>
      </c>
      <c r="M745" t="b">
        <v>1</v>
      </c>
      <c r="N745" t="s">
        <v>8272</v>
      </c>
      <c r="O745">
        <f t="shared" si="44"/>
        <v>102</v>
      </c>
      <c r="P745">
        <f t="shared" si="45"/>
        <v>141.41999999999999</v>
      </c>
      <c r="Q745" s="11" t="s">
        <v>8324</v>
      </c>
      <c r="R745" s="11" t="s">
        <v>8325</v>
      </c>
      <c r="S745" s="16">
        <f t="shared" si="46"/>
        <v>41401.648217592592</v>
      </c>
      <c r="T745" s="16">
        <f t="shared" si="47"/>
        <v>41436.648217592592</v>
      </c>
    </row>
    <row r="746" spans="1:20" ht="48" hidden="1" x14ac:dyDescent="0.2">
      <c r="A746">
        <v>742</v>
      </c>
      <c r="B746" s="9" t="s">
        <v>743</v>
      </c>
      <c r="C746" s="3" t="s">
        <v>4852</v>
      </c>
      <c r="D746" s="5">
        <v>1400</v>
      </c>
      <c r="E746" s="7">
        <v>1550</v>
      </c>
      <c r="F746" t="s">
        <v>8218</v>
      </c>
      <c r="G746" t="s">
        <v>8223</v>
      </c>
      <c r="H746" t="s">
        <v>8245</v>
      </c>
      <c r="I746">
        <v>1395435712</v>
      </c>
      <c r="J746">
        <v>1392847312</v>
      </c>
      <c r="K746" t="b">
        <v>0</v>
      </c>
      <c r="L746">
        <v>23</v>
      </c>
      <c r="M746" t="b">
        <v>1</v>
      </c>
      <c r="N746" t="s">
        <v>8272</v>
      </c>
      <c r="O746">
        <f t="shared" si="44"/>
        <v>111</v>
      </c>
      <c r="P746">
        <f t="shared" si="45"/>
        <v>67.39</v>
      </c>
      <c r="Q746" s="11" t="s">
        <v>8324</v>
      </c>
      <c r="R746" s="11" t="s">
        <v>8325</v>
      </c>
      <c r="S746" s="16">
        <f t="shared" si="46"/>
        <v>41689.917962962965</v>
      </c>
      <c r="T746" s="16">
        <f t="shared" si="47"/>
        <v>41719.876296296294</v>
      </c>
    </row>
    <row r="747" spans="1:20" ht="48" hidden="1" x14ac:dyDescent="0.2">
      <c r="A747">
        <v>743</v>
      </c>
      <c r="B747" s="9" t="s">
        <v>744</v>
      </c>
      <c r="C747" s="3" t="s">
        <v>4853</v>
      </c>
      <c r="D747" s="5">
        <v>550</v>
      </c>
      <c r="E747" s="7">
        <v>814</v>
      </c>
      <c r="F747" t="s">
        <v>8218</v>
      </c>
      <c r="G747" t="s">
        <v>8223</v>
      </c>
      <c r="H747" t="s">
        <v>8245</v>
      </c>
      <c r="I747">
        <v>1334610000</v>
      </c>
      <c r="J747">
        <v>1332435685</v>
      </c>
      <c r="K747" t="b">
        <v>0</v>
      </c>
      <c r="L747">
        <v>15</v>
      </c>
      <c r="M747" t="b">
        <v>1</v>
      </c>
      <c r="N747" t="s">
        <v>8272</v>
      </c>
      <c r="O747">
        <f t="shared" si="44"/>
        <v>148</v>
      </c>
      <c r="P747">
        <f t="shared" si="45"/>
        <v>54.27</v>
      </c>
      <c r="Q747" s="11" t="s">
        <v>8324</v>
      </c>
      <c r="R747" s="11" t="s">
        <v>8325</v>
      </c>
      <c r="S747" s="16">
        <f t="shared" si="46"/>
        <v>40990.709317129629</v>
      </c>
      <c r="T747" s="16">
        <f t="shared" si="47"/>
        <v>41015.875</v>
      </c>
    </row>
    <row r="748" spans="1:20" ht="32" hidden="1" x14ac:dyDescent="0.2">
      <c r="A748">
        <v>744</v>
      </c>
      <c r="B748" s="9" t="s">
        <v>745</v>
      </c>
      <c r="C748" s="3" t="s">
        <v>4854</v>
      </c>
      <c r="D748" s="5">
        <v>5000</v>
      </c>
      <c r="E748" s="7">
        <v>5116</v>
      </c>
      <c r="F748" t="s">
        <v>8218</v>
      </c>
      <c r="G748" t="s">
        <v>8223</v>
      </c>
      <c r="H748" t="s">
        <v>8245</v>
      </c>
      <c r="I748">
        <v>1355439503</v>
      </c>
      <c r="J748">
        <v>1352847503</v>
      </c>
      <c r="K748" t="b">
        <v>0</v>
      </c>
      <c r="L748">
        <v>62</v>
      </c>
      <c r="M748" t="b">
        <v>1</v>
      </c>
      <c r="N748" t="s">
        <v>8272</v>
      </c>
      <c r="O748">
        <f t="shared" si="44"/>
        <v>102</v>
      </c>
      <c r="P748">
        <f t="shared" si="45"/>
        <v>82.52</v>
      </c>
      <c r="Q748" s="11" t="s">
        <v>8324</v>
      </c>
      <c r="R748" s="11" t="s">
        <v>8325</v>
      </c>
      <c r="S748" s="16">
        <f t="shared" si="46"/>
        <v>41226.95721064815</v>
      </c>
      <c r="T748" s="16">
        <f t="shared" si="47"/>
        <v>41256.95721064815</v>
      </c>
    </row>
    <row r="749" spans="1:20" ht="48" hidden="1" x14ac:dyDescent="0.2">
      <c r="A749">
        <v>745</v>
      </c>
      <c r="B749" s="9" t="s">
        <v>746</v>
      </c>
      <c r="C749" s="3" t="s">
        <v>4855</v>
      </c>
      <c r="D749" s="5">
        <v>2220</v>
      </c>
      <c r="E749" s="7">
        <v>3976</v>
      </c>
      <c r="F749" t="s">
        <v>8218</v>
      </c>
      <c r="G749" t="s">
        <v>8223</v>
      </c>
      <c r="H749" t="s">
        <v>8245</v>
      </c>
      <c r="I749">
        <v>1367588645</v>
      </c>
      <c r="J749">
        <v>1364996645</v>
      </c>
      <c r="K749" t="b">
        <v>0</v>
      </c>
      <c r="L749">
        <v>74</v>
      </c>
      <c r="M749" t="b">
        <v>1</v>
      </c>
      <c r="N749" t="s">
        <v>8272</v>
      </c>
      <c r="O749">
        <f t="shared" si="44"/>
        <v>179</v>
      </c>
      <c r="P749">
        <f t="shared" si="45"/>
        <v>53.73</v>
      </c>
      <c r="Q749" s="11" t="s">
        <v>8324</v>
      </c>
      <c r="R749" s="11" t="s">
        <v>8325</v>
      </c>
      <c r="S749" s="16">
        <f t="shared" si="46"/>
        <v>41367.572280092594</v>
      </c>
      <c r="T749" s="16">
        <f t="shared" si="47"/>
        <v>41397.572280092594</v>
      </c>
    </row>
    <row r="750" spans="1:20" ht="16" hidden="1" x14ac:dyDescent="0.2">
      <c r="A750">
        <v>746</v>
      </c>
      <c r="B750" s="9" t="s">
        <v>747</v>
      </c>
      <c r="C750" s="3" t="s">
        <v>4856</v>
      </c>
      <c r="D750" s="5">
        <v>2987</v>
      </c>
      <c r="E750" s="7">
        <v>3318</v>
      </c>
      <c r="F750" t="s">
        <v>8218</v>
      </c>
      <c r="G750" t="s">
        <v>8223</v>
      </c>
      <c r="H750" t="s">
        <v>8245</v>
      </c>
      <c r="I750">
        <v>1348372740</v>
      </c>
      <c r="J750">
        <v>1346806909</v>
      </c>
      <c r="K750" t="b">
        <v>0</v>
      </c>
      <c r="L750">
        <v>97</v>
      </c>
      <c r="M750" t="b">
        <v>1</v>
      </c>
      <c r="N750" t="s">
        <v>8272</v>
      </c>
      <c r="O750">
        <f t="shared" si="44"/>
        <v>111</v>
      </c>
      <c r="P750">
        <f t="shared" si="45"/>
        <v>34.21</v>
      </c>
      <c r="Q750" s="11" t="s">
        <v>8324</v>
      </c>
      <c r="R750" s="11" t="s">
        <v>8325</v>
      </c>
      <c r="S750" s="16">
        <f t="shared" si="46"/>
        <v>41157.042928240742</v>
      </c>
      <c r="T750" s="16">
        <f t="shared" si="47"/>
        <v>41175.165972222225</v>
      </c>
    </row>
    <row r="751" spans="1:20" ht="48" hidden="1" x14ac:dyDescent="0.2">
      <c r="A751">
        <v>747</v>
      </c>
      <c r="B751" s="9" t="s">
        <v>748</v>
      </c>
      <c r="C751" s="3" t="s">
        <v>4857</v>
      </c>
      <c r="D751" s="5">
        <v>7000</v>
      </c>
      <c r="E751" s="7">
        <v>7003</v>
      </c>
      <c r="F751" t="s">
        <v>8218</v>
      </c>
      <c r="G751" t="s">
        <v>8232</v>
      </c>
      <c r="H751" t="s">
        <v>8248</v>
      </c>
      <c r="I751">
        <v>1421319240</v>
      </c>
      <c r="J751">
        <v>1418649019</v>
      </c>
      <c r="K751" t="b">
        <v>0</v>
      </c>
      <c r="L751">
        <v>55</v>
      </c>
      <c r="M751" t="b">
        <v>1</v>
      </c>
      <c r="N751" t="s">
        <v>8272</v>
      </c>
      <c r="O751">
        <f t="shared" si="44"/>
        <v>100</v>
      </c>
      <c r="P751">
        <f t="shared" si="45"/>
        <v>127.33</v>
      </c>
      <c r="Q751" s="11" t="s">
        <v>8324</v>
      </c>
      <c r="R751" s="11" t="s">
        <v>8325</v>
      </c>
      <c r="S751" s="16">
        <f t="shared" si="46"/>
        <v>41988.548831018517</v>
      </c>
      <c r="T751" s="16">
        <f t="shared" si="47"/>
        <v>42019.454166666663</v>
      </c>
    </row>
    <row r="752" spans="1:20" ht="48" hidden="1" x14ac:dyDescent="0.2">
      <c r="A752">
        <v>748</v>
      </c>
      <c r="B752" s="9" t="s">
        <v>749</v>
      </c>
      <c r="C752" s="3" t="s">
        <v>4858</v>
      </c>
      <c r="D752" s="5">
        <v>2000</v>
      </c>
      <c r="E752" s="7">
        <v>2005</v>
      </c>
      <c r="F752" t="s">
        <v>8218</v>
      </c>
      <c r="G752" t="s">
        <v>8223</v>
      </c>
      <c r="H752" t="s">
        <v>8245</v>
      </c>
      <c r="I752">
        <v>1407701966</v>
      </c>
      <c r="J752">
        <v>1405109966</v>
      </c>
      <c r="K752" t="b">
        <v>0</v>
      </c>
      <c r="L752">
        <v>44</v>
      </c>
      <c r="M752" t="b">
        <v>1</v>
      </c>
      <c r="N752" t="s">
        <v>8272</v>
      </c>
      <c r="O752">
        <f t="shared" si="44"/>
        <v>100</v>
      </c>
      <c r="P752">
        <f t="shared" si="45"/>
        <v>45.57</v>
      </c>
      <c r="Q752" s="11" t="s">
        <v>8324</v>
      </c>
      <c r="R752" s="11" t="s">
        <v>8325</v>
      </c>
      <c r="S752" s="16">
        <f t="shared" si="46"/>
        <v>41831.846828703703</v>
      </c>
      <c r="T752" s="16">
        <f t="shared" si="47"/>
        <v>41861.846828703703</v>
      </c>
    </row>
    <row r="753" spans="1:20" ht="48" hidden="1" x14ac:dyDescent="0.2">
      <c r="A753">
        <v>749</v>
      </c>
      <c r="B753" s="9" t="s">
        <v>750</v>
      </c>
      <c r="C753" s="3" t="s">
        <v>4859</v>
      </c>
      <c r="D753" s="5">
        <v>10000</v>
      </c>
      <c r="E753" s="7">
        <v>10556</v>
      </c>
      <c r="F753" t="s">
        <v>8218</v>
      </c>
      <c r="G753" t="s">
        <v>8223</v>
      </c>
      <c r="H753" t="s">
        <v>8245</v>
      </c>
      <c r="I753">
        <v>1485642930</v>
      </c>
      <c r="J753">
        <v>1483050930</v>
      </c>
      <c r="K753" t="b">
        <v>0</v>
      </c>
      <c r="L753">
        <v>110</v>
      </c>
      <c r="M753" t="b">
        <v>1</v>
      </c>
      <c r="N753" t="s">
        <v>8272</v>
      </c>
      <c r="O753">
        <f t="shared" si="44"/>
        <v>106</v>
      </c>
      <c r="P753">
        <f t="shared" si="45"/>
        <v>95.96</v>
      </c>
      <c r="Q753" s="11" t="s">
        <v>8324</v>
      </c>
      <c r="R753" s="11" t="s">
        <v>8325</v>
      </c>
      <c r="S753" s="16">
        <f t="shared" si="46"/>
        <v>42733.94131944445</v>
      </c>
      <c r="T753" s="16">
        <f t="shared" si="47"/>
        <v>42763.94131944445</v>
      </c>
    </row>
    <row r="754" spans="1:20" ht="48" hidden="1" x14ac:dyDescent="0.2">
      <c r="A754">
        <v>750</v>
      </c>
      <c r="B754" s="9" t="s">
        <v>751</v>
      </c>
      <c r="C754" s="3" t="s">
        <v>4860</v>
      </c>
      <c r="D754" s="5">
        <v>4444</v>
      </c>
      <c r="E754" s="7">
        <v>4559</v>
      </c>
      <c r="F754" t="s">
        <v>8218</v>
      </c>
      <c r="G754" t="s">
        <v>8223</v>
      </c>
      <c r="H754" t="s">
        <v>8245</v>
      </c>
      <c r="I754">
        <v>1361739872</v>
      </c>
      <c r="J754">
        <v>1359147872</v>
      </c>
      <c r="K754" t="b">
        <v>0</v>
      </c>
      <c r="L754">
        <v>59</v>
      </c>
      <c r="M754" t="b">
        <v>1</v>
      </c>
      <c r="N754" t="s">
        <v>8272</v>
      </c>
      <c r="O754">
        <f t="shared" si="44"/>
        <v>103</v>
      </c>
      <c r="P754">
        <f t="shared" si="45"/>
        <v>77.27</v>
      </c>
      <c r="Q754" s="11" t="s">
        <v>8324</v>
      </c>
      <c r="R754" s="11" t="s">
        <v>8325</v>
      </c>
      <c r="S754" s="16">
        <f t="shared" si="46"/>
        <v>41299.878148148149</v>
      </c>
      <c r="T754" s="16">
        <f t="shared" si="47"/>
        <v>41329.878148148149</v>
      </c>
    </row>
    <row r="755" spans="1:20" ht="48" hidden="1" x14ac:dyDescent="0.2">
      <c r="A755">
        <v>751</v>
      </c>
      <c r="B755" s="9" t="s">
        <v>752</v>
      </c>
      <c r="C755" s="3" t="s">
        <v>4861</v>
      </c>
      <c r="D755" s="5">
        <v>3000</v>
      </c>
      <c r="E755" s="7">
        <v>3555</v>
      </c>
      <c r="F755" t="s">
        <v>8218</v>
      </c>
      <c r="G755" t="s">
        <v>8223</v>
      </c>
      <c r="H755" t="s">
        <v>8245</v>
      </c>
      <c r="I755">
        <v>1312470475</v>
      </c>
      <c r="J755">
        <v>1308496075</v>
      </c>
      <c r="K755" t="b">
        <v>0</v>
      </c>
      <c r="L755">
        <v>62</v>
      </c>
      <c r="M755" t="b">
        <v>1</v>
      </c>
      <c r="N755" t="s">
        <v>8272</v>
      </c>
      <c r="O755">
        <f t="shared" si="44"/>
        <v>119</v>
      </c>
      <c r="P755">
        <f t="shared" si="45"/>
        <v>57.34</v>
      </c>
      <c r="Q755" s="11" t="s">
        <v>8324</v>
      </c>
      <c r="R755" s="11" t="s">
        <v>8325</v>
      </c>
      <c r="S755" s="16">
        <f t="shared" si="46"/>
        <v>40713.630497685182</v>
      </c>
      <c r="T755" s="16">
        <f t="shared" si="47"/>
        <v>40759.630497685182</v>
      </c>
    </row>
    <row r="756" spans="1:20" ht="48" hidden="1" x14ac:dyDescent="0.2">
      <c r="A756">
        <v>752</v>
      </c>
      <c r="B756" s="9" t="s">
        <v>753</v>
      </c>
      <c r="C756" s="3" t="s">
        <v>4862</v>
      </c>
      <c r="D756" s="5">
        <v>5000</v>
      </c>
      <c r="E756" s="7">
        <v>5585</v>
      </c>
      <c r="F756" t="s">
        <v>8218</v>
      </c>
      <c r="G756" t="s">
        <v>8225</v>
      </c>
      <c r="H756" t="s">
        <v>8247</v>
      </c>
      <c r="I756">
        <v>1476615600</v>
      </c>
      <c r="J756">
        <v>1474884417</v>
      </c>
      <c r="K756" t="b">
        <v>0</v>
      </c>
      <c r="L756">
        <v>105</v>
      </c>
      <c r="M756" t="b">
        <v>1</v>
      </c>
      <c r="N756" t="s">
        <v>8272</v>
      </c>
      <c r="O756">
        <f t="shared" si="44"/>
        <v>112</v>
      </c>
      <c r="P756">
        <f t="shared" si="45"/>
        <v>53.19</v>
      </c>
      <c r="Q756" s="11" t="s">
        <v>8324</v>
      </c>
      <c r="R756" s="11" t="s">
        <v>8325</v>
      </c>
      <c r="S756" s="16">
        <f t="shared" si="46"/>
        <v>42639.421493055561</v>
      </c>
      <c r="T756" s="16">
        <f t="shared" si="47"/>
        <v>42659.458333333328</v>
      </c>
    </row>
    <row r="757" spans="1:20" ht="48" hidden="1" x14ac:dyDescent="0.2">
      <c r="A757">
        <v>753</v>
      </c>
      <c r="B757" s="9" t="s">
        <v>754</v>
      </c>
      <c r="C757" s="3" t="s">
        <v>4863</v>
      </c>
      <c r="D757" s="5">
        <v>10000</v>
      </c>
      <c r="E757" s="7">
        <v>12800</v>
      </c>
      <c r="F757" t="s">
        <v>8218</v>
      </c>
      <c r="G757" t="s">
        <v>8223</v>
      </c>
      <c r="H757" t="s">
        <v>8245</v>
      </c>
      <c r="I757">
        <v>1423922991</v>
      </c>
      <c r="J757">
        <v>1421330991</v>
      </c>
      <c r="K757" t="b">
        <v>0</v>
      </c>
      <c r="L757">
        <v>26</v>
      </c>
      <c r="M757" t="b">
        <v>1</v>
      </c>
      <c r="N757" t="s">
        <v>8272</v>
      </c>
      <c r="O757">
        <f t="shared" si="44"/>
        <v>128</v>
      </c>
      <c r="P757">
        <f t="shared" si="45"/>
        <v>492.31</v>
      </c>
      <c r="Q757" s="11" t="s">
        <v>8324</v>
      </c>
      <c r="R757" s="11" t="s">
        <v>8325</v>
      </c>
      <c r="S757" s="16">
        <f t="shared" si="46"/>
        <v>42019.590173611112</v>
      </c>
      <c r="T757" s="16">
        <f t="shared" si="47"/>
        <v>42049.590173611112</v>
      </c>
    </row>
    <row r="758" spans="1:20" ht="48" hidden="1" x14ac:dyDescent="0.2">
      <c r="A758">
        <v>754</v>
      </c>
      <c r="B758" s="9" t="s">
        <v>755</v>
      </c>
      <c r="C758" s="3" t="s">
        <v>4864</v>
      </c>
      <c r="D758" s="5">
        <v>2000</v>
      </c>
      <c r="E758" s="7">
        <v>2075</v>
      </c>
      <c r="F758" t="s">
        <v>8218</v>
      </c>
      <c r="G758" t="s">
        <v>8223</v>
      </c>
      <c r="H758" t="s">
        <v>8245</v>
      </c>
      <c r="I758">
        <v>1357408721</v>
      </c>
      <c r="J758">
        <v>1354816721</v>
      </c>
      <c r="K758" t="b">
        <v>0</v>
      </c>
      <c r="L758">
        <v>49</v>
      </c>
      <c r="M758" t="b">
        <v>1</v>
      </c>
      <c r="N758" t="s">
        <v>8272</v>
      </c>
      <c r="O758">
        <f t="shared" si="44"/>
        <v>104</v>
      </c>
      <c r="P758">
        <f t="shared" si="45"/>
        <v>42.35</v>
      </c>
      <c r="Q758" s="11" t="s">
        <v>8324</v>
      </c>
      <c r="R758" s="11" t="s">
        <v>8325</v>
      </c>
      <c r="S758" s="16">
        <f t="shared" si="46"/>
        <v>41249.749085648145</v>
      </c>
      <c r="T758" s="16">
        <f t="shared" si="47"/>
        <v>41279.749085648145</v>
      </c>
    </row>
    <row r="759" spans="1:20" ht="48" hidden="1" x14ac:dyDescent="0.2">
      <c r="A759">
        <v>755</v>
      </c>
      <c r="B759" s="9" t="s">
        <v>756</v>
      </c>
      <c r="C759" s="3" t="s">
        <v>4865</v>
      </c>
      <c r="D759" s="5">
        <v>2500</v>
      </c>
      <c r="E759" s="7">
        <v>2547.69</v>
      </c>
      <c r="F759" t="s">
        <v>8218</v>
      </c>
      <c r="G759" t="s">
        <v>8223</v>
      </c>
      <c r="H759" t="s">
        <v>8245</v>
      </c>
      <c r="I759">
        <v>1369010460</v>
      </c>
      <c r="J759">
        <v>1366381877</v>
      </c>
      <c r="K759" t="b">
        <v>0</v>
      </c>
      <c r="L759">
        <v>68</v>
      </c>
      <c r="M759" t="b">
        <v>1</v>
      </c>
      <c r="N759" t="s">
        <v>8272</v>
      </c>
      <c r="O759">
        <f t="shared" si="44"/>
        <v>102</v>
      </c>
      <c r="P759">
        <f t="shared" si="45"/>
        <v>37.47</v>
      </c>
      <c r="Q759" s="11" t="s">
        <v>8324</v>
      </c>
      <c r="R759" s="11" t="s">
        <v>8325</v>
      </c>
      <c r="S759" s="16">
        <f t="shared" si="46"/>
        <v>41383.605057870373</v>
      </c>
      <c r="T759" s="16">
        <f t="shared" si="47"/>
        <v>41414.02847222222</v>
      </c>
    </row>
    <row r="760" spans="1:20" ht="48" hidden="1" x14ac:dyDescent="0.2">
      <c r="A760">
        <v>756</v>
      </c>
      <c r="B760" s="9" t="s">
        <v>757</v>
      </c>
      <c r="C760" s="3" t="s">
        <v>4866</v>
      </c>
      <c r="D760" s="5">
        <v>700</v>
      </c>
      <c r="E760" s="7">
        <v>824</v>
      </c>
      <c r="F760" t="s">
        <v>8218</v>
      </c>
      <c r="G760" t="s">
        <v>8223</v>
      </c>
      <c r="H760" t="s">
        <v>8245</v>
      </c>
      <c r="I760">
        <v>1303147459</v>
      </c>
      <c r="J760">
        <v>1297880659</v>
      </c>
      <c r="K760" t="b">
        <v>0</v>
      </c>
      <c r="L760">
        <v>22</v>
      </c>
      <c r="M760" t="b">
        <v>1</v>
      </c>
      <c r="N760" t="s">
        <v>8272</v>
      </c>
      <c r="O760">
        <f t="shared" si="44"/>
        <v>118</v>
      </c>
      <c r="P760">
        <f t="shared" si="45"/>
        <v>37.450000000000003</v>
      </c>
      <c r="Q760" s="11" t="s">
        <v>8324</v>
      </c>
      <c r="R760" s="11" t="s">
        <v>8325</v>
      </c>
      <c r="S760" s="16">
        <f t="shared" si="46"/>
        <v>40590.766886574071</v>
      </c>
      <c r="T760" s="16">
        <f t="shared" si="47"/>
        <v>40651.725219907406</v>
      </c>
    </row>
    <row r="761" spans="1:20" ht="48" hidden="1" x14ac:dyDescent="0.2">
      <c r="A761">
        <v>757</v>
      </c>
      <c r="B761" s="9" t="s">
        <v>758</v>
      </c>
      <c r="C761" s="3" t="s">
        <v>4867</v>
      </c>
      <c r="D761" s="5">
        <v>250</v>
      </c>
      <c r="E761" s="7">
        <v>595</v>
      </c>
      <c r="F761" t="s">
        <v>8218</v>
      </c>
      <c r="G761" t="s">
        <v>8223</v>
      </c>
      <c r="H761" t="s">
        <v>8245</v>
      </c>
      <c r="I761">
        <v>1354756714</v>
      </c>
      <c r="J761">
        <v>1353547114</v>
      </c>
      <c r="K761" t="b">
        <v>0</v>
      </c>
      <c r="L761">
        <v>18</v>
      </c>
      <c r="M761" t="b">
        <v>1</v>
      </c>
      <c r="N761" t="s">
        <v>8272</v>
      </c>
      <c r="O761">
        <f t="shared" si="44"/>
        <v>238</v>
      </c>
      <c r="P761">
        <f t="shared" si="45"/>
        <v>33.06</v>
      </c>
      <c r="Q761" s="11" t="s">
        <v>8324</v>
      </c>
      <c r="R761" s="11" t="s">
        <v>8325</v>
      </c>
      <c r="S761" s="16">
        <f t="shared" si="46"/>
        <v>41235.054560185185</v>
      </c>
      <c r="T761" s="16">
        <f t="shared" si="47"/>
        <v>41249.054560185185</v>
      </c>
    </row>
    <row r="762" spans="1:20" ht="32" hidden="1" x14ac:dyDescent="0.2">
      <c r="A762">
        <v>758</v>
      </c>
      <c r="B762" s="9" t="s">
        <v>759</v>
      </c>
      <c r="C762" s="3" t="s">
        <v>4868</v>
      </c>
      <c r="D762" s="5">
        <v>2500</v>
      </c>
      <c r="E762" s="7">
        <v>2550</v>
      </c>
      <c r="F762" t="s">
        <v>8218</v>
      </c>
      <c r="G762" t="s">
        <v>8223</v>
      </c>
      <c r="H762" t="s">
        <v>8245</v>
      </c>
      <c r="I762">
        <v>1286568268</v>
      </c>
      <c r="J762">
        <v>1283976268</v>
      </c>
      <c r="K762" t="b">
        <v>0</v>
      </c>
      <c r="L762">
        <v>19</v>
      </c>
      <c r="M762" t="b">
        <v>1</v>
      </c>
      <c r="N762" t="s">
        <v>8272</v>
      </c>
      <c r="O762">
        <f t="shared" si="44"/>
        <v>102</v>
      </c>
      <c r="P762">
        <f t="shared" si="45"/>
        <v>134.21</v>
      </c>
      <c r="Q762" s="11" t="s">
        <v>8324</v>
      </c>
      <c r="R762" s="11" t="s">
        <v>8325</v>
      </c>
      <c r="S762" s="16">
        <f t="shared" si="46"/>
        <v>40429.836435185185</v>
      </c>
      <c r="T762" s="16">
        <f t="shared" si="47"/>
        <v>40459.836435185185</v>
      </c>
    </row>
    <row r="763" spans="1:20" ht="48" hidden="1" x14ac:dyDescent="0.2">
      <c r="A763">
        <v>759</v>
      </c>
      <c r="B763" s="9" t="s">
        <v>760</v>
      </c>
      <c r="C763" s="3" t="s">
        <v>4869</v>
      </c>
      <c r="D763" s="5">
        <v>5000</v>
      </c>
      <c r="E763" s="7">
        <v>5096</v>
      </c>
      <c r="F763" t="s">
        <v>8218</v>
      </c>
      <c r="G763" t="s">
        <v>8224</v>
      </c>
      <c r="H763" t="s">
        <v>8246</v>
      </c>
      <c r="I763">
        <v>1404892539</v>
      </c>
      <c r="J763">
        <v>1401436539</v>
      </c>
      <c r="K763" t="b">
        <v>0</v>
      </c>
      <c r="L763">
        <v>99</v>
      </c>
      <c r="M763" t="b">
        <v>1</v>
      </c>
      <c r="N763" t="s">
        <v>8272</v>
      </c>
      <c r="O763">
        <f t="shared" si="44"/>
        <v>102</v>
      </c>
      <c r="P763">
        <f t="shared" si="45"/>
        <v>51.47</v>
      </c>
      <c r="Q763" s="11" t="s">
        <v>8324</v>
      </c>
      <c r="R763" s="11" t="s">
        <v>8325</v>
      </c>
      <c r="S763" s="16">
        <f t="shared" si="46"/>
        <v>41789.330312500002</v>
      </c>
      <c r="T763" s="16">
        <f t="shared" si="47"/>
        <v>41829.330312500002</v>
      </c>
    </row>
    <row r="764" spans="1:20" ht="48" hidden="1" x14ac:dyDescent="0.2">
      <c r="A764">
        <v>760</v>
      </c>
      <c r="B764" s="9" t="s">
        <v>761</v>
      </c>
      <c r="C764" s="3" t="s">
        <v>4870</v>
      </c>
      <c r="D764" s="5">
        <v>2200</v>
      </c>
      <c r="E764" s="7">
        <v>0</v>
      </c>
      <c r="F764" t="s">
        <v>8220</v>
      </c>
      <c r="G764" t="s">
        <v>8223</v>
      </c>
      <c r="H764" t="s">
        <v>8245</v>
      </c>
      <c r="I764">
        <v>1480188013</v>
      </c>
      <c r="J764">
        <v>1477592413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1" t="s">
        <v>8324</v>
      </c>
      <c r="R764" s="11" t="s">
        <v>8326</v>
      </c>
      <c r="S764" s="16">
        <f t="shared" si="46"/>
        <v>42670.764039351852</v>
      </c>
      <c r="T764" s="16">
        <f t="shared" si="47"/>
        <v>42700.805706018517</v>
      </c>
    </row>
    <row r="765" spans="1:20" ht="48" hidden="1" x14ac:dyDescent="0.2">
      <c r="A765">
        <v>761</v>
      </c>
      <c r="B765" s="9" t="s">
        <v>762</v>
      </c>
      <c r="C765" s="3" t="s">
        <v>4871</v>
      </c>
      <c r="D765" s="5">
        <v>5000</v>
      </c>
      <c r="E765" s="7">
        <v>235</v>
      </c>
      <c r="F765" t="s">
        <v>8220</v>
      </c>
      <c r="G765" t="s">
        <v>8223</v>
      </c>
      <c r="H765" t="s">
        <v>8245</v>
      </c>
      <c r="I765">
        <v>1391364126</v>
      </c>
      <c r="J765">
        <v>1388772126</v>
      </c>
      <c r="K765" t="b">
        <v>0</v>
      </c>
      <c r="L765">
        <v>6</v>
      </c>
      <c r="M765" t="b">
        <v>0</v>
      </c>
      <c r="N765" t="s">
        <v>8273</v>
      </c>
      <c r="O765">
        <f t="shared" si="44"/>
        <v>5</v>
      </c>
      <c r="P765">
        <f t="shared" si="45"/>
        <v>39.17</v>
      </c>
      <c r="Q765" s="11" t="s">
        <v>8324</v>
      </c>
      <c r="R765" s="11" t="s">
        <v>8326</v>
      </c>
      <c r="S765" s="16">
        <f t="shared" si="46"/>
        <v>41642.751458333332</v>
      </c>
      <c r="T765" s="16">
        <f t="shared" si="47"/>
        <v>41672.751458333332</v>
      </c>
    </row>
    <row r="766" spans="1:20" ht="48" hidden="1" x14ac:dyDescent="0.2">
      <c r="A766">
        <v>762</v>
      </c>
      <c r="B766" s="9" t="s">
        <v>763</v>
      </c>
      <c r="C766" s="3" t="s">
        <v>4872</v>
      </c>
      <c r="D766" s="5">
        <v>3500</v>
      </c>
      <c r="E766" s="7">
        <v>0</v>
      </c>
      <c r="F766" t="s">
        <v>8220</v>
      </c>
      <c r="G766" t="s">
        <v>8237</v>
      </c>
      <c r="H766" t="s">
        <v>8255</v>
      </c>
      <c r="I766">
        <v>1480831200</v>
      </c>
      <c r="J766">
        <v>1479328570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1" t="s">
        <v>8324</v>
      </c>
      <c r="R766" s="11" t="s">
        <v>8326</v>
      </c>
      <c r="S766" s="16">
        <f t="shared" si="46"/>
        <v>42690.858449074076</v>
      </c>
      <c r="T766" s="16">
        <f t="shared" si="47"/>
        <v>42708.25</v>
      </c>
    </row>
    <row r="767" spans="1:20" ht="48" hidden="1" x14ac:dyDescent="0.2">
      <c r="A767">
        <v>763</v>
      </c>
      <c r="B767" s="9" t="s">
        <v>764</v>
      </c>
      <c r="C767" s="3" t="s">
        <v>4873</v>
      </c>
      <c r="D767" s="5">
        <v>4290</v>
      </c>
      <c r="E767" s="7">
        <v>5</v>
      </c>
      <c r="F767" t="s">
        <v>8220</v>
      </c>
      <c r="G767" t="s">
        <v>8224</v>
      </c>
      <c r="H767" t="s">
        <v>8246</v>
      </c>
      <c r="I767">
        <v>1376563408</v>
      </c>
      <c r="J767">
        <v>1373971408</v>
      </c>
      <c r="K767" t="b">
        <v>0</v>
      </c>
      <c r="L767">
        <v>1</v>
      </c>
      <c r="M767" t="b">
        <v>0</v>
      </c>
      <c r="N767" t="s">
        <v>8273</v>
      </c>
      <c r="O767">
        <f t="shared" si="44"/>
        <v>0</v>
      </c>
      <c r="P767">
        <f t="shared" si="45"/>
        <v>5</v>
      </c>
      <c r="Q767" s="11" t="s">
        <v>8324</v>
      </c>
      <c r="R767" s="11" t="s">
        <v>8326</v>
      </c>
      <c r="S767" s="16">
        <f t="shared" si="46"/>
        <v>41471.446851851848</v>
      </c>
      <c r="T767" s="16">
        <f t="shared" si="47"/>
        <v>41501.446851851848</v>
      </c>
    </row>
    <row r="768" spans="1:20" ht="48" hidden="1" x14ac:dyDescent="0.2">
      <c r="A768">
        <v>764</v>
      </c>
      <c r="B768" s="9" t="s">
        <v>765</v>
      </c>
      <c r="C768" s="3" t="s">
        <v>4874</v>
      </c>
      <c r="D768" s="5">
        <v>5000</v>
      </c>
      <c r="E768" s="7">
        <v>0</v>
      </c>
      <c r="F768" t="s">
        <v>8220</v>
      </c>
      <c r="G768" t="s">
        <v>8223</v>
      </c>
      <c r="H768" t="s">
        <v>8245</v>
      </c>
      <c r="I768">
        <v>1441858161</v>
      </c>
      <c r="J768">
        <v>1439266161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1" t="s">
        <v>8324</v>
      </c>
      <c r="R768" s="11" t="s">
        <v>8326</v>
      </c>
      <c r="S768" s="16">
        <f t="shared" si="46"/>
        <v>42227.173159722224</v>
      </c>
      <c r="T768" s="16">
        <f t="shared" si="47"/>
        <v>42257.173159722224</v>
      </c>
    </row>
    <row r="769" spans="1:20" ht="48" hidden="1" x14ac:dyDescent="0.2">
      <c r="A769">
        <v>765</v>
      </c>
      <c r="B769" s="9" t="s">
        <v>766</v>
      </c>
      <c r="C769" s="3" t="s">
        <v>4875</v>
      </c>
      <c r="D769" s="5">
        <v>7000</v>
      </c>
      <c r="E769" s="7">
        <v>2521</v>
      </c>
      <c r="F769" t="s">
        <v>8220</v>
      </c>
      <c r="G769" t="s">
        <v>8223</v>
      </c>
      <c r="H769" t="s">
        <v>8245</v>
      </c>
      <c r="I769">
        <v>1413723684</v>
      </c>
      <c r="J769">
        <v>1411131684</v>
      </c>
      <c r="K769" t="b">
        <v>0</v>
      </c>
      <c r="L769">
        <v>44</v>
      </c>
      <c r="M769" t="b">
        <v>0</v>
      </c>
      <c r="N769" t="s">
        <v>8273</v>
      </c>
      <c r="O769">
        <f t="shared" si="44"/>
        <v>36</v>
      </c>
      <c r="P769">
        <f t="shared" si="45"/>
        <v>57.3</v>
      </c>
      <c r="Q769" s="11" t="s">
        <v>8324</v>
      </c>
      <c r="R769" s="11" t="s">
        <v>8326</v>
      </c>
      <c r="S769" s="16">
        <f t="shared" si="46"/>
        <v>41901.542638888888</v>
      </c>
      <c r="T769" s="16">
        <f t="shared" si="47"/>
        <v>41931.542638888888</v>
      </c>
    </row>
    <row r="770" spans="1:20" ht="48" hidden="1" x14ac:dyDescent="0.2">
      <c r="A770">
        <v>766</v>
      </c>
      <c r="B770" s="9" t="s">
        <v>767</v>
      </c>
      <c r="C770" s="3" t="s">
        <v>4876</v>
      </c>
      <c r="D770" s="5">
        <v>4000</v>
      </c>
      <c r="E770" s="7">
        <v>0</v>
      </c>
      <c r="F770" t="s">
        <v>8220</v>
      </c>
      <c r="G770" t="s">
        <v>8228</v>
      </c>
      <c r="H770" t="s">
        <v>8250</v>
      </c>
      <c r="I770">
        <v>1424112483</v>
      </c>
      <c r="J770">
        <v>1421520483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si="45"/>
        <v>N/A</v>
      </c>
      <c r="Q770" s="11" t="s">
        <v>8324</v>
      </c>
      <c r="R770" s="11" t="s">
        <v>8326</v>
      </c>
      <c r="S770" s="16">
        <f t="shared" si="46"/>
        <v>42021.783368055556</v>
      </c>
      <c r="T770" s="16">
        <f t="shared" si="47"/>
        <v>42051.783368055556</v>
      </c>
    </row>
    <row r="771" spans="1:20" ht="64" hidden="1" x14ac:dyDescent="0.2">
      <c r="A771">
        <v>767</v>
      </c>
      <c r="B771" s="9" t="s">
        <v>768</v>
      </c>
      <c r="C771" s="3" t="s">
        <v>4877</v>
      </c>
      <c r="D771" s="5">
        <v>5000</v>
      </c>
      <c r="E771" s="7">
        <v>177</v>
      </c>
      <c r="F771" t="s">
        <v>8220</v>
      </c>
      <c r="G771" t="s">
        <v>8223</v>
      </c>
      <c r="H771" t="s">
        <v>8245</v>
      </c>
      <c r="I771">
        <v>1432178810</v>
      </c>
      <c r="J771">
        <v>1429586810</v>
      </c>
      <c r="K771" t="b">
        <v>0</v>
      </c>
      <c r="L771">
        <v>3</v>
      </c>
      <c r="M771" t="b">
        <v>0</v>
      </c>
      <c r="N771" t="s">
        <v>8273</v>
      </c>
      <c r="O771">
        <f t="shared" si="48"/>
        <v>4</v>
      </c>
      <c r="P771">
        <f t="shared" ref="P771:P834" si="49">IFERROR(ROUND(E771/L771,2),"N/A")</f>
        <v>59</v>
      </c>
      <c r="Q771" s="11" t="s">
        <v>8324</v>
      </c>
      <c r="R771" s="11" t="s">
        <v>8326</v>
      </c>
      <c r="S771" s="16">
        <f t="shared" ref="S771:S834" si="50">(((J771/60)/60)/24)+DATE(1970,1,1)</f>
        <v>42115.143634259264</v>
      </c>
      <c r="T771" s="16">
        <f t="shared" ref="T771:T834" si="51">(((I771/60)/60)/24)+DATE(1970,1,1)</f>
        <v>42145.143634259264</v>
      </c>
    </row>
    <row r="772" spans="1:20" ht="48" hidden="1" x14ac:dyDescent="0.2">
      <c r="A772">
        <v>768</v>
      </c>
      <c r="B772" s="9" t="s">
        <v>769</v>
      </c>
      <c r="C772" s="3" t="s">
        <v>4878</v>
      </c>
      <c r="D772" s="5">
        <v>2500</v>
      </c>
      <c r="E772" s="7">
        <v>0</v>
      </c>
      <c r="F772" t="s">
        <v>8220</v>
      </c>
      <c r="G772" t="s">
        <v>8223</v>
      </c>
      <c r="H772" t="s">
        <v>8245</v>
      </c>
      <c r="I772">
        <v>1387169890</v>
      </c>
      <c r="J772">
        <v>1384577890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1" t="s">
        <v>8324</v>
      </c>
      <c r="R772" s="11" t="s">
        <v>8326</v>
      </c>
      <c r="S772" s="16">
        <f t="shared" si="50"/>
        <v>41594.207060185188</v>
      </c>
      <c r="T772" s="16">
        <f t="shared" si="51"/>
        <v>41624.207060185188</v>
      </c>
    </row>
    <row r="773" spans="1:20" ht="48" hidden="1" x14ac:dyDescent="0.2">
      <c r="A773">
        <v>769</v>
      </c>
      <c r="B773" s="9" t="s">
        <v>770</v>
      </c>
      <c r="C773" s="3" t="s">
        <v>4879</v>
      </c>
      <c r="D773" s="5">
        <v>4000</v>
      </c>
      <c r="E773" s="7">
        <v>1656</v>
      </c>
      <c r="F773" t="s">
        <v>8220</v>
      </c>
      <c r="G773" t="s">
        <v>8223</v>
      </c>
      <c r="H773" t="s">
        <v>8245</v>
      </c>
      <c r="I773">
        <v>1388102094</v>
      </c>
      <c r="J773">
        <v>1385510094</v>
      </c>
      <c r="K773" t="b">
        <v>0</v>
      </c>
      <c r="L773">
        <v>52</v>
      </c>
      <c r="M773" t="b">
        <v>0</v>
      </c>
      <c r="N773" t="s">
        <v>8273</v>
      </c>
      <c r="O773">
        <f t="shared" si="48"/>
        <v>41</v>
      </c>
      <c r="P773">
        <f t="shared" si="49"/>
        <v>31.85</v>
      </c>
      <c r="Q773" s="11" t="s">
        <v>8324</v>
      </c>
      <c r="R773" s="11" t="s">
        <v>8326</v>
      </c>
      <c r="S773" s="16">
        <f t="shared" si="50"/>
        <v>41604.996458333335</v>
      </c>
      <c r="T773" s="16">
        <f t="shared" si="51"/>
        <v>41634.996458333335</v>
      </c>
    </row>
    <row r="774" spans="1:20" ht="48" hidden="1" x14ac:dyDescent="0.2">
      <c r="A774">
        <v>770</v>
      </c>
      <c r="B774" s="9" t="s">
        <v>771</v>
      </c>
      <c r="C774" s="3" t="s">
        <v>4880</v>
      </c>
      <c r="D774" s="5">
        <v>17500</v>
      </c>
      <c r="E774" s="7">
        <v>0</v>
      </c>
      <c r="F774" t="s">
        <v>8220</v>
      </c>
      <c r="G774" t="s">
        <v>8223</v>
      </c>
      <c r="H774" t="s">
        <v>8245</v>
      </c>
      <c r="I774">
        <v>1361750369</v>
      </c>
      <c r="J774">
        <v>1358294369</v>
      </c>
      <c r="K774" t="b">
        <v>0</v>
      </c>
      <c r="L774">
        <v>0</v>
      </c>
      <c r="M774" t="b">
        <v>0</v>
      </c>
      <c r="N774" t="s">
        <v>8273</v>
      </c>
      <c r="O774">
        <f t="shared" si="48"/>
        <v>0</v>
      </c>
      <c r="P774" t="str">
        <f t="shared" si="49"/>
        <v>N/A</v>
      </c>
      <c r="Q774" s="11" t="s">
        <v>8324</v>
      </c>
      <c r="R774" s="11" t="s">
        <v>8326</v>
      </c>
      <c r="S774" s="16">
        <f t="shared" si="50"/>
        <v>41289.999641203707</v>
      </c>
      <c r="T774" s="16">
        <f t="shared" si="51"/>
        <v>41329.999641203707</v>
      </c>
    </row>
    <row r="775" spans="1:20" ht="48" hidden="1" x14ac:dyDescent="0.2">
      <c r="A775">
        <v>771</v>
      </c>
      <c r="B775" s="9" t="s">
        <v>772</v>
      </c>
      <c r="C775" s="3" t="s">
        <v>4881</v>
      </c>
      <c r="D775" s="5">
        <v>38000</v>
      </c>
      <c r="E775" s="7">
        <v>10</v>
      </c>
      <c r="F775" t="s">
        <v>8220</v>
      </c>
      <c r="G775" t="s">
        <v>8223</v>
      </c>
      <c r="H775" t="s">
        <v>8245</v>
      </c>
      <c r="I775">
        <v>1454183202</v>
      </c>
      <c r="J775">
        <v>1449863202</v>
      </c>
      <c r="K775" t="b">
        <v>0</v>
      </c>
      <c r="L775">
        <v>1</v>
      </c>
      <c r="M775" t="b">
        <v>0</v>
      </c>
      <c r="N775" t="s">
        <v>8273</v>
      </c>
      <c r="O775">
        <f t="shared" si="48"/>
        <v>0</v>
      </c>
      <c r="P775">
        <f t="shared" si="49"/>
        <v>10</v>
      </c>
      <c r="Q775" s="11" t="s">
        <v>8324</v>
      </c>
      <c r="R775" s="11" t="s">
        <v>8326</v>
      </c>
      <c r="S775" s="16">
        <f t="shared" si="50"/>
        <v>42349.824097222227</v>
      </c>
      <c r="T775" s="16">
        <f t="shared" si="51"/>
        <v>42399.824097222227</v>
      </c>
    </row>
    <row r="776" spans="1:20" ht="64" hidden="1" x14ac:dyDescent="0.2">
      <c r="A776">
        <v>772</v>
      </c>
      <c r="B776" s="9" t="s">
        <v>773</v>
      </c>
      <c r="C776" s="3" t="s">
        <v>4882</v>
      </c>
      <c r="D776" s="5">
        <v>1500</v>
      </c>
      <c r="E776" s="7">
        <v>50</v>
      </c>
      <c r="F776" t="s">
        <v>8220</v>
      </c>
      <c r="G776" t="s">
        <v>8223</v>
      </c>
      <c r="H776" t="s">
        <v>8245</v>
      </c>
      <c r="I776">
        <v>1257047940</v>
      </c>
      <c r="J776">
        <v>1252718519</v>
      </c>
      <c r="K776" t="b">
        <v>0</v>
      </c>
      <c r="L776">
        <v>1</v>
      </c>
      <c r="M776" t="b">
        <v>0</v>
      </c>
      <c r="N776" t="s">
        <v>8273</v>
      </c>
      <c r="O776">
        <f t="shared" si="48"/>
        <v>3</v>
      </c>
      <c r="P776">
        <f t="shared" si="49"/>
        <v>50</v>
      </c>
      <c r="Q776" s="11" t="s">
        <v>8324</v>
      </c>
      <c r="R776" s="11" t="s">
        <v>8326</v>
      </c>
      <c r="S776" s="16">
        <f t="shared" si="50"/>
        <v>40068.056932870371</v>
      </c>
      <c r="T776" s="16">
        <f t="shared" si="51"/>
        <v>40118.165972222225</v>
      </c>
    </row>
    <row r="777" spans="1:20" ht="48" hidden="1" x14ac:dyDescent="0.2">
      <c r="A777">
        <v>773</v>
      </c>
      <c r="B777" s="9" t="s">
        <v>774</v>
      </c>
      <c r="C777" s="3" t="s">
        <v>4883</v>
      </c>
      <c r="D777" s="5">
        <v>3759</v>
      </c>
      <c r="E777" s="7">
        <v>32</v>
      </c>
      <c r="F777" t="s">
        <v>8220</v>
      </c>
      <c r="G777" t="s">
        <v>8224</v>
      </c>
      <c r="H777" t="s">
        <v>8246</v>
      </c>
      <c r="I777">
        <v>1431298860</v>
      </c>
      <c r="J777">
        <v>1428341985</v>
      </c>
      <c r="K777" t="b">
        <v>0</v>
      </c>
      <c r="L777">
        <v>2</v>
      </c>
      <c r="M777" t="b">
        <v>0</v>
      </c>
      <c r="N777" t="s">
        <v>8273</v>
      </c>
      <c r="O777">
        <f t="shared" si="48"/>
        <v>1</v>
      </c>
      <c r="P777">
        <f t="shared" si="49"/>
        <v>16</v>
      </c>
      <c r="Q777" s="11" t="s">
        <v>8324</v>
      </c>
      <c r="R777" s="11" t="s">
        <v>8326</v>
      </c>
      <c r="S777" s="16">
        <f t="shared" si="50"/>
        <v>42100.735937499994</v>
      </c>
      <c r="T777" s="16">
        <f t="shared" si="51"/>
        <v>42134.959027777775</v>
      </c>
    </row>
    <row r="778" spans="1:20" ht="48" hidden="1" x14ac:dyDescent="0.2">
      <c r="A778">
        <v>774</v>
      </c>
      <c r="B778" s="9" t="s">
        <v>775</v>
      </c>
      <c r="C778" s="3" t="s">
        <v>4884</v>
      </c>
      <c r="D778" s="5">
        <v>500</v>
      </c>
      <c r="E778" s="7">
        <v>351</v>
      </c>
      <c r="F778" t="s">
        <v>8220</v>
      </c>
      <c r="G778" t="s">
        <v>8223</v>
      </c>
      <c r="H778" t="s">
        <v>8245</v>
      </c>
      <c r="I778">
        <v>1393181018</v>
      </c>
      <c r="J778">
        <v>1390589018</v>
      </c>
      <c r="K778" t="b">
        <v>0</v>
      </c>
      <c r="L778">
        <v>9</v>
      </c>
      <c r="M778" t="b">
        <v>0</v>
      </c>
      <c r="N778" t="s">
        <v>8273</v>
      </c>
      <c r="O778">
        <f t="shared" si="48"/>
        <v>70</v>
      </c>
      <c r="P778">
        <f t="shared" si="49"/>
        <v>39</v>
      </c>
      <c r="Q778" s="11" t="s">
        <v>8324</v>
      </c>
      <c r="R778" s="11" t="s">
        <v>8326</v>
      </c>
      <c r="S778" s="16">
        <f t="shared" si="50"/>
        <v>41663.780300925922</v>
      </c>
      <c r="T778" s="16">
        <f t="shared" si="51"/>
        <v>41693.780300925922</v>
      </c>
    </row>
    <row r="779" spans="1:20" ht="48" hidden="1" x14ac:dyDescent="0.2">
      <c r="A779">
        <v>775</v>
      </c>
      <c r="B779" s="9" t="s">
        <v>776</v>
      </c>
      <c r="C779" s="3" t="s">
        <v>4885</v>
      </c>
      <c r="D779" s="5">
        <v>10000</v>
      </c>
      <c r="E779" s="7">
        <v>170</v>
      </c>
      <c r="F779" t="s">
        <v>8220</v>
      </c>
      <c r="G779" t="s">
        <v>8223</v>
      </c>
      <c r="H779" t="s">
        <v>8245</v>
      </c>
      <c r="I779">
        <v>1323998795</v>
      </c>
      <c r="J779">
        <v>1321406795</v>
      </c>
      <c r="K779" t="b">
        <v>0</v>
      </c>
      <c r="L779">
        <v>5</v>
      </c>
      <c r="M779" t="b">
        <v>0</v>
      </c>
      <c r="N779" t="s">
        <v>8273</v>
      </c>
      <c r="O779">
        <f t="shared" si="48"/>
        <v>2</v>
      </c>
      <c r="P779">
        <f t="shared" si="49"/>
        <v>34</v>
      </c>
      <c r="Q779" s="11" t="s">
        <v>8324</v>
      </c>
      <c r="R779" s="11" t="s">
        <v>8326</v>
      </c>
      <c r="S779" s="16">
        <f t="shared" si="50"/>
        <v>40863.060127314813</v>
      </c>
      <c r="T779" s="16">
        <f t="shared" si="51"/>
        <v>40893.060127314813</v>
      </c>
    </row>
    <row r="780" spans="1:20" ht="48" hidden="1" x14ac:dyDescent="0.2">
      <c r="A780">
        <v>776</v>
      </c>
      <c r="B780" s="9" t="s">
        <v>777</v>
      </c>
      <c r="C780" s="3" t="s">
        <v>4886</v>
      </c>
      <c r="D780" s="5">
        <v>7000</v>
      </c>
      <c r="E780" s="7">
        <v>3598</v>
      </c>
      <c r="F780" t="s">
        <v>8220</v>
      </c>
      <c r="G780" t="s">
        <v>8223</v>
      </c>
      <c r="H780" t="s">
        <v>8245</v>
      </c>
      <c r="I780">
        <v>1444539600</v>
      </c>
      <c r="J780">
        <v>1441297645</v>
      </c>
      <c r="K780" t="b">
        <v>0</v>
      </c>
      <c r="L780">
        <v>57</v>
      </c>
      <c r="M780" t="b">
        <v>0</v>
      </c>
      <c r="N780" t="s">
        <v>8273</v>
      </c>
      <c r="O780">
        <f t="shared" si="48"/>
        <v>51</v>
      </c>
      <c r="P780">
        <f t="shared" si="49"/>
        <v>63.12</v>
      </c>
      <c r="Q780" s="11" t="s">
        <v>8324</v>
      </c>
      <c r="R780" s="11" t="s">
        <v>8326</v>
      </c>
      <c r="S780" s="16">
        <f t="shared" si="50"/>
        <v>42250.685706018514</v>
      </c>
      <c r="T780" s="16">
        <f t="shared" si="51"/>
        <v>42288.208333333328</v>
      </c>
    </row>
    <row r="781" spans="1:20" ht="48" hidden="1" x14ac:dyDescent="0.2">
      <c r="A781">
        <v>777</v>
      </c>
      <c r="B781" s="9" t="s">
        <v>778</v>
      </c>
      <c r="C781" s="3" t="s">
        <v>4887</v>
      </c>
      <c r="D781" s="5">
        <v>3000</v>
      </c>
      <c r="E781" s="7">
        <v>21</v>
      </c>
      <c r="F781" t="s">
        <v>8220</v>
      </c>
      <c r="G781" t="s">
        <v>8223</v>
      </c>
      <c r="H781" t="s">
        <v>8245</v>
      </c>
      <c r="I781">
        <v>1375313577</v>
      </c>
      <c r="J781">
        <v>1372721577</v>
      </c>
      <c r="K781" t="b">
        <v>0</v>
      </c>
      <c r="L781">
        <v>3</v>
      </c>
      <c r="M781" t="b">
        <v>0</v>
      </c>
      <c r="N781" t="s">
        <v>8273</v>
      </c>
      <c r="O781">
        <f t="shared" si="48"/>
        <v>1</v>
      </c>
      <c r="P781">
        <f t="shared" si="49"/>
        <v>7</v>
      </c>
      <c r="Q781" s="11" t="s">
        <v>8324</v>
      </c>
      <c r="R781" s="11" t="s">
        <v>8326</v>
      </c>
      <c r="S781" s="16">
        <f t="shared" si="50"/>
        <v>41456.981215277774</v>
      </c>
      <c r="T781" s="16">
        <f t="shared" si="51"/>
        <v>41486.981215277774</v>
      </c>
    </row>
    <row r="782" spans="1:20" ht="48" hidden="1" x14ac:dyDescent="0.2">
      <c r="A782">
        <v>778</v>
      </c>
      <c r="B782" s="9" t="s">
        <v>779</v>
      </c>
      <c r="C782" s="3" t="s">
        <v>4888</v>
      </c>
      <c r="D782" s="5">
        <v>500</v>
      </c>
      <c r="E782" s="7">
        <v>2</v>
      </c>
      <c r="F782" t="s">
        <v>8220</v>
      </c>
      <c r="G782" t="s">
        <v>8223</v>
      </c>
      <c r="H782" t="s">
        <v>8245</v>
      </c>
      <c r="I782">
        <v>1398876680</v>
      </c>
      <c r="J782">
        <v>1396284680</v>
      </c>
      <c r="K782" t="b">
        <v>0</v>
      </c>
      <c r="L782">
        <v>1</v>
      </c>
      <c r="M782" t="b">
        <v>0</v>
      </c>
      <c r="N782" t="s">
        <v>8273</v>
      </c>
      <c r="O782">
        <f t="shared" si="48"/>
        <v>0</v>
      </c>
      <c r="P782">
        <f t="shared" si="49"/>
        <v>2</v>
      </c>
      <c r="Q782" s="11" t="s">
        <v>8324</v>
      </c>
      <c r="R782" s="11" t="s">
        <v>8326</v>
      </c>
      <c r="S782" s="16">
        <f t="shared" si="50"/>
        <v>41729.702314814815</v>
      </c>
      <c r="T782" s="16">
        <f t="shared" si="51"/>
        <v>41759.702314814815</v>
      </c>
    </row>
    <row r="783" spans="1:20" ht="48" hidden="1" x14ac:dyDescent="0.2">
      <c r="A783">
        <v>779</v>
      </c>
      <c r="B783" s="9" t="s">
        <v>780</v>
      </c>
      <c r="C783" s="3" t="s">
        <v>4889</v>
      </c>
      <c r="D783" s="5">
        <v>15000</v>
      </c>
      <c r="E783" s="7">
        <v>400</v>
      </c>
      <c r="F783" t="s">
        <v>8220</v>
      </c>
      <c r="G783" t="s">
        <v>8223</v>
      </c>
      <c r="H783" t="s">
        <v>8245</v>
      </c>
      <c r="I783">
        <v>1287115200</v>
      </c>
      <c r="J783">
        <v>1284567905</v>
      </c>
      <c r="K783" t="b">
        <v>0</v>
      </c>
      <c r="L783">
        <v>6</v>
      </c>
      <c r="M783" t="b">
        <v>0</v>
      </c>
      <c r="N783" t="s">
        <v>8273</v>
      </c>
      <c r="O783">
        <f t="shared" si="48"/>
        <v>3</v>
      </c>
      <c r="P783">
        <f t="shared" si="49"/>
        <v>66.67</v>
      </c>
      <c r="Q783" s="11" t="s">
        <v>8324</v>
      </c>
      <c r="R783" s="11" t="s">
        <v>8326</v>
      </c>
      <c r="S783" s="16">
        <f t="shared" si="50"/>
        <v>40436.68408564815</v>
      </c>
      <c r="T783" s="16">
        <f t="shared" si="51"/>
        <v>40466.166666666664</v>
      </c>
    </row>
    <row r="784" spans="1:20" ht="32" hidden="1" x14ac:dyDescent="0.2">
      <c r="A784">
        <v>780</v>
      </c>
      <c r="B784" s="9" t="s">
        <v>781</v>
      </c>
      <c r="C784" s="3" t="s">
        <v>4890</v>
      </c>
      <c r="D784" s="5">
        <v>1000</v>
      </c>
      <c r="E784" s="7">
        <v>1040</v>
      </c>
      <c r="F784" t="s">
        <v>8218</v>
      </c>
      <c r="G784" t="s">
        <v>8223</v>
      </c>
      <c r="H784" t="s">
        <v>8245</v>
      </c>
      <c r="I784">
        <v>1304439025</v>
      </c>
      <c r="J784">
        <v>1301847025</v>
      </c>
      <c r="K784" t="b">
        <v>0</v>
      </c>
      <c r="L784">
        <v>27</v>
      </c>
      <c r="M784" t="b">
        <v>1</v>
      </c>
      <c r="N784" t="s">
        <v>8274</v>
      </c>
      <c r="O784">
        <f t="shared" si="48"/>
        <v>104</v>
      </c>
      <c r="P784">
        <f t="shared" si="49"/>
        <v>38.520000000000003</v>
      </c>
      <c r="Q784" s="11" t="s">
        <v>8308</v>
      </c>
      <c r="R784" s="11" t="s">
        <v>8309</v>
      </c>
      <c r="S784" s="16">
        <f t="shared" si="50"/>
        <v>40636.673900462964</v>
      </c>
      <c r="T784" s="16">
        <f t="shared" si="51"/>
        <v>40666.673900462964</v>
      </c>
    </row>
    <row r="785" spans="1:20" ht="48" hidden="1" x14ac:dyDescent="0.2">
      <c r="A785">
        <v>781</v>
      </c>
      <c r="B785" s="9" t="s">
        <v>782</v>
      </c>
      <c r="C785" s="3" t="s">
        <v>4891</v>
      </c>
      <c r="D785" s="5">
        <v>800</v>
      </c>
      <c r="E785" s="7">
        <v>1065.23</v>
      </c>
      <c r="F785" t="s">
        <v>8218</v>
      </c>
      <c r="G785" t="s">
        <v>8223</v>
      </c>
      <c r="H785" t="s">
        <v>8245</v>
      </c>
      <c r="I785">
        <v>1370649674</v>
      </c>
      <c r="J785">
        <v>1368057674</v>
      </c>
      <c r="K785" t="b">
        <v>0</v>
      </c>
      <c r="L785">
        <v>25</v>
      </c>
      <c r="M785" t="b">
        <v>1</v>
      </c>
      <c r="N785" t="s">
        <v>8274</v>
      </c>
      <c r="O785">
        <f t="shared" si="48"/>
        <v>133</v>
      </c>
      <c r="P785">
        <f t="shared" si="49"/>
        <v>42.61</v>
      </c>
      <c r="Q785" s="11" t="s">
        <v>8308</v>
      </c>
      <c r="R785" s="11" t="s">
        <v>8309</v>
      </c>
      <c r="S785" s="16">
        <f t="shared" si="50"/>
        <v>41403.000856481485</v>
      </c>
      <c r="T785" s="16">
        <f t="shared" si="51"/>
        <v>41433.000856481485</v>
      </c>
    </row>
    <row r="786" spans="1:20" ht="48" hidden="1" x14ac:dyDescent="0.2">
      <c r="A786">
        <v>782</v>
      </c>
      <c r="B786" s="9" t="s">
        <v>783</v>
      </c>
      <c r="C786" s="3" t="s">
        <v>4892</v>
      </c>
      <c r="D786" s="5">
        <v>700</v>
      </c>
      <c r="E786" s="7">
        <v>700</v>
      </c>
      <c r="F786" t="s">
        <v>8218</v>
      </c>
      <c r="G786" t="s">
        <v>8223</v>
      </c>
      <c r="H786" t="s">
        <v>8245</v>
      </c>
      <c r="I786">
        <v>1345918302</v>
      </c>
      <c r="J786">
        <v>1343326302</v>
      </c>
      <c r="K786" t="b">
        <v>0</v>
      </c>
      <c r="L786">
        <v>14</v>
      </c>
      <c r="M786" t="b">
        <v>1</v>
      </c>
      <c r="N786" t="s">
        <v>8274</v>
      </c>
      <c r="O786">
        <f t="shared" si="48"/>
        <v>100</v>
      </c>
      <c r="P786">
        <f t="shared" si="49"/>
        <v>50</v>
      </c>
      <c r="Q786" s="11" t="s">
        <v>8308</v>
      </c>
      <c r="R786" s="11" t="s">
        <v>8309</v>
      </c>
      <c r="S786" s="16">
        <f t="shared" si="50"/>
        <v>41116.758125</v>
      </c>
      <c r="T786" s="16">
        <f t="shared" si="51"/>
        <v>41146.758125</v>
      </c>
    </row>
    <row r="787" spans="1:20" ht="48" hidden="1" x14ac:dyDescent="0.2">
      <c r="A787">
        <v>783</v>
      </c>
      <c r="B787" s="9" t="s">
        <v>784</v>
      </c>
      <c r="C787" s="3" t="s">
        <v>4893</v>
      </c>
      <c r="D787" s="5">
        <v>1500</v>
      </c>
      <c r="E787" s="7">
        <v>2222</v>
      </c>
      <c r="F787" t="s">
        <v>8218</v>
      </c>
      <c r="G787" t="s">
        <v>8223</v>
      </c>
      <c r="H787" t="s">
        <v>8245</v>
      </c>
      <c r="I787">
        <v>1335564000</v>
      </c>
      <c r="J787">
        <v>1332182049</v>
      </c>
      <c r="K787" t="b">
        <v>0</v>
      </c>
      <c r="L787">
        <v>35</v>
      </c>
      <c r="M787" t="b">
        <v>1</v>
      </c>
      <c r="N787" t="s">
        <v>8274</v>
      </c>
      <c r="O787">
        <f t="shared" si="48"/>
        <v>148</v>
      </c>
      <c r="P787">
        <f t="shared" si="49"/>
        <v>63.49</v>
      </c>
      <c r="Q787" s="11" t="s">
        <v>8308</v>
      </c>
      <c r="R787" s="11" t="s">
        <v>8309</v>
      </c>
      <c r="S787" s="16">
        <f t="shared" si="50"/>
        <v>40987.773715277777</v>
      </c>
      <c r="T787" s="16">
        <f t="shared" si="51"/>
        <v>41026.916666666664</v>
      </c>
    </row>
    <row r="788" spans="1:20" ht="48" hidden="1" x14ac:dyDescent="0.2">
      <c r="A788">
        <v>784</v>
      </c>
      <c r="B788" s="9" t="s">
        <v>785</v>
      </c>
      <c r="C788" s="3" t="s">
        <v>4894</v>
      </c>
      <c r="D788" s="5">
        <v>1000</v>
      </c>
      <c r="E788" s="7">
        <v>1025</v>
      </c>
      <c r="F788" t="s">
        <v>8218</v>
      </c>
      <c r="G788" t="s">
        <v>8223</v>
      </c>
      <c r="H788" t="s">
        <v>8245</v>
      </c>
      <c r="I788">
        <v>1395023719</v>
      </c>
      <c r="J788">
        <v>1391571319</v>
      </c>
      <c r="K788" t="b">
        <v>0</v>
      </c>
      <c r="L788">
        <v>10</v>
      </c>
      <c r="M788" t="b">
        <v>1</v>
      </c>
      <c r="N788" t="s">
        <v>8274</v>
      </c>
      <c r="O788">
        <f t="shared" si="48"/>
        <v>103</v>
      </c>
      <c r="P788">
        <f t="shared" si="49"/>
        <v>102.5</v>
      </c>
      <c r="Q788" s="11" t="s">
        <v>8308</v>
      </c>
      <c r="R788" s="11" t="s">
        <v>8309</v>
      </c>
      <c r="S788" s="16">
        <f t="shared" si="50"/>
        <v>41675.149525462963</v>
      </c>
      <c r="T788" s="16">
        <f t="shared" si="51"/>
        <v>41715.107858796298</v>
      </c>
    </row>
    <row r="789" spans="1:20" ht="48" hidden="1" x14ac:dyDescent="0.2">
      <c r="A789">
        <v>785</v>
      </c>
      <c r="B789" s="9" t="s">
        <v>786</v>
      </c>
      <c r="C789" s="3" t="s">
        <v>4895</v>
      </c>
      <c r="D789" s="5">
        <v>500</v>
      </c>
      <c r="E789" s="7">
        <v>903.14</v>
      </c>
      <c r="F789" t="s">
        <v>8218</v>
      </c>
      <c r="G789" t="s">
        <v>8223</v>
      </c>
      <c r="H789" t="s">
        <v>8245</v>
      </c>
      <c r="I789">
        <v>1362060915</v>
      </c>
      <c r="J789">
        <v>1359468915</v>
      </c>
      <c r="K789" t="b">
        <v>0</v>
      </c>
      <c r="L789">
        <v>29</v>
      </c>
      <c r="M789" t="b">
        <v>1</v>
      </c>
      <c r="N789" t="s">
        <v>8274</v>
      </c>
      <c r="O789">
        <f t="shared" si="48"/>
        <v>181</v>
      </c>
      <c r="P789">
        <f t="shared" si="49"/>
        <v>31.14</v>
      </c>
      <c r="Q789" s="11" t="s">
        <v>8308</v>
      </c>
      <c r="R789" s="11" t="s">
        <v>8309</v>
      </c>
      <c r="S789" s="16">
        <f t="shared" si="50"/>
        <v>41303.593923611108</v>
      </c>
      <c r="T789" s="16">
        <f t="shared" si="51"/>
        <v>41333.593923611108</v>
      </c>
    </row>
    <row r="790" spans="1:20" ht="48" hidden="1" x14ac:dyDescent="0.2">
      <c r="A790">
        <v>786</v>
      </c>
      <c r="B790" s="9" t="s">
        <v>787</v>
      </c>
      <c r="C790" s="3" t="s">
        <v>4896</v>
      </c>
      <c r="D790" s="5">
        <v>5000</v>
      </c>
      <c r="E790" s="7">
        <v>7140</v>
      </c>
      <c r="F790" t="s">
        <v>8218</v>
      </c>
      <c r="G790" t="s">
        <v>8223</v>
      </c>
      <c r="H790" t="s">
        <v>8245</v>
      </c>
      <c r="I790">
        <v>1336751220</v>
      </c>
      <c r="J790">
        <v>1331774434</v>
      </c>
      <c r="K790" t="b">
        <v>0</v>
      </c>
      <c r="L790">
        <v>44</v>
      </c>
      <c r="M790" t="b">
        <v>1</v>
      </c>
      <c r="N790" t="s">
        <v>8274</v>
      </c>
      <c r="O790">
        <f t="shared" si="48"/>
        <v>143</v>
      </c>
      <c r="P790">
        <f t="shared" si="49"/>
        <v>162.27000000000001</v>
      </c>
      <c r="Q790" s="11" t="s">
        <v>8308</v>
      </c>
      <c r="R790" s="11" t="s">
        <v>8309</v>
      </c>
      <c r="S790" s="16">
        <f t="shared" si="50"/>
        <v>40983.055949074071</v>
      </c>
      <c r="T790" s="16">
        <f t="shared" si="51"/>
        <v>41040.657638888886</v>
      </c>
    </row>
    <row r="791" spans="1:20" ht="48" hidden="1" x14ac:dyDescent="0.2">
      <c r="A791">
        <v>787</v>
      </c>
      <c r="B791" s="9" t="s">
        <v>788</v>
      </c>
      <c r="C791" s="3" t="s">
        <v>4897</v>
      </c>
      <c r="D791" s="5">
        <v>1200</v>
      </c>
      <c r="E791" s="7">
        <v>1370</v>
      </c>
      <c r="F791" t="s">
        <v>8218</v>
      </c>
      <c r="G791" t="s">
        <v>8223</v>
      </c>
      <c r="H791" t="s">
        <v>8245</v>
      </c>
      <c r="I791">
        <v>1383318226</v>
      </c>
      <c r="J791">
        <v>1380726226</v>
      </c>
      <c r="K791" t="b">
        <v>0</v>
      </c>
      <c r="L791">
        <v>17</v>
      </c>
      <c r="M791" t="b">
        <v>1</v>
      </c>
      <c r="N791" t="s">
        <v>8274</v>
      </c>
      <c r="O791">
        <f t="shared" si="48"/>
        <v>114</v>
      </c>
      <c r="P791">
        <f t="shared" si="49"/>
        <v>80.59</v>
      </c>
      <c r="Q791" s="11" t="s">
        <v>8308</v>
      </c>
      <c r="R791" s="11" t="s">
        <v>8309</v>
      </c>
      <c r="S791" s="16">
        <f t="shared" si="50"/>
        <v>41549.627615740741</v>
      </c>
      <c r="T791" s="16">
        <f t="shared" si="51"/>
        <v>41579.627615740741</v>
      </c>
    </row>
    <row r="792" spans="1:20" ht="48" hidden="1" x14ac:dyDescent="0.2">
      <c r="A792">
        <v>788</v>
      </c>
      <c r="B792" s="9" t="s">
        <v>789</v>
      </c>
      <c r="C792" s="3" t="s">
        <v>4898</v>
      </c>
      <c r="D792" s="5">
        <v>1000</v>
      </c>
      <c r="E792" s="7">
        <v>2035.05</v>
      </c>
      <c r="F792" t="s">
        <v>8218</v>
      </c>
      <c r="G792" t="s">
        <v>8223</v>
      </c>
      <c r="H792" t="s">
        <v>8245</v>
      </c>
      <c r="I792">
        <v>1341633540</v>
      </c>
      <c r="J792">
        <v>1338336588</v>
      </c>
      <c r="K792" t="b">
        <v>0</v>
      </c>
      <c r="L792">
        <v>34</v>
      </c>
      <c r="M792" t="b">
        <v>1</v>
      </c>
      <c r="N792" t="s">
        <v>8274</v>
      </c>
      <c r="O792">
        <f t="shared" si="48"/>
        <v>204</v>
      </c>
      <c r="P792">
        <f t="shared" si="49"/>
        <v>59.85</v>
      </c>
      <c r="Q792" s="11" t="s">
        <v>8308</v>
      </c>
      <c r="R792" s="11" t="s">
        <v>8309</v>
      </c>
      <c r="S792" s="16">
        <f t="shared" si="50"/>
        <v>41059.006805555553</v>
      </c>
      <c r="T792" s="16">
        <f t="shared" si="51"/>
        <v>41097.165972222225</v>
      </c>
    </row>
    <row r="793" spans="1:20" ht="48" hidden="1" x14ac:dyDescent="0.2">
      <c r="A793">
        <v>789</v>
      </c>
      <c r="B793" s="9" t="s">
        <v>790</v>
      </c>
      <c r="C793" s="3" t="s">
        <v>4899</v>
      </c>
      <c r="D793" s="5">
        <v>1700</v>
      </c>
      <c r="E793" s="7">
        <v>1860</v>
      </c>
      <c r="F793" t="s">
        <v>8218</v>
      </c>
      <c r="G793" t="s">
        <v>8223</v>
      </c>
      <c r="H793" t="s">
        <v>8245</v>
      </c>
      <c r="I793">
        <v>1358755140</v>
      </c>
      <c r="J793">
        <v>1357187280</v>
      </c>
      <c r="K793" t="b">
        <v>0</v>
      </c>
      <c r="L793">
        <v>14</v>
      </c>
      <c r="M793" t="b">
        <v>1</v>
      </c>
      <c r="N793" t="s">
        <v>8274</v>
      </c>
      <c r="O793">
        <f t="shared" si="48"/>
        <v>109</v>
      </c>
      <c r="P793">
        <f t="shared" si="49"/>
        <v>132.86000000000001</v>
      </c>
      <c r="Q793" s="11" t="s">
        <v>8308</v>
      </c>
      <c r="R793" s="11" t="s">
        <v>8309</v>
      </c>
      <c r="S793" s="16">
        <f t="shared" si="50"/>
        <v>41277.186111111114</v>
      </c>
      <c r="T793" s="16">
        <f t="shared" si="51"/>
        <v>41295.332638888889</v>
      </c>
    </row>
    <row r="794" spans="1:20" ht="48" hidden="1" x14ac:dyDescent="0.2">
      <c r="A794">
        <v>790</v>
      </c>
      <c r="B794" s="9" t="s">
        <v>791</v>
      </c>
      <c r="C794" s="3" t="s">
        <v>4900</v>
      </c>
      <c r="D794" s="5">
        <v>10000</v>
      </c>
      <c r="E794" s="7">
        <v>14437.46</v>
      </c>
      <c r="F794" t="s">
        <v>8218</v>
      </c>
      <c r="G794" t="s">
        <v>8223</v>
      </c>
      <c r="H794" t="s">
        <v>8245</v>
      </c>
      <c r="I794">
        <v>1359680939</v>
      </c>
      <c r="J794">
        <v>1357088939</v>
      </c>
      <c r="K794" t="b">
        <v>0</v>
      </c>
      <c r="L794">
        <v>156</v>
      </c>
      <c r="M794" t="b">
        <v>1</v>
      </c>
      <c r="N794" t="s">
        <v>8274</v>
      </c>
      <c r="O794">
        <f t="shared" si="48"/>
        <v>144</v>
      </c>
      <c r="P794">
        <f t="shared" si="49"/>
        <v>92.55</v>
      </c>
      <c r="Q794" s="11" t="s">
        <v>8308</v>
      </c>
      <c r="R794" s="11" t="s">
        <v>8309</v>
      </c>
      <c r="S794" s="16">
        <f t="shared" si="50"/>
        <v>41276.047905092593</v>
      </c>
      <c r="T794" s="16">
        <f t="shared" si="51"/>
        <v>41306.047905092593</v>
      </c>
    </row>
    <row r="795" spans="1:20" ht="48" hidden="1" x14ac:dyDescent="0.2">
      <c r="A795">
        <v>791</v>
      </c>
      <c r="B795" s="9" t="s">
        <v>792</v>
      </c>
      <c r="C795" s="3" t="s">
        <v>4901</v>
      </c>
      <c r="D795" s="5">
        <v>7500</v>
      </c>
      <c r="E795" s="7">
        <v>7790</v>
      </c>
      <c r="F795" t="s">
        <v>8218</v>
      </c>
      <c r="G795" t="s">
        <v>8223</v>
      </c>
      <c r="H795" t="s">
        <v>8245</v>
      </c>
      <c r="I795">
        <v>1384322340</v>
      </c>
      <c r="J795">
        <v>1381430646</v>
      </c>
      <c r="K795" t="b">
        <v>0</v>
      </c>
      <c r="L795">
        <v>128</v>
      </c>
      <c r="M795" t="b">
        <v>1</v>
      </c>
      <c r="N795" t="s">
        <v>8274</v>
      </c>
      <c r="O795">
        <f t="shared" si="48"/>
        <v>104</v>
      </c>
      <c r="P795">
        <f t="shared" si="49"/>
        <v>60.86</v>
      </c>
      <c r="Q795" s="11" t="s">
        <v>8308</v>
      </c>
      <c r="R795" s="11" t="s">
        <v>8309</v>
      </c>
      <c r="S795" s="16">
        <f t="shared" si="50"/>
        <v>41557.780624999999</v>
      </c>
      <c r="T795" s="16">
        <f t="shared" si="51"/>
        <v>41591.249305555553</v>
      </c>
    </row>
    <row r="796" spans="1:20" ht="32" hidden="1" x14ac:dyDescent="0.2">
      <c r="A796">
        <v>792</v>
      </c>
      <c r="B796" s="9" t="s">
        <v>793</v>
      </c>
      <c r="C796" s="3" t="s">
        <v>4902</v>
      </c>
      <c r="D796" s="5">
        <v>2500</v>
      </c>
      <c r="E796" s="7">
        <v>2511.11</v>
      </c>
      <c r="F796" t="s">
        <v>8218</v>
      </c>
      <c r="G796" t="s">
        <v>8223</v>
      </c>
      <c r="H796" t="s">
        <v>8245</v>
      </c>
      <c r="I796">
        <v>1383861483</v>
      </c>
      <c r="J796">
        <v>1381265883</v>
      </c>
      <c r="K796" t="b">
        <v>0</v>
      </c>
      <c r="L796">
        <v>60</v>
      </c>
      <c r="M796" t="b">
        <v>1</v>
      </c>
      <c r="N796" t="s">
        <v>8274</v>
      </c>
      <c r="O796">
        <f t="shared" si="48"/>
        <v>100</v>
      </c>
      <c r="P796">
        <f t="shared" si="49"/>
        <v>41.85</v>
      </c>
      <c r="Q796" s="11" t="s">
        <v>8308</v>
      </c>
      <c r="R796" s="11" t="s">
        <v>8309</v>
      </c>
      <c r="S796" s="16">
        <f t="shared" si="50"/>
        <v>41555.873645833337</v>
      </c>
      <c r="T796" s="16">
        <f t="shared" si="51"/>
        <v>41585.915312500001</v>
      </c>
    </row>
    <row r="797" spans="1:20" ht="48" hidden="1" x14ac:dyDescent="0.2">
      <c r="A797">
        <v>793</v>
      </c>
      <c r="B797" s="9" t="s">
        <v>794</v>
      </c>
      <c r="C797" s="3" t="s">
        <v>4903</v>
      </c>
      <c r="D797" s="5">
        <v>2750</v>
      </c>
      <c r="E797" s="7">
        <v>2826.43</v>
      </c>
      <c r="F797" t="s">
        <v>8218</v>
      </c>
      <c r="G797" t="s">
        <v>8223</v>
      </c>
      <c r="H797" t="s">
        <v>8245</v>
      </c>
      <c r="I797">
        <v>1372827540</v>
      </c>
      <c r="J797">
        <v>1371491244</v>
      </c>
      <c r="K797" t="b">
        <v>0</v>
      </c>
      <c r="L797">
        <v>32</v>
      </c>
      <c r="M797" t="b">
        <v>1</v>
      </c>
      <c r="N797" t="s">
        <v>8274</v>
      </c>
      <c r="O797">
        <f t="shared" si="48"/>
        <v>103</v>
      </c>
      <c r="P797">
        <f t="shared" si="49"/>
        <v>88.33</v>
      </c>
      <c r="Q797" s="11" t="s">
        <v>8308</v>
      </c>
      <c r="R797" s="11" t="s">
        <v>8309</v>
      </c>
      <c r="S797" s="16">
        <f t="shared" si="50"/>
        <v>41442.741249999999</v>
      </c>
      <c r="T797" s="16">
        <f t="shared" si="51"/>
        <v>41458.207638888889</v>
      </c>
    </row>
    <row r="798" spans="1:20" ht="48" hidden="1" x14ac:dyDescent="0.2">
      <c r="A798">
        <v>794</v>
      </c>
      <c r="B798" s="9" t="s">
        <v>795</v>
      </c>
      <c r="C798" s="3" t="s">
        <v>4904</v>
      </c>
      <c r="D798" s="5">
        <v>8000</v>
      </c>
      <c r="E798" s="7">
        <v>8425</v>
      </c>
      <c r="F798" t="s">
        <v>8218</v>
      </c>
      <c r="G798" t="s">
        <v>8223</v>
      </c>
      <c r="H798" t="s">
        <v>8245</v>
      </c>
      <c r="I798">
        <v>1315242360</v>
      </c>
      <c r="J798">
        <v>1310438737</v>
      </c>
      <c r="K798" t="b">
        <v>0</v>
      </c>
      <c r="L798">
        <v>53</v>
      </c>
      <c r="M798" t="b">
        <v>1</v>
      </c>
      <c r="N798" t="s">
        <v>8274</v>
      </c>
      <c r="O798">
        <f t="shared" si="48"/>
        <v>105</v>
      </c>
      <c r="P798">
        <f t="shared" si="49"/>
        <v>158.96</v>
      </c>
      <c r="Q798" s="11" t="s">
        <v>8308</v>
      </c>
      <c r="R798" s="11" t="s">
        <v>8309</v>
      </c>
      <c r="S798" s="16">
        <f t="shared" si="50"/>
        <v>40736.115011574075</v>
      </c>
      <c r="T798" s="16">
        <f t="shared" si="51"/>
        <v>40791.712500000001</v>
      </c>
    </row>
    <row r="799" spans="1:20" ht="48" hidden="1" x14ac:dyDescent="0.2">
      <c r="A799">
        <v>795</v>
      </c>
      <c r="B799" s="9" t="s">
        <v>796</v>
      </c>
      <c r="C799" s="3" t="s">
        <v>4905</v>
      </c>
      <c r="D799" s="5">
        <v>14000</v>
      </c>
      <c r="E799" s="7">
        <v>15650</v>
      </c>
      <c r="F799" t="s">
        <v>8218</v>
      </c>
      <c r="G799" t="s">
        <v>8223</v>
      </c>
      <c r="H799" t="s">
        <v>8245</v>
      </c>
      <c r="I799">
        <v>1333774740</v>
      </c>
      <c r="J799">
        <v>1330094566</v>
      </c>
      <c r="K799" t="b">
        <v>0</v>
      </c>
      <c r="L799">
        <v>184</v>
      </c>
      <c r="M799" t="b">
        <v>1</v>
      </c>
      <c r="N799" t="s">
        <v>8274</v>
      </c>
      <c r="O799">
        <f t="shared" si="48"/>
        <v>112</v>
      </c>
      <c r="P799">
        <f t="shared" si="49"/>
        <v>85.05</v>
      </c>
      <c r="Q799" s="11" t="s">
        <v>8308</v>
      </c>
      <c r="R799" s="11" t="s">
        <v>8309</v>
      </c>
      <c r="S799" s="16">
        <f t="shared" si="50"/>
        <v>40963.613032407404</v>
      </c>
      <c r="T799" s="16">
        <f t="shared" si="51"/>
        <v>41006.207638888889</v>
      </c>
    </row>
    <row r="800" spans="1:20" ht="64" hidden="1" x14ac:dyDescent="0.2">
      <c r="A800">
        <v>796</v>
      </c>
      <c r="B800" s="9" t="s">
        <v>797</v>
      </c>
      <c r="C800" s="3" t="s">
        <v>4906</v>
      </c>
      <c r="D800" s="5">
        <v>10000</v>
      </c>
      <c r="E800" s="7">
        <v>10135</v>
      </c>
      <c r="F800" t="s">
        <v>8218</v>
      </c>
      <c r="G800" t="s">
        <v>8223</v>
      </c>
      <c r="H800" t="s">
        <v>8245</v>
      </c>
      <c r="I800">
        <v>1379279400</v>
      </c>
      <c r="J800">
        <v>1376687485</v>
      </c>
      <c r="K800" t="b">
        <v>0</v>
      </c>
      <c r="L800">
        <v>90</v>
      </c>
      <c r="M800" t="b">
        <v>1</v>
      </c>
      <c r="N800" t="s">
        <v>8274</v>
      </c>
      <c r="O800">
        <f t="shared" si="48"/>
        <v>101</v>
      </c>
      <c r="P800">
        <f t="shared" si="49"/>
        <v>112.61</v>
      </c>
      <c r="Q800" s="11" t="s">
        <v>8308</v>
      </c>
      <c r="R800" s="11" t="s">
        <v>8309</v>
      </c>
      <c r="S800" s="16">
        <f t="shared" si="50"/>
        <v>41502.882928240739</v>
      </c>
      <c r="T800" s="16">
        <f t="shared" si="51"/>
        <v>41532.881944444445</v>
      </c>
    </row>
    <row r="801" spans="1:20" ht="48" hidden="1" x14ac:dyDescent="0.2">
      <c r="A801">
        <v>797</v>
      </c>
      <c r="B801" s="9" t="s">
        <v>798</v>
      </c>
      <c r="C801" s="3" t="s">
        <v>4907</v>
      </c>
      <c r="D801" s="5">
        <v>3000</v>
      </c>
      <c r="E801" s="7">
        <v>3226</v>
      </c>
      <c r="F801" t="s">
        <v>8218</v>
      </c>
      <c r="G801" t="s">
        <v>8223</v>
      </c>
      <c r="H801" t="s">
        <v>8245</v>
      </c>
      <c r="I801">
        <v>1335672000</v>
      </c>
      <c r="J801">
        <v>1332978688</v>
      </c>
      <c r="K801" t="b">
        <v>0</v>
      </c>
      <c r="L801">
        <v>71</v>
      </c>
      <c r="M801" t="b">
        <v>1</v>
      </c>
      <c r="N801" t="s">
        <v>8274</v>
      </c>
      <c r="O801">
        <f t="shared" si="48"/>
        <v>108</v>
      </c>
      <c r="P801">
        <f t="shared" si="49"/>
        <v>45.44</v>
      </c>
      <c r="Q801" s="11" t="s">
        <v>8308</v>
      </c>
      <c r="R801" s="11" t="s">
        <v>8309</v>
      </c>
      <c r="S801" s="16">
        <f t="shared" si="50"/>
        <v>40996.994074074071</v>
      </c>
      <c r="T801" s="16">
        <f t="shared" si="51"/>
        <v>41028.166666666664</v>
      </c>
    </row>
    <row r="802" spans="1:20" ht="48" hidden="1" x14ac:dyDescent="0.2">
      <c r="A802">
        <v>798</v>
      </c>
      <c r="B802" s="9" t="s">
        <v>799</v>
      </c>
      <c r="C802" s="3" t="s">
        <v>4908</v>
      </c>
      <c r="D802" s="5">
        <v>3500</v>
      </c>
      <c r="E802" s="7">
        <v>4021</v>
      </c>
      <c r="F802" t="s">
        <v>8218</v>
      </c>
      <c r="G802" t="s">
        <v>8223</v>
      </c>
      <c r="H802" t="s">
        <v>8245</v>
      </c>
      <c r="I802">
        <v>1412086187</v>
      </c>
      <c r="J802">
        <v>1409494187</v>
      </c>
      <c r="K802" t="b">
        <v>0</v>
      </c>
      <c r="L802">
        <v>87</v>
      </c>
      <c r="M802" t="b">
        <v>1</v>
      </c>
      <c r="N802" t="s">
        <v>8274</v>
      </c>
      <c r="O802">
        <f t="shared" si="48"/>
        <v>115</v>
      </c>
      <c r="P802">
        <f t="shared" si="49"/>
        <v>46.22</v>
      </c>
      <c r="Q802" s="11" t="s">
        <v>8308</v>
      </c>
      <c r="R802" s="11" t="s">
        <v>8309</v>
      </c>
      <c r="S802" s="16">
        <f t="shared" si="50"/>
        <v>41882.590127314819</v>
      </c>
      <c r="T802" s="16">
        <f t="shared" si="51"/>
        <v>41912.590127314819</v>
      </c>
    </row>
    <row r="803" spans="1:20" ht="48" hidden="1" x14ac:dyDescent="0.2">
      <c r="A803">
        <v>799</v>
      </c>
      <c r="B803" s="9" t="s">
        <v>800</v>
      </c>
      <c r="C803" s="3" t="s">
        <v>4909</v>
      </c>
      <c r="D803" s="5">
        <v>5000</v>
      </c>
      <c r="E803" s="7">
        <v>5001</v>
      </c>
      <c r="F803" t="s">
        <v>8218</v>
      </c>
      <c r="G803" t="s">
        <v>8223</v>
      </c>
      <c r="H803" t="s">
        <v>8245</v>
      </c>
      <c r="I803">
        <v>1335542446</v>
      </c>
      <c r="J803">
        <v>1332950446</v>
      </c>
      <c r="K803" t="b">
        <v>0</v>
      </c>
      <c r="L803">
        <v>28</v>
      </c>
      <c r="M803" t="b">
        <v>1</v>
      </c>
      <c r="N803" t="s">
        <v>8274</v>
      </c>
      <c r="O803">
        <f t="shared" si="48"/>
        <v>100</v>
      </c>
      <c r="P803">
        <f t="shared" si="49"/>
        <v>178.61</v>
      </c>
      <c r="Q803" s="11" t="s">
        <v>8308</v>
      </c>
      <c r="R803" s="11" t="s">
        <v>8309</v>
      </c>
      <c r="S803" s="16">
        <f t="shared" si="50"/>
        <v>40996.667199074072</v>
      </c>
      <c r="T803" s="16">
        <f t="shared" si="51"/>
        <v>41026.667199074072</v>
      </c>
    </row>
    <row r="804" spans="1:20" ht="48" hidden="1" x14ac:dyDescent="0.2">
      <c r="A804">
        <v>800</v>
      </c>
      <c r="B804" s="9" t="s">
        <v>801</v>
      </c>
      <c r="C804" s="3" t="s">
        <v>4910</v>
      </c>
      <c r="D804" s="5">
        <v>1500</v>
      </c>
      <c r="E804" s="7">
        <v>2282</v>
      </c>
      <c r="F804" t="s">
        <v>8218</v>
      </c>
      <c r="G804" t="s">
        <v>8224</v>
      </c>
      <c r="H804" t="s">
        <v>8246</v>
      </c>
      <c r="I804">
        <v>1410431054</v>
      </c>
      <c r="J804">
        <v>1407839054</v>
      </c>
      <c r="K804" t="b">
        <v>0</v>
      </c>
      <c r="L804">
        <v>56</v>
      </c>
      <c r="M804" t="b">
        <v>1</v>
      </c>
      <c r="N804" t="s">
        <v>8274</v>
      </c>
      <c r="O804">
        <f t="shared" si="48"/>
        <v>152</v>
      </c>
      <c r="P804">
        <f t="shared" si="49"/>
        <v>40.75</v>
      </c>
      <c r="Q804" s="11" t="s">
        <v>8308</v>
      </c>
      <c r="R804" s="11" t="s">
        <v>8309</v>
      </c>
      <c r="S804" s="16">
        <f t="shared" si="50"/>
        <v>41863.433495370373</v>
      </c>
      <c r="T804" s="16">
        <f t="shared" si="51"/>
        <v>41893.433495370373</v>
      </c>
    </row>
    <row r="805" spans="1:20" ht="48" hidden="1" x14ac:dyDescent="0.2">
      <c r="A805">
        <v>801</v>
      </c>
      <c r="B805" s="9" t="s">
        <v>802</v>
      </c>
      <c r="C805" s="3" t="s">
        <v>4911</v>
      </c>
      <c r="D805" s="5">
        <v>2000</v>
      </c>
      <c r="E805" s="7">
        <v>2230.4299999999998</v>
      </c>
      <c r="F805" t="s">
        <v>8218</v>
      </c>
      <c r="G805" t="s">
        <v>8223</v>
      </c>
      <c r="H805" t="s">
        <v>8245</v>
      </c>
      <c r="I805">
        <v>1309547120</v>
      </c>
      <c r="J805">
        <v>1306955120</v>
      </c>
      <c r="K805" t="b">
        <v>0</v>
      </c>
      <c r="L805">
        <v>51</v>
      </c>
      <c r="M805" t="b">
        <v>1</v>
      </c>
      <c r="N805" t="s">
        <v>8274</v>
      </c>
      <c r="O805">
        <f t="shared" si="48"/>
        <v>112</v>
      </c>
      <c r="P805">
        <f t="shared" si="49"/>
        <v>43.73</v>
      </c>
      <c r="Q805" s="11" t="s">
        <v>8308</v>
      </c>
      <c r="R805" s="11" t="s">
        <v>8309</v>
      </c>
      <c r="S805" s="16">
        <f t="shared" si="50"/>
        <v>40695.795370370368</v>
      </c>
      <c r="T805" s="16">
        <f t="shared" si="51"/>
        <v>40725.795370370368</v>
      </c>
    </row>
    <row r="806" spans="1:20" ht="48" hidden="1" x14ac:dyDescent="0.2">
      <c r="A806">
        <v>802</v>
      </c>
      <c r="B806" s="9" t="s">
        <v>803</v>
      </c>
      <c r="C806" s="3" t="s">
        <v>4912</v>
      </c>
      <c r="D806" s="5">
        <v>6000</v>
      </c>
      <c r="E806" s="7">
        <v>6080</v>
      </c>
      <c r="F806" t="s">
        <v>8218</v>
      </c>
      <c r="G806" t="s">
        <v>8223</v>
      </c>
      <c r="H806" t="s">
        <v>8245</v>
      </c>
      <c r="I806">
        <v>1347854700</v>
      </c>
      <c r="J806">
        <v>1343867524</v>
      </c>
      <c r="K806" t="b">
        <v>0</v>
      </c>
      <c r="L806">
        <v>75</v>
      </c>
      <c r="M806" t="b">
        <v>1</v>
      </c>
      <c r="N806" t="s">
        <v>8274</v>
      </c>
      <c r="O806">
        <f t="shared" si="48"/>
        <v>101</v>
      </c>
      <c r="P806">
        <f t="shared" si="49"/>
        <v>81.069999999999993</v>
      </c>
      <c r="Q806" s="11" t="s">
        <v>8308</v>
      </c>
      <c r="R806" s="11" t="s">
        <v>8309</v>
      </c>
      <c r="S806" s="16">
        <f t="shared" si="50"/>
        <v>41123.022268518522</v>
      </c>
      <c r="T806" s="16">
        <f t="shared" si="51"/>
        <v>41169.170138888891</v>
      </c>
    </row>
    <row r="807" spans="1:20" ht="48" hidden="1" x14ac:dyDescent="0.2">
      <c r="A807">
        <v>803</v>
      </c>
      <c r="B807" s="9" t="s">
        <v>804</v>
      </c>
      <c r="C807" s="3" t="s">
        <v>4913</v>
      </c>
      <c r="D807" s="5">
        <v>2300</v>
      </c>
      <c r="E807" s="7">
        <v>2835</v>
      </c>
      <c r="F807" t="s">
        <v>8218</v>
      </c>
      <c r="G807" t="s">
        <v>8223</v>
      </c>
      <c r="H807" t="s">
        <v>8245</v>
      </c>
      <c r="I807">
        <v>1306630800</v>
      </c>
      <c r="J807">
        <v>1304376478</v>
      </c>
      <c r="K807" t="b">
        <v>0</v>
      </c>
      <c r="L807">
        <v>38</v>
      </c>
      <c r="M807" t="b">
        <v>1</v>
      </c>
      <c r="N807" t="s">
        <v>8274</v>
      </c>
      <c r="O807">
        <f t="shared" si="48"/>
        <v>123</v>
      </c>
      <c r="P807">
        <f t="shared" si="49"/>
        <v>74.61</v>
      </c>
      <c r="Q807" s="11" t="s">
        <v>8308</v>
      </c>
      <c r="R807" s="11" t="s">
        <v>8309</v>
      </c>
      <c r="S807" s="16">
        <f t="shared" si="50"/>
        <v>40665.949976851851</v>
      </c>
      <c r="T807" s="16">
        <f t="shared" si="51"/>
        <v>40692.041666666664</v>
      </c>
    </row>
    <row r="808" spans="1:20" ht="48" hidden="1" x14ac:dyDescent="0.2">
      <c r="A808">
        <v>804</v>
      </c>
      <c r="B808" s="9" t="s">
        <v>805</v>
      </c>
      <c r="C808" s="3" t="s">
        <v>4914</v>
      </c>
      <c r="D808" s="5">
        <v>5500</v>
      </c>
      <c r="E808" s="7">
        <v>5500</v>
      </c>
      <c r="F808" t="s">
        <v>8218</v>
      </c>
      <c r="G808" t="s">
        <v>8223</v>
      </c>
      <c r="H808" t="s">
        <v>8245</v>
      </c>
      <c r="I808">
        <v>1311393540</v>
      </c>
      <c r="J808">
        <v>1309919526</v>
      </c>
      <c r="K808" t="b">
        <v>0</v>
      </c>
      <c r="L808">
        <v>18</v>
      </c>
      <c r="M808" t="b">
        <v>1</v>
      </c>
      <c r="N808" t="s">
        <v>8274</v>
      </c>
      <c r="O808">
        <f t="shared" si="48"/>
        <v>100</v>
      </c>
      <c r="P808">
        <f t="shared" si="49"/>
        <v>305.56</v>
      </c>
      <c r="Q808" s="11" t="s">
        <v>8308</v>
      </c>
      <c r="R808" s="11" t="s">
        <v>8309</v>
      </c>
      <c r="S808" s="16">
        <f t="shared" si="50"/>
        <v>40730.105625000004</v>
      </c>
      <c r="T808" s="16">
        <f t="shared" si="51"/>
        <v>40747.165972222225</v>
      </c>
    </row>
    <row r="809" spans="1:20" ht="48" hidden="1" x14ac:dyDescent="0.2">
      <c r="A809">
        <v>805</v>
      </c>
      <c r="B809" s="9" t="s">
        <v>806</v>
      </c>
      <c r="C809" s="3" t="s">
        <v>4915</v>
      </c>
      <c r="D809" s="5">
        <v>3000</v>
      </c>
      <c r="E809" s="7">
        <v>3150</v>
      </c>
      <c r="F809" t="s">
        <v>8218</v>
      </c>
      <c r="G809" t="s">
        <v>8223</v>
      </c>
      <c r="H809" t="s">
        <v>8245</v>
      </c>
      <c r="I809">
        <v>1310857200</v>
      </c>
      <c r="J809">
        <v>1306525512</v>
      </c>
      <c r="K809" t="b">
        <v>0</v>
      </c>
      <c r="L809">
        <v>54</v>
      </c>
      <c r="M809" t="b">
        <v>1</v>
      </c>
      <c r="N809" t="s">
        <v>8274</v>
      </c>
      <c r="O809">
        <f t="shared" si="48"/>
        <v>105</v>
      </c>
      <c r="P809">
        <f t="shared" si="49"/>
        <v>58.33</v>
      </c>
      <c r="Q809" s="11" t="s">
        <v>8308</v>
      </c>
      <c r="R809" s="11" t="s">
        <v>8309</v>
      </c>
      <c r="S809" s="16">
        <f t="shared" si="50"/>
        <v>40690.823055555556</v>
      </c>
      <c r="T809" s="16">
        <f t="shared" si="51"/>
        <v>40740.958333333336</v>
      </c>
    </row>
    <row r="810" spans="1:20" ht="16" hidden="1" x14ac:dyDescent="0.2">
      <c r="A810">
        <v>806</v>
      </c>
      <c r="B810" s="9" t="s">
        <v>807</v>
      </c>
      <c r="C810" s="3" t="s">
        <v>4916</v>
      </c>
      <c r="D810" s="5">
        <v>8000</v>
      </c>
      <c r="E810" s="7">
        <v>8355</v>
      </c>
      <c r="F810" t="s">
        <v>8218</v>
      </c>
      <c r="G810" t="s">
        <v>8223</v>
      </c>
      <c r="H810" t="s">
        <v>8245</v>
      </c>
      <c r="I810">
        <v>1315413339</v>
      </c>
      <c r="J810">
        <v>1312821339</v>
      </c>
      <c r="K810" t="b">
        <v>0</v>
      </c>
      <c r="L810">
        <v>71</v>
      </c>
      <c r="M810" t="b">
        <v>1</v>
      </c>
      <c r="N810" t="s">
        <v>8274</v>
      </c>
      <c r="O810">
        <f t="shared" si="48"/>
        <v>104</v>
      </c>
      <c r="P810">
        <f t="shared" si="49"/>
        <v>117.68</v>
      </c>
      <c r="Q810" s="11" t="s">
        <v>8308</v>
      </c>
      <c r="R810" s="11" t="s">
        <v>8309</v>
      </c>
      <c r="S810" s="16">
        <f t="shared" si="50"/>
        <v>40763.691423611112</v>
      </c>
      <c r="T810" s="16">
        <f t="shared" si="51"/>
        <v>40793.691423611112</v>
      </c>
    </row>
    <row r="811" spans="1:20" ht="32" hidden="1" x14ac:dyDescent="0.2">
      <c r="A811">
        <v>807</v>
      </c>
      <c r="B811" s="9" t="s">
        <v>808</v>
      </c>
      <c r="C811" s="3" t="s">
        <v>4917</v>
      </c>
      <c r="D811" s="5">
        <v>4000</v>
      </c>
      <c r="E811" s="7">
        <v>4205</v>
      </c>
      <c r="F811" t="s">
        <v>8218</v>
      </c>
      <c r="G811" t="s">
        <v>8223</v>
      </c>
      <c r="H811" t="s">
        <v>8245</v>
      </c>
      <c r="I811">
        <v>1488333600</v>
      </c>
      <c r="J811">
        <v>1485270311</v>
      </c>
      <c r="K811" t="b">
        <v>0</v>
      </c>
      <c r="L811">
        <v>57</v>
      </c>
      <c r="M811" t="b">
        <v>1</v>
      </c>
      <c r="N811" t="s">
        <v>8274</v>
      </c>
      <c r="O811">
        <f t="shared" si="48"/>
        <v>105</v>
      </c>
      <c r="P811">
        <f t="shared" si="49"/>
        <v>73.77</v>
      </c>
      <c r="Q811" s="11" t="s">
        <v>8308</v>
      </c>
      <c r="R811" s="11" t="s">
        <v>8309</v>
      </c>
      <c r="S811" s="16">
        <f t="shared" si="50"/>
        <v>42759.628599537042</v>
      </c>
      <c r="T811" s="16">
        <f t="shared" si="51"/>
        <v>42795.083333333328</v>
      </c>
    </row>
    <row r="812" spans="1:20" ht="48" hidden="1" x14ac:dyDescent="0.2">
      <c r="A812">
        <v>808</v>
      </c>
      <c r="B812" s="9" t="s">
        <v>809</v>
      </c>
      <c r="C812" s="3" t="s">
        <v>4918</v>
      </c>
      <c r="D812" s="5">
        <v>4500</v>
      </c>
      <c r="E812" s="7">
        <v>4500</v>
      </c>
      <c r="F812" t="s">
        <v>8218</v>
      </c>
      <c r="G812" t="s">
        <v>8228</v>
      </c>
      <c r="H812" t="s">
        <v>8250</v>
      </c>
      <c r="I812">
        <v>1419224340</v>
      </c>
      <c r="J812">
        <v>1416363886</v>
      </c>
      <c r="K812" t="b">
        <v>0</v>
      </c>
      <c r="L812">
        <v>43</v>
      </c>
      <c r="M812" t="b">
        <v>1</v>
      </c>
      <c r="N812" t="s">
        <v>8274</v>
      </c>
      <c r="O812">
        <f t="shared" si="48"/>
        <v>100</v>
      </c>
      <c r="P812">
        <f t="shared" si="49"/>
        <v>104.65</v>
      </c>
      <c r="Q812" s="11" t="s">
        <v>8308</v>
      </c>
      <c r="R812" s="11" t="s">
        <v>8309</v>
      </c>
      <c r="S812" s="16">
        <f t="shared" si="50"/>
        <v>41962.100532407407</v>
      </c>
      <c r="T812" s="16">
        <f t="shared" si="51"/>
        <v>41995.207638888889</v>
      </c>
    </row>
    <row r="813" spans="1:20" ht="32" hidden="1" x14ac:dyDescent="0.2">
      <c r="A813">
        <v>809</v>
      </c>
      <c r="B813" s="9" t="s">
        <v>810</v>
      </c>
      <c r="C813" s="3" t="s">
        <v>4919</v>
      </c>
      <c r="D813" s="5">
        <v>4000</v>
      </c>
      <c r="E813" s="7">
        <v>4151</v>
      </c>
      <c r="F813" t="s">
        <v>8218</v>
      </c>
      <c r="G813" t="s">
        <v>8223</v>
      </c>
      <c r="H813" t="s">
        <v>8245</v>
      </c>
      <c r="I813">
        <v>1390161630</v>
      </c>
      <c r="J813">
        <v>1387569630</v>
      </c>
      <c r="K813" t="b">
        <v>0</v>
      </c>
      <c r="L813">
        <v>52</v>
      </c>
      <c r="M813" t="b">
        <v>1</v>
      </c>
      <c r="N813" t="s">
        <v>8274</v>
      </c>
      <c r="O813">
        <f t="shared" si="48"/>
        <v>104</v>
      </c>
      <c r="P813">
        <f t="shared" si="49"/>
        <v>79.83</v>
      </c>
      <c r="Q813" s="11" t="s">
        <v>8308</v>
      </c>
      <c r="R813" s="11" t="s">
        <v>8309</v>
      </c>
      <c r="S813" s="16">
        <f t="shared" si="50"/>
        <v>41628.833680555559</v>
      </c>
      <c r="T813" s="16">
        <f t="shared" si="51"/>
        <v>41658.833680555559</v>
      </c>
    </row>
    <row r="814" spans="1:20" ht="48" hidden="1" x14ac:dyDescent="0.2">
      <c r="A814">
        <v>810</v>
      </c>
      <c r="B814" s="9" t="s">
        <v>811</v>
      </c>
      <c r="C814" s="3" t="s">
        <v>4920</v>
      </c>
      <c r="D814" s="5">
        <v>1500</v>
      </c>
      <c r="E814" s="7">
        <v>1575</v>
      </c>
      <c r="F814" t="s">
        <v>8218</v>
      </c>
      <c r="G814" t="s">
        <v>8223</v>
      </c>
      <c r="H814" t="s">
        <v>8245</v>
      </c>
      <c r="I814">
        <v>1346462462</v>
      </c>
      <c r="J814">
        <v>1343870462</v>
      </c>
      <c r="K814" t="b">
        <v>0</v>
      </c>
      <c r="L814">
        <v>27</v>
      </c>
      <c r="M814" t="b">
        <v>1</v>
      </c>
      <c r="N814" t="s">
        <v>8274</v>
      </c>
      <c r="O814">
        <f t="shared" si="48"/>
        <v>105</v>
      </c>
      <c r="P814">
        <f t="shared" si="49"/>
        <v>58.33</v>
      </c>
      <c r="Q814" s="11" t="s">
        <v>8308</v>
      </c>
      <c r="R814" s="11" t="s">
        <v>8309</v>
      </c>
      <c r="S814" s="16">
        <f t="shared" si="50"/>
        <v>41123.056273148148</v>
      </c>
      <c r="T814" s="16">
        <f t="shared" si="51"/>
        <v>41153.056273148148</v>
      </c>
    </row>
    <row r="815" spans="1:20" ht="32" hidden="1" x14ac:dyDescent="0.2">
      <c r="A815">
        <v>811</v>
      </c>
      <c r="B815" s="9" t="s">
        <v>812</v>
      </c>
      <c r="C815" s="3" t="s">
        <v>4921</v>
      </c>
      <c r="D815" s="5">
        <v>1000</v>
      </c>
      <c r="E815" s="7">
        <v>1040</v>
      </c>
      <c r="F815" t="s">
        <v>8218</v>
      </c>
      <c r="G815" t="s">
        <v>8223</v>
      </c>
      <c r="H815" t="s">
        <v>8245</v>
      </c>
      <c r="I815">
        <v>1373475120</v>
      </c>
      <c r="J815">
        <v>1371569202</v>
      </c>
      <c r="K815" t="b">
        <v>0</v>
      </c>
      <c r="L815">
        <v>12</v>
      </c>
      <c r="M815" t="b">
        <v>1</v>
      </c>
      <c r="N815" t="s">
        <v>8274</v>
      </c>
      <c r="O815">
        <f t="shared" si="48"/>
        <v>104</v>
      </c>
      <c r="P815">
        <f t="shared" si="49"/>
        <v>86.67</v>
      </c>
      <c r="Q815" s="11" t="s">
        <v>8308</v>
      </c>
      <c r="R815" s="11" t="s">
        <v>8309</v>
      </c>
      <c r="S815" s="16">
        <f t="shared" si="50"/>
        <v>41443.643541666665</v>
      </c>
      <c r="T815" s="16">
        <f t="shared" si="51"/>
        <v>41465.702777777777</v>
      </c>
    </row>
    <row r="816" spans="1:20" ht="48" hidden="1" x14ac:dyDescent="0.2">
      <c r="A816">
        <v>812</v>
      </c>
      <c r="B816" s="9" t="s">
        <v>813</v>
      </c>
      <c r="C816" s="3" t="s">
        <v>4922</v>
      </c>
      <c r="D816" s="5">
        <v>600</v>
      </c>
      <c r="E816" s="7">
        <v>911</v>
      </c>
      <c r="F816" t="s">
        <v>8218</v>
      </c>
      <c r="G816" t="s">
        <v>8223</v>
      </c>
      <c r="H816" t="s">
        <v>8245</v>
      </c>
      <c r="I816">
        <v>1362146280</v>
      </c>
      <c r="J816">
        <v>1357604752</v>
      </c>
      <c r="K816" t="b">
        <v>0</v>
      </c>
      <c r="L816">
        <v>33</v>
      </c>
      <c r="M816" t="b">
        <v>1</v>
      </c>
      <c r="N816" t="s">
        <v>8274</v>
      </c>
      <c r="O816">
        <f t="shared" si="48"/>
        <v>152</v>
      </c>
      <c r="P816">
        <f t="shared" si="49"/>
        <v>27.61</v>
      </c>
      <c r="Q816" s="11" t="s">
        <v>8308</v>
      </c>
      <c r="R816" s="11" t="s">
        <v>8309</v>
      </c>
      <c r="S816" s="16">
        <f t="shared" si="50"/>
        <v>41282.017962962964</v>
      </c>
      <c r="T816" s="16">
        <f t="shared" si="51"/>
        <v>41334.581944444442</v>
      </c>
    </row>
    <row r="817" spans="1:20" ht="32" hidden="1" x14ac:dyDescent="0.2">
      <c r="A817">
        <v>813</v>
      </c>
      <c r="B817" s="9" t="s">
        <v>814</v>
      </c>
      <c r="C817" s="3" t="s">
        <v>4923</v>
      </c>
      <c r="D817" s="5">
        <v>1500</v>
      </c>
      <c r="E817" s="7">
        <v>2399.94</v>
      </c>
      <c r="F817" t="s">
        <v>8218</v>
      </c>
      <c r="G817" t="s">
        <v>8223</v>
      </c>
      <c r="H817" t="s">
        <v>8245</v>
      </c>
      <c r="I817">
        <v>1342825365</v>
      </c>
      <c r="J817">
        <v>1340233365</v>
      </c>
      <c r="K817" t="b">
        <v>0</v>
      </c>
      <c r="L817">
        <v>96</v>
      </c>
      <c r="M817" t="b">
        <v>1</v>
      </c>
      <c r="N817" t="s">
        <v>8274</v>
      </c>
      <c r="O817">
        <f t="shared" si="48"/>
        <v>160</v>
      </c>
      <c r="P817">
        <f t="shared" si="49"/>
        <v>25</v>
      </c>
      <c r="Q817" s="11" t="s">
        <v>8308</v>
      </c>
      <c r="R817" s="11" t="s">
        <v>8309</v>
      </c>
      <c r="S817" s="16">
        <f t="shared" si="50"/>
        <v>41080.960243055553</v>
      </c>
      <c r="T817" s="16">
        <f t="shared" si="51"/>
        <v>41110.960243055553</v>
      </c>
    </row>
    <row r="818" spans="1:20" ht="48" hidden="1" x14ac:dyDescent="0.2">
      <c r="A818">
        <v>814</v>
      </c>
      <c r="B818" s="9" t="s">
        <v>815</v>
      </c>
      <c r="C818" s="3" t="s">
        <v>4924</v>
      </c>
      <c r="D818" s="5">
        <v>1000</v>
      </c>
      <c r="E818" s="7">
        <v>1273</v>
      </c>
      <c r="F818" t="s">
        <v>8218</v>
      </c>
      <c r="G818" t="s">
        <v>8223</v>
      </c>
      <c r="H818" t="s">
        <v>8245</v>
      </c>
      <c r="I818">
        <v>1306865040</v>
      </c>
      <c r="J818">
        <v>1305568201</v>
      </c>
      <c r="K818" t="b">
        <v>0</v>
      </c>
      <c r="L818">
        <v>28</v>
      </c>
      <c r="M818" t="b">
        <v>1</v>
      </c>
      <c r="N818" t="s">
        <v>8274</v>
      </c>
      <c r="O818">
        <f t="shared" si="48"/>
        <v>127</v>
      </c>
      <c r="P818">
        <f t="shared" si="49"/>
        <v>45.46</v>
      </c>
      <c r="Q818" s="11" t="s">
        <v>8308</v>
      </c>
      <c r="R818" s="11" t="s">
        <v>8309</v>
      </c>
      <c r="S818" s="16">
        <f t="shared" si="50"/>
        <v>40679.743067129632</v>
      </c>
      <c r="T818" s="16">
        <f t="shared" si="51"/>
        <v>40694.75277777778</v>
      </c>
    </row>
    <row r="819" spans="1:20" ht="32" hidden="1" x14ac:dyDescent="0.2">
      <c r="A819">
        <v>815</v>
      </c>
      <c r="B819" s="9" t="s">
        <v>816</v>
      </c>
      <c r="C819" s="3" t="s">
        <v>4925</v>
      </c>
      <c r="D819" s="5">
        <v>4000</v>
      </c>
      <c r="E819" s="7">
        <v>4280</v>
      </c>
      <c r="F819" t="s">
        <v>8218</v>
      </c>
      <c r="G819" t="s">
        <v>8223</v>
      </c>
      <c r="H819" t="s">
        <v>8245</v>
      </c>
      <c r="I819">
        <v>1414879303</v>
      </c>
      <c r="J819">
        <v>1412287303</v>
      </c>
      <c r="K819" t="b">
        <v>0</v>
      </c>
      <c r="L819">
        <v>43</v>
      </c>
      <c r="M819" t="b">
        <v>1</v>
      </c>
      <c r="N819" t="s">
        <v>8274</v>
      </c>
      <c r="O819">
        <f t="shared" si="48"/>
        <v>107</v>
      </c>
      <c r="P819">
        <f t="shared" si="49"/>
        <v>99.53</v>
      </c>
      <c r="Q819" s="11" t="s">
        <v>8308</v>
      </c>
      <c r="R819" s="11" t="s">
        <v>8309</v>
      </c>
      <c r="S819" s="16">
        <f t="shared" si="50"/>
        <v>41914.917858796296</v>
      </c>
      <c r="T819" s="16">
        <f t="shared" si="51"/>
        <v>41944.917858796296</v>
      </c>
    </row>
    <row r="820" spans="1:20" ht="32" hidden="1" x14ac:dyDescent="0.2">
      <c r="A820">
        <v>816</v>
      </c>
      <c r="B820" s="9" t="s">
        <v>817</v>
      </c>
      <c r="C820" s="3" t="s">
        <v>4926</v>
      </c>
      <c r="D820" s="5">
        <v>7000</v>
      </c>
      <c r="E820" s="7">
        <v>8058.55</v>
      </c>
      <c r="F820" t="s">
        <v>8218</v>
      </c>
      <c r="G820" t="s">
        <v>8223</v>
      </c>
      <c r="H820" t="s">
        <v>8245</v>
      </c>
      <c r="I820">
        <v>1365489000</v>
      </c>
      <c r="J820">
        <v>1362776043</v>
      </c>
      <c r="K820" t="b">
        <v>0</v>
      </c>
      <c r="L820">
        <v>205</v>
      </c>
      <c r="M820" t="b">
        <v>1</v>
      </c>
      <c r="N820" t="s">
        <v>8274</v>
      </c>
      <c r="O820">
        <f t="shared" si="48"/>
        <v>115</v>
      </c>
      <c r="P820">
        <f t="shared" si="49"/>
        <v>39.31</v>
      </c>
      <c r="Q820" s="11" t="s">
        <v>8308</v>
      </c>
      <c r="R820" s="11" t="s">
        <v>8309</v>
      </c>
      <c r="S820" s="16">
        <f t="shared" si="50"/>
        <v>41341.870868055557</v>
      </c>
      <c r="T820" s="16">
        <f t="shared" si="51"/>
        <v>41373.270833333336</v>
      </c>
    </row>
    <row r="821" spans="1:20" ht="48" hidden="1" x14ac:dyDescent="0.2">
      <c r="A821">
        <v>817</v>
      </c>
      <c r="B821" s="9" t="s">
        <v>818</v>
      </c>
      <c r="C821" s="3" t="s">
        <v>4927</v>
      </c>
      <c r="D821" s="5">
        <v>1500</v>
      </c>
      <c r="E821" s="7">
        <v>2056.66</v>
      </c>
      <c r="F821" t="s">
        <v>8218</v>
      </c>
      <c r="G821" t="s">
        <v>8223</v>
      </c>
      <c r="H821" t="s">
        <v>8245</v>
      </c>
      <c r="I821">
        <v>1331441940</v>
      </c>
      <c r="J821">
        <v>1326810211</v>
      </c>
      <c r="K821" t="b">
        <v>0</v>
      </c>
      <c r="L821">
        <v>23</v>
      </c>
      <c r="M821" t="b">
        <v>1</v>
      </c>
      <c r="N821" t="s">
        <v>8274</v>
      </c>
      <c r="O821">
        <f t="shared" si="48"/>
        <v>137</v>
      </c>
      <c r="P821">
        <f t="shared" si="49"/>
        <v>89.42</v>
      </c>
      <c r="Q821" s="11" t="s">
        <v>8308</v>
      </c>
      <c r="R821" s="11" t="s">
        <v>8309</v>
      </c>
      <c r="S821" s="16">
        <f t="shared" si="50"/>
        <v>40925.599664351852</v>
      </c>
      <c r="T821" s="16">
        <f t="shared" si="51"/>
        <v>40979.207638888889</v>
      </c>
    </row>
    <row r="822" spans="1:20" ht="48" hidden="1" x14ac:dyDescent="0.2">
      <c r="A822">
        <v>818</v>
      </c>
      <c r="B822" s="9" t="s">
        <v>819</v>
      </c>
      <c r="C822" s="3" t="s">
        <v>4928</v>
      </c>
      <c r="D822" s="5">
        <v>350</v>
      </c>
      <c r="E822" s="7">
        <v>545</v>
      </c>
      <c r="F822" t="s">
        <v>8218</v>
      </c>
      <c r="G822" t="s">
        <v>8223</v>
      </c>
      <c r="H822" t="s">
        <v>8245</v>
      </c>
      <c r="I822">
        <v>1344358860</v>
      </c>
      <c r="J822">
        <v>1343682681</v>
      </c>
      <c r="K822" t="b">
        <v>0</v>
      </c>
      <c r="L822">
        <v>19</v>
      </c>
      <c r="M822" t="b">
        <v>1</v>
      </c>
      <c r="N822" t="s">
        <v>8274</v>
      </c>
      <c r="O822">
        <f t="shared" si="48"/>
        <v>156</v>
      </c>
      <c r="P822">
        <f t="shared" si="49"/>
        <v>28.68</v>
      </c>
      <c r="Q822" s="11" t="s">
        <v>8308</v>
      </c>
      <c r="R822" s="11" t="s">
        <v>8309</v>
      </c>
      <c r="S822" s="16">
        <f t="shared" si="50"/>
        <v>41120.882881944446</v>
      </c>
      <c r="T822" s="16">
        <f t="shared" si="51"/>
        <v>41128.709027777775</v>
      </c>
    </row>
    <row r="823" spans="1:20" ht="32" hidden="1" x14ac:dyDescent="0.2">
      <c r="A823">
        <v>819</v>
      </c>
      <c r="B823" s="9" t="s">
        <v>820</v>
      </c>
      <c r="C823" s="3" t="s">
        <v>4929</v>
      </c>
      <c r="D823" s="5">
        <v>400</v>
      </c>
      <c r="E823" s="7">
        <v>435</v>
      </c>
      <c r="F823" t="s">
        <v>8218</v>
      </c>
      <c r="G823" t="s">
        <v>8223</v>
      </c>
      <c r="H823" t="s">
        <v>8245</v>
      </c>
      <c r="I823">
        <v>1387601040</v>
      </c>
      <c r="J823">
        <v>1386806254</v>
      </c>
      <c r="K823" t="b">
        <v>0</v>
      </c>
      <c r="L823">
        <v>14</v>
      </c>
      <c r="M823" t="b">
        <v>1</v>
      </c>
      <c r="N823" t="s">
        <v>8274</v>
      </c>
      <c r="O823">
        <f t="shared" si="48"/>
        <v>109</v>
      </c>
      <c r="P823">
        <f t="shared" si="49"/>
        <v>31.07</v>
      </c>
      <c r="Q823" s="11" t="s">
        <v>8308</v>
      </c>
      <c r="R823" s="11" t="s">
        <v>8309</v>
      </c>
      <c r="S823" s="16">
        <f t="shared" si="50"/>
        <v>41619.998310185183</v>
      </c>
      <c r="T823" s="16">
        <f t="shared" si="51"/>
        <v>41629.197222222225</v>
      </c>
    </row>
    <row r="824" spans="1:20" ht="48" hidden="1" x14ac:dyDescent="0.2">
      <c r="A824">
        <v>820</v>
      </c>
      <c r="B824" s="9" t="s">
        <v>821</v>
      </c>
      <c r="C824" s="3" t="s">
        <v>4930</v>
      </c>
      <c r="D824" s="5">
        <v>2000</v>
      </c>
      <c r="E824" s="7">
        <v>2681</v>
      </c>
      <c r="F824" t="s">
        <v>8218</v>
      </c>
      <c r="G824" t="s">
        <v>8223</v>
      </c>
      <c r="H824" t="s">
        <v>8245</v>
      </c>
      <c r="I824">
        <v>1402290000</v>
      </c>
      <c r="J824">
        <v>1399666342</v>
      </c>
      <c r="K824" t="b">
        <v>0</v>
      </c>
      <c r="L824">
        <v>38</v>
      </c>
      <c r="M824" t="b">
        <v>1</v>
      </c>
      <c r="N824" t="s">
        <v>8274</v>
      </c>
      <c r="O824">
        <f t="shared" si="48"/>
        <v>134</v>
      </c>
      <c r="P824">
        <f t="shared" si="49"/>
        <v>70.55</v>
      </c>
      <c r="Q824" s="11" t="s">
        <v>8308</v>
      </c>
      <c r="R824" s="11" t="s">
        <v>8309</v>
      </c>
      <c r="S824" s="16">
        <f t="shared" si="50"/>
        <v>41768.841921296298</v>
      </c>
      <c r="T824" s="16">
        <f t="shared" si="51"/>
        <v>41799.208333333336</v>
      </c>
    </row>
    <row r="825" spans="1:20" ht="48" hidden="1" x14ac:dyDescent="0.2">
      <c r="A825">
        <v>821</v>
      </c>
      <c r="B825" s="9" t="s">
        <v>822</v>
      </c>
      <c r="C825" s="3" t="s">
        <v>4931</v>
      </c>
      <c r="D825" s="5">
        <v>17482</v>
      </c>
      <c r="E825" s="7">
        <v>17482</v>
      </c>
      <c r="F825" t="s">
        <v>8218</v>
      </c>
      <c r="G825" t="s">
        <v>8223</v>
      </c>
      <c r="H825" t="s">
        <v>8245</v>
      </c>
      <c r="I825">
        <v>1430712060</v>
      </c>
      <c r="J825">
        <v>1427753265</v>
      </c>
      <c r="K825" t="b">
        <v>0</v>
      </c>
      <c r="L825">
        <v>78</v>
      </c>
      <c r="M825" t="b">
        <v>1</v>
      </c>
      <c r="N825" t="s">
        <v>8274</v>
      </c>
      <c r="O825">
        <f t="shared" si="48"/>
        <v>100</v>
      </c>
      <c r="P825">
        <f t="shared" si="49"/>
        <v>224.13</v>
      </c>
      <c r="Q825" s="11" t="s">
        <v>8308</v>
      </c>
      <c r="R825" s="11" t="s">
        <v>8309</v>
      </c>
      <c r="S825" s="16">
        <f t="shared" si="50"/>
        <v>42093.922048611115</v>
      </c>
      <c r="T825" s="16">
        <f t="shared" si="51"/>
        <v>42128.167361111111</v>
      </c>
    </row>
    <row r="826" spans="1:20" ht="32" hidden="1" x14ac:dyDescent="0.2">
      <c r="A826">
        <v>822</v>
      </c>
      <c r="B826" s="9" t="s">
        <v>823</v>
      </c>
      <c r="C826" s="3" t="s">
        <v>4932</v>
      </c>
      <c r="D826" s="5">
        <v>3000</v>
      </c>
      <c r="E826" s="7">
        <v>3575</v>
      </c>
      <c r="F826" t="s">
        <v>8218</v>
      </c>
      <c r="G826" t="s">
        <v>8223</v>
      </c>
      <c r="H826" t="s">
        <v>8245</v>
      </c>
      <c r="I826">
        <v>1349477050</v>
      </c>
      <c r="J826">
        <v>1346885050</v>
      </c>
      <c r="K826" t="b">
        <v>0</v>
      </c>
      <c r="L826">
        <v>69</v>
      </c>
      <c r="M826" t="b">
        <v>1</v>
      </c>
      <c r="N826" t="s">
        <v>8274</v>
      </c>
      <c r="O826">
        <f t="shared" si="48"/>
        <v>119</v>
      </c>
      <c r="P826">
        <f t="shared" si="49"/>
        <v>51.81</v>
      </c>
      <c r="Q826" s="11" t="s">
        <v>8308</v>
      </c>
      <c r="R826" s="11" t="s">
        <v>8309</v>
      </c>
      <c r="S826" s="16">
        <f t="shared" si="50"/>
        <v>41157.947337962964</v>
      </c>
      <c r="T826" s="16">
        <f t="shared" si="51"/>
        <v>41187.947337962964</v>
      </c>
    </row>
    <row r="827" spans="1:20" ht="48" hidden="1" x14ac:dyDescent="0.2">
      <c r="A827">
        <v>823</v>
      </c>
      <c r="B827" s="9" t="s">
        <v>824</v>
      </c>
      <c r="C827" s="3" t="s">
        <v>4933</v>
      </c>
      <c r="D827" s="5">
        <v>800</v>
      </c>
      <c r="E827" s="7">
        <v>1436</v>
      </c>
      <c r="F827" t="s">
        <v>8218</v>
      </c>
      <c r="G827" t="s">
        <v>8223</v>
      </c>
      <c r="H827" t="s">
        <v>8245</v>
      </c>
      <c r="I827">
        <v>1427062852</v>
      </c>
      <c r="J827">
        <v>1424474452</v>
      </c>
      <c r="K827" t="b">
        <v>0</v>
      </c>
      <c r="L827">
        <v>33</v>
      </c>
      <c r="M827" t="b">
        <v>1</v>
      </c>
      <c r="N827" t="s">
        <v>8274</v>
      </c>
      <c r="O827">
        <f t="shared" si="48"/>
        <v>180</v>
      </c>
      <c r="P827">
        <f t="shared" si="49"/>
        <v>43.52</v>
      </c>
      <c r="Q827" s="11" t="s">
        <v>8308</v>
      </c>
      <c r="R827" s="11" t="s">
        <v>8309</v>
      </c>
      <c r="S827" s="16">
        <f t="shared" si="50"/>
        <v>42055.972824074073</v>
      </c>
      <c r="T827" s="16">
        <f t="shared" si="51"/>
        <v>42085.931157407409</v>
      </c>
    </row>
    <row r="828" spans="1:20" ht="48" hidden="1" x14ac:dyDescent="0.2">
      <c r="A828">
        <v>824</v>
      </c>
      <c r="B828" s="9" t="s">
        <v>825</v>
      </c>
      <c r="C828" s="3" t="s">
        <v>4934</v>
      </c>
      <c r="D828" s="5">
        <v>1600</v>
      </c>
      <c r="E828" s="7">
        <v>2150.1</v>
      </c>
      <c r="F828" t="s">
        <v>8218</v>
      </c>
      <c r="G828" t="s">
        <v>8223</v>
      </c>
      <c r="H828" t="s">
        <v>8245</v>
      </c>
      <c r="I828">
        <v>1271573940</v>
      </c>
      <c r="J828">
        <v>1268459318</v>
      </c>
      <c r="K828" t="b">
        <v>0</v>
      </c>
      <c r="L828">
        <v>54</v>
      </c>
      <c r="M828" t="b">
        <v>1</v>
      </c>
      <c r="N828" t="s">
        <v>8274</v>
      </c>
      <c r="O828">
        <f t="shared" si="48"/>
        <v>134</v>
      </c>
      <c r="P828">
        <f t="shared" si="49"/>
        <v>39.82</v>
      </c>
      <c r="Q828" s="11" t="s">
        <v>8308</v>
      </c>
      <c r="R828" s="11" t="s">
        <v>8309</v>
      </c>
      <c r="S828" s="16">
        <f t="shared" si="50"/>
        <v>40250.242106481484</v>
      </c>
      <c r="T828" s="16">
        <f t="shared" si="51"/>
        <v>40286.290972222225</v>
      </c>
    </row>
    <row r="829" spans="1:20" ht="32" hidden="1" x14ac:dyDescent="0.2">
      <c r="A829">
        <v>825</v>
      </c>
      <c r="B829" s="9" t="s">
        <v>826</v>
      </c>
      <c r="C829" s="3" t="s">
        <v>4935</v>
      </c>
      <c r="D829" s="5">
        <v>12500</v>
      </c>
      <c r="E829" s="7">
        <v>12554</v>
      </c>
      <c r="F829" t="s">
        <v>8218</v>
      </c>
      <c r="G829" t="s">
        <v>8223</v>
      </c>
      <c r="H829" t="s">
        <v>8245</v>
      </c>
      <c r="I829">
        <v>1351495284</v>
      </c>
      <c r="J829">
        <v>1349335284</v>
      </c>
      <c r="K829" t="b">
        <v>0</v>
      </c>
      <c r="L829">
        <v>99</v>
      </c>
      <c r="M829" t="b">
        <v>1</v>
      </c>
      <c r="N829" t="s">
        <v>8274</v>
      </c>
      <c r="O829">
        <f t="shared" si="48"/>
        <v>100</v>
      </c>
      <c r="P829">
        <f t="shared" si="49"/>
        <v>126.81</v>
      </c>
      <c r="Q829" s="11" t="s">
        <v>8308</v>
      </c>
      <c r="R829" s="11" t="s">
        <v>8309</v>
      </c>
      <c r="S829" s="16">
        <f t="shared" si="50"/>
        <v>41186.306527777779</v>
      </c>
      <c r="T829" s="16">
        <f t="shared" si="51"/>
        <v>41211.306527777779</v>
      </c>
    </row>
    <row r="830" spans="1:20" ht="48" hidden="1" x14ac:dyDescent="0.2">
      <c r="A830">
        <v>826</v>
      </c>
      <c r="B830" s="9" t="s">
        <v>827</v>
      </c>
      <c r="C830" s="3" t="s">
        <v>4936</v>
      </c>
      <c r="D830" s="5">
        <v>5500</v>
      </c>
      <c r="E830" s="7">
        <v>5580</v>
      </c>
      <c r="F830" t="s">
        <v>8218</v>
      </c>
      <c r="G830" t="s">
        <v>8223</v>
      </c>
      <c r="H830" t="s">
        <v>8245</v>
      </c>
      <c r="I830">
        <v>1332719730</v>
      </c>
      <c r="J830">
        <v>1330908930</v>
      </c>
      <c r="K830" t="b">
        <v>0</v>
      </c>
      <c r="L830">
        <v>49</v>
      </c>
      <c r="M830" t="b">
        <v>1</v>
      </c>
      <c r="N830" t="s">
        <v>8274</v>
      </c>
      <c r="O830">
        <f t="shared" si="48"/>
        <v>101</v>
      </c>
      <c r="P830">
        <f t="shared" si="49"/>
        <v>113.88</v>
      </c>
      <c r="Q830" s="11" t="s">
        <v>8308</v>
      </c>
      <c r="R830" s="11" t="s">
        <v>8309</v>
      </c>
      <c r="S830" s="16">
        <f t="shared" si="50"/>
        <v>40973.038541666669</v>
      </c>
      <c r="T830" s="16">
        <f t="shared" si="51"/>
        <v>40993.996874999997</v>
      </c>
    </row>
    <row r="831" spans="1:20" ht="48" hidden="1" x14ac:dyDescent="0.2">
      <c r="A831">
        <v>827</v>
      </c>
      <c r="B831" s="9" t="s">
        <v>828</v>
      </c>
      <c r="C831" s="3" t="s">
        <v>4937</v>
      </c>
      <c r="D831" s="5">
        <v>300</v>
      </c>
      <c r="E831" s="7">
        <v>310</v>
      </c>
      <c r="F831" t="s">
        <v>8218</v>
      </c>
      <c r="G831" t="s">
        <v>8223</v>
      </c>
      <c r="H831" t="s">
        <v>8245</v>
      </c>
      <c r="I831">
        <v>1329248940</v>
      </c>
      <c r="J831">
        <v>1326972107</v>
      </c>
      <c r="K831" t="b">
        <v>0</v>
      </c>
      <c r="L831">
        <v>11</v>
      </c>
      <c r="M831" t="b">
        <v>1</v>
      </c>
      <c r="N831" t="s">
        <v>8274</v>
      </c>
      <c r="O831">
        <f t="shared" si="48"/>
        <v>103</v>
      </c>
      <c r="P831">
        <f t="shared" si="49"/>
        <v>28.18</v>
      </c>
      <c r="Q831" s="11" t="s">
        <v>8308</v>
      </c>
      <c r="R831" s="11" t="s">
        <v>8309</v>
      </c>
      <c r="S831" s="16">
        <f t="shared" si="50"/>
        <v>40927.473460648151</v>
      </c>
      <c r="T831" s="16">
        <f t="shared" si="51"/>
        <v>40953.825694444444</v>
      </c>
    </row>
    <row r="832" spans="1:20" ht="48" hidden="1" x14ac:dyDescent="0.2">
      <c r="A832">
        <v>828</v>
      </c>
      <c r="B832" s="9" t="s">
        <v>829</v>
      </c>
      <c r="C832" s="3" t="s">
        <v>4938</v>
      </c>
      <c r="D832" s="5">
        <v>1300</v>
      </c>
      <c r="E832" s="7">
        <v>1391</v>
      </c>
      <c r="F832" t="s">
        <v>8218</v>
      </c>
      <c r="G832" t="s">
        <v>8223</v>
      </c>
      <c r="H832" t="s">
        <v>8245</v>
      </c>
      <c r="I832">
        <v>1340641440</v>
      </c>
      <c r="J832">
        <v>1339549982</v>
      </c>
      <c r="K832" t="b">
        <v>0</v>
      </c>
      <c r="L832">
        <v>38</v>
      </c>
      <c r="M832" t="b">
        <v>1</v>
      </c>
      <c r="N832" t="s">
        <v>8274</v>
      </c>
      <c r="O832">
        <f t="shared" si="48"/>
        <v>107</v>
      </c>
      <c r="P832">
        <f t="shared" si="49"/>
        <v>36.61</v>
      </c>
      <c r="Q832" s="11" t="s">
        <v>8308</v>
      </c>
      <c r="R832" s="11" t="s">
        <v>8309</v>
      </c>
      <c r="S832" s="16">
        <f t="shared" si="50"/>
        <v>41073.050717592596</v>
      </c>
      <c r="T832" s="16">
        <f t="shared" si="51"/>
        <v>41085.683333333334</v>
      </c>
    </row>
    <row r="833" spans="1:20" ht="48" hidden="1" x14ac:dyDescent="0.2">
      <c r="A833">
        <v>829</v>
      </c>
      <c r="B833" s="9" t="s">
        <v>830</v>
      </c>
      <c r="C833" s="3" t="s">
        <v>4939</v>
      </c>
      <c r="D833" s="5">
        <v>500</v>
      </c>
      <c r="E833" s="7">
        <v>520</v>
      </c>
      <c r="F833" t="s">
        <v>8218</v>
      </c>
      <c r="G833" t="s">
        <v>8224</v>
      </c>
      <c r="H833" t="s">
        <v>8246</v>
      </c>
      <c r="I833">
        <v>1468437240</v>
      </c>
      <c r="J833">
        <v>1463253240</v>
      </c>
      <c r="K833" t="b">
        <v>0</v>
      </c>
      <c r="L833">
        <v>16</v>
      </c>
      <c r="M833" t="b">
        <v>1</v>
      </c>
      <c r="N833" t="s">
        <v>8274</v>
      </c>
      <c r="O833">
        <f t="shared" si="48"/>
        <v>104</v>
      </c>
      <c r="P833">
        <f t="shared" si="49"/>
        <v>32.5</v>
      </c>
      <c r="Q833" s="11" t="s">
        <v>8308</v>
      </c>
      <c r="R833" s="11" t="s">
        <v>8309</v>
      </c>
      <c r="S833" s="16">
        <f t="shared" si="50"/>
        <v>42504.801388888889</v>
      </c>
      <c r="T833" s="16">
        <f t="shared" si="51"/>
        <v>42564.801388888889</v>
      </c>
    </row>
    <row r="834" spans="1:20" ht="48" hidden="1" x14ac:dyDescent="0.2">
      <c r="A834">
        <v>830</v>
      </c>
      <c r="B834" s="9" t="s">
        <v>831</v>
      </c>
      <c r="C834" s="3" t="s">
        <v>4940</v>
      </c>
      <c r="D834" s="5">
        <v>1800</v>
      </c>
      <c r="E834" s="7">
        <v>1941</v>
      </c>
      <c r="F834" t="s">
        <v>8218</v>
      </c>
      <c r="G834" t="s">
        <v>8223</v>
      </c>
      <c r="H834" t="s">
        <v>8245</v>
      </c>
      <c r="I834">
        <v>1363952225</v>
      </c>
      <c r="J834">
        <v>1361363825</v>
      </c>
      <c r="K834" t="b">
        <v>0</v>
      </c>
      <c r="L834">
        <v>32</v>
      </c>
      <c r="M834" t="b">
        <v>1</v>
      </c>
      <c r="N834" t="s">
        <v>8274</v>
      </c>
      <c r="O834">
        <f t="shared" ref="O834:O897" si="52">ROUND(E834/D834*100,0)</f>
        <v>108</v>
      </c>
      <c r="P834">
        <f t="shared" si="49"/>
        <v>60.66</v>
      </c>
      <c r="Q834" s="11" t="s">
        <v>8308</v>
      </c>
      <c r="R834" s="11" t="s">
        <v>8309</v>
      </c>
      <c r="S834" s="16">
        <f t="shared" si="50"/>
        <v>41325.525752314818</v>
      </c>
      <c r="T834" s="16">
        <f t="shared" si="51"/>
        <v>41355.484085648146</v>
      </c>
    </row>
    <row r="835" spans="1:20" ht="32" hidden="1" x14ac:dyDescent="0.2">
      <c r="A835">
        <v>831</v>
      </c>
      <c r="B835" s="9" t="s">
        <v>832</v>
      </c>
      <c r="C835" s="3" t="s">
        <v>4941</v>
      </c>
      <c r="D835" s="5">
        <v>1500</v>
      </c>
      <c r="E835" s="7">
        <v>3500</v>
      </c>
      <c r="F835" t="s">
        <v>8218</v>
      </c>
      <c r="G835" t="s">
        <v>8223</v>
      </c>
      <c r="H835" t="s">
        <v>8245</v>
      </c>
      <c r="I835">
        <v>1335540694</v>
      </c>
      <c r="J835">
        <v>1332948694</v>
      </c>
      <c r="K835" t="b">
        <v>0</v>
      </c>
      <c r="L835">
        <v>20</v>
      </c>
      <c r="M835" t="b">
        <v>1</v>
      </c>
      <c r="N835" t="s">
        <v>8274</v>
      </c>
      <c r="O835">
        <f t="shared" si="52"/>
        <v>233</v>
      </c>
      <c r="P835">
        <f t="shared" ref="P835:P898" si="53">IFERROR(ROUND(E835/L835,2),"N/A")</f>
        <v>175</v>
      </c>
      <c r="Q835" s="11" t="s">
        <v>8308</v>
      </c>
      <c r="R835" s="11" t="s">
        <v>8309</v>
      </c>
      <c r="S835" s="16">
        <f t="shared" ref="S835:S898" si="54">(((J835/60)/60)/24)+DATE(1970,1,1)</f>
        <v>40996.646921296298</v>
      </c>
      <c r="T835" s="16">
        <f t="shared" ref="T835:T898" si="55">(((I835/60)/60)/24)+DATE(1970,1,1)</f>
        <v>41026.646921296298</v>
      </c>
    </row>
    <row r="836" spans="1:20" ht="48" hidden="1" x14ac:dyDescent="0.2">
      <c r="A836">
        <v>832</v>
      </c>
      <c r="B836" s="9" t="s">
        <v>833</v>
      </c>
      <c r="C836" s="3" t="s">
        <v>4942</v>
      </c>
      <c r="D836" s="5">
        <v>15000</v>
      </c>
      <c r="E836" s="7">
        <v>15091.06</v>
      </c>
      <c r="F836" t="s">
        <v>8218</v>
      </c>
      <c r="G836" t="s">
        <v>8223</v>
      </c>
      <c r="H836" t="s">
        <v>8245</v>
      </c>
      <c r="I836">
        <v>1327133580</v>
      </c>
      <c r="J836">
        <v>1321978335</v>
      </c>
      <c r="K836" t="b">
        <v>0</v>
      </c>
      <c r="L836">
        <v>154</v>
      </c>
      <c r="M836" t="b">
        <v>1</v>
      </c>
      <c r="N836" t="s">
        <v>8274</v>
      </c>
      <c r="O836">
        <f t="shared" si="52"/>
        <v>101</v>
      </c>
      <c r="P836">
        <f t="shared" si="53"/>
        <v>97.99</v>
      </c>
      <c r="Q836" s="11" t="s">
        <v>8308</v>
      </c>
      <c r="R836" s="11" t="s">
        <v>8309</v>
      </c>
      <c r="S836" s="16">
        <f t="shared" si="54"/>
        <v>40869.675173611111</v>
      </c>
      <c r="T836" s="16">
        <f t="shared" si="55"/>
        <v>40929.342361111114</v>
      </c>
    </row>
    <row r="837" spans="1:20" ht="16" hidden="1" x14ac:dyDescent="0.2">
      <c r="A837">
        <v>833</v>
      </c>
      <c r="B837" s="9" t="s">
        <v>834</v>
      </c>
      <c r="C837" s="3" t="s">
        <v>4943</v>
      </c>
      <c r="D837" s="5">
        <v>6000</v>
      </c>
      <c r="E837" s="7">
        <v>6100</v>
      </c>
      <c r="F837" t="s">
        <v>8218</v>
      </c>
      <c r="G837" t="s">
        <v>8223</v>
      </c>
      <c r="H837" t="s">
        <v>8245</v>
      </c>
      <c r="I837">
        <v>1397941475</v>
      </c>
      <c r="J837">
        <v>1395349475</v>
      </c>
      <c r="K837" t="b">
        <v>0</v>
      </c>
      <c r="L837">
        <v>41</v>
      </c>
      <c r="M837" t="b">
        <v>1</v>
      </c>
      <c r="N837" t="s">
        <v>8274</v>
      </c>
      <c r="O837">
        <f t="shared" si="52"/>
        <v>102</v>
      </c>
      <c r="P837">
        <f t="shared" si="53"/>
        <v>148.78</v>
      </c>
      <c r="Q837" s="11" t="s">
        <v>8308</v>
      </c>
      <c r="R837" s="11" t="s">
        <v>8309</v>
      </c>
      <c r="S837" s="16">
        <f t="shared" si="54"/>
        <v>41718.878182870372</v>
      </c>
      <c r="T837" s="16">
        <f t="shared" si="55"/>
        <v>41748.878182870372</v>
      </c>
    </row>
    <row r="838" spans="1:20" ht="48" hidden="1" x14ac:dyDescent="0.2">
      <c r="A838">
        <v>834</v>
      </c>
      <c r="B838" s="9" t="s">
        <v>835</v>
      </c>
      <c r="C838" s="3" t="s">
        <v>4944</v>
      </c>
      <c r="D838" s="5">
        <v>5500</v>
      </c>
      <c r="E838" s="7">
        <v>7206</v>
      </c>
      <c r="F838" t="s">
        <v>8218</v>
      </c>
      <c r="G838" t="s">
        <v>8223</v>
      </c>
      <c r="H838" t="s">
        <v>8245</v>
      </c>
      <c r="I838">
        <v>1372651140</v>
      </c>
      <c r="J838">
        <v>1369770292</v>
      </c>
      <c r="K838" t="b">
        <v>0</v>
      </c>
      <c r="L838">
        <v>75</v>
      </c>
      <c r="M838" t="b">
        <v>1</v>
      </c>
      <c r="N838" t="s">
        <v>8274</v>
      </c>
      <c r="O838">
        <f t="shared" si="52"/>
        <v>131</v>
      </c>
      <c r="P838">
        <f t="shared" si="53"/>
        <v>96.08</v>
      </c>
      <c r="Q838" s="11" t="s">
        <v>8308</v>
      </c>
      <c r="R838" s="11" t="s">
        <v>8309</v>
      </c>
      <c r="S838" s="16">
        <f t="shared" si="54"/>
        <v>41422.822824074072</v>
      </c>
      <c r="T838" s="16">
        <f t="shared" si="55"/>
        <v>41456.165972222225</v>
      </c>
    </row>
    <row r="839" spans="1:20" ht="48" hidden="1" x14ac:dyDescent="0.2">
      <c r="A839">
        <v>835</v>
      </c>
      <c r="B839" s="9" t="s">
        <v>836</v>
      </c>
      <c r="C839" s="3" t="s">
        <v>4945</v>
      </c>
      <c r="D839" s="5">
        <v>2000</v>
      </c>
      <c r="E839" s="7">
        <v>2345</v>
      </c>
      <c r="F839" t="s">
        <v>8218</v>
      </c>
      <c r="G839" t="s">
        <v>8223</v>
      </c>
      <c r="H839" t="s">
        <v>8245</v>
      </c>
      <c r="I839">
        <v>1337396400</v>
      </c>
      <c r="J839">
        <v>1333709958</v>
      </c>
      <c r="K839" t="b">
        <v>0</v>
      </c>
      <c r="L839">
        <v>40</v>
      </c>
      <c r="M839" t="b">
        <v>1</v>
      </c>
      <c r="N839" t="s">
        <v>8274</v>
      </c>
      <c r="O839">
        <f t="shared" si="52"/>
        <v>117</v>
      </c>
      <c r="P839">
        <f t="shared" si="53"/>
        <v>58.63</v>
      </c>
      <c r="Q839" s="11" t="s">
        <v>8308</v>
      </c>
      <c r="R839" s="11" t="s">
        <v>8309</v>
      </c>
      <c r="S839" s="16">
        <f t="shared" si="54"/>
        <v>41005.45784722222</v>
      </c>
      <c r="T839" s="16">
        <f t="shared" si="55"/>
        <v>41048.125</v>
      </c>
    </row>
    <row r="840" spans="1:20" ht="16" hidden="1" x14ac:dyDescent="0.2">
      <c r="A840">
        <v>836</v>
      </c>
      <c r="B840" s="9" t="s">
        <v>837</v>
      </c>
      <c r="C840" s="3" t="s">
        <v>4946</v>
      </c>
      <c r="D840" s="5">
        <v>5000</v>
      </c>
      <c r="E840" s="7">
        <v>5046.5200000000004</v>
      </c>
      <c r="F840" t="s">
        <v>8218</v>
      </c>
      <c r="G840" t="s">
        <v>8223</v>
      </c>
      <c r="H840" t="s">
        <v>8245</v>
      </c>
      <c r="I840">
        <v>1381108918</v>
      </c>
      <c r="J840">
        <v>1378516918</v>
      </c>
      <c r="K840" t="b">
        <v>0</v>
      </c>
      <c r="L840">
        <v>46</v>
      </c>
      <c r="M840" t="b">
        <v>1</v>
      </c>
      <c r="N840" t="s">
        <v>8274</v>
      </c>
      <c r="O840">
        <f t="shared" si="52"/>
        <v>101</v>
      </c>
      <c r="P840">
        <f t="shared" si="53"/>
        <v>109.71</v>
      </c>
      <c r="Q840" s="11" t="s">
        <v>8308</v>
      </c>
      <c r="R840" s="11" t="s">
        <v>8309</v>
      </c>
      <c r="S840" s="16">
        <f t="shared" si="54"/>
        <v>41524.056921296295</v>
      </c>
      <c r="T840" s="16">
        <f t="shared" si="55"/>
        <v>41554.056921296295</v>
      </c>
    </row>
    <row r="841" spans="1:20" ht="32" hidden="1" x14ac:dyDescent="0.2">
      <c r="A841">
        <v>837</v>
      </c>
      <c r="B841" s="9" t="s">
        <v>838</v>
      </c>
      <c r="C841" s="3" t="s">
        <v>4947</v>
      </c>
      <c r="D841" s="5">
        <v>2500</v>
      </c>
      <c r="E841" s="7">
        <v>3045</v>
      </c>
      <c r="F841" t="s">
        <v>8218</v>
      </c>
      <c r="G841" t="s">
        <v>8223</v>
      </c>
      <c r="H841" t="s">
        <v>8245</v>
      </c>
      <c r="I841">
        <v>1398988662</v>
      </c>
      <c r="J841">
        <v>1396396662</v>
      </c>
      <c r="K841" t="b">
        <v>0</v>
      </c>
      <c r="L841">
        <v>62</v>
      </c>
      <c r="M841" t="b">
        <v>1</v>
      </c>
      <c r="N841" t="s">
        <v>8274</v>
      </c>
      <c r="O841">
        <f t="shared" si="52"/>
        <v>122</v>
      </c>
      <c r="P841">
        <f t="shared" si="53"/>
        <v>49.11</v>
      </c>
      <c r="Q841" s="11" t="s">
        <v>8308</v>
      </c>
      <c r="R841" s="11" t="s">
        <v>8309</v>
      </c>
      <c r="S841" s="16">
        <f t="shared" si="54"/>
        <v>41730.998402777775</v>
      </c>
      <c r="T841" s="16">
        <f t="shared" si="55"/>
        <v>41760.998402777775</v>
      </c>
    </row>
    <row r="842" spans="1:20" ht="48" hidden="1" x14ac:dyDescent="0.2">
      <c r="A842">
        <v>838</v>
      </c>
      <c r="B842" s="9" t="s">
        <v>839</v>
      </c>
      <c r="C842" s="3" t="s">
        <v>4948</v>
      </c>
      <c r="D842" s="5">
        <v>2000</v>
      </c>
      <c r="E842" s="7">
        <v>2908</v>
      </c>
      <c r="F842" t="s">
        <v>8218</v>
      </c>
      <c r="G842" t="s">
        <v>8223</v>
      </c>
      <c r="H842" t="s">
        <v>8245</v>
      </c>
      <c r="I842">
        <v>1326835985</v>
      </c>
      <c r="J842">
        <v>1324243985</v>
      </c>
      <c r="K842" t="b">
        <v>0</v>
      </c>
      <c r="L842">
        <v>61</v>
      </c>
      <c r="M842" t="b">
        <v>1</v>
      </c>
      <c r="N842" t="s">
        <v>8274</v>
      </c>
      <c r="O842">
        <f t="shared" si="52"/>
        <v>145</v>
      </c>
      <c r="P842">
        <f t="shared" si="53"/>
        <v>47.67</v>
      </c>
      <c r="Q842" s="11" t="s">
        <v>8308</v>
      </c>
      <c r="R842" s="11" t="s">
        <v>8309</v>
      </c>
      <c r="S842" s="16">
        <f t="shared" si="54"/>
        <v>40895.897974537038</v>
      </c>
      <c r="T842" s="16">
        <f t="shared" si="55"/>
        <v>40925.897974537038</v>
      </c>
    </row>
    <row r="843" spans="1:20" ht="48" hidden="1" x14ac:dyDescent="0.2">
      <c r="A843">
        <v>839</v>
      </c>
      <c r="B843" s="9" t="s">
        <v>840</v>
      </c>
      <c r="C843" s="3" t="s">
        <v>4949</v>
      </c>
      <c r="D843" s="5">
        <v>5000</v>
      </c>
      <c r="E843" s="7">
        <v>5830.83</v>
      </c>
      <c r="F843" t="s">
        <v>8218</v>
      </c>
      <c r="G843" t="s">
        <v>8223</v>
      </c>
      <c r="H843" t="s">
        <v>8245</v>
      </c>
      <c r="I843">
        <v>1348337956</v>
      </c>
      <c r="J843">
        <v>1345745956</v>
      </c>
      <c r="K843" t="b">
        <v>0</v>
      </c>
      <c r="L843">
        <v>96</v>
      </c>
      <c r="M843" t="b">
        <v>1</v>
      </c>
      <c r="N843" t="s">
        <v>8274</v>
      </c>
      <c r="O843">
        <f t="shared" si="52"/>
        <v>117</v>
      </c>
      <c r="P843">
        <f t="shared" si="53"/>
        <v>60.74</v>
      </c>
      <c r="Q843" s="11" t="s">
        <v>8308</v>
      </c>
      <c r="R843" s="11" t="s">
        <v>8309</v>
      </c>
      <c r="S843" s="16">
        <f t="shared" si="54"/>
        <v>41144.763379629629</v>
      </c>
      <c r="T843" s="16">
        <f t="shared" si="55"/>
        <v>41174.763379629629</v>
      </c>
    </row>
    <row r="844" spans="1:20" ht="32" hidden="1" x14ac:dyDescent="0.2">
      <c r="A844">
        <v>840</v>
      </c>
      <c r="B844" s="9" t="s">
        <v>841</v>
      </c>
      <c r="C844" s="3" t="s">
        <v>4950</v>
      </c>
      <c r="D844" s="5">
        <v>10000</v>
      </c>
      <c r="E844" s="7">
        <v>12041.66</v>
      </c>
      <c r="F844" t="s">
        <v>8218</v>
      </c>
      <c r="G844" t="s">
        <v>8223</v>
      </c>
      <c r="H844" t="s">
        <v>8245</v>
      </c>
      <c r="I844">
        <v>1474694787</v>
      </c>
      <c r="J844">
        <v>1472102787</v>
      </c>
      <c r="K844" t="b">
        <v>0</v>
      </c>
      <c r="L844">
        <v>190</v>
      </c>
      <c r="M844" t="b">
        <v>1</v>
      </c>
      <c r="N844" t="s">
        <v>8275</v>
      </c>
      <c r="O844">
        <f t="shared" si="52"/>
        <v>120</v>
      </c>
      <c r="P844">
        <f t="shared" si="53"/>
        <v>63.38</v>
      </c>
      <c r="Q844" s="11" t="s">
        <v>8308</v>
      </c>
      <c r="R844" s="11" t="s">
        <v>8327</v>
      </c>
      <c r="S844" s="16">
        <f t="shared" si="54"/>
        <v>42607.226701388892</v>
      </c>
      <c r="T844" s="16">
        <f t="shared" si="55"/>
        <v>42637.226701388892</v>
      </c>
    </row>
    <row r="845" spans="1:20" ht="48" hidden="1" x14ac:dyDescent="0.2">
      <c r="A845">
        <v>841</v>
      </c>
      <c r="B845" s="9" t="s">
        <v>842</v>
      </c>
      <c r="C845" s="3" t="s">
        <v>4951</v>
      </c>
      <c r="D845" s="5">
        <v>5000</v>
      </c>
      <c r="E845" s="7">
        <v>5066</v>
      </c>
      <c r="F845" t="s">
        <v>8218</v>
      </c>
      <c r="G845" t="s">
        <v>8223</v>
      </c>
      <c r="H845" t="s">
        <v>8245</v>
      </c>
      <c r="I845">
        <v>1415653663</v>
      </c>
      <c r="J845">
        <v>1413058063</v>
      </c>
      <c r="K845" t="b">
        <v>1</v>
      </c>
      <c r="L845">
        <v>94</v>
      </c>
      <c r="M845" t="b">
        <v>1</v>
      </c>
      <c r="N845" t="s">
        <v>8275</v>
      </c>
      <c r="O845">
        <f t="shared" si="52"/>
        <v>101</v>
      </c>
      <c r="P845">
        <f t="shared" si="53"/>
        <v>53.89</v>
      </c>
      <c r="Q845" s="11" t="s">
        <v>8308</v>
      </c>
      <c r="R845" s="11" t="s">
        <v>8327</v>
      </c>
      <c r="S845" s="16">
        <f t="shared" si="54"/>
        <v>41923.838692129626</v>
      </c>
      <c r="T845" s="16">
        <f t="shared" si="55"/>
        <v>41953.88035879629</v>
      </c>
    </row>
    <row r="846" spans="1:20" ht="48" hidden="1" x14ac:dyDescent="0.2">
      <c r="A846">
        <v>842</v>
      </c>
      <c r="B846" s="9" t="s">
        <v>843</v>
      </c>
      <c r="C846" s="3" t="s">
        <v>4952</v>
      </c>
      <c r="D846" s="5">
        <v>2500</v>
      </c>
      <c r="E846" s="7">
        <v>2608</v>
      </c>
      <c r="F846" t="s">
        <v>8218</v>
      </c>
      <c r="G846" t="s">
        <v>8228</v>
      </c>
      <c r="H846" t="s">
        <v>8250</v>
      </c>
      <c r="I846">
        <v>1381723140</v>
      </c>
      <c r="J846">
        <v>1378735983</v>
      </c>
      <c r="K846" t="b">
        <v>1</v>
      </c>
      <c r="L846">
        <v>39</v>
      </c>
      <c r="M846" t="b">
        <v>1</v>
      </c>
      <c r="N846" t="s">
        <v>8275</v>
      </c>
      <c r="O846">
        <f t="shared" si="52"/>
        <v>104</v>
      </c>
      <c r="P846">
        <f t="shared" si="53"/>
        <v>66.87</v>
      </c>
      <c r="Q846" s="11" t="s">
        <v>8308</v>
      </c>
      <c r="R846" s="11" t="s">
        <v>8327</v>
      </c>
      <c r="S846" s="16">
        <f t="shared" si="54"/>
        <v>41526.592395833337</v>
      </c>
      <c r="T846" s="16">
        <f t="shared" si="55"/>
        <v>41561.165972222225</v>
      </c>
    </row>
    <row r="847" spans="1:20" ht="48" hidden="1" x14ac:dyDescent="0.2">
      <c r="A847">
        <v>843</v>
      </c>
      <c r="B847" s="9" t="s">
        <v>844</v>
      </c>
      <c r="C847" s="3" t="s">
        <v>4953</v>
      </c>
      <c r="D847" s="5">
        <v>3000</v>
      </c>
      <c r="E847" s="7">
        <v>8014</v>
      </c>
      <c r="F847" t="s">
        <v>8218</v>
      </c>
      <c r="G847" t="s">
        <v>8223</v>
      </c>
      <c r="H847" t="s">
        <v>8245</v>
      </c>
      <c r="I847">
        <v>1481184000</v>
      </c>
      <c r="J847">
        <v>1479708680</v>
      </c>
      <c r="K847" t="b">
        <v>0</v>
      </c>
      <c r="L847">
        <v>127</v>
      </c>
      <c r="M847" t="b">
        <v>1</v>
      </c>
      <c r="N847" t="s">
        <v>8275</v>
      </c>
      <c r="O847">
        <f t="shared" si="52"/>
        <v>267</v>
      </c>
      <c r="P847">
        <f t="shared" si="53"/>
        <v>63.1</v>
      </c>
      <c r="Q847" s="11" t="s">
        <v>8308</v>
      </c>
      <c r="R847" s="11" t="s">
        <v>8327</v>
      </c>
      <c r="S847" s="16">
        <f t="shared" si="54"/>
        <v>42695.257870370369</v>
      </c>
      <c r="T847" s="16">
        <f t="shared" si="55"/>
        <v>42712.333333333328</v>
      </c>
    </row>
    <row r="848" spans="1:20" ht="48" hidden="1" x14ac:dyDescent="0.2">
      <c r="A848">
        <v>844</v>
      </c>
      <c r="B848" s="9" t="s">
        <v>845</v>
      </c>
      <c r="C848" s="3" t="s">
        <v>4954</v>
      </c>
      <c r="D848" s="5">
        <v>3000</v>
      </c>
      <c r="E848" s="7">
        <v>5824</v>
      </c>
      <c r="F848" t="s">
        <v>8218</v>
      </c>
      <c r="G848" t="s">
        <v>8223</v>
      </c>
      <c r="H848" t="s">
        <v>8245</v>
      </c>
      <c r="I848">
        <v>1414817940</v>
      </c>
      <c r="J848">
        <v>1411489552</v>
      </c>
      <c r="K848" t="b">
        <v>1</v>
      </c>
      <c r="L848">
        <v>159</v>
      </c>
      <c r="M848" t="b">
        <v>1</v>
      </c>
      <c r="N848" t="s">
        <v>8275</v>
      </c>
      <c r="O848">
        <f t="shared" si="52"/>
        <v>194</v>
      </c>
      <c r="P848">
        <f t="shared" si="53"/>
        <v>36.630000000000003</v>
      </c>
      <c r="Q848" s="11" t="s">
        <v>8308</v>
      </c>
      <c r="R848" s="11" t="s">
        <v>8327</v>
      </c>
      <c r="S848" s="16">
        <f t="shared" si="54"/>
        <v>41905.684629629628</v>
      </c>
      <c r="T848" s="16">
        <f t="shared" si="55"/>
        <v>41944.207638888889</v>
      </c>
    </row>
    <row r="849" spans="1:20" ht="48" hidden="1" x14ac:dyDescent="0.2">
      <c r="A849">
        <v>845</v>
      </c>
      <c r="B849" s="9" t="s">
        <v>846</v>
      </c>
      <c r="C849" s="3" t="s">
        <v>4955</v>
      </c>
      <c r="D849" s="5">
        <v>5000</v>
      </c>
      <c r="E849" s="7">
        <v>6019.01</v>
      </c>
      <c r="F849" t="s">
        <v>8218</v>
      </c>
      <c r="G849" t="s">
        <v>8223</v>
      </c>
      <c r="H849" t="s">
        <v>8245</v>
      </c>
      <c r="I849">
        <v>1473047940</v>
      </c>
      <c r="J849">
        <v>1469595396</v>
      </c>
      <c r="K849" t="b">
        <v>0</v>
      </c>
      <c r="L849">
        <v>177</v>
      </c>
      <c r="M849" t="b">
        <v>1</v>
      </c>
      <c r="N849" t="s">
        <v>8275</v>
      </c>
      <c r="O849">
        <f t="shared" si="52"/>
        <v>120</v>
      </c>
      <c r="P849">
        <f t="shared" si="53"/>
        <v>34.01</v>
      </c>
      <c r="Q849" s="11" t="s">
        <v>8308</v>
      </c>
      <c r="R849" s="11" t="s">
        <v>8327</v>
      </c>
      <c r="S849" s="16">
        <f t="shared" si="54"/>
        <v>42578.205972222218</v>
      </c>
      <c r="T849" s="16">
        <f t="shared" si="55"/>
        <v>42618.165972222225</v>
      </c>
    </row>
    <row r="850" spans="1:20" ht="32" hidden="1" x14ac:dyDescent="0.2">
      <c r="A850">
        <v>846</v>
      </c>
      <c r="B850" s="9" t="s">
        <v>847</v>
      </c>
      <c r="C850" s="3" t="s">
        <v>4956</v>
      </c>
      <c r="D850" s="5">
        <v>1100</v>
      </c>
      <c r="E850" s="7">
        <v>1342.01</v>
      </c>
      <c r="F850" t="s">
        <v>8218</v>
      </c>
      <c r="G850" t="s">
        <v>8224</v>
      </c>
      <c r="H850" t="s">
        <v>8246</v>
      </c>
      <c r="I850">
        <v>1394460000</v>
      </c>
      <c r="J850">
        <v>1393233855</v>
      </c>
      <c r="K850" t="b">
        <v>0</v>
      </c>
      <c r="L850">
        <v>47</v>
      </c>
      <c r="M850" t="b">
        <v>1</v>
      </c>
      <c r="N850" t="s">
        <v>8275</v>
      </c>
      <c r="O850">
        <f t="shared" si="52"/>
        <v>122</v>
      </c>
      <c r="P850">
        <f t="shared" si="53"/>
        <v>28.55</v>
      </c>
      <c r="Q850" s="11" t="s">
        <v>8308</v>
      </c>
      <c r="R850" s="11" t="s">
        <v>8327</v>
      </c>
      <c r="S850" s="16">
        <f t="shared" si="54"/>
        <v>41694.391840277778</v>
      </c>
      <c r="T850" s="16">
        <f t="shared" si="55"/>
        <v>41708.583333333336</v>
      </c>
    </row>
    <row r="851" spans="1:20" ht="16" hidden="1" x14ac:dyDescent="0.2">
      <c r="A851">
        <v>847</v>
      </c>
      <c r="B851" s="9" t="s">
        <v>848</v>
      </c>
      <c r="C851" s="3" t="s">
        <v>4957</v>
      </c>
      <c r="D851" s="5">
        <v>10</v>
      </c>
      <c r="E851" s="7">
        <v>10</v>
      </c>
      <c r="F851" t="s">
        <v>8218</v>
      </c>
      <c r="G851" t="s">
        <v>8223</v>
      </c>
      <c r="H851" t="s">
        <v>8245</v>
      </c>
      <c r="I851">
        <v>1436555376</v>
      </c>
      <c r="J851">
        <v>1433963376</v>
      </c>
      <c r="K851" t="b">
        <v>0</v>
      </c>
      <c r="L851">
        <v>1</v>
      </c>
      <c r="M851" t="b">
        <v>1</v>
      </c>
      <c r="N851" t="s">
        <v>8275</v>
      </c>
      <c r="O851">
        <f t="shared" si="52"/>
        <v>100</v>
      </c>
      <c r="P851">
        <f t="shared" si="53"/>
        <v>10</v>
      </c>
      <c r="Q851" s="11" t="s">
        <v>8308</v>
      </c>
      <c r="R851" s="11" t="s">
        <v>8327</v>
      </c>
      <c r="S851" s="16">
        <f t="shared" si="54"/>
        <v>42165.79833333334</v>
      </c>
      <c r="T851" s="16">
        <f t="shared" si="55"/>
        <v>42195.79833333334</v>
      </c>
    </row>
    <row r="852" spans="1:20" ht="48" hidden="1" x14ac:dyDescent="0.2">
      <c r="A852">
        <v>848</v>
      </c>
      <c r="B852" s="9" t="s">
        <v>849</v>
      </c>
      <c r="C852" s="3" t="s">
        <v>4958</v>
      </c>
      <c r="D852" s="5">
        <v>300</v>
      </c>
      <c r="E852" s="7">
        <v>300</v>
      </c>
      <c r="F852" t="s">
        <v>8218</v>
      </c>
      <c r="G852" t="s">
        <v>8223</v>
      </c>
      <c r="H852" t="s">
        <v>8245</v>
      </c>
      <c r="I852">
        <v>1429038033</v>
      </c>
      <c r="J852">
        <v>1426446033</v>
      </c>
      <c r="K852" t="b">
        <v>0</v>
      </c>
      <c r="L852">
        <v>16</v>
      </c>
      <c r="M852" t="b">
        <v>1</v>
      </c>
      <c r="N852" t="s">
        <v>8275</v>
      </c>
      <c r="O852">
        <f t="shared" si="52"/>
        <v>100</v>
      </c>
      <c r="P852">
        <f t="shared" si="53"/>
        <v>18.75</v>
      </c>
      <c r="Q852" s="11" t="s">
        <v>8308</v>
      </c>
      <c r="R852" s="11" t="s">
        <v>8327</v>
      </c>
      <c r="S852" s="16">
        <f t="shared" si="54"/>
        <v>42078.792048611111</v>
      </c>
      <c r="T852" s="16">
        <f t="shared" si="55"/>
        <v>42108.792048611111</v>
      </c>
    </row>
    <row r="853" spans="1:20" ht="64" hidden="1" x14ac:dyDescent="0.2">
      <c r="A853">
        <v>849</v>
      </c>
      <c r="B853" s="9" t="s">
        <v>850</v>
      </c>
      <c r="C853" s="3" t="s">
        <v>4959</v>
      </c>
      <c r="D853" s="5">
        <v>4000</v>
      </c>
      <c r="E853" s="7">
        <v>4796</v>
      </c>
      <c r="F853" t="s">
        <v>8218</v>
      </c>
      <c r="G853" t="s">
        <v>8223</v>
      </c>
      <c r="H853" t="s">
        <v>8245</v>
      </c>
      <c r="I853">
        <v>1426473264</v>
      </c>
      <c r="J853">
        <v>1424057664</v>
      </c>
      <c r="K853" t="b">
        <v>0</v>
      </c>
      <c r="L853">
        <v>115</v>
      </c>
      <c r="M853" t="b">
        <v>1</v>
      </c>
      <c r="N853" t="s">
        <v>8275</v>
      </c>
      <c r="O853">
        <f t="shared" si="52"/>
        <v>120</v>
      </c>
      <c r="P853">
        <f t="shared" si="53"/>
        <v>41.7</v>
      </c>
      <c r="Q853" s="11" t="s">
        <v>8308</v>
      </c>
      <c r="R853" s="11" t="s">
        <v>8327</v>
      </c>
      <c r="S853" s="16">
        <f t="shared" si="54"/>
        <v>42051.148888888885</v>
      </c>
      <c r="T853" s="16">
        <f t="shared" si="55"/>
        <v>42079.107222222221</v>
      </c>
    </row>
    <row r="854" spans="1:20" ht="48" hidden="1" x14ac:dyDescent="0.2">
      <c r="A854">
        <v>850</v>
      </c>
      <c r="B854" s="9" t="s">
        <v>851</v>
      </c>
      <c r="C854" s="3" t="s">
        <v>4960</v>
      </c>
      <c r="D854" s="5">
        <v>4000</v>
      </c>
      <c r="E854" s="7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 t="shared" si="52"/>
        <v>155</v>
      </c>
      <c r="P854">
        <f t="shared" si="53"/>
        <v>46.67</v>
      </c>
      <c r="Q854" s="11" t="s">
        <v>8308</v>
      </c>
      <c r="R854" s="11" t="s">
        <v>8327</v>
      </c>
      <c r="S854" s="16">
        <f t="shared" si="54"/>
        <v>42452.827743055561</v>
      </c>
      <c r="T854" s="16">
        <f t="shared" si="55"/>
        <v>42485.207638888889</v>
      </c>
    </row>
    <row r="855" spans="1:20" ht="32" hidden="1" x14ac:dyDescent="0.2">
      <c r="A855">
        <v>851</v>
      </c>
      <c r="B855" s="9" t="s">
        <v>852</v>
      </c>
      <c r="C855" s="3" t="s">
        <v>4961</v>
      </c>
      <c r="D855" s="5">
        <v>2000</v>
      </c>
      <c r="E855" s="7">
        <v>2609</v>
      </c>
      <c r="F855" t="s">
        <v>8218</v>
      </c>
      <c r="G855" t="s">
        <v>8229</v>
      </c>
      <c r="H855" t="s">
        <v>8248</v>
      </c>
      <c r="I855">
        <v>1469994300</v>
      </c>
      <c r="J855">
        <v>1464815253</v>
      </c>
      <c r="K855" t="b">
        <v>0</v>
      </c>
      <c r="L855">
        <v>70</v>
      </c>
      <c r="M855" t="b">
        <v>1</v>
      </c>
      <c r="N855" t="s">
        <v>8275</v>
      </c>
      <c r="O855">
        <f t="shared" si="52"/>
        <v>130</v>
      </c>
      <c r="P855">
        <f t="shared" si="53"/>
        <v>37.270000000000003</v>
      </c>
      <c r="Q855" s="11" t="s">
        <v>8308</v>
      </c>
      <c r="R855" s="11" t="s">
        <v>8327</v>
      </c>
      <c r="S855" s="16">
        <f t="shared" si="54"/>
        <v>42522.880243055552</v>
      </c>
      <c r="T855" s="16">
        <f t="shared" si="55"/>
        <v>42582.822916666672</v>
      </c>
    </row>
    <row r="856" spans="1:20" ht="32" hidden="1" x14ac:dyDescent="0.2">
      <c r="A856">
        <v>852</v>
      </c>
      <c r="B856" s="9" t="s">
        <v>853</v>
      </c>
      <c r="C856" s="3" t="s">
        <v>4962</v>
      </c>
      <c r="D856" s="5">
        <v>3500</v>
      </c>
      <c r="E856" s="7">
        <v>3674</v>
      </c>
      <c r="F856" t="s">
        <v>8218</v>
      </c>
      <c r="G856" t="s">
        <v>8223</v>
      </c>
      <c r="H856" t="s">
        <v>8245</v>
      </c>
      <c r="I856">
        <v>1477342800</v>
      </c>
      <c r="J856">
        <v>1476386395</v>
      </c>
      <c r="K856" t="b">
        <v>0</v>
      </c>
      <c r="L856">
        <v>62</v>
      </c>
      <c r="M856" t="b">
        <v>1</v>
      </c>
      <c r="N856" t="s">
        <v>8275</v>
      </c>
      <c r="O856">
        <f t="shared" si="52"/>
        <v>105</v>
      </c>
      <c r="P856">
        <f t="shared" si="53"/>
        <v>59.26</v>
      </c>
      <c r="Q856" s="11" t="s">
        <v>8308</v>
      </c>
      <c r="R856" s="11" t="s">
        <v>8327</v>
      </c>
      <c r="S856" s="16">
        <f t="shared" si="54"/>
        <v>42656.805497685185</v>
      </c>
      <c r="T856" s="16">
        <f t="shared" si="55"/>
        <v>42667.875</v>
      </c>
    </row>
    <row r="857" spans="1:20" ht="48" hidden="1" x14ac:dyDescent="0.2">
      <c r="A857">
        <v>853</v>
      </c>
      <c r="B857" s="9" t="s">
        <v>854</v>
      </c>
      <c r="C857" s="3" t="s">
        <v>4963</v>
      </c>
      <c r="D857" s="5">
        <v>300</v>
      </c>
      <c r="E857" s="7">
        <v>300</v>
      </c>
      <c r="F857" t="s">
        <v>8218</v>
      </c>
      <c r="G857" t="s">
        <v>8223</v>
      </c>
      <c r="H857" t="s">
        <v>8245</v>
      </c>
      <c r="I857">
        <v>1424116709</v>
      </c>
      <c r="J857">
        <v>1421524709</v>
      </c>
      <c r="K857" t="b">
        <v>0</v>
      </c>
      <c r="L857">
        <v>10</v>
      </c>
      <c r="M857" t="b">
        <v>1</v>
      </c>
      <c r="N857" t="s">
        <v>8275</v>
      </c>
      <c r="O857">
        <f t="shared" si="52"/>
        <v>100</v>
      </c>
      <c r="P857">
        <f t="shared" si="53"/>
        <v>30</v>
      </c>
      <c r="Q857" s="11" t="s">
        <v>8308</v>
      </c>
      <c r="R857" s="11" t="s">
        <v>8327</v>
      </c>
      <c r="S857" s="16">
        <f t="shared" si="54"/>
        <v>42021.832280092596</v>
      </c>
      <c r="T857" s="16">
        <f t="shared" si="55"/>
        <v>42051.832280092596</v>
      </c>
    </row>
    <row r="858" spans="1:20" ht="48" hidden="1" x14ac:dyDescent="0.2">
      <c r="A858">
        <v>854</v>
      </c>
      <c r="B858" s="9" t="s">
        <v>855</v>
      </c>
      <c r="C858" s="3" t="s">
        <v>4964</v>
      </c>
      <c r="D858" s="5">
        <v>27800</v>
      </c>
      <c r="E858" s="7">
        <v>32865.300000000003</v>
      </c>
      <c r="F858" t="s">
        <v>8218</v>
      </c>
      <c r="G858" t="s">
        <v>8223</v>
      </c>
      <c r="H858" t="s">
        <v>8245</v>
      </c>
      <c r="I858">
        <v>1482901546</v>
      </c>
      <c r="J858">
        <v>1480309546</v>
      </c>
      <c r="K858" t="b">
        <v>0</v>
      </c>
      <c r="L858">
        <v>499</v>
      </c>
      <c r="M858" t="b">
        <v>1</v>
      </c>
      <c r="N858" t="s">
        <v>8275</v>
      </c>
      <c r="O858">
        <f t="shared" si="52"/>
        <v>118</v>
      </c>
      <c r="P858">
        <f t="shared" si="53"/>
        <v>65.86</v>
      </c>
      <c r="Q858" s="11" t="s">
        <v>8308</v>
      </c>
      <c r="R858" s="11" t="s">
        <v>8327</v>
      </c>
      <c r="S858" s="16">
        <f t="shared" si="54"/>
        <v>42702.212337962963</v>
      </c>
      <c r="T858" s="16">
        <f t="shared" si="55"/>
        <v>42732.212337962963</v>
      </c>
    </row>
    <row r="859" spans="1:20" ht="32" hidden="1" x14ac:dyDescent="0.2">
      <c r="A859">
        <v>855</v>
      </c>
      <c r="B859" s="9" t="s">
        <v>856</v>
      </c>
      <c r="C859" s="3" t="s">
        <v>4965</v>
      </c>
      <c r="D859" s="5">
        <v>1450</v>
      </c>
      <c r="E859" s="7">
        <v>1500</v>
      </c>
      <c r="F859" t="s">
        <v>8218</v>
      </c>
      <c r="G859" t="s">
        <v>8223</v>
      </c>
      <c r="H859" t="s">
        <v>8245</v>
      </c>
      <c r="I859">
        <v>1469329217</v>
      </c>
      <c r="J859">
        <v>1466737217</v>
      </c>
      <c r="K859" t="b">
        <v>0</v>
      </c>
      <c r="L859">
        <v>47</v>
      </c>
      <c r="M859" t="b">
        <v>1</v>
      </c>
      <c r="N859" t="s">
        <v>8275</v>
      </c>
      <c r="O859">
        <f t="shared" si="52"/>
        <v>103</v>
      </c>
      <c r="P859">
        <f t="shared" si="53"/>
        <v>31.91</v>
      </c>
      <c r="Q859" s="11" t="s">
        <v>8308</v>
      </c>
      <c r="R859" s="11" t="s">
        <v>8327</v>
      </c>
      <c r="S859" s="16">
        <f t="shared" si="54"/>
        <v>42545.125196759262</v>
      </c>
      <c r="T859" s="16">
        <f t="shared" si="55"/>
        <v>42575.125196759262</v>
      </c>
    </row>
    <row r="860" spans="1:20" ht="48" hidden="1" x14ac:dyDescent="0.2">
      <c r="A860">
        <v>856</v>
      </c>
      <c r="B860" s="9" t="s">
        <v>857</v>
      </c>
      <c r="C860" s="3" t="s">
        <v>4966</v>
      </c>
      <c r="D860" s="5">
        <v>250</v>
      </c>
      <c r="E860" s="7">
        <v>545</v>
      </c>
      <c r="F860" t="s">
        <v>8218</v>
      </c>
      <c r="G860" t="s">
        <v>8235</v>
      </c>
      <c r="H860" t="s">
        <v>8248</v>
      </c>
      <c r="I860">
        <v>1477422000</v>
      </c>
      <c r="J860">
        <v>1472282956</v>
      </c>
      <c r="K860" t="b">
        <v>0</v>
      </c>
      <c r="L860">
        <v>28</v>
      </c>
      <c r="M860" t="b">
        <v>1</v>
      </c>
      <c r="N860" t="s">
        <v>8275</v>
      </c>
      <c r="O860">
        <f t="shared" si="52"/>
        <v>218</v>
      </c>
      <c r="P860">
        <f t="shared" si="53"/>
        <v>19.46</v>
      </c>
      <c r="Q860" s="11" t="s">
        <v>8308</v>
      </c>
      <c r="R860" s="11" t="s">
        <v>8327</v>
      </c>
      <c r="S860" s="16">
        <f t="shared" si="54"/>
        <v>42609.311990740738</v>
      </c>
      <c r="T860" s="16">
        <f t="shared" si="55"/>
        <v>42668.791666666672</v>
      </c>
    </row>
    <row r="861" spans="1:20" ht="32" hidden="1" x14ac:dyDescent="0.2">
      <c r="A861">
        <v>857</v>
      </c>
      <c r="B861" s="9" t="s">
        <v>858</v>
      </c>
      <c r="C861" s="3" t="s">
        <v>4967</v>
      </c>
      <c r="D861" s="5">
        <v>1200</v>
      </c>
      <c r="E861" s="7">
        <v>1200</v>
      </c>
      <c r="F861" t="s">
        <v>8218</v>
      </c>
      <c r="G861" t="s">
        <v>8226</v>
      </c>
      <c r="H861" t="s">
        <v>8248</v>
      </c>
      <c r="I861">
        <v>1448463431</v>
      </c>
      <c r="J861">
        <v>1444831031</v>
      </c>
      <c r="K861" t="b">
        <v>0</v>
      </c>
      <c r="L861">
        <v>24</v>
      </c>
      <c r="M861" t="b">
        <v>1</v>
      </c>
      <c r="N861" t="s">
        <v>8275</v>
      </c>
      <c r="O861">
        <f t="shared" si="52"/>
        <v>100</v>
      </c>
      <c r="P861">
        <f t="shared" si="53"/>
        <v>50</v>
      </c>
      <c r="Q861" s="11" t="s">
        <v>8308</v>
      </c>
      <c r="R861" s="11" t="s">
        <v>8327</v>
      </c>
      <c r="S861" s="16">
        <f t="shared" si="54"/>
        <v>42291.581377314811</v>
      </c>
      <c r="T861" s="16">
        <f t="shared" si="55"/>
        <v>42333.623043981483</v>
      </c>
    </row>
    <row r="862" spans="1:20" ht="48" hidden="1" x14ac:dyDescent="0.2">
      <c r="A862">
        <v>858</v>
      </c>
      <c r="B862" s="9" t="s">
        <v>859</v>
      </c>
      <c r="C862" s="3" t="s">
        <v>4968</v>
      </c>
      <c r="D862" s="5">
        <v>1200</v>
      </c>
      <c r="E862" s="7">
        <v>1728.07</v>
      </c>
      <c r="F862" t="s">
        <v>8218</v>
      </c>
      <c r="G862" t="s">
        <v>8224</v>
      </c>
      <c r="H862" t="s">
        <v>8246</v>
      </c>
      <c r="I862">
        <v>1429138740</v>
      </c>
      <c r="J862">
        <v>1426528418</v>
      </c>
      <c r="K862" t="b">
        <v>0</v>
      </c>
      <c r="L862">
        <v>76</v>
      </c>
      <c r="M862" t="b">
        <v>1</v>
      </c>
      <c r="N862" t="s">
        <v>8275</v>
      </c>
      <c r="O862">
        <f t="shared" si="52"/>
        <v>144</v>
      </c>
      <c r="P862">
        <f t="shared" si="53"/>
        <v>22.74</v>
      </c>
      <c r="Q862" s="11" t="s">
        <v>8308</v>
      </c>
      <c r="R862" s="11" t="s">
        <v>8327</v>
      </c>
      <c r="S862" s="16">
        <f t="shared" si="54"/>
        <v>42079.745578703703</v>
      </c>
      <c r="T862" s="16">
        <f t="shared" si="55"/>
        <v>42109.957638888889</v>
      </c>
    </row>
    <row r="863" spans="1:20" ht="32" hidden="1" x14ac:dyDescent="0.2">
      <c r="A863">
        <v>859</v>
      </c>
      <c r="B863" s="9" t="s">
        <v>860</v>
      </c>
      <c r="C863" s="3" t="s">
        <v>4969</v>
      </c>
      <c r="D863" s="5">
        <v>4000</v>
      </c>
      <c r="E863" s="7">
        <v>4187</v>
      </c>
      <c r="F863" t="s">
        <v>8218</v>
      </c>
      <c r="G863" t="s">
        <v>8223</v>
      </c>
      <c r="H863" t="s">
        <v>8245</v>
      </c>
      <c r="I863">
        <v>1433376000</v>
      </c>
      <c r="J863">
        <v>1430768468</v>
      </c>
      <c r="K863" t="b">
        <v>0</v>
      </c>
      <c r="L863">
        <v>98</v>
      </c>
      <c r="M863" t="b">
        <v>1</v>
      </c>
      <c r="N863" t="s">
        <v>8275</v>
      </c>
      <c r="O863">
        <f t="shared" si="52"/>
        <v>105</v>
      </c>
      <c r="P863">
        <f t="shared" si="53"/>
        <v>42.72</v>
      </c>
      <c r="Q863" s="11" t="s">
        <v>8308</v>
      </c>
      <c r="R863" s="11" t="s">
        <v>8327</v>
      </c>
      <c r="S863" s="16">
        <f t="shared" si="54"/>
        <v>42128.820231481484</v>
      </c>
      <c r="T863" s="16">
        <f t="shared" si="55"/>
        <v>42159</v>
      </c>
    </row>
    <row r="864" spans="1:20" ht="48" hidden="1" x14ac:dyDescent="0.2">
      <c r="A864">
        <v>860</v>
      </c>
      <c r="B864" s="9" t="s">
        <v>861</v>
      </c>
      <c r="C864" s="3" t="s">
        <v>4970</v>
      </c>
      <c r="D864" s="5">
        <v>14000</v>
      </c>
      <c r="E864" s="7">
        <v>2540</v>
      </c>
      <c r="F864" t="s">
        <v>8220</v>
      </c>
      <c r="G864" t="s">
        <v>8223</v>
      </c>
      <c r="H864" t="s">
        <v>8245</v>
      </c>
      <c r="I864">
        <v>1385123713</v>
      </c>
      <c r="J864">
        <v>1382528113</v>
      </c>
      <c r="K864" t="b">
        <v>0</v>
      </c>
      <c r="L864">
        <v>48</v>
      </c>
      <c r="M864" t="b">
        <v>0</v>
      </c>
      <c r="N864" t="s">
        <v>8276</v>
      </c>
      <c r="O864">
        <f t="shared" si="52"/>
        <v>18</v>
      </c>
      <c r="P864">
        <f t="shared" si="53"/>
        <v>52.92</v>
      </c>
      <c r="Q864" s="11" t="s">
        <v>8308</v>
      </c>
      <c r="R864" s="11" t="s">
        <v>8328</v>
      </c>
      <c r="S864" s="16">
        <f t="shared" si="54"/>
        <v>41570.482789351852</v>
      </c>
      <c r="T864" s="16">
        <f t="shared" si="55"/>
        <v>41600.524456018517</v>
      </c>
    </row>
    <row r="865" spans="1:20" ht="48" hidden="1" x14ac:dyDescent="0.2">
      <c r="A865">
        <v>861</v>
      </c>
      <c r="B865" s="9" t="s">
        <v>862</v>
      </c>
      <c r="C865" s="3" t="s">
        <v>4971</v>
      </c>
      <c r="D865" s="5">
        <v>4500</v>
      </c>
      <c r="E865" s="7">
        <v>101</v>
      </c>
      <c r="F865" t="s">
        <v>8220</v>
      </c>
      <c r="G865" t="s">
        <v>8223</v>
      </c>
      <c r="H865" t="s">
        <v>8245</v>
      </c>
      <c r="I865">
        <v>1474067404</v>
      </c>
      <c r="J865">
        <v>1471475404</v>
      </c>
      <c r="K865" t="b">
        <v>0</v>
      </c>
      <c r="L865">
        <v>2</v>
      </c>
      <c r="M865" t="b">
        <v>0</v>
      </c>
      <c r="N865" t="s">
        <v>8276</v>
      </c>
      <c r="O865">
        <f t="shared" si="52"/>
        <v>2</v>
      </c>
      <c r="P865">
        <f t="shared" si="53"/>
        <v>50.5</v>
      </c>
      <c r="Q865" s="11" t="s">
        <v>8308</v>
      </c>
      <c r="R865" s="11" t="s">
        <v>8328</v>
      </c>
      <c r="S865" s="16">
        <f t="shared" si="54"/>
        <v>42599.965324074074</v>
      </c>
      <c r="T865" s="16">
        <f t="shared" si="55"/>
        <v>42629.965324074074</v>
      </c>
    </row>
    <row r="866" spans="1:20" ht="48" hidden="1" x14ac:dyDescent="0.2">
      <c r="A866">
        <v>862</v>
      </c>
      <c r="B866" s="9" t="s">
        <v>863</v>
      </c>
      <c r="C866" s="3" t="s">
        <v>4972</v>
      </c>
      <c r="D866" s="5">
        <v>50000</v>
      </c>
      <c r="E866" s="7">
        <v>170</v>
      </c>
      <c r="F866" t="s">
        <v>8220</v>
      </c>
      <c r="G866" t="s">
        <v>8224</v>
      </c>
      <c r="H866" t="s">
        <v>8246</v>
      </c>
      <c r="I866">
        <v>1384179548</v>
      </c>
      <c r="J866">
        <v>1381583948</v>
      </c>
      <c r="K866" t="b">
        <v>0</v>
      </c>
      <c r="L866">
        <v>4</v>
      </c>
      <c r="M866" t="b">
        <v>0</v>
      </c>
      <c r="N866" t="s">
        <v>8276</v>
      </c>
      <c r="O866">
        <f t="shared" si="52"/>
        <v>0</v>
      </c>
      <c r="P866">
        <f t="shared" si="53"/>
        <v>42.5</v>
      </c>
      <c r="Q866" s="11" t="s">
        <v>8308</v>
      </c>
      <c r="R866" s="11" t="s">
        <v>8328</v>
      </c>
      <c r="S866" s="16">
        <f t="shared" si="54"/>
        <v>41559.5549537037</v>
      </c>
      <c r="T866" s="16">
        <f t="shared" si="55"/>
        <v>41589.596620370372</v>
      </c>
    </row>
    <row r="867" spans="1:20" ht="48" hidden="1" x14ac:dyDescent="0.2">
      <c r="A867">
        <v>863</v>
      </c>
      <c r="B867" s="9" t="s">
        <v>864</v>
      </c>
      <c r="C867" s="3" t="s">
        <v>4973</v>
      </c>
      <c r="D867" s="5">
        <v>2000</v>
      </c>
      <c r="E867" s="7">
        <v>90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>
        <v>5</v>
      </c>
      <c r="M867" t="b">
        <v>0</v>
      </c>
      <c r="N867" t="s">
        <v>8276</v>
      </c>
      <c r="O867">
        <f t="shared" si="52"/>
        <v>5</v>
      </c>
      <c r="P867">
        <f t="shared" si="53"/>
        <v>18</v>
      </c>
      <c r="Q867" s="11" t="s">
        <v>8308</v>
      </c>
      <c r="R867" s="11" t="s">
        <v>8328</v>
      </c>
      <c r="S867" s="16">
        <f t="shared" si="54"/>
        <v>40921.117662037039</v>
      </c>
      <c r="T867" s="16">
        <f t="shared" si="55"/>
        <v>40951.117662037039</v>
      </c>
    </row>
    <row r="868" spans="1:20" ht="48" hidden="1" x14ac:dyDescent="0.2">
      <c r="A868">
        <v>864</v>
      </c>
      <c r="B868" s="9" t="s">
        <v>865</v>
      </c>
      <c r="C868" s="3" t="s">
        <v>4974</v>
      </c>
      <c r="D868" s="5">
        <v>6500</v>
      </c>
      <c r="E868" s="7">
        <v>2700</v>
      </c>
      <c r="F868" t="s">
        <v>8220</v>
      </c>
      <c r="G868" t="s">
        <v>8223</v>
      </c>
      <c r="H868" t="s">
        <v>8245</v>
      </c>
      <c r="I868">
        <v>1381917540</v>
      </c>
      <c r="J868">
        <v>1379990038</v>
      </c>
      <c r="K868" t="b">
        <v>0</v>
      </c>
      <c r="L868">
        <v>79</v>
      </c>
      <c r="M868" t="b">
        <v>0</v>
      </c>
      <c r="N868" t="s">
        <v>8276</v>
      </c>
      <c r="O868">
        <f t="shared" si="52"/>
        <v>42</v>
      </c>
      <c r="P868">
        <f t="shared" si="53"/>
        <v>34.18</v>
      </c>
      <c r="Q868" s="11" t="s">
        <v>8308</v>
      </c>
      <c r="R868" s="11" t="s">
        <v>8328</v>
      </c>
      <c r="S868" s="16">
        <f t="shared" si="54"/>
        <v>41541.106921296298</v>
      </c>
      <c r="T868" s="16">
        <f t="shared" si="55"/>
        <v>41563.415972222225</v>
      </c>
    </row>
    <row r="869" spans="1:20" ht="48" hidden="1" x14ac:dyDescent="0.2">
      <c r="A869">
        <v>865</v>
      </c>
      <c r="B869" s="9" t="s">
        <v>866</v>
      </c>
      <c r="C869" s="3" t="s">
        <v>4975</v>
      </c>
      <c r="D869" s="5">
        <v>2200</v>
      </c>
      <c r="E869" s="7">
        <v>45</v>
      </c>
      <c r="F869" t="s">
        <v>8220</v>
      </c>
      <c r="G869" t="s">
        <v>8223</v>
      </c>
      <c r="H869" t="s">
        <v>8245</v>
      </c>
      <c r="I869">
        <v>1358361197</v>
      </c>
      <c r="J869">
        <v>1353177197</v>
      </c>
      <c r="K869" t="b">
        <v>0</v>
      </c>
      <c r="L869">
        <v>2</v>
      </c>
      <c r="M869" t="b">
        <v>0</v>
      </c>
      <c r="N869" t="s">
        <v>8276</v>
      </c>
      <c r="O869">
        <f t="shared" si="52"/>
        <v>2</v>
      </c>
      <c r="P869">
        <f t="shared" si="53"/>
        <v>22.5</v>
      </c>
      <c r="Q869" s="11" t="s">
        <v>8308</v>
      </c>
      <c r="R869" s="11" t="s">
        <v>8328</v>
      </c>
      <c r="S869" s="16">
        <f t="shared" si="54"/>
        <v>41230.77311342593</v>
      </c>
      <c r="T869" s="16">
        <f t="shared" si="55"/>
        <v>41290.77311342593</v>
      </c>
    </row>
    <row r="870" spans="1:20" ht="48" hidden="1" x14ac:dyDescent="0.2">
      <c r="A870">
        <v>866</v>
      </c>
      <c r="B870" s="9" t="s">
        <v>867</v>
      </c>
      <c r="C870" s="3" t="s">
        <v>4976</v>
      </c>
      <c r="D870" s="5">
        <v>3500</v>
      </c>
      <c r="E870" s="7">
        <v>640</v>
      </c>
      <c r="F870" t="s">
        <v>8220</v>
      </c>
      <c r="G870" t="s">
        <v>8223</v>
      </c>
      <c r="H870" t="s">
        <v>8245</v>
      </c>
      <c r="I870">
        <v>1425136200</v>
      </c>
      <c r="J870">
        <v>1421853518</v>
      </c>
      <c r="K870" t="b">
        <v>0</v>
      </c>
      <c r="L870">
        <v>11</v>
      </c>
      <c r="M870" t="b">
        <v>0</v>
      </c>
      <c r="N870" t="s">
        <v>8276</v>
      </c>
      <c r="O870">
        <f t="shared" si="52"/>
        <v>18</v>
      </c>
      <c r="P870">
        <f t="shared" si="53"/>
        <v>58.18</v>
      </c>
      <c r="Q870" s="11" t="s">
        <v>8308</v>
      </c>
      <c r="R870" s="11" t="s">
        <v>8328</v>
      </c>
      <c r="S870" s="16">
        <f t="shared" si="54"/>
        <v>42025.637939814813</v>
      </c>
      <c r="T870" s="16">
        <f t="shared" si="55"/>
        <v>42063.631944444445</v>
      </c>
    </row>
    <row r="871" spans="1:20" ht="48" hidden="1" x14ac:dyDescent="0.2">
      <c r="A871">
        <v>867</v>
      </c>
      <c r="B871" s="9" t="s">
        <v>868</v>
      </c>
      <c r="C871" s="3" t="s">
        <v>4977</v>
      </c>
      <c r="D871" s="5">
        <v>5000</v>
      </c>
      <c r="E871" s="7">
        <v>1201</v>
      </c>
      <c r="F871" t="s">
        <v>8220</v>
      </c>
      <c r="G871" t="s">
        <v>8223</v>
      </c>
      <c r="H871" t="s">
        <v>8245</v>
      </c>
      <c r="I871">
        <v>1259643540</v>
      </c>
      <c r="J871">
        <v>1254450706</v>
      </c>
      <c r="K871" t="b">
        <v>0</v>
      </c>
      <c r="L871">
        <v>11</v>
      </c>
      <c r="M871" t="b">
        <v>0</v>
      </c>
      <c r="N871" t="s">
        <v>8276</v>
      </c>
      <c r="O871">
        <f t="shared" si="52"/>
        <v>24</v>
      </c>
      <c r="P871">
        <f t="shared" si="53"/>
        <v>109.18</v>
      </c>
      <c r="Q871" s="11" t="s">
        <v>8308</v>
      </c>
      <c r="R871" s="11" t="s">
        <v>8328</v>
      </c>
      <c r="S871" s="16">
        <f t="shared" si="54"/>
        <v>40088.105393518519</v>
      </c>
      <c r="T871" s="16">
        <f t="shared" si="55"/>
        <v>40148.207638888889</v>
      </c>
    </row>
    <row r="872" spans="1:20" ht="64" hidden="1" x14ac:dyDescent="0.2">
      <c r="A872">
        <v>868</v>
      </c>
      <c r="B872" s="9" t="s">
        <v>869</v>
      </c>
      <c r="C872" s="3" t="s">
        <v>4978</v>
      </c>
      <c r="D872" s="5">
        <v>45000</v>
      </c>
      <c r="E872" s="7">
        <v>50</v>
      </c>
      <c r="F872" t="s">
        <v>8220</v>
      </c>
      <c r="G872" t="s">
        <v>8223</v>
      </c>
      <c r="H872" t="s">
        <v>8245</v>
      </c>
      <c r="I872">
        <v>1389055198</v>
      </c>
      <c r="J872">
        <v>1386463198</v>
      </c>
      <c r="K872" t="b">
        <v>0</v>
      </c>
      <c r="L872">
        <v>1</v>
      </c>
      <c r="M872" t="b">
        <v>0</v>
      </c>
      <c r="N872" t="s">
        <v>8276</v>
      </c>
      <c r="O872">
        <f t="shared" si="52"/>
        <v>0</v>
      </c>
      <c r="P872">
        <f t="shared" si="53"/>
        <v>50</v>
      </c>
      <c r="Q872" s="11" t="s">
        <v>8308</v>
      </c>
      <c r="R872" s="11" t="s">
        <v>8328</v>
      </c>
      <c r="S872" s="16">
        <f t="shared" si="54"/>
        <v>41616.027754629627</v>
      </c>
      <c r="T872" s="16">
        <f t="shared" si="55"/>
        <v>41646.027754629627</v>
      </c>
    </row>
    <row r="873" spans="1:20" ht="48" hidden="1" x14ac:dyDescent="0.2">
      <c r="A873">
        <v>869</v>
      </c>
      <c r="B873" s="9" t="s">
        <v>870</v>
      </c>
      <c r="C873" s="3" t="s">
        <v>4979</v>
      </c>
      <c r="D873" s="5">
        <v>8800</v>
      </c>
      <c r="E873" s="7">
        <v>1040</v>
      </c>
      <c r="F873" t="s">
        <v>8220</v>
      </c>
      <c r="G873" t="s">
        <v>8223</v>
      </c>
      <c r="H873" t="s">
        <v>8245</v>
      </c>
      <c r="I873">
        <v>1365448657</v>
      </c>
      <c r="J873">
        <v>1362860257</v>
      </c>
      <c r="K873" t="b">
        <v>0</v>
      </c>
      <c r="L873">
        <v>3</v>
      </c>
      <c r="M873" t="b">
        <v>0</v>
      </c>
      <c r="N873" t="s">
        <v>8276</v>
      </c>
      <c r="O873">
        <f t="shared" si="52"/>
        <v>12</v>
      </c>
      <c r="P873">
        <f t="shared" si="53"/>
        <v>346.67</v>
      </c>
      <c r="Q873" s="11" t="s">
        <v>8308</v>
      </c>
      <c r="R873" s="11" t="s">
        <v>8328</v>
      </c>
      <c r="S873" s="16">
        <f t="shared" si="54"/>
        <v>41342.845567129632</v>
      </c>
      <c r="T873" s="16">
        <f t="shared" si="55"/>
        <v>41372.803900462961</v>
      </c>
    </row>
    <row r="874" spans="1:20" ht="48" hidden="1" x14ac:dyDescent="0.2">
      <c r="A874">
        <v>870</v>
      </c>
      <c r="B874" s="9" t="s">
        <v>871</v>
      </c>
      <c r="C874" s="3" t="s">
        <v>4980</v>
      </c>
      <c r="D874" s="5">
        <v>20000</v>
      </c>
      <c r="E874" s="7">
        <v>62</v>
      </c>
      <c r="F874" t="s">
        <v>8220</v>
      </c>
      <c r="G874" t="s">
        <v>8224</v>
      </c>
      <c r="H874" t="s">
        <v>8246</v>
      </c>
      <c r="I874">
        <v>1377995523</v>
      </c>
      <c r="J874">
        <v>1375403523</v>
      </c>
      <c r="K874" t="b">
        <v>0</v>
      </c>
      <c r="L874">
        <v>5</v>
      </c>
      <c r="M874" t="b">
        <v>0</v>
      </c>
      <c r="N874" t="s">
        <v>8276</v>
      </c>
      <c r="O874">
        <f t="shared" si="52"/>
        <v>0</v>
      </c>
      <c r="P874">
        <f t="shared" si="53"/>
        <v>12.4</v>
      </c>
      <c r="Q874" s="11" t="s">
        <v>8308</v>
      </c>
      <c r="R874" s="11" t="s">
        <v>8328</v>
      </c>
      <c r="S874" s="16">
        <f t="shared" si="54"/>
        <v>41488.022256944445</v>
      </c>
      <c r="T874" s="16">
        <f t="shared" si="55"/>
        <v>41518.022256944445</v>
      </c>
    </row>
    <row r="875" spans="1:20" ht="48" hidden="1" x14ac:dyDescent="0.2">
      <c r="A875">
        <v>871</v>
      </c>
      <c r="B875" s="9" t="s">
        <v>872</v>
      </c>
      <c r="C875" s="3" t="s">
        <v>4981</v>
      </c>
      <c r="D875" s="5">
        <v>6000</v>
      </c>
      <c r="E875" s="7">
        <v>325</v>
      </c>
      <c r="F875" t="s">
        <v>8220</v>
      </c>
      <c r="G875" t="s">
        <v>8223</v>
      </c>
      <c r="H875" t="s">
        <v>8245</v>
      </c>
      <c r="I875">
        <v>1385735295</v>
      </c>
      <c r="J875">
        <v>1383139695</v>
      </c>
      <c r="K875" t="b">
        <v>0</v>
      </c>
      <c r="L875">
        <v>12</v>
      </c>
      <c r="M875" t="b">
        <v>0</v>
      </c>
      <c r="N875" t="s">
        <v>8276</v>
      </c>
      <c r="O875">
        <f t="shared" si="52"/>
        <v>5</v>
      </c>
      <c r="P875">
        <f t="shared" si="53"/>
        <v>27.08</v>
      </c>
      <c r="Q875" s="11" t="s">
        <v>8308</v>
      </c>
      <c r="R875" s="11" t="s">
        <v>8328</v>
      </c>
      <c r="S875" s="16">
        <f t="shared" si="54"/>
        <v>41577.561284722222</v>
      </c>
      <c r="T875" s="16">
        <f t="shared" si="55"/>
        <v>41607.602951388886</v>
      </c>
    </row>
    <row r="876" spans="1:20" ht="48" hidden="1" x14ac:dyDescent="0.2">
      <c r="A876">
        <v>872</v>
      </c>
      <c r="B876" s="9" t="s">
        <v>873</v>
      </c>
      <c r="C876" s="3" t="s">
        <v>4982</v>
      </c>
      <c r="D876" s="5">
        <v>8000</v>
      </c>
      <c r="E876" s="7">
        <v>65</v>
      </c>
      <c r="F876" t="s">
        <v>8220</v>
      </c>
      <c r="G876" t="s">
        <v>8223</v>
      </c>
      <c r="H876" t="s">
        <v>8245</v>
      </c>
      <c r="I876">
        <v>1299786527</v>
      </c>
      <c r="J876">
        <v>1295898527</v>
      </c>
      <c r="K876" t="b">
        <v>0</v>
      </c>
      <c r="L876">
        <v>2</v>
      </c>
      <c r="M876" t="b">
        <v>0</v>
      </c>
      <c r="N876" t="s">
        <v>8276</v>
      </c>
      <c r="O876">
        <f t="shared" si="52"/>
        <v>1</v>
      </c>
      <c r="P876">
        <f t="shared" si="53"/>
        <v>32.5</v>
      </c>
      <c r="Q876" s="11" t="s">
        <v>8308</v>
      </c>
      <c r="R876" s="11" t="s">
        <v>8328</v>
      </c>
      <c r="S876" s="16">
        <f t="shared" si="54"/>
        <v>40567.825543981482</v>
      </c>
      <c r="T876" s="16">
        <f t="shared" si="55"/>
        <v>40612.825543981482</v>
      </c>
    </row>
    <row r="877" spans="1:20" ht="32" hidden="1" x14ac:dyDescent="0.2">
      <c r="A877">
        <v>873</v>
      </c>
      <c r="B877" s="9" t="s">
        <v>874</v>
      </c>
      <c r="C877" s="3" t="s">
        <v>4983</v>
      </c>
      <c r="D877" s="5">
        <v>3500</v>
      </c>
      <c r="E877" s="7">
        <v>45</v>
      </c>
      <c r="F877" t="s">
        <v>8220</v>
      </c>
      <c r="G877" t="s">
        <v>8223</v>
      </c>
      <c r="H877" t="s">
        <v>8245</v>
      </c>
      <c r="I877">
        <v>1352610040</v>
      </c>
      <c r="J877">
        <v>1349150440</v>
      </c>
      <c r="K877" t="b">
        <v>0</v>
      </c>
      <c r="L877">
        <v>5</v>
      </c>
      <c r="M877" t="b">
        <v>0</v>
      </c>
      <c r="N877" t="s">
        <v>8276</v>
      </c>
      <c r="O877">
        <f t="shared" si="52"/>
        <v>1</v>
      </c>
      <c r="P877">
        <f t="shared" si="53"/>
        <v>9</v>
      </c>
      <c r="Q877" s="11" t="s">
        <v>8308</v>
      </c>
      <c r="R877" s="11" t="s">
        <v>8328</v>
      </c>
      <c r="S877" s="16">
        <f t="shared" si="54"/>
        <v>41184.167129629634</v>
      </c>
      <c r="T877" s="16">
        <f t="shared" si="55"/>
        <v>41224.208796296298</v>
      </c>
    </row>
    <row r="878" spans="1:20" ht="48" hidden="1" x14ac:dyDescent="0.2">
      <c r="A878">
        <v>874</v>
      </c>
      <c r="B878" s="9" t="s">
        <v>875</v>
      </c>
      <c r="C878" s="3" t="s">
        <v>4984</v>
      </c>
      <c r="D878" s="5">
        <v>3000</v>
      </c>
      <c r="E878" s="7">
        <v>730</v>
      </c>
      <c r="F878" t="s">
        <v>8220</v>
      </c>
      <c r="G878" t="s">
        <v>8223</v>
      </c>
      <c r="H878" t="s">
        <v>8245</v>
      </c>
      <c r="I878">
        <v>1367676034</v>
      </c>
      <c r="J878">
        <v>1365084034</v>
      </c>
      <c r="K878" t="b">
        <v>0</v>
      </c>
      <c r="L878">
        <v>21</v>
      </c>
      <c r="M878" t="b">
        <v>0</v>
      </c>
      <c r="N878" t="s">
        <v>8276</v>
      </c>
      <c r="O878">
        <f t="shared" si="52"/>
        <v>24</v>
      </c>
      <c r="P878">
        <f t="shared" si="53"/>
        <v>34.76</v>
      </c>
      <c r="Q878" s="11" t="s">
        <v>8308</v>
      </c>
      <c r="R878" s="11" t="s">
        <v>8328</v>
      </c>
      <c r="S878" s="16">
        <f t="shared" si="54"/>
        <v>41368.583726851852</v>
      </c>
      <c r="T878" s="16">
        <f t="shared" si="55"/>
        <v>41398.583726851852</v>
      </c>
    </row>
    <row r="879" spans="1:20" ht="64" hidden="1" x14ac:dyDescent="0.2">
      <c r="A879">
        <v>875</v>
      </c>
      <c r="B879" s="9" t="s">
        <v>876</v>
      </c>
      <c r="C879" s="3" t="s">
        <v>4985</v>
      </c>
      <c r="D879" s="5">
        <v>5000</v>
      </c>
      <c r="E879" s="7">
        <v>0</v>
      </c>
      <c r="F879" t="s">
        <v>8220</v>
      </c>
      <c r="G879" t="s">
        <v>8223</v>
      </c>
      <c r="H879" t="s">
        <v>8245</v>
      </c>
      <c r="I879">
        <v>1442856131</v>
      </c>
      <c r="J879">
        <v>1441128131</v>
      </c>
      <c r="K879" t="b">
        <v>0</v>
      </c>
      <c r="L879">
        <v>0</v>
      </c>
      <c r="M879" t="b">
        <v>0</v>
      </c>
      <c r="N879" t="s">
        <v>8276</v>
      </c>
      <c r="O879">
        <f t="shared" si="52"/>
        <v>0</v>
      </c>
      <c r="P879" t="str">
        <f t="shared" si="53"/>
        <v>N/A</v>
      </c>
      <c r="Q879" s="11" t="s">
        <v>8308</v>
      </c>
      <c r="R879" s="11" t="s">
        <v>8328</v>
      </c>
      <c r="S879" s="16">
        <f t="shared" si="54"/>
        <v>42248.723738425921</v>
      </c>
      <c r="T879" s="16">
        <f t="shared" si="55"/>
        <v>42268.723738425921</v>
      </c>
    </row>
    <row r="880" spans="1:20" ht="16" hidden="1" x14ac:dyDescent="0.2">
      <c r="A880">
        <v>876</v>
      </c>
      <c r="B880" s="9" t="s">
        <v>877</v>
      </c>
      <c r="C880" s="3" t="s">
        <v>4986</v>
      </c>
      <c r="D880" s="5">
        <v>3152</v>
      </c>
      <c r="E880" s="7">
        <v>1286</v>
      </c>
      <c r="F880" t="s">
        <v>8220</v>
      </c>
      <c r="G880" t="s">
        <v>8224</v>
      </c>
      <c r="H880" t="s">
        <v>8246</v>
      </c>
      <c r="I880">
        <v>1359978927</v>
      </c>
      <c r="J880">
        <v>1357127727</v>
      </c>
      <c r="K880" t="b">
        <v>0</v>
      </c>
      <c r="L880">
        <v>45</v>
      </c>
      <c r="M880" t="b">
        <v>0</v>
      </c>
      <c r="N880" t="s">
        <v>8276</v>
      </c>
      <c r="O880">
        <f t="shared" si="52"/>
        <v>41</v>
      </c>
      <c r="P880">
        <f t="shared" si="53"/>
        <v>28.58</v>
      </c>
      <c r="Q880" s="11" t="s">
        <v>8308</v>
      </c>
      <c r="R880" s="11" t="s">
        <v>8328</v>
      </c>
      <c r="S880" s="16">
        <f t="shared" si="54"/>
        <v>41276.496840277774</v>
      </c>
      <c r="T880" s="16">
        <f t="shared" si="55"/>
        <v>41309.496840277774</v>
      </c>
    </row>
    <row r="881" spans="1:20" ht="48" hidden="1" x14ac:dyDescent="0.2">
      <c r="A881">
        <v>877</v>
      </c>
      <c r="B881" s="9" t="s">
        <v>878</v>
      </c>
      <c r="C881" s="3" t="s">
        <v>4987</v>
      </c>
      <c r="D881" s="5">
        <v>2000</v>
      </c>
      <c r="E881" s="7">
        <v>1351</v>
      </c>
      <c r="F881" t="s">
        <v>8220</v>
      </c>
      <c r="G881" t="s">
        <v>8223</v>
      </c>
      <c r="H881" t="s">
        <v>8245</v>
      </c>
      <c r="I881">
        <v>1387479360</v>
      </c>
      <c r="J881">
        <v>1384887360</v>
      </c>
      <c r="K881" t="b">
        <v>0</v>
      </c>
      <c r="L881">
        <v>29</v>
      </c>
      <c r="M881" t="b">
        <v>0</v>
      </c>
      <c r="N881" t="s">
        <v>8276</v>
      </c>
      <c r="O881">
        <f t="shared" si="52"/>
        <v>68</v>
      </c>
      <c r="P881">
        <f t="shared" si="53"/>
        <v>46.59</v>
      </c>
      <c r="Q881" s="11" t="s">
        <v>8308</v>
      </c>
      <c r="R881" s="11" t="s">
        <v>8328</v>
      </c>
      <c r="S881" s="16">
        <f t="shared" si="54"/>
        <v>41597.788888888892</v>
      </c>
      <c r="T881" s="16">
        <f t="shared" si="55"/>
        <v>41627.788888888892</v>
      </c>
    </row>
    <row r="882" spans="1:20" ht="48" hidden="1" x14ac:dyDescent="0.2">
      <c r="A882">
        <v>878</v>
      </c>
      <c r="B882" s="9" t="s">
        <v>879</v>
      </c>
      <c r="C882" s="3" t="s">
        <v>4988</v>
      </c>
      <c r="D882" s="5">
        <v>5000</v>
      </c>
      <c r="E882" s="7">
        <v>65</v>
      </c>
      <c r="F882" t="s">
        <v>8220</v>
      </c>
      <c r="G882" t="s">
        <v>8223</v>
      </c>
      <c r="H882" t="s">
        <v>8245</v>
      </c>
      <c r="I882">
        <v>1293082524</v>
      </c>
      <c r="J882">
        <v>1290490524</v>
      </c>
      <c r="K882" t="b">
        <v>0</v>
      </c>
      <c r="L882">
        <v>2</v>
      </c>
      <c r="M882" t="b">
        <v>0</v>
      </c>
      <c r="N882" t="s">
        <v>8276</v>
      </c>
      <c r="O882">
        <f t="shared" si="52"/>
        <v>1</v>
      </c>
      <c r="P882">
        <f t="shared" si="53"/>
        <v>32.5</v>
      </c>
      <c r="Q882" s="11" t="s">
        <v>8308</v>
      </c>
      <c r="R882" s="11" t="s">
        <v>8328</v>
      </c>
      <c r="S882" s="16">
        <f t="shared" si="54"/>
        <v>40505.232916666668</v>
      </c>
      <c r="T882" s="16">
        <f t="shared" si="55"/>
        <v>40535.232916666668</v>
      </c>
    </row>
    <row r="883" spans="1:20" ht="48" hidden="1" x14ac:dyDescent="0.2">
      <c r="A883">
        <v>879</v>
      </c>
      <c r="B883" s="9" t="s">
        <v>880</v>
      </c>
      <c r="C883" s="3" t="s">
        <v>4989</v>
      </c>
      <c r="D883" s="5">
        <v>2100</v>
      </c>
      <c r="E883" s="7">
        <v>644</v>
      </c>
      <c r="F883" t="s">
        <v>8220</v>
      </c>
      <c r="G883" t="s">
        <v>8223</v>
      </c>
      <c r="H883" t="s">
        <v>8245</v>
      </c>
      <c r="I883">
        <v>1338321305</v>
      </c>
      <c r="J883">
        <v>1336506905</v>
      </c>
      <c r="K883" t="b">
        <v>0</v>
      </c>
      <c r="L883">
        <v>30</v>
      </c>
      <c r="M883" t="b">
        <v>0</v>
      </c>
      <c r="N883" t="s">
        <v>8276</v>
      </c>
      <c r="O883">
        <f t="shared" si="52"/>
        <v>31</v>
      </c>
      <c r="P883">
        <f t="shared" si="53"/>
        <v>21.47</v>
      </c>
      <c r="Q883" s="11" t="s">
        <v>8308</v>
      </c>
      <c r="R883" s="11" t="s">
        <v>8328</v>
      </c>
      <c r="S883" s="16">
        <f t="shared" si="54"/>
        <v>41037.829918981479</v>
      </c>
      <c r="T883" s="16">
        <f t="shared" si="55"/>
        <v>41058.829918981479</v>
      </c>
    </row>
    <row r="884" spans="1:20" ht="48" hidden="1" x14ac:dyDescent="0.2">
      <c r="A884">
        <v>880</v>
      </c>
      <c r="B884" s="9" t="s">
        <v>881</v>
      </c>
      <c r="C884" s="3" t="s">
        <v>4990</v>
      </c>
      <c r="D884" s="5">
        <v>3780</v>
      </c>
      <c r="E884" s="7">
        <v>113</v>
      </c>
      <c r="F884" t="s">
        <v>8220</v>
      </c>
      <c r="G884" t="s">
        <v>8223</v>
      </c>
      <c r="H884" t="s">
        <v>8245</v>
      </c>
      <c r="I884">
        <v>1351582938</v>
      </c>
      <c r="J884">
        <v>1348731738</v>
      </c>
      <c r="K884" t="b">
        <v>0</v>
      </c>
      <c r="L884">
        <v>8</v>
      </c>
      <c r="M884" t="b">
        <v>0</v>
      </c>
      <c r="N884" t="s">
        <v>8277</v>
      </c>
      <c r="O884">
        <f t="shared" si="52"/>
        <v>3</v>
      </c>
      <c r="P884">
        <f t="shared" si="53"/>
        <v>14.13</v>
      </c>
      <c r="Q884" s="11" t="s">
        <v>8308</v>
      </c>
      <c r="R884" s="11" t="s">
        <v>8329</v>
      </c>
      <c r="S884" s="16">
        <f t="shared" si="54"/>
        <v>41179.32104166667</v>
      </c>
      <c r="T884" s="16">
        <f t="shared" si="55"/>
        <v>41212.32104166667</v>
      </c>
    </row>
    <row r="885" spans="1:20" ht="48" hidden="1" x14ac:dyDescent="0.2">
      <c r="A885">
        <v>881</v>
      </c>
      <c r="B885" s="9" t="s">
        <v>882</v>
      </c>
      <c r="C885" s="3" t="s">
        <v>4991</v>
      </c>
      <c r="D885" s="5">
        <v>3750</v>
      </c>
      <c r="E885" s="7">
        <v>30</v>
      </c>
      <c r="F885" t="s">
        <v>8220</v>
      </c>
      <c r="G885" t="s">
        <v>8223</v>
      </c>
      <c r="H885" t="s">
        <v>8245</v>
      </c>
      <c r="I885">
        <v>1326520886</v>
      </c>
      <c r="J885">
        <v>1322632886</v>
      </c>
      <c r="K885" t="b">
        <v>0</v>
      </c>
      <c r="L885">
        <v>1</v>
      </c>
      <c r="M885" t="b">
        <v>0</v>
      </c>
      <c r="N885" t="s">
        <v>8277</v>
      </c>
      <c r="O885">
        <f t="shared" si="52"/>
        <v>1</v>
      </c>
      <c r="P885">
        <f t="shared" si="53"/>
        <v>30</v>
      </c>
      <c r="Q885" s="11" t="s">
        <v>8308</v>
      </c>
      <c r="R885" s="11" t="s">
        <v>8329</v>
      </c>
      <c r="S885" s="16">
        <f t="shared" si="54"/>
        <v>40877.25099537037</v>
      </c>
      <c r="T885" s="16">
        <f t="shared" si="55"/>
        <v>40922.25099537037</v>
      </c>
    </row>
    <row r="886" spans="1:20" ht="48" hidden="1" x14ac:dyDescent="0.2">
      <c r="A886">
        <v>882</v>
      </c>
      <c r="B886" s="9" t="s">
        <v>883</v>
      </c>
      <c r="C886" s="3" t="s">
        <v>4992</v>
      </c>
      <c r="D886" s="5">
        <v>1500</v>
      </c>
      <c r="E886" s="7">
        <v>302</v>
      </c>
      <c r="F886" t="s">
        <v>8220</v>
      </c>
      <c r="G886" t="s">
        <v>8223</v>
      </c>
      <c r="H886" t="s">
        <v>8245</v>
      </c>
      <c r="I886">
        <v>1315341550</v>
      </c>
      <c r="J886">
        <v>1312490350</v>
      </c>
      <c r="K886" t="b">
        <v>0</v>
      </c>
      <c r="L886">
        <v>14</v>
      </c>
      <c r="M886" t="b">
        <v>0</v>
      </c>
      <c r="N886" t="s">
        <v>8277</v>
      </c>
      <c r="O886">
        <f t="shared" si="52"/>
        <v>20</v>
      </c>
      <c r="P886">
        <f t="shared" si="53"/>
        <v>21.57</v>
      </c>
      <c r="Q886" s="11" t="s">
        <v>8308</v>
      </c>
      <c r="R886" s="11" t="s">
        <v>8329</v>
      </c>
      <c r="S886" s="16">
        <f t="shared" si="54"/>
        <v>40759.860532407409</v>
      </c>
      <c r="T886" s="16">
        <f t="shared" si="55"/>
        <v>40792.860532407409</v>
      </c>
    </row>
    <row r="887" spans="1:20" ht="48" hidden="1" x14ac:dyDescent="0.2">
      <c r="A887">
        <v>883</v>
      </c>
      <c r="B887" s="9" t="s">
        <v>884</v>
      </c>
      <c r="C887" s="3" t="s">
        <v>4993</v>
      </c>
      <c r="D887" s="5">
        <v>5000</v>
      </c>
      <c r="E887" s="7">
        <v>2001</v>
      </c>
      <c r="F887" t="s">
        <v>8220</v>
      </c>
      <c r="G887" t="s">
        <v>8223</v>
      </c>
      <c r="H887" t="s">
        <v>8245</v>
      </c>
      <c r="I887">
        <v>1456957635</v>
      </c>
      <c r="J887">
        <v>1451773635</v>
      </c>
      <c r="K887" t="b">
        <v>0</v>
      </c>
      <c r="L887">
        <v>24</v>
      </c>
      <c r="M887" t="b">
        <v>0</v>
      </c>
      <c r="N887" t="s">
        <v>8277</v>
      </c>
      <c r="O887">
        <f t="shared" si="52"/>
        <v>40</v>
      </c>
      <c r="P887">
        <f t="shared" si="53"/>
        <v>83.38</v>
      </c>
      <c r="Q887" s="11" t="s">
        <v>8308</v>
      </c>
      <c r="R887" s="11" t="s">
        <v>8329</v>
      </c>
      <c r="S887" s="16">
        <f t="shared" si="54"/>
        <v>42371.935590277775</v>
      </c>
      <c r="T887" s="16">
        <f t="shared" si="55"/>
        <v>42431.935590277775</v>
      </c>
    </row>
    <row r="888" spans="1:20" ht="48" hidden="1" x14ac:dyDescent="0.2">
      <c r="A888">
        <v>884</v>
      </c>
      <c r="B888" s="9" t="s">
        <v>885</v>
      </c>
      <c r="C888" s="3" t="s">
        <v>4994</v>
      </c>
      <c r="D888" s="5">
        <v>2000</v>
      </c>
      <c r="E888" s="7">
        <v>20</v>
      </c>
      <c r="F888" t="s">
        <v>8220</v>
      </c>
      <c r="G888" t="s">
        <v>8223</v>
      </c>
      <c r="H888" t="s">
        <v>8245</v>
      </c>
      <c r="I888">
        <v>1336789860</v>
      </c>
      <c r="J888">
        <v>1331666146</v>
      </c>
      <c r="K888" t="b">
        <v>0</v>
      </c>
      <c r="L888">
        <v>2</v>
      </c>
      <c r="M888" t="b">
        <v>0</v>
      </c>
      <c r="N888" t="s">
        <v>8277</v>
      </c>
      <c r="O888">
        <f t="shared" si="52"/>
        <v>1</v>
      </c>
      <c r="P888">
        <f t="shared" si="53"/>
        <v>10</v>
      </c>
      <c r="Q888" s="11" t="s">
        <v>8308</v>
      </c>
      <c r="R888" s="11" t="s">
        <v>8329</v>
      </c>
      <c r="S888" s="16">
        <f t="shared" si="54"/>
        <v>40981.802615740737</v>
      </c>
      <c r="T888" s="16">
        <f t="shared" si="55"/>
        <v>41041.104861111111</v>
      </c>
    </row>
    <row r="889" spans="1:20" ht="48" hidden="1" x14ac:dyDescent="0.2">
      <c r="A889">
        <v>885</v>
      </c>
      <c r="B889" s="9" t="s">
        <v>886</v>
      </c>
      <c r="C889" s="3" t="s">
        <v>4995</v>
      </c>
      <c r="D889" s="5">
        <v>1000</v>
      </c>
      <c r="E889" s="7">
        <v>750</v>
      </c>
      <c r="F889" t="s">
        <v>8220</v>
      </c>
      <c r="G889" t="s">
        <v>8223</v>
      </c>
      <c r="H889" t="s">
        <v>8245</v>
      </c>
      <c r="I889">
        <v>1483137311</v>
      </c>
      <c r="J889">
        <v>1481322911</v>
      </c>
      <c r="K889" t="b">
        <v>0</v>
      </c>
      <c r="L889">
        <v>21</v>
      </c>
      <c r="M889" t="b">
        <v>0</v>
      </c>
      <c r="N889" t="s">
        <v>8277</v>
      </c>
      <c r="O889">
        <f t="shared" si="52"/>
        <v>75</v>
      </c>
      <c r="P889">
        <f t="shared" si="53"/>
        <v>35.71</v>
      </c>
      <c r="Q889" s="11" t="s">
        <v>8308</v>
      </c>
      <c r="R889" s="11" t="s">
        <v>8329</v>
      </c>
      <c r="S889" s="16">
        <f t="shared" si="54"/>
        <v>42713.941099537042</v>
      </c>
      <c r="T889" s="16">
        <f t="shared" si="55"/>
        <v>42734.941099537042</v>
      </c>
    </row>
    <row r="890" spans="1:20" ht="48" hidden="1" x14ac:dyDescent="0.2">
      <c r="A890">
        <v>886</v>
      </c>
      <c r="B890" s="9" t="s">
        <v>887</v>
      </c>
      <c r="C890" s="3" t="s">
        <v>4996</v>
      </c>
      <c r="D890" s="5">
        <v>500</v>
      </c>
      <c r="E890" s="7">
        <v>205</v>
      </c>
      <c r="F890" t="s">
        <v>8220</v>
      </c>
      <c r="G890" t="s">
        <v>8223</v>
      </c>
      <c r="H890" t="s">
        <v>8245</v>
      </c>
      <c r="I890">
        <v>1473972813</v>
      </c>
      <c r="J890">
        <v>1471812813</v>
      </c>
      <c r="K890" t="b">
        <v>0</v>
      </c>
      <c r="L890">
        <v>7</v>
      </c>
      <c r="M890" t="b">
        <v>0</v>
      </c>
      <c r="N890" t="s">
        <v>8277</v>
      </c>
      <c r="O890">
        <f t="shared" si="52"/>
        <v>41</v>
      </c>
      <c r="P890">
        <f t="shared" si="53"/>
        <v>29.29</v>
      </c>
      <c r="Q890" s="11" t="s">
        <v>8308</v>
      </c>
      <c r="R890" s="11" t="s">
        <v>8329</v>
      </c>
      <c r="S890" s="16">
        <f t="shared" si="54"/>
        <v>42603.870520833334</v>
      </c>
      <c r="T890" s="16">
        <f t="shared" si="55"/>
        <v>42628.870520833334</v>
      </c>
    </row>
    <row r="891" spans="1:20" ht="48" hidden="1" x14ac:dyDescent="0.2">
      <c r="A891">
        <v>887</v>
      </c>
      <c r="B891" s="9" t="s">
        <v>888</v>
      </c>
      <c r="C891" s="3" t="s">
        <v>4997</v>
      </c>
      <c r="D891" s="5">
        <v>1000</v>
      </c>
      <c r="E891" s="7">
        <v>0</v>
      </c>
      <c r="F891" t="s">
        <v>8220</v>
      </c>
      <c r="G891" t="s">
        <v>8223</v>
      </c>
      <c r="H891" t="s">
        <v>8245</v>
      </c>
      <c r="I891">
        <v>1338159655</v>
      </c>
      <c r="J891">
        <v>1335567655</v>
      </c>
      <c r="K891" t="b">
        <v>0</v>
      </c>
      <c r="L891">
        <v>0</v>
      </c>
      <c r="M891" t="b">
        <v>0</v>
      </c>
      <c r="N891" t="s">
        <v>8277</v>
      </c>
      <c r="O891">
        <f t="shared" si="52"/>
        <v>0</v>
      </c>
      <c r="P891" t="str">
        <f t="shared" si="53"/>
        <v>N/A</v>
      </c>
      <c r="Q891" s="11" t="s">
        <v>8308</v>
      </c>
      <c r="R891" s="11" t="s">
        <v>8329</v>
      </c>
      <c r="S891" s="16">
        <f t="shared" si="54"/>
        <v>41026.958969907406</v>
      </c>
      <c r="T891" s="16">
        <f t="shared" si="55"/>
        <v>41056.958969907406</v>
      </c>
    </row>
    <row r="892" spans="1:20" ht="48" hidden="1" x14ac:dyDescent="0.2">
      <c r="A892">
        <v>888</v>
      </c>
      <c r="B892" s="9" t="s">
        <v>889</v>
      </c>
      <c r="C892" s="3" t="s">
        <v>4998</v>
      </c>
      <c r="D892" s="5">
        <v>1000</v>
      </c>
      <c r="E892" s="7">
        <v>72</v>
      </c>
      <c r="F892" t="s">
        <v>8220</v>
      </c>
      <c r="G892" t="s">
        <v>8223</v>
      </c>
      <c r="H892" t="s">
        <v>8245</v>
      </c>
      <c r="I892">
        <v>1314856800</v>
      </c>
      <c r="J892">
        <v>1311789885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7</v>
      </c>
      <c r="P892">
        <f t="shared" si="53"/>
        <v>18</v>
      </c>
      <c r="Q892" s="11" t="s">
        <v>8308</v>
      </c>
      <c r="R892" s="11" t="s">
        <v>8329</v>
      </c>
      <c r="S892" s="16">
        <f t="shared" si="54"/>
        <v>40751.753298611111</v>
      </c>
      <c r="T892" s="16">
        <f t="shared" si="55"/>
        <v>40787.25</v>
      </c>
    </row>
    <row r="893" spans="1:20" ht="48" hidden="1" x14ac:dyDescent="0.2">
      <c r="A893">
        <v>889</v>
      </c>
      <c r="B893" s="9" t="s">
        <v>890</v>
      </c>
      <c r="C893" s="3" t="s">
        <v>4999</v>
      </c>
      <c r="D893" s="5">
        <v>25000</v>
      </c>
      <c r="E893" s="7">
        <v>2360.3200000000002</v>
      </c>
      <c r="F893" t="s">
        <v>8220</v>
      </c>
      <c r="G893" t="s">
        <v>8223</v>
      </c>
      <c r="H893" t="s">
        <v>8245</v>
      </c>
      <c r="I893">
        <v>1412534943</v>
      </c>
      <c r="J893">
        <v>1409942943</v>
      </c>
      <c r="K893" t="b">
        <v>0</v>
      </c>
      <c r="L893">
        <v>32</v>
      </c>
      <c r="M893" t="b">
        <v>0</v>
      </c>
      <c r="N893" t="s">
        <v>8277</v>
      </c>
      <c r="O893">
        <f t="shared" si="52"/>
        <v>9</v>
      </c>
      <c r="P893">
        <f t="shared" si="53"/>
        <v>73.760000000000005</v>
      </c>
      <c r="Q893" s="11" t="s">
        <v>8308</v>
      </c>
      <c r="R893" s="11" t="s">
        <v>8329</v>
      </c>
      <c r="S893" s="16">
        <f t="shared" si="54"/>
        <v>41887.784062500003</v>
      </c>
      <c r="T893" s="16">
        <f t="shared" si="55"/>
        <v>41917.784062500003</v>
      </c>
    </row>
    <row r="894" spans="1:20" ht="48" hidden="1" x14ac:dyDescent="0.2">
      <c r="A894">
        <v>890</v>
      </c>
      <c r="B894" s="9" t="s">
        <v>891</v>
      </c>
      <c r="C894" s="3" t="s">
        <v>5000</v>
      </c>
      <c r="D894" s="5">
        <v>3000</v>
      </c>
      <c r="E894" s="7">
        <v>125</v>
      </c>
      <c r="F894" t="s">
        <v>8220</v>
      </c>
      <c r="G894" t="s">
        <v>8223</v>
      </c>
      <c r="H894" t="s">
        <v>8245</v>
      </c>
      <c r="I894">
        <v>1385055979</v>
      </c>
      <c r="J894">
        <v>1382460379</v>
      </c>
      <c r="K894" t="b">
        <v>0</v>
      </c>
      <c r="L894">
        <v>4</v>
      </c>
      <c r="M894" t="b">
        <v>0</v>
      </c>
      <c r="N894" t="s">
        <v>8277</v>
      </c>
      <c r="O894">
        <f t="shared" si="52"/>
        <v>4</v>
      </c>
      <c r="P894">
        <f t="shared" si="53"/>
        <v>31.25</v>
      </c>
      <c r="Q894" s="11" t="s">
        <v>8308</v>
      </c>
      <c r="R894" s="11" t="s">
        <v>8329</v>
      </c>
      <c r="S894" s="16">
        <f t="shared" si="54"/>
        <v>41569.698831018519</v>
      </c>
      <c r="T894" s="16">
        <f t="shared" si="55"/>
        <v>41599.740497685183</v>
      </c>
    </row>
    <row r="895" spans="1:20" ht="48" hidden="1" x14ac:dyDescent="0.2">
      <c r="A895">
        <v>891</v>
      </c>
      <c r="B895" s="9" t="s">
        <v>892</v>
      </c>
      <c r="C895" s="3" t="s">
        <v>5001</v>
      </c>
      <c r="D895" s="5">
        <v>8000</v>
      </c>
      <c r="E895" s="7">
        <v>260</v>
      </c>
      <c r="F895" t="s">
        <v>8220</v>
      </c>
      <c r="G895" t="s">
        <v>8223</v>
      </c>
      <c r="H895" t="s">
        <v>8245</v>
      </c>
      <c r="I895">
        <v>1408581930</v>
      </c>
      <c r="J895">
        <v>1405989930</v>
      </c>
      <c r="K895" t="b">
        <v>0</v>
      </c>
      <c r="L895">
        <v>9</v>
      </c>
      <c r="M895" t="b">
        <v>0</v>
      </c>
      <c r="N895" t="s">
        <v>8277</v>
      </c>
      <c r="O895">
        <f t="shared" si="52"/>
        <v>3</v>
      </c>
      <c r="P895">
        <f t="shared" si="53"/>
        <v>28.89</v>
      </c>
      <c r="Q895" s="11" t="s">
        <v>8308</v>
      </c>
      <c r="R895" s="11" t="s">
        <v>8329</v>
      </c>
      <c r="S895" s="16">
        <f t="shared" si="54"/>
        <v>41842.031597222223</v>
      </c>
      <c r="T895" s="16">
        <f t="shared" si="55"/>
        <v>41872.031597222223</v>
      </c>
    </row>
    <row r="896" spans="1:20" ht="48" hidden="1" x14ac:dyDescent="0.2">
      <c r="A896">
        <v>892</v>
      </c>
      <c r="B896" s="9" t="s">
        <v>893</v>
      </c>
      <c r="C896" s="3" t="s">
        <v>5002</v>
      </c>
      <c r="D896" s="5">
        <v>6000</v>
      </c>
      <c r="E896" s="7">
        <v>2445</v>
      </c>
      <c r="F896" t="s">
        <v>8220</v>
      </c>
      <c r="G896" t="s">
        <v>8223</v>
      </c>
      <c r="H896" t="s">
        <v>8245</v>
      </c>
      <c r="I896">
        <v>1280635200</v>
      </c>
      <c r="J896">
        <v>1273121283</v>
      </c>
      <c r="K896" t="b">
        <v>0</v>
      </c>
      <c r="L896">
        <v>17</v>
      </c>
      <c r="M896" t="b">
        <v>0</v>
      </c>
      <c r="N896" t="s">
        <v>8277</v>
      </c>
      <c r="O896">
        <f t="shared" si="52"/>
        <v>41</v>
      </c>
      <c r="P896">
        <f t="shared" si="53"/>
        <v>143.82</v>
      </c>
      <c r="Q896" s="11" t="s">
        <v>8308</v>
      </c>
      <c r="R896" s="11" t="s">
        <v>8329</v>
      </c>
      <c r="S896" s="16">
        <f t="shared" si="54"/>
        <v>40304.20003472222</v>
      </c>
      <c r="T896" s="16">
        <f t="shared" si="55"/>
        <v>40391.166666666664</v>
      </c>
    </row>
    <row r="897" spans="1:20" ht="48" hidden="1" x14ac:dyDescent="0.2">
      <c r="A897">
        <v>893</v>
      </c>
      <c r="B897" s="9" t="s">
        <v>894</v>
      </c>
      <c r="C897" s="3" t="s">
        <v>5003</v>
      </c>
      <c r="D897" s="5">
        <v>2000</v>
      </c>
      <c r="E897" s="7">
        <v>200</v>
      </c>
      <c r="F897" t="s">
        <v>8220</v>
      </c>
      <c r="G897" t="s">
        <v>8223</v>
      </c>
      <c r="H897" t="s">
        <v>8245</v>
      </c>
      <c r="I897">
        <v>1427920363</v>
      </c>
      <c r="J897">
        <v>1425331963</v>
      </c>
      <c r="K897" t="b">
        <v>0</v>
      </c>
      <c r="L897">
        <v>5</v>
      </c>
      <c r="M897" t="b">
        <v>0</v>
      </c>
      <c r="N897" t="s">
        <v>8277</v>
      </c>
      <c r="O897">
        <f t="shared" si="52"/>
        <v>10</v>
      </c>
      <c r="P897">
        <f t="shared" si="53"/>
        <v>40</v>
      </c>
      <c r="Q897" s="11" t="s">
        <v>8308</v>
      </c>
      <c r="R897" s="11" t="s">
        <v>8329</v>
      </c>
      <c r="S897" s="16">
        <f t="shared" si="54"/>
        <v>42065.897719907407</v>
      </c>
      <c r="T897" s="16">
        <f t="shared" si="55"/>
        <v>42095.856053240743</v>
      </c>
    </row>
    <row r="898" spans="1:20" ht="48" hidden="1" x14ac:dyDescent="0.2">
      <c r="A898">
        <v>894</v>
      </c>
      <c r="B898" s="9" t="s">
        <v>895</v>
      </c>
      <c r="C898" s="3" t="s">
        <v>5004</v>
      </c>
      <c r="D898" s="5">
        <v>20000</v>
      </c>
      <c r="E898" s="7">
        <v>7834</v>
      </c>
      <c r="F898" t="s">
        <v>8220</v>
      </c>
      <c r="G898" t="s">
        <v>8223</v>
      </c>
      <c r="H898" t="s">
        <v>8245</v>
      </c>
      <c r="I898">
        <v>1465169610</v>
      </c>
      <c r="J898">
        <v>1462577610</v>
      </c>
      <c r="K898" t="b">
        <v>0</v>
      </c>
      <c r="L898">
        <v>53</v>
      </c>
      <c r="M898" t="b">
        <v>0</v>
      </c>
      <c r="N898" t="s">
        <v>8277</v>
      </c>
      <c r="O898">
        <f t="shared" ref="O898:O961" si="56">ROUND(E898/D898*100,0)</f>
        <v>39</v>
      </c>
      <c r="P898">
        <f t="shared" si="53"/>
        <v>147.81</v>
      </c>
      <c r="Q898" s="11" t="s">
        <v>8308</v>
      </c>
      <c r="R898" s="11" t="s">
        <v>8329</v>
      </c>
      <c r="S898" s="16">
        <f t="shared" si="54"/>
        <v>42496.981597222228</v>
      </c>
      <c r="T898" s="16">
        <f t="shared" si="55"/>
        <v>42526.981597222228</v>
      </c>
    </row>
    <row r="899" spans="1:20" ht="48" hidden="1" x14ac:dyDescent="0.2">
      <c r="A899">
        <v>895</v>
      </c>
      <c r="B899" s="9" t="s">
        <v>896</v>
      </c>
      <c r="C899" s="3" t="s">
        <v>5005</v>
      </c>
      <c r="D899" s="5">
        <v>8000</v>
      </c>
      <c r="E899" s="7">
        <v>195</v>
      </c>
      <c r="F899" t="s">
        <v>8220</v>
      </c>
      <c r="G899" t="s">
        <v>8223</v>
      </c>
      <c r="H899" t="s">
        <v>8245</v>
      </c>
      <c r="I899">
        <v>1287975829</v>
      </c>
      <c r="J899">
        <v>1284087829</v>
      </c>
      <c r="K899" t="b">
        <v>0</v>
      </c>
      <c r="L899">
        <v>7</v>
      </c>
      <c r="M899" t="b">
        <v>0</v>
      </c>
      <c r="N899" t="s">
        <v>8277</v>
      </c>
      <c r="O899">
        <f t="shared" si="56"/>
        <v>2</v>
      </c>
      <c r="P899">
        <f t="shared" ref="P899:P962" si="57">IFERROR(ROUND(E899/L899,2),"N/A")</f>
        <v>27.86</v>
      </c>
      <c r="Q899" s="11" t="s">
        <v>8308</v>
      </c>
      <c r="R899" s="11" t="s">
        <v>8329</v>
      </c>
      <c r="S899" s="16">
        <f t="shared" ref="S899:S962" si="58">(((J899/60)/60)/24)+DATE(1970,1,1)</f>
        <v>40431.127650462964</v>
      </c>
      <c r="T899" s="16">
        <f t="shared" ref="T899:T962" si="59">(((I899/60)/60)/24)+DATE(1970,1,1)</f>
        <v>40476.127650462964</v>
      </c>
    </row>
    <row r="900" spans="1:20" ht="48" hidden="1" x14ac:dyDescent="0.2">
      <c r="A900">
        <v>896</v>
      </c>
      <c r="B900" s="9" t="s">
        <v>897</v>
      </c>
      <c r="C900" s="3" t="s">
        <v>5006</v>
      </c>
      <c r="D900" s="5">
        <v>8000</v>
      </c>
      <c r="E900" s="7">
        <v>3200</v>
      </c>
      <c r="F900" t="s">
        <v>8220</v>
      </c>
      <c r="G900" t="s">
        <v>8223</v>
      </c>
      <c r="H900" t="s">
        <v>8245</v>
      </c>
      <c r="I900">
        <v>1440734400</v>
      </c>
      <c r="J900">
        <v>1438549026</v>
      </c>
      <c r="K900" t="b">
        <v>0</v>
      </c>
      <c r="L900">
        <v>72</v>
      </c>
      <c r="M900" t="b">
        <v>0</v>
      </c>
      <c r="N900" t="s">
        <v>8277</v>
      </c>
      <c r="O900">
        <f t="shared" si="56"/>
        <v>40</v>
      </c>
      <c r="P900">
        <f t="shared" si="57"/>
        <v>44.44</v>
      </c>
      <c r="Q900" s="11" t="s">
        <v>8308</v>
      </c>
      <c r="R900" s="11" t="s">
        <v>8329</v>
      </c>
      <c r="S900" s="16">
        <f t="shared" si="58"/>
        <v>42218.872986111113</v>
      </c>
      <c r="T900" s="16">
        <f t="shared" si="59"/>
        <v>42244.166666666672</v>
      </c>
    </row>
    <row r="901" spans="1:20" ht="48" hidden="1" x14ac:dyDescent="0.2">
      <c r="A901">
        <v>897</v>
      </c>
      <c r="B901" s="9" t="s">
        <v>898</v>
      </c>
      <c r="C901" s="3" t="s">
        <v>5007</v>
      </c>
      <c r="D901" s="5">
        <v>3000</v>
      </c>
      <c r="E901" s="7">
        <v>0</v>
      </c>
      <c r="F901" t="s">
        <v>8220</v>
      </c>
      <c r="G901" t="s">
        <v>8223</v>
      </c>
      <c r="H901" t="s">
        <v>8245</v>
      </c>
      <c r="I901">
        <v>1354123908</v>
      </c>
      <c r="J901">
        <v>1351528308</v>
      </c>
      <c r="K901" t="b">
        <v>0</v>
      </c>
      <c r="L901">
        <v>0</v>
      </c>
      <c r="M901" t="b">
        <v>0</v>
      </c>
      <c r="N901" t="s">
        <v>8277</v>
      </c>
      <c r="O901">
        <f t="shared" si="56"/>
        <v>0</v>
      </c>
      <c r="P901" t="str">
        <f t="shared" si="57"/>
        <v>N/A</v>
      </c>
      <c r="Q901" s="11" t="s">
        <v>8308</v>
      </c>
      <c r="R901" s="11" t="s">
        <v>8329</v>
      </c>
      <c r="S901" s="16">
        <f t="shared" si="58"/>
        <v>41211.688750000001</v>
      </c>
      <c r="T901" s="16">
        <f t="shared" si="59"/>
        <v>41241.730416666665</v>
      </c>
    </row>
    <row r="902" spans="1:20" ht="48" hidden="1" x14ac:dyDescent="0.2">
      <c r="A902">
        <v>898</v>
      </c>
      <c r="B902" s="9" t="s">
        <v>899</v>
      </c>
      <c r="C902" s="3" t="s">
        <v>5008</v>
      </c>
      <c r="D902" s="5">
        <v>2500</v>
      </c>
      <c r="E902" s="7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3</v>
      </c>
      <c r="P902">
        <f t="shared" si="57"/>
        <v>35</v>
      </c>
      <c r="Q902" s="11" t="s">
        <v>8308</v>
      </c>
      <c r="R902" s="11" t="s">
        <v>8329</v>
      </c>
      <c r="S902" s="16">
        <f t="shared" si="58"/>
        <v>40878.758217592593</v>
      </c>
      <c r="T902" s="16">
        <f t="shared" si="59"/>
        <v>40923.758217592593</v>
      </c>
    </row>
    <row r="903" spans="1:20" ht="48" hidden="1" x14ac:dyDescent="0.2">
      <c r="A903">
        <v>899</v>
      </c>
      <c r="B903" s="9" t="s">
        <v>900</v>
      </c>
      <c r="C903" s="3" t="s">
        <v>5009</v>
      </c>
      <c r="D903" s="5">
        <v>750</v>
      </c>
      <c r="E903" s="7">
        <v>280</v>
      </c>
      <c r="F903" t="s">
        <v>8220</v>
      </c>
      <c r="G903" t="s">
        <v>8223</v>
      </c>
      <c r="H903" t="s">
        <v>8245</v>
      </c>
      <c r="I903">
        <v>1306549362</v>
      </c>
      <c r="J903">
        <v>1302661362</v>
      </c>
      <c r="K903" t="b">
        <v>0</v>
      </c>
      <c r="L903">
        <v>8</v>
      </c>
      <c r="M903" t="b">
        <v>0</v>
      </c>
      <c r="N903" t="s">
        <v>8277</v>
      </c>
      <c r="O903">
        <f t="shared" si="56"/>
        <v>37</v>
      </c>
      <c r="P903">
        <f t="shared" si="57"/>
        <v>35</v>
      </c>
      <c r="Q903" s="11" t="s">
        <v>8308</v>
      </c>
      <c r="R903" s="11" t="s">
        <v>8329</v>
      </c>
      <c r="S903" s="16">
        <f t="shared" si="58"/>
        <v>40646.099097222221</v>
      </c>
      <c r="T903" s="16">
        <f t="shared" si="59"/>
        <v>40691.099097222221</v>
      </c>
    </row>
    <row r="904" spans="1:20" ht="32" hidden="1" x14ac:dyDescent="0.2">
      <c r="A904">
        <v>900</v>
      </c>
      <c r="B904" s="9" t="s">
        <v>901</v>
      </c>
      <c r="C904" s="3" t="s">
        <v>5010</v>
      </c>
      <c r="D904" s="5">
        <v>5000</v>
      </c>
      <c r="E904" s="7">
        <v>21</v>
      </c>
      <c r="F904" t="s">
        <v>8220</v>
      </c>
      <c r="G904" t="s">
        <v>8223</v>
      </c>
      <c r="H904" t="s">
        <v>8245</v>
      </c>
      <c r="I904">
        <v>1459365802</v>
      </c>
      <c r="J904">
        <v>1456777402</v>
      </c>
      <c r="K904" t="b">
        <v>0</v>
      </c>
      <c r="L904">
        <v>2</v>
      </c>
      <c r="M904" t="b">
        <v>0</v>
      </c>
      <c r="N904" t="s">
        <v>8276</v>
      </c>
      <c r="O904">
        <f t="shared" si="56"/>
        <v>0</v>
      </c>
      <c r="P904">
        <f t="shared" si="57"/>
        <v>10.5</v>
      </c>
      <c r="Q904" s="11" t="s">
        <v>8308</v>
      </c>
      <c r="R904" s="11" t="s">
        <v>8328</v>
      </c>
      <c r="S904" s="16">
        <f t="shared" si="58"/>
        <v>42429.84956018519</v>
      </c>
      <c r="T904" s="16">
        <f t="shared" si="59"/>
        <v>42459.807893518519</v>
      </c>
    </row>
    <row r="905" spans="1:20" ht="64" hidden="1" x14ac:dyDescent="0.2">
      <c r="A905">
        <v>901</v>
      </c>
      <c r="B905" s="9" t="s">
        <v>902</v>
      </c>
      <c r="C905" s="3" t="s">
        <v>5011</v>
      </c>
      <c r="D905" s="5">
        <v>6500</v>
      </c>
      <c r="E905" s="7">
        <v>0</v>
      </c>
      <c r="F905" t="s">
        <v>8220</v>
      </c>
      <c r="G905" t="s">
        <v>8223</v>
      </c>
      <c r="H905" t="s">
        <v>8245</v>
      </c>
      <c r="I905">
        <v>1276024260</v>
      </c>
      <c r="J905">
        <v>1272050914</v>
      </c>
      <c r="K905" t="b">
        <v>0</v>
      </c>
      <c r="L905">
        <v>0</v>
      </c>
      <c r="M905" t="b">
        <v>0</v>
      </c>
      <c r="N905" t="s">
        <v>8276</v>
      </c>
      <c r="O905">
        <f t="shared" si="56"/>
        <v>0</v>
      </c>
      <c r="P905" t="str">
        <f t="shared" si="57"/>
        <v>N/A</v>
      </c>
      <c r="Q905" s="11" t="s">
        <v>8308</v>
      </c>
      <c r="R905" s="11" t="s">
        <v>8328</v>
      </c>
      <c r="S905" s="16">
        <f t="shared" si="58"/>
        <v>40291.81150462963</v>
      </c>
      <c r="T905" s="16">
        <f t="shared" si="59"/>
        <v>40337.799305555556</v>
      </c>
    </row>
    <row r="906" spans="1:20" ht="48" hidden="1" x14ac:dyDescent="0.2">
      <c r="A906">
        <v>902</v>
      </c>
      <c r="B906" s="9" t="s">
        <v>903</v>
      </c>
      <c r="C906" s="3" t="s">
        <v>5012</v>
      </c>
      <c r="D906" s="5">
        <v>30000</v>
      </c>
      <c r="E906" s="7">
        <v>90</v>
      </c>
      <c r="F906" t="s">
        <v>8220</v>
      </c>
      <c r="G906" t="s">
        <v>8223</v>
      </c>
      <c r="H906" t="s">
        <v>8245</v>
      </c>
      <c r="I906">
        <v>1409412600</v>
      </c>
      <c r="J906">
        <v>1404947422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30</v>
      </c>
      <c r="Q906" s="11" t="s">
        <v>8308</v>
      </c>
      <c r="R906" s="11" t="s">
        <v>8328</v>
      </c>
      <c r="S906" s="16">
        <f t="shared" si="58"/>
        <v>41829.965532407405</v>
      </c>
      <c r="T906" s="16">
        <f t="shared" si="59"/>
        <v>41881.645833333336</v>
      </c>
    </row>
    <row r="907" spans="1:20" ht="48" hidden="1" x14ac:dyDescent="0.2">
      <c r="A907">
        <v>903</v>
      </c>
      <c r="B907" s="9" t="s">
        <v>904</v>
      </c>
      <c r="C907" s="3" t="s">
        <v>5013</v>
      </c>
      <c r="D907" s="5">
        <v>5000</v>
      </c>
      <c r="E907" s="7">
        <v>160</v>
      </c>
      <c r="F907" t="s">
        <v>8220</v>
      </c>
      <c r="G907" t="s">
        <v>8223</v>
      </c>
      <c r="H907" t="s">
        <v>8245</v>
      </c>
      <c r="I907">
        <v>1348367100</v>
      </c>
      <c r="J907">
        <v>1346180780</v>
      </c>
      <c r="K907" t="b">
        <v>0</v>
      </c>
      <c r="L907">
        <v>4</v>
      </c>
      <c r="M907" t="b">
        <v>0</v>
      </c>
      <c r="N907" t="s">
        <v>8276</v>
      </c>
      <c r="O907">
        <f t="shared" si="56"/>
        <v>3</v>
      </c>
      <c r="P907">
        <f t="shared" si="57"/>
        <v>40</v>
      </c>
      <c r="Q907" s="11" t="s">
        <v>8308</v>
      </c>
      <c r="R907" s="11" t="s">
        <v>8328</v>
      </c>
      <c r="S907" s="16">
        <f t="shared" si="58"/>
        <v>41149.796064814815</v>
      </c>
      <c r="T907" s="16">
        <f t="shared" si="59"/>
        <v>41175.100694444445</v>
      </c>
    </row>
    <row r="908" spans="1:20" ht="48" hidden="1" x14ac:dyDescent="0.2">
      <c r="A908">
        <v>904</v>
      </c>
      <c r="B908" s="9" t="s">
        <v>905</v>
      </c>
      <c r="C908" s="3" t="s">
        <v>5014</v>
      </c>
      <c r="D908" s="5">
        <v>50000</v>
      </c>
      <c r="E908" s="7">
        <v>151</v>
      </c>
      <c r="F908" t="s">
        <v>8220</v>
      </c>
      <c r="G908" t="s">
        <v>8223</v>
      </c>
      <c r="H908" t="s">
        <v>8245</v>
      </c>
      <c r="I908">
        <v>1451786137</v>
      </c>
      <c r="J908">
        <v>1449194137</v>
      </c>
      <c r="K908" t="b">
        <v>0</v>
      </c>
      <c r="L908">
        <v>3</v>
      </c>
      <c r="M908" t="b">
        <v>0</v>
      </c>
      <c r="N908" t="s">
        <v>8276</v>
      </c>
      <c r="O908">
        <f t="shared" si="56"/>
        <v>0</v>
      </c>
      <c r="P908">
        <f t="shared" si="57"/>
        <v>50.33</v>
      </c>
      <c r="Q908" s="11" t="s">
        <v>8308</v>
      </c>
      <c r="R908" s="11" t="s">
        <v>8328</v>
      </c>
      <c r="S908" s="16">
        <f t="shared" si="58"/>
        <v>42342.080289351856</v>
      </c>
      <c r="T908" s="16">
        <f t="shared" si="59"/>
        <v>42372.080289351856</v>
      </c>
    </row>
    <row r="909" spans="1:20" ht="48" hidden="1" x14ac:dyDescent="0.2">
      <c r="A909">
        <v>905</v>
      </c>
      <c r="B909" s="9" t="s">
        <v>906</v>
      </c>
      <c r="C909" s="3" t="s">
        <v>5015</v>
      </c>
      <c r="D909" s="5">
        <v>6500</v>
      </c>
      <c r="E909" s="7">
        <v>196</v>
      </c>
      <c r="F909" t="s">
        <v>8220</v>
      </c>
      <c r="G909" t="s">
        <v>8223</v>
      </c>
      <c r="H909" t="s">
        <v>8245</v>
      </c>
      <c r="I909">
        <v>1295847926</v>
      </c>
      <c r="J909">
        <v>1290663926</v>
      </c>
      <c r="K909" t="b">
        <v>0</v>
      </c>
      <c r="L909">
        <v>6</v>
      </c>
      <c r="M909" t="b">
        <v>0</v>
      </c>
      <c r="N909" t="s">
        <v>8276</v>
      </c>
      <c r="O909">
        <f t="shared" si="56"/>
        <v>3</v>
      </c>
      <c r="P909">
        <f t="shared" si="57"/>
        <v>32.67</v>
      </c>
      <c r="Q909" s="11" t="s">
        <v>8308</v>
      </c>
      <c r="R909" s="11" t="s">
        <v>8328</v>
      </c>
      <c r="S909" s="16">
        <f t="shared" si="58"/>
        <v>40507.239884259259</v>
      </c>
      <c r="T909" s="16">
        <f t="shared" si="59"/>
        <v>40567.239884259259</v>
      </c>
    </row>
    <row r="910" spans="1:20" ht="32" hidden="1" x14ac:dyDescent="0.2">
      <c r="A910">
        <v>906</v>
      </c>
      <c r="B910" s="9" t="s">
        <v>907</v>
      </c>
      <c r="C910" s="3" t="s">
        <v>5016</v>
      </c>
      <c r="D910" s="5">
        <v>15000</v>
      </c>
      <c r="E910" s="7">
        <v>0</v>
      </c>
      <c r="F910" t="s">
        <v>8220</v>
      </c>
      <c r="G910" t="s">
        <v>8223</v>
      </c>
      <c r="H910" t="s">
        <v>8245</v>
      </c>
      <c r="I910">
        <v>1394681590</v>
      </c>
      <c r="J910">
        <v>1392093190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1" t="s">
        <v>8308</v>
      </c>
      <c r="R910" s="11" t="s">
        <v>8328</v>
      </c>
      <c r="S910" s="16">
        <f t="shared" si="58"/>
        <v>41681.189699074072</v>
      </c>
      <c r="T910" s="16">
        <f t="shared" si="59"/>
        <v>41711.148032407407</v>
      </c>
    </row>
    <row r="911" spans="1:20" ht="32" hidden="1" x14ac:dyDescent="0.2">
      <c r="A911">
        <v>907</v>
      </c>
      <c r="B911" s="9" t="s">
        <v>908</v>
      </c>
      <c r="C911" s="3" t="s">
        <v>5017</v>
      </c>
      <c r="D911" s="5">
        <v>2900</v>
      </c>
      <c r="E911" s="7">
        <v>0</v>
      </c>
      <c r="F911" t="s">
        <v>8220</v>
      </c>
      <c r="G911" t="s">
        <v>8223</v>
      </c>
      <c r="H911" t="s">
        <v>8245</v>
      </c>
      <c r="I911">
        <v>1315715823</v>
      </c>
      <c r="J911">
        <v>1313123823</v>
      </c>
      <c r="K911" t="b">
        <v>0</v>
      </c>
      <c r="L911">
        <v>0</v>
      </c>
      <c r="M911" t="b">
        <v>0</v>
      </c>
      <c r="N911" t="s">
        <v>8276</v>
      </c>
      <c r="O911">
        <f t="shared" si="56"/>
        <v>0</v>
      </c>
      <c r="P911" t="str">
        <f t="shared" si="57"/>
        <v>N/A</v>
      </c>
      <c r="Q911" s="11" t="s">
        <v>8308</v>
      </c>
      <c r="R911" s="11" t="s">
        <v>8328</v>
      </c>
      <c r="S911" s="16">
        <f t="shared" si="58"/>
        <v>40767.192395833335</v>
      </c>
      <c r="T911" s="16">
        <f t="shared" si="59"/>
        <v>40797.192395833335</v>
      </c>
    </row>
    <row r="912" spans="1:20" ht="48" hidden="1" x14ac:dyDescent="0.2">
      <c r="A912">
        <v>908</v>
      </c>
      <c r="B912" s="9" t="s">
        <v>909</v>
      </c>
      <c r="C912" s="3" t="s">
        <v>5018</v>
      </c>
      <c r="D912" s="5">
        <v>2500</v>
      </c>
      <c r="E912" s="7">
        <v>0</v>
      </c>
      <c r="F912" t="s">
        <v>8220</v>
      </c>
      <c r="G912" t="s">
        <v>8223</v>
      </c>
      <c r="H912" t="s">
        <v>8245</v>
      </c>
      <c r="I912">
        <v>1280206740</v>
      </c>
      <c r="J912">
        <v>1276283655</v>
      </c>
      <c r="K912" t="b">
        <v>0</v>
      </c>
      <c r="L912">
        <v>0</v>
      </c>
      <c r="M912" t="b">
        <v>0</v>
      </c>
      <c r="N912" t="s">
        <v>8276</v>
      </c>
      <c r="O912">
        <f t="shared" si="56"/>
        <v>0</v>
      </c>
      <c r="P912" t="str">
        <f t="shared" si="57"/>
        <v>N/A</v>
      </c>
      <c r="Q912" s="11" t="s">
        <v>8308</v>
      </c>
      <c r="R912" s="11" t="s">
        <v>8328</v>
      </c>
      <c r="S912" s="16">
        <f t="shared" si="58"/>
        <v>40340.801562499997</v>
      </c>
      <c r="T912" s="16">
        <f t="shared" si="59"/>
        <v>40386.207638888889</v>
      </c>
    </row>
    <row r="913" spans="1:20" ht="48" hidden="1" x14ac:dyDescent="0.2">
      <c r="A913">
        <v>909</v>
      </c>
      <c r="B913" s="9" t="s">
        <v>910</v>
      </c>
      <c r="C913" s="3" t="s">
        <v>5019</v>
      </c>
      <c r="D913" s="5">
        <v>16000</v>
      </c>
      <c r="E913" s="7">
        <v>520</v>
      </c>
      <c r="F913" t="s">
        <v>8220</v>
      </c>
      <c r="G913" t="s">
        <v>8223</v>
      </c>
      <c r="H913" t="s">
        <v>8245</v>
      </c>
      <c r="I913">
        <v>1343016000</v>
      </c>
      <c r="J913">
        <v>1340296440</v>
      </c>
      <c r="K913" t="b">
        <v>0</v>
      </c>
      <c r="L913">
        <v>8</v>
      </c>
      <c r="M913" t="b">
        <v>0</v>
      </c>
      <c r="N913" t="s">
        <v>8276</v>
      </c>
      <c r="O913">
        <f t="shared" si="56"/>
        <v>3</v>
      </c>
      <c r="P913">
        <f t="shared" si="57"/>
        <v>65</v>
      </c>
      <c r="Q913" s="11" t="s">
        <v>8308</v>
      </c>
      <c r="R913" s="11" t="s">
        <v>8328</v>
      </c>
      <c r="S913" s="16">
        <f t="shared" si="58"/>
        <v>41081.69027777778</v>
      </c>
      <c r="T913" s="16">
        <f t="shared" si="59"/>
        <v>41113.166666666664</v>
      </c>
    </row>
    <row r="914" spans="1:20" ht="48" hidden="1" x14ac:dyDescent="0.2">
      <c r="A914">
        <v>910</v>
      </c>
      <c r="B914" s="9" t="s">
        <v>911</v>
      </c>
      <c r="C914" s="3" t="s">
        <v>5020</v>
      </c>
      <c r="D914" s="5">
        <v>550</v>
      </c>
      <c r="E914" s="7">
        <v>123</v>
      </c>
      <c r="F914" t="s">
        <v>8220</v>
      </c>
      <c r="G914" t="s">
        <v>8224</v>
      </c>
      <c r="H914" t="s">
        <v>8246</v>
      </c>
      <c r="I914">
        <v>1488546319</v>
      </c>
      <c r="J914">
        <v>1483362319</v>
      </c>
      <c r="K914" t="b">
        <v>0</v>
      </c>
      <c r="L914">
        <v>5</v>
      </c>
      <c r="M914" t="b">
        <v>0</v>
      </c>
      <c r="N914" t="s">
        <v>8276</v>
      </c>
      <c r="O914">
        <f t="shared" si="56"/>
        <v>22</v>
      </c>
      <c r="P914">
        <f t="shared" si="57"/>
        <v>24.6</v>
      </c>
      <c r="Q914" s="11" t="s">
        <v>8308</v>
      </c>
      <c r="R914" s="11" t="s">
        <v>8328</v>
      </c>
      <c r="S914" s="16">
        <f t="shared" si="58"/>
        <v>42737.545358796298</v>
      </c>
      <c r="T914" s="16">
        <f t="shared" si="59"/>
        <v>42797.545358796298</v>
      </c>
    </row>
    <row r="915" spans="1:20" ht="48" hidden="1" x14ac:dyDescent="0.2">
      <c r="A915">
        <v>911</v>
      </c>
      <c r="B915" s="9" t="s">
        <v>912</v>
      </c>
      <c r="C915" s="3" t="s">
        <v>5021</v>
      </c>
      <c r="D915" s="5">
        <v>100000</v>
      </c>
      <c r="E915" s="7">
        <v>0</v>
      </c>
      <c r="F915" t="s">
        <v>8220</v>
      </c>
      <c r="G915" t="s">
        <v>8223</v>
      </c>
      <c r="H915" t="s">
        <v>8245</v>
      </c>
      <c r="I915">
        <v>1390522045</v>
      </c>
      <c r="J915">
        <v>1388707645</v>
      </c>
      <c r="K915" t="b">
        <v>0</v>
      </c>
      <c r="L915">
        <v>0</v>
      </c>
      <c r="M915" t="b">
        <v>0</v>
      </c>
      <c r="N915" t="s">
        <v>8276</v>
      </c>
      <c r="O915">
        <f t="shared" si="56"/>
        <v>0</v>
      </c>
      <c r="P915" t="str">
        <f t="shared" si="57"/>
        <v>N/A</v>
      </c>
      <c r="Q915" s="11" t="s">
        <v>8308</v>
      </c>
      <c r="R915" s="11" t="s">
        <v>8328</v>
      </c>
      <c r="S915" s="16">
        <f t="shared" si="58"/>
        <v>41642.005150462966</v>
      </c>
      <c r="T915" s="16">
        <f t="shared" si="59"/>
        <v>41663.005150462966</v>
      </c>
    </row>
    <row r="916" spans="1:20" ht="48" hidden="1" x14ac:dyDescent="0.2">
      <c r="A916">
        <v>912</v>
      </c>
      <c r="B916" s="9" t="s">
        <v>913</v>
      </c>
      <c r="C916" s="3" t="s">
        <v>5022</v>
      </c>
      <c r="D916" s="5">
        <v>3500</v>
      </c>
      <c r="E916" s="7">
        <v>30</v>
      </c>
      <c r="F916" t="s">
        <v>8220</v>
      </c>
      <c r="G916" t="s">
        <v>8223</v>
      </c>
      <c r="H916" t="s">
        <v>8245</v>
      </c>
      <c r="I916">
        <v>1355197047</v>
      </c>
      <c r="J916">
        <v>1350009447</v>
      </c>
      <c r="K916" t="b">
        <v>0</v>
      </c>
      <c r="L916">
        <v>2</v>
      </c>
      <c r="M916" t="b">
        <v>0</v>
      </c>
      <c r="N916" t="s">
        <v>8276</v>
      </c>
      <c r="O916">
        <f t="shared" si="56"/>
        <v>1</v>
      </c>
      <c r="P916">
        <f t="shared" si="57"/>
        <v>15</v>
      </c>
      <c r="Q916" s="11" t="s">
        <v>8308</v>
      </c>
      <c r="R916" s="11" t="s">
        <v>8328</v>
      </c>
      <c r="S916" s="16">
        <f t="shared" si="58"/>
        <v>41194.109340277777</v>
      </c>
      <c r="T916" s="16">
        <f t="shared" si="59"/>
        <v>41254.151006944441</v>
      </c>
    </row>
    <row r="917" spans="1:20" ht="48" hidden="1" x14ac:dyDescent="0.2">
      <c r="A917">
        <v>913</v>
      </c>
      <c r="B917" s="9" t="s">
        <v>914</v>
      </c>
      <c r="C917" s="3" t="s">
        <v>5023</v>
      </c>
      <c r="D917" s="5">
        <v>30000</v>
      </c>
      <c r="E917" s="7">
        <v>1982</v>
      </c>
      <c r="F917" t="s">
        <v>8220</v>
      </c>
      <c r="G917" t="s">
        <v>8223</v>
      </c>
      <c r="H917" t="s">
        <v>8245</v>
      </c>
      <c r="I917">
        <v>1336188019</v>
      </c>
      <c r="J917">
        <v>1333596019</v>
      </c>
      <c r="K917" t="b">
        <v>0</v>
      </c>
      <c r="L917">
        <v>24</v>
      </c>
      <c r="M917" t="b">
        <v>0</v>
      </c>
      <c r="N917" t="s">
        <v>8276</v>
      </c>
      <c r="O917">
        <f t="shared" si="56"/>
        <v>7</v>
      </c>
      <c r="P917">
        <f t="shared" si="57"/>
        <v>82.58</v>
      </c>
      <c r="Q917" s="11" t="s">
        <v>8308</v>
      </c>
      <c r="R917" s="11" t="s">
        <v>8328</v>
      </c>
      <c r="S917" s="16">
        <f t="shared" si="58"/>
        <v>41004.139108796298</v>
      </c>
      <c r="T917" s="16">
        <f t="shared" si="59"/>
        <v>41034.139108796298</v>
      </c>
    </row>
    <row r="918" spans="1:20" ht="48" hidden="1" x14ac:dyDescent="0.2">
      <c r="A918">
        <v>914</v>
      </c>
      <c r="B918" s="9" t="s">
        <v>915</v>
      </c>
      <c r="C918" s="3" t="s">
        <v>5024</v>
      </c>
      <c r="D918" s="5">
        <v>1500</v>
      </c>
      <c r="E918" s="7">
        <v>0</v>
      </c>
      <c r="F918" t="s">
        <v>8220</v>
      </c>
      <c r="G918" t="s">
        <v>8223</v>
      </c>
      <c r="H918" t="s">
        <v>8245</v>
      </c>
      <c r="I918">
        <v>1345918747</v>
      </c>
      <c r="J918">
        <v>1343326747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1" t="s">
        <v>8308</v>
      </c>
      <c r="R918" s="11" t="s">
        <v>8328</v>
      </c>
      <c r="S918" s="16">
        <f t="shared" si="58"/>
        <v>41116.763275462967</v>
      </c>
      <c r="T918" s="16">
        <f t="shared" si="59"/>
        <v>41146.763275462967</v>
      </c>
    </row>
    <row r="919" spans="1:20" ht="48" hidden="1" x14ac:dyDescent="0.2">
      <c r="A919">
        <v>915</v>
      </c>
      <c r="B919" s="9" t="s">
        <v>916</v>
      </c>
      <c r="C919" s="3" t="s">
        <v>5025</v>
      </c>
      <c r="D919" s="5">
        <v>6500</v>
      </c>
      <c r="E919" s="7">
        <v>375</v>
      </c>
      <c r="F919" t="s">
        <v>8220</v>
      </c>
      <c r="G919" t="s">
        <v>8223</v>
      </c>
      <c r="H919" t="s">
        <v>8245</v>
      </c>
      <c r="I919">
        <v>1330577940</v>
      </c>
      <c r="J919">
        <v>1327853914</v>
      </c>
      <c r="K919" t="b">
        <v>0</v>
      </c>
      <c r="L919">
        <v>9</v>
      </c>
      <c r="M919" t="b">
        <v>0</v>
      </c>
      <c r="N919" t="s">
        <v>8276</v>
      </c>
      <c r="O919">
        <f t="shared" si="56"/>
        <v>6</v>
      </c>
      <c r="P919">
        <f t="shared" si="57"/>
        <v>41.67</v>
      </c>
      <c r="Q919" s="11" t="s">
        <v>8308</v>
      </c>
      <c r="R919" s="11" t="s">
        <v>8328</v>
      </c>
      <c r="S919" s="16">
        <f t="shared" si="58"/>
        <v>40937.679560185185</v>
      </c>
      <c r="T919" s="16">
        <f t="shared" si="59"/>
        <v>40969.207638888889</v>
      </c>
    </row>
    <row r="920" spans="1:20" ht="48" hidden="1" x14ac:dyDescent="0.2">
      <c r="A920">
        <v>916</v>
      </c>
      <c r="B920" s="9" t="s">
        <v>917</v>
      </c>
      <c r="C920" s="3" t="s">
        <v>5026</v>
      </c>
      <c r="D920" s="5">
        <v>3300</v>
      </c>
      <c r="E920" s="7">
        <v>0</v>
      </c>
      <c r="F920" t="s">
        <v>8220</v>
      </c>
      <c r="G920" t="s">
        <v>8223</v>
      </c>
      <c r="H920" t="s">
        <v>8245</v>
      </c>
      <c r="I920">
        <v>1287723600</v>
      </c>
      <c r="J920">
        <v>1284409734</v>
      </c>
      <c r="K920" t="b">
        <v>0</v>
      </c>
      <c r="L920">
        <v>0</v>
      </c>
      <c r="M920" t="b">
        <v>0</v>
      </c>
      <c r="N920" t="s">
        <v>8276</v>
      </c>
      <c r="O920">
        <f t="shared" si="56"/>
        <v>0</v>
      </c>
      <c r="P920" t="str">
        <f t="shared" si="57"/>
        <v>N/A</v>
      </c>
      <c r="Q920" s="11" t="s">
        <v>8308</v>
      </c>
      <c r="R920" s="11" t="s">
        <v>8328</v>
      </c>
      <c r="S920" s="16">
        <f t="shared" si="58"/>
        <v>40434.853402777779</v>
      </c>
      <c r="T920" s="16">
        <f t="shared" si="59"/>
        <v>40473.208333333336</v>
      </c>
    </row>
    <row r="921" spans="1:20" ht="48" hidden="1" x14ac:dyDescent="0.2">
      <c r="A921">
        <v>917</v>
      </c>
      <c r="B921" s="9" t="s">
        <v>918</v>
      </c>
      <c r="C921" s="3" t="s">
        <v>5027</v>
      </c>
      <c r="D921" s="5">
        <v>5000</v>
      </c>
      <c r="E921" s="7">
        <v>30</v>
      </c>
      <c r="F921" t="s">
        <v>8220</v>
      </c>
      <c r="G921" t="s">
        <v>8223</v>
      </c>
      <c r="H921" t="s">
        <v>8245</v>
      </c>
      <c r="I921">
        <v>1405305000</v>
      </c>
      <c r="J921">
        <v>1402612730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30</v>
      </c>
      <c r="Q921" s="11" t="s">
        <v>8308</v>
      </c>
      <c r="R921" s="11" t="s">
        <v>8328</v>
      </c>
      <c r="S921" s="16">
        <f t="shared" si="58"/>
        <v>41802.94363425926</v>
      </c>
      <c r="T921" s="16">
        <f t="shared" si="59"/>
        <v>41834.104166666664</v>
      </c>
    </row>
    <row r="922" spans="1:20" ht="48" hidden="1" x14ac:dyDescent="0.2">
      <c r="A922">
        <v>918</v>
      </c>
      <c r="B922" s="9" t="s">
        <v>919</v>
      </c>
      <c r="C922" s="3" t="s">
        <v>5028</v>
      </c>
      <c r="D922" s="5">
        <v>3900</v>
      </c>
      <c r="E922" s="7">
        <v>196</v>
      </c>
      <c r="F922" t="s">
        <v>8220</v>
      </c>
      <c r="G922" t="s">
        <v>8224</v>
      </c>
      <c r="H922" t="s">
        <v>8246</v>
      </c>
      <c r="I922">
        <v>1417474761</v>
      </c>
      <c r="J922">
        <v>1414879161</v>
      </c>
      <c r="K922" t="b">
        <v>0</v>
      </c>
      <c r="L922">
        <v>10</v>
      </c>
      <c r="M922" t="b">
        <v>0</v>
      </c>
      <c r="N922" t="s">
        <v>8276</v>
      </c>
      <c r="O922">
        <f t="shared" si="56"/>
        <v>5</v>
      </c>
      <c r="P922">
        <f t="shared" si="57"/>
        <v>19.600000000000001</v>
      </c>
      <c r="Q922" s="11" t="s">
        <v>8308</v>
      </c>
      <c r="R922" s="11" t="s">
        <v>8328</v>
      </c>
      <c r="S922" s="16">
        <f t="shared" si="58"/>
        <v>41944.916215277779</v>
      </c>
      <c r="T922" s="16">
        <f t="shared" si="59"/>
        <v>41974.957881944443</v>
      </c>
    </row>
    <row r="923" spans="1:20" ht="16" hidden="1" x14ac:dyDescent="0.2">
      <c r="A923">
        <v>919</v>
      </c>
      <c r="B923" s="9" t="s">
        <v>920</v>
      </c>
      <c r="C923" s="3" t="s">
        <v>5029</v>
      </c>
      <c r="D923" s="5">
        <v>20000</v>
      </c>
      <c r="E923" s="7">
        <v>100</v>
      </c>
      <c r="F923" t="s">
        <v>8220</v>
      </c>
      <c r="G923" t="s">
        <v>8223</v>
      </c>
      <c r="H923" t="s">
        <v>8245</v>
      </c>
      <c r="I923">
        <v>1355930645</v>
      </c>
      <c r="J923">
        <v>1352906645</v>
      </c>
      <c r="K923" t="b">
        <v>0</v>
      </c>
      <c r="L923">
        <v>1</v>
      </c>
      <c r="M923" t="b">
        <v>0</v>
      </c>
      <c r="N923" t="s">
        <v>8276</v>
      </c>
      <c r="O923">
        <f t="shared" si="56"/>
        <v>1</v>
      </c>
      <c r="P923">
        <f t="shared" si="57"/>
        <v>100</v>
      </c>
      <c r="Q923" s="11" t="s">
        <v>8308</v>
      </c>
      <c r="R923" s="11" t="s">
        <v>8328</v>
      </c>
      <c r="S923" s="16">
        <f t="shared" si="58"/>
        <v>41227.641724537039</v>
      </c>
      <c r="T923" s="16">
        <f t="shared" si="59"/>
        <v>41262.641724537039</v>
      </c>
    </row>
    <row r="924" spans="1:20" ht="48" hidden="1" x14ac:dyDescent="0.2">
      <c r="A924">
        <v>920</v>
      </c>
      <c r="B924" s="9" t="s">
        <v>921</v>
      </c>
      <c r="C924" s="3" t="s">
        <v>5030</v>
      </c>
      <c r="D924" s="5">
        <v>5500</v>
      </c>
      <c r="E924" s="7">
        <v>0</v>
      </c>
      <c r="F924" t="s">
        <v>8220</v>
      </c>
      <c r="G924" t="s">
        <v>8223</v>
      </c>
      <c r="H924" t="s">
        <v>8245</v>
      </c>
      <c r="I924">
        <v>1384448822</v>
      </c>
      <c r="J924">
        <v>1381853222</v>
      </c>
      <c r="K924" t="b">
        <v>0</v>
      </c>
      <c r="L924">
        <v>0</v>
      </c>
      <c r="M924" t="b">
        <v>0</v>
      </c>
      <c r="N924" t="s">
        <v>8276</v>
      </c>
      <c r="O924">
        <f t="shared" si="56"/>
        <v>0</v>
      </c>
      <c r="P924" t="str">
        <f t="shared" si="57"/>
        <v>N/A</v>
      </c>
      <c r="Q924" s="11" t="s">
        <v>8308</v>
      </c>
      <c r="R924" s="11" t="s">
        <v>8328</v>
      </c>
      <c r="S924" s="16">
        <f t="shared" si="58"/>
        <v>41562.67155092593</v>
      </c>
      <c r="T924" s="16">
        <f t="shared" si="59"/>
        <v>41592.713217592594</v>
      </c>
    </row>
    <row r="925" spans="1:20" ht="48" hidden="1" x14ac:dyDescent="0.2">
      <c r="A925">
        <v>921</v>
      </c>
      <c r="B925" s="9" t="s">
        <v>922</v>
      </c>
      <c r="C925" s="3" t="s">
        <v>5031</v>
      </c>
      <c r="D925" s="5">
        <v>15000</v>
      </c>
      <c r="E925" s="7">
        <v>4635</v>
      </c>
      <c r="F925" t="s">
        <v>8220</v>
      </c>
      <c r="G925" t="s">
        <v>8223</v>
      </c>
      <c r="H925" t="s">
        <v>8245</v>
      </c>
      <c r="I925">
        <v>1323666376</v>
      </c>
      <c r="J925">
        <v>1320033976</v>
      </c>
      <c r="K925" t="b">
        <v>0</v>
      </c>
      <c r="L925">
        <v>20</v>
      </c>
      <c r="M925" t="b">
        <v>0</v>
      </c>
      <c r="N925" t="s">
        <v>8276</v>
      </c>
      <c r="O925">
        <f t="shared" si="56"/>
        <v>31</v>
      </c>
      <c r="P925">
        <f t="shared" si="57"/>
        <v>231.75</v>
      </c>
      <c r="Q925" s="11" t="s">
        <v>8308</v>
      </c>
      <c r="R925" s="11" t="s">
        <v>8328</v>
      </c>
      <c r="S925" s="16">
        <f t="shared" si="58"/>
        <v>40847.171018518515</v>
      </c>
      <c r="T925" s="16">
        <f t="shared" si="59"/>
        <v>40889.212685185186</v>
      </c>
    </row>
    <row r="926" spans="1:20" ht="48" hidden="1" x14ac:dyDescent="0.2">
      <c r="A926">
        <v>922</v>
      </c>
      <c r="B926" s="9" t="s">
        <v>923</v>
      </c>
      <c r="C926" s="3" t="s">
        <v>5032</v>
      </c>
      <c r="D926" s="5">
        <v>27000</v>
      </c>
      <c r="E926" s="7">
        <v>5680</v>
      </c>
      <c r="F926" t="s">
        <v>8220</v>
      </c>
      <c r="G926" t="s">
        <v>8223</v>
      </c>
      <c r="H926" t="s">
        <v>8245</v>
      </c>
      <c r="I926">
        <v>1412167393</v>
      </c>
      <c r="J926">
        <v>1409143393</v>
      </c>
      <c r="K926" t="b">
        <v>0</v>
      </c>
      <c r="L926">
        <v>30</v>
      </c>
      <c r="M926" t="b">
        <v>0</v>
      </c>
      <c r="N926" t="s">
        <v>8276</v>
      </c>
      <c r="O926">
        <f t="shared" si="56"/>
        <v>21</v>
      </c>
      <c r="P926">
        <f t="shared" si="57"/>
        <v>189.33</v>
      </c>
      <c r="Q926" s="11" t="s">
        <v>8308</v>
      </c>
      <c r="R926" s="11" t="s">
        <v>8328</v>
      </c>
      <c r="S926" s="16">
        <f t="shared" si="58"/>
        <v>41878.530011574076</v>
      </c>
      <c r="T926" s="16">
        <f t="shared" si="59"/>
        <v>41913.530011574076</v>
      </c>
    </row>
    <row r="927" spans="1:20" ht="48" hidden="1" x14ac:dyDescent="0.2">
      <c r="A927">
        <v>923</v>
      </c>
      <c r="B927" s="9" t="s">
        <v>924</v>
      </c>
      <c r="C927" s="3" t="s">
        <v>5033</v>
      </c>
      <c r="D927" s="5">
        <v>15000</v>
      </c>
      <c r="E927" s="7">
        <v>330</v>
      </c>
      <c r="F927" t="s">
        <v>8220</v>
      </c>
      <c r="G927" t="s">
        <v>8223</v>
      </c>
      <c r="H927" t="s">
        <v>8245</v>
      </c>
      <c r="I927">
        <v>1416614523</v>
      </c>
      <c r="J927">
        <v>1414018923</v>
      </c>
      <c r="K927" t="b">
        <v>0</v>
      </c>
      <c r="L927">
        <v>6</v>
      </c>
      <c r="M927" t="b">
        <v>0</v>
      </c>
      <c r="N927" t="s">
        <v>8276</v>
      </c>
      <c r="O927">
        <f t="shared" si="56"/>
        <v>2</v>
      </c>
      <c r="P927">
        <f t="shared" si="57"/>
        <v>55</v>
      </c>
      <c r="Q927" s="11" t="s">
        <v>8308</v>
      </c>
      <c r="R927" s="11" t="s">
        <v>8328</v>
      </c>
      <c r="S927" s="16">
        <f t="shared" si="58"/>
        <v>41934.959756944445</v>
      </c>
      <c r="T927" s="16">
        <f t="shared" si="59"/>
        <v>41965.001423611116</v>
      </c>
    </row>
    <row r="928" spans="1:20" ht="48" hidden="1" x14ac:dyDescent="0.2">
      <c r="A928">
        <v>924</v>
      </c>
      <c r="B928" s="9" t="s">
        <v>925</v>
      </c>
      <c r="C928" s="3" t="s">
        <v>5034</v>
      </c>
      <c r="D928" s="5">
        <v>3000</v>
      </c>
      <c r="E928" s="7">
        <v>327</v>
      </c>
      <c r="F928" t="s">
        <v>8220</v>
      </c>
      <c r="G928" t="s">
        <v>8223</v>
      </c>
      <c r="H928" t="s">
        <v>8245</v>
      </c>
      <c r="I928">
        <v>1360795069</v>
      </c>
      <c r="J928">
        <v>1358203069</v>
      </c>
      <c r="K928" t="b">
        <v>0</v>
      </c>
      <c r="L928">
        <v>15</v>
      </c>
      <c r="M928" t="b">
        <v>0</v>
      </c>
      <c r="N928" t="s">
        <v>8276</v>
      </c>
      <c r="O928">
        <f t="shared" si="56"/>
        <v>11</v>
      </c>
      <c r="P928">
        <f t="shared" si="57"/>
        <v>21.8</v>
      </c>
      <c r="Q928" s="11" t="s">
        <v>8308</v>
      </c>
      <c r="R928" s="11" t="s">
        <v>8328</v>
      </c>
      <c r="S928" s="16">
        <f t="shared" si="58"/>
        <v>41288.942928240744</v>
      </c>
      <c r="T928" s="16">
        <f t="shared" si="59"/>
        <v>41318.942928240744</v>
      </c>
    </row>
    <row r="929" spans="1:20" ht="48" hidden="1" x14ac:dyDescent="0.2">
      <c r="A929">
        <v>925</v>
      </c>
      <c r="B929" s="9" t="s">
        <v>926</v>
      </c>
      <c r="C929" s="3" t="s">
        <v>5035</v>
      </c>
      <c r="D929" s="5">
        <v>6000</v>
      </c>
      <c r="E929" s="7">
        <v>160</v>
      </c>
      <c r="F929" t="s">
        <v>8220</v>
      </c>
      <c r="G929" t="s">
        <v>8223</v>
      </c>
      <c r="H929" t="s">
        <v>8245</v>
      </c>
      <c r="I929">
        <v>1385590111</v>
      </c>
      <c r="J929">
        <v>1382994511</v>
      </c>
      <c r="K929" t="b">
        <v>0</v>
      </c>
      <c r="L929">
        <v>5</v>
      </c>
      <c r="M929" t="b">
        <v>0</v>
      </c>
      <c r="N929" t="s">
        <v>8276</v>
      </c>
      <c r="O929">
        <f t="shared" si="56"/>
        <v>3</v>
      </c>
      <c r="P929">
        <f t="shared" si="57"/>
        <v>32</v>
      </c>
      <c r="Q929" s="11" t="s">
        <v>8308</v>
      </c>
      <c r="R929" s="11" t="s">
        <v>8328</v>
      </c>
      <c r="S929" s="16">
        <f t="shared" si="58"/>
        <v>41575.880914351852</v>
      </c>
      <c r="T929" s="16">
        <f t="shared" si="59"/>
        <v>41605.922581018516</v>
      </c>
    </row>
    <row r="930" spans="1:20" ht="64" hidden="1" x14ac:dyDescent="0.2">
      <c r="A930">
        <v>926</v>
      </c>
      <c r="B930" s="9" t="s">
        <v>927</v>
      </c>
      <c r="C930" s="3" t="s">
        <v>5036</v>
      </c>
      <c r="D930" s="5">
        <v>7000</v>
      </c>
      <c r="E930" s="7">
        <v>0</v>
      </c>
      <c r="F930" t="s">
        <v>8220</v>
      </c>
      <c r="G930" t="s">
        <v>8223</v>
      </c>
      <c r="H930" t="s">
        <v>8245</v>
      </c>
      <c r="I930">
        <v>1278628800</v>
      </c>
      <c r="J930">
        <v>1276043330</v>
      </c>
      <c r="K930" t="b">
        <v>0</v>
      </c>
      <c r="L930">
        <v>0</v>
      </c>
      <c r="M930" t="b">
        <v>0</v>
      </c>
      <c r="N930" t="s">
        <v>8276</v>
      </c>
      <c r="O930">
        <f t="shared" si="56"/>
        <v>0</v>
      </c>
      <c r="P930" t="str">
        <f t="shared" si="57"/>
        <v>N/A</v>
      </c>
      <c r="Q930" s="11" t="s">
        <v>8308</v>
      </c>
      <c r="R930" s="11" t="s">
        <v>8328</v>
      </c>
      <c r="S930" s="16">
        <f t="shared" si="58"/>
        <v>40338.02002314815</v>
      </c>
      <c r="T930" s="16">
        <f t="shared" si="59"/>
        <v>40367.944444444445</v>
      </c>
    </row>
    <row r="931" spans="1:20" ht="32" hidden="1" x14ac:dyDescent="0.2">
      <c r="A931">
        <v>927</v>
      </c>
      <c r="B931" s="9" t="s">
        <v>928</v>
      </c>
      <c r="C931" s="3" t="s">
        <v>5037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1337024695</v>
      </c>
      <c r="J931">
        <v>1334432695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1" t="s">
        <v>8308</v>
      </c>
      <c r="R931" s="11" t="s">
        <v>8328</v>
      </c>
      <c r="S931" s="16">
        <f t="shared" si="58"/>
        <v>41013.822858796295</v>
      </c>
      <c r="T931" s="16">
        <f t="shared" si="59"/>
        <v>41043.822858796295</v>
      </c>
    </row>
    <row r="932" spans="1:20" ht="48" hidden="1" x14ac:dyDescent="0.2">
      <c r="A932">
        <v>928</v>
      </c>
      <c r="B932" s="9" t="s">
        <v>929</v>
      </c>
      <c r="C932" s="3" t="s">
        <v>5038</v>
      </c>
      <c r="D932" s="5">
        <v>14500</v>
      </c>
      <c r="E932" s="7">
        <v>1575</v>
      </c>
      <c r="F932" t="s">
        <v>8220</v>
      </c>
      <c r="G932" t="s">
        <v>8223</v>
      </c>
      <c r="H932" t="s">
        <v>8245</v>
      </c>
      <c r="I932">
        <v>1353196800</v>
      </c>
      <c r="J932">
        <v>1348864913</v>
      </c>
      <c r="K932" t="b">
        <v>0</v>
      </c>
      <c r="L932">
        <v>28</v>
      </c>
      <c r="M932" t="b">
        <v>0</v>
      </c>
      <c r="N932" t="s">
        <v>8276</v>
      </c>
      <c r="O932">
        <f t="shared" si="56"/>
        <v>11</v>
      </c>
      <c r="P932">
        <f t="shared" si="57"/>
        <v>56.25</v>
      </c>
      <c r="Q932" s="11" t="s">
        <v>8308</v>
      </c>
      <c r="R932" s="11" t="s">
        <v>8328</v>
      </c>
      <c r="S932" s="16">
        <f t="shared" si="58"/>
        <v>41180.86241898148</v>
      </c>
      <c r="T932" s="16">
        <f t="shared" si="59"/>
        <v>41231</v>
      </c>
    </row>
    <row r="933" spans="1:20" ht="48" hidden="1" x14ac:dyDescent="0.2">
      <c r="A933">
        <v>929</v>
      </c>
      <c r="B933" s="9" t="s">
        <v>930</v>
      </c>
      <c r="C933" s="3" t="s">
        <v>5039</v>
      </c>
      <c r="D933" s="5">
        <v>500</v>
      </c>
      <c r="E933" s="7">
        <v>0</v>
      </c>
      <c r="F933" t="s">
        <v>8220</v>
      </c>
      <c r="G933" t="s">
        <v>8223</v>
      </c>
      <c r="H933" t="s">
        <v>8245</v>
      </c>
      <c r="I933">
        <v>1333946569</v>
      </c>
      <c r="J933">
        <v>1331358169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t="str">
        <f t="shared" si="57"/>
        <v>N/A</v>
      </c>
      <c r="Q933" s="11" t="s">
        <v>8308</v>
      </c>
      <c r="R933" s="11" t="s">
        <v>8328</v>
      </c>
      <c r="S933" s="16">
        <f t="shared" si="58"/>
        <v>40978.238067129627</v>
      </c>
      <c r="T933" s="16">
        <f t="shared" si="59"/>
        <v>41008.196400462963</v>
      </c>
    </row>
    <row r="934" spans="1:20" ht="48" hidden="1" x14ac:dyDescent="0.2">
      <c r="A934">
        <v>930</v>
      </c>
      <c r="B934" s="9" t="s">
        <v>931</v>
      </c>
      <c r="C934" s="3" t="s">
        <v>5040</v>
      </c>
      <c r="D934" s="5">
        <v>900</v>
      </c>
      <c r="E934" s="7">
        <v>345</v>
      </c>
      <c r="F934" t="s">
        <v>8220</v>
      </c>
      <c r="G934" t="s">
        <v>8223</v>
      </c>
      <c r="H934" t="s">
        <v>8245</v>
      </c>
      <c r="I934">
        <v>1277501520</v>
      </c>
      <c r="J934">
        <v>1273874306</v>
      </c>
      <c r="K934" t="b">
        <v>0</v>
      </c>
      <c r="L934">
        <v>5</v>
      </c>
      <c r="M934" t="b">
        <v>0</v>
      </c>
      <c r="N934" t="s">
        <v>8276</v>
      </c>
      <c r="O934">
        <f t="shared" si="56"/>
        <v>38</v>
      </c>
      <c r="P934">
        <f t="shared" si="57"/>
        <v>69</v>
      </c>
      <c r="Q934" s="11" t="s">
        <v>8308</v>
      </c>
      <c r="R934" s="11" t="s">
        <v>8328</v>
      </c>
      <c r="S934" s="16">
        <f t="shared" si="58"/>
        <v>40312.915578703702</v>
      </c>
      <c r="T934" s="16">
        <f t="shared" si="59"/>
        <v>40354.897222222222</v>
      </c>
    </row>
    <row r="935" spans="1:20" ht="48" hidden="1" x14ac:dyDescent="0.2">
      <c r="A935">
        <v>931</v>
      </c>
      <c r="B935" s="9" t="s">
        <v>932</v>
      </c>
      <c r="C935" s="3" t="s">
        <v>5041</v>
      </c>
      <c r="D935" s="5">
        <v>2000</v>
      </c>
      <c r="E935" s="7">
        <v>131</v>
      </c>
      <c r="F935" t="s">
        <v>8220</v>
      </c>
      <c r="G935" t="s">
        <v>8224</v>
      </c>
      <c r="H935" t="s">
        <v>8246</v>
      </c>
      <c r="I935">
        <v>1395007200</v>
      </c>
      <c r="J935">
        <v>1392021502</v>
      </c>
      <c r="K935" t="b">
        <v>0</v>
      </c>
      <c r="L935">
        <v>7</v>
      </c>
      <c r="M935" t="b">
        <v>0</v>
      </c>
      <c r="N935" t="s">
        <v>8276</v>
      </c>
      <c r="O935">
        <f t="shared" si="56"/>
        <v>7</v>
      </c>
      <c r="P935">
        <f t="shared" si="57"/>
        <v>18.71</v>
      </c>
      <c r="Q935" s="11" t="s">
        <v>8308</v>
      </c>
      <c r="R935" s="11" t="s">
        <v>8328</v>
      </c>
      <c r="S935" s="16">
        <f t="shared" si="58"/>
        <v>41680.359976851854</v>
      </c>
      <c r="T935" s="16">
        <f t="shared" si="59"/>
        <v>41714.916666666664</v>
      </c>
    </row>
    <row r="936" spans="1:20" ht="32" hidden="1" x14ac:dyDescent="0.2">
      <c r="A936">
        <v>932</v>
      </c>
      <c r="B936" s="9" t="s">
        <v>933</v>
      </c>
      <c r="C936" s="3" t="s">
        <v>5042</v>
      </c>
      <c r="D936" s="5">
        <v>9500</v>
      </c>
      <c r="E936" s="7">
        <v>1381</v>
      </c>
      <c r="F936" t="s">
        <v>8220</v>
      </c>
      <c r="G936" t="s">
        <v>8223</v>
      </c>
      <c r="H936" t="s">
        <v>8245</v>
      </c>
      <c r="I936">
        <v>1363990545</v>
      </c>
      <c r="J936">
        <v>1360106145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15</v>
      </c>
      <c r="P936">
        <f t="shared" si="57"/>
        <v>46.03</v>
      </c>
      <c r="Q936" s="11" t="s">
        <v>8308</v>
      </c>
      <c r="R936" s="11" t="s">
        <v>8328</v>
      </c>
      <c r="S936" s="16">
        <f t="shared" si="58"/>
        <v>41310.969270833331</v>
      </c>
      <c r="T936" s="16">
        <f t="shared" si="59"/>
        <v>41355.927604166667</v>
      </c>
    </row>
    <row r="937" spans="1:20" ht="48" hidden="1" x14ac:dyDescent="0.2">
      <c r="A937">
        <v>933</v>
      </c>
      <c r="B937" s="9" t="s">
        <v>934</v>
      </c>
      <c r="C937" s="3" t="s">
        <v>5043</v>
      </c>
      <c r="D937" s="5">
        <v>2000</v>
      </c>
      <c r="E937" s="7">
        <v>120</v>
      </c>
      <c r="F937" t="s">
        <v>8220</v>
      </c>
      <c r="G937" t="s">
        <v>8223</v>
      </c>
      <c r="H937" t="s">
        <v>8245</v>
      </c>
      <c r="I937">
        <v>1399867409</v>
      </c>
      <c r="J937">
        <v>1394683409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6</v>
      </c>
      <c r="P937">
        <f t="shared" si="57"/>
        <v>60</v>
      </c>
      <c r="Q937" s="11" t="s">
        <v>8308</v>
      </c>
      <c r="R937" s="11" t="s">
        <v>8328</v>
      </c>
      <c r="S937" s="16">
        <f t="shared" si="58"/>
        <v>41711.169085648151</v>
      </c>
      <c r="T937" s="16">
        <f t="shared" si="59"/>
        <v>41771.169085648151</v>
      </c>
    </row>
    <row r="938" spans="1:20" ht="48" hidden="1" x14ac:dyDescent="0.2">
      <c r="A938">
        <v>934</v>
      </c>
      <c r="B938" s="9" t="s">
        <v>935</v>
      </c>
      <c r="C938" s="3" t="s">
        <v>5044</v>
      </c>
      <c r="D938" s="5">
        <v>5000</v>
      </c>
      <c r="E938" s="7">
        <v>1520</v>
      </c>
      <c r="F938" t="s">
        <v>8220</v>
      </c>
      <c r="G938" t="s">
        <v>8228</v>
      </c>
      <c r="H938" t="s">
        <v>8250</v>
      </c>
      <c r="I938">
        <v>1399183200</v>
      </c>
      <c r="J938">
        <v>1396633284</v>
      </c>
      <c r="K938" t="b">
        <v>0</v>
      </c>
      <c r="L938">
        <v>30</v>
      </c>
      <c r="M938" t="b">
        <v>0</v>
      </c>
      <c r="N938" t="s">
        <v>8276</v>
      </c>
      <c r="O938">
        <f t="shared" si="56"/>
        <v>30</v>
      </c>
      <c r="P938">
        <f t="shared" si="57"/>
        <v>50.67</v>
      </c>
      <c r="Q938" s="11" t="s">
        <v>8308</v>
      </c>
      <c r="R938" s="11" t="s">
        <v>8328</v>
      </c>
      <c r="S938" s="16">
        <f t="shared" si="58"/>
        <v>41733.737083333333</v>
      </c>
      <c r="T938" s="16">
        <f t="shared" si="59"/>
        <v>41763.25</v>
      </c>
    </row>
    <row r="939" spans="1:20" ht="48" hidden="1" x14ac:dyDescent="0.2">
      <c r="A939">
        <v>935</v>
      </c>
      <c r="B939" s="9" t="s">
        <v>936</v>
      </c>
      <c r="C939" s="3" t="s">
        <v>5045</v>
      </c>
      <c r="D939" s="5">
        <v>3500</v>
      </c>
      <c r="E939" s="7">
        <v>50</v>
      </c>
      <c r="F939" t="s">
        <v>8220</v>
      </c>
      <c r="G939" t="s">
        <v>8223</v>
      </c>
      <c r="H939" t="s">
        <v>8245</v>
      </c>
      <c r="I939">
        <v>1454054429</v>
      </c>
      <c r="J939">
        <v>1451462429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25</v>
      </c>
      <c r="Q939" s="11" t="s">
        <v>8308</v>
      </c>
      <c r="R939" s="11" t="s">
        <v>8328</v>
      </c>
      <c r="S939" s="16">
        <f t="shared" si="58"/>
        <v>42368.333668981482</v>
      </c>
      <c r="T939" s="16">
        <f t="shared" si="59"/>
        <v>42398.333668981482</v>
      </c>
    </row>
    <row r="940" spans="1:20" ht="48" hidden="1" x14ac:dyDescent="0.2">
      <c r="A940">
        <v>936</v>
      </c>
      <c r="B940" s="9" t="s">
        <v>937</v>
      </c>
      <c r="C940" s="3" t="s">
        <v>5046</v>
      </c>
      <c r="D940" s="5">
        <v>1400</v>
      </c>
      <c r="E940" s="7">
        <v>0</v>
      </c>
      <c r="F940" t="s">
        <v>8220</v>
      </c>
      <c r="G940" t="s">
        <v>8223</v>
      </c>
      <c r="H940" t="s">
        <v>8245</v>
      </c>
      <c r="I940">
        <v>1326916800</v>
      </c>
      <c r="J940">
        <v>1323131689</v>
      </c>
      <c r="K940" t="b">
        <v>0</v>
      </c>
      <c r="L940">
        <v>0</v>
      </c>
      <c r="M940" t="b">
        <v>0</v>
      </c>
      <c r="N940" t="s">
        <v>8276</v>
      </c>
      <c r="O940">
        <f t="shared" si="56"/>
        <v>0</v>
      </c>
      <c r="P940" t="str">
        <f t="shared" si="57"/>
        <v>N/A</v>
      </c>
      <c r="Q940" s="11" t="s">
        <v>8308</v>
      </c>
      <c r="R940" s="11" t="s">
        <v>8328</v>
      </c>
      <c r="S940" s="16">
        <f t="shared" si="58"/>
        <v>40883.024178240739</v>
      </c>
      <c r="T940" s="16">
        <f t="shared" si="59"/>
        <v>40926.833333333336</v>
      </c>
    </row>
    <row r="941" spans="1:20" ht="48" hidden="1" x14ac:dyDescent="0.2">
      <c r="A941">
        <v>937</v>
      </c>
      <c r="B941" s="9" t="s">
        <v>938</v>
      </c>
      <c r="C941" s="3" t="s">
        <v>5047</v>
      </c>
      <c r="D941" s="5">
        <v>3500</v>
      </c>
      <c r="E941" s="7">
        <v>40</v>
      </c>
      <c r="F941" t="s">
        <v>8220</v>
      </c>
      <c r="G941" t="s">
        <v>8223</v>
      </c>
      <c r="H941" t="s">
        <v>8245</v>
      </c>
      <c r="I941">
        <v>1383509357</v>
      </c>
      <c r="J941">
        <v>1380913757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8308</v>
      </c>
      <c r="R941" s="11" t="s">
        <v>8328</v>
      </c>
      <c r="S941" s="16">
        <f t="shared" si="58"/>
        <v>41551.798113425924</v>
      </c>
      <c r="T941" s="16">
        <f t="shared" si="59"/>
        <v>41581.839780092596</v>
      </c>
    </row>
    <row r="942" spans="1:20" ht="48" hidden="1" x14ac:dyDescent="0.2">
      <c r="A942">
        <v>938</v>
      </c>
      <c r="B942" s="9" t="s">
        <v>939</v>
      </c>
      <c r="C942" s="3" t="s">
        <v>5048</v>
      </c>
      <c r="D942" s="5">
        <v>7000</v>
      </c>
      <c r="E942" s="7">
        <v>25</v>
      </c>
      <c r="F942" t="s">
        <v>8220</v>
      </c>
      <c r="G942" t="s">
        <v>8223</v>
      </c>
      <c r="H942" t="s">
        <v>8245</v>
      </c>
      <c r="I942">
        <v>1346585448</v>
      </c>
      <c r="J942">
        <v>1343993448</v>
      </c>
      <c r="K942" t="b">
        <v>0</v>
      </c>
      <c r="L942">
        <v>1</v>
      </c>
      <c r="M942" t="b">
        <v>0</v>
      </c>
      <c r="N942" t="s">
        <v>8276</v>
      </c>
      <c r="O942">
        <f t="shared" si="56"/>
        <v>0</v>
      </c>
      <c r="P942">
        <f t="shared" si="57"/>
        <v>25</v>
      </c>
      <c r="Q942" s="11" t="s">
        <v>8308</v>
      </c>
      <c r="R942" s="11" t="s">
        <v>8328</v>
      </c>
      <c r="S942" s="16">
        <f t="shared" si="58"/>
        <v>41124.479722222226</v>
      </c>
      <c r="T942" s="16">
        <f t="shared" si="59"/>
        <v>41154.479722222226</v>
      </c>
    </row>
    <row r="943" spans="1:20" ht="48" hidden="1" x14ac:dyDescent="0.2">
      <c r="A943">
        <v>939</v>
      </c>
      <c r="B943" s="9" t="s">
        <v>940</v>
      </c>
      <c r="C943" s="3" t="s">
        <v>5049</v>
      </c>
      <c r="D943" s="5">
        <v>2750</v>
      </c>
      <c r="E943" s="7">
        <v>40</v>
      </c>
      <c r="F943" t="s">
        <v>8220</v>
      </c>
      <c r="G943" t="s">
        <v>8223</v>
      </c>
      <c r="H943" t="s">
        <v>8245</v>
      </c>
      <c r="I943">
        <v>1372622280</v>
      </c>
      <c r="J943">
        <v>1369246738</v>
      </c>
      <c r="K943" t="b">
        <v>0</v>
      </c>
      <c r="L943">
        <v>2</v>
      </c>
      <c r="M943" t="b">
        <v>0</v>
      </c>
      <c r="N943" t="s">
        <v>8276</v>
      </c>
      <c r="O943">
        <f t="shared" si="56"/>
        <v>1</v>
      </c>
      <c r="P943">
        <f t="shared" si="57"/>
        <v>20</v>
      </c>
      <c r="Q943" s="11" t="s">
        <v>8308</v>
      </c>
      <c r="R943" s="11" t="s">
        <v>8328</v>
      </c>
      <c r="S943" s="16">
        <f t="shared" si="58"/>
        <v>41416.763171296298</v>
      </c>
      <c r="T943" s="16">
        <f t="shared" si="59"/>
        <v>41455.831944444442</v>
      </c>
    </row>
    <row r="944" spans="1:20" ht="48" hidden="1" x14ac:dyDescent="0.2">
      <c r="A944">
        <v>940</v>
      </c>
      <c r="B944" s="9" t="s">
        <v>941</v>
      </c>
      <c r="C944" s="3" t="s">
        <v>5050</v>
      </c>
      <c r="D944" s="5">
        <v>9000</v>
      </c>
      <c r="E944" s="7">
        <v>1544</v>
      </c>
      <c r="F944" t="s">
        <v>8220</v>
      </c>
      <c r="G944" t="s">
        <v>8223</v>
      </c>
      <c r="H944" t="s">
        <v>8245</v>
      </c>
      <c r="I944">
        <v>1439251926</v>
      </c>
      <c r="J944">
        <v>1435363926</v>
      </c>
      <c r="K944" t="b">
        <v>0</v>
      </c>
      <c r="L944">
        <v>14</v>
      </c>
      <c r="M944" t="b">
        <v>0</v>
      </c>
      <c r="N944" t="s">
        <v>8271</v>
      </c>
      <c r="O944">
        <f t="shared" si="56"/>
        <v>17</v>
      </c>
      <c r="P944">
        <f t="shared" si="57"/>
        <v>110.29</v>
      </c>
      <c r="Q944" s="11" t="s">
        <v>8321</v>
      </c>
      <c r="R944" s="11" t="s">
        <v>8323</v>
      </c>
      <c r="S944" s="16">
        <f t="shared" si="58"/>
        <v>42182.008402777778</v>
      </c>
      <c r="T944" s="16">
        <f t="shared" si="59"/>
        <v>42227.008402777778</v>
      </c>
    </row>
    <row r="945" spans="1:20" ht="48" hidden="1" x14ac:dyDescent="0.2">
      <c r="A945">
        <v>941</v>
      </c>
      <c r="B945" s="9" t="s">
        <v>942</v>
      </c>
      <c r="C945" s="3" t="s">
        <v>5051</v>
      </c>
      <c r="D945" s="5">
        <v>50000</v>
      </c>
      <c r="E945" s="7">
        <v>1161</v>
      </c>
      <c r="F945" t="s">
        <v>8220</v>
      </c>
      <c r="G945" t="s">
        <v>8223</v>
      </c>
      <c r="H945" t="s">
        <v>8245</v>
      </c>
      <c r="I945">
        <v>1486693145</v>
      </c>
      <c r="J945">
        <v>1484101145</v>
      </c>
      <c r="K945" t="b">
        <v>0</v>
      </c>
      <c r="L945">
        <v>31</v>
      </c>
      <c r="M945" t="b">
        <v>0</v>
      </c>
      <c r="N945" t="s">
        <v>8271</v>
      </c>
      <c r="O945">
        <f t="shared" si="56"/>
        <v>2</v>
      </c>
      <c r="P945">
        <f t="shared" si="57"/>
        <v>37.450000000000003</v>
      </c>
      <c r="Q945" s="11" t="s">
        <v>8321</v>
      </c>
      <c r="R945" s="11" t="s">
        <v>8323</v>
      </c>
      <c r="S945" s="16">
        <f t="shared" si="58"/>
        <v>42746.096585648149</v>
      </c>
      <c r="T945" s="16">
        <f t="shared" si="59"/>
        <v>42776.096585648149</v>
      </c>
    </row>
    <row r="946" spans="1:20" ht="48" hidden="1" x14ac:dyDescent="0.2">
      <c r="A946">
        <v>942</v>
      </c>
      <c r="B946" s="9" t="s">
        <v>943</v>
      </c>
      <c r="C946" s="3" t="s">
        <v>5052</v>
      </c>
      <c r="D946" s="5">
        <v>7500</v>
      </c>
      <c r="E946" s="7">
        <v>668</v>
      </c>
      <c r="F946" t="s">
        <v>8220</v>
      </c>
      <c r="G946" t="s">
        <v>8223</v>
      </c>
      <c r="H946" t="s">
        <v>8245</v>
      </c>
      <c r="I946">
        <v>1455826460</v>
      </c>
      <c r="J946">
        <v>1452716060</v>
      </c>
      <c r="K946" t="b">
        <v>0</v>
      </c>
      <c r="L946">
        <v>16</v>
      </c>
      <c r="M946" t="b">
        <v>0</v>
      </c>
      <c r="N946" t="s">
        <v>8271</v>
      </c>
      <c r="O946">
        <f t="shared" si="56"/>
        <v>9</v>
      </c>
      <c r="P946">
        <f t="shared" si="57"/>
        <v>41.75</v>
      </c>
      <c r="Q946" s="11" t="s">
        <v>8321</v>
      </c>
      <c r="R946" s="11" t="s">
        <v>8323</v>
      </c>
      <c r="S946" s="16">
        <f t="shared" si="58"/>
        <v>42382.843287037031</v>
      </c>
      <c r="T946" s="16">
        <f t="shared" si="59"/>
        <v>42418.843287037031</v>
      </c>
    </row>
    <row r="947" spans="1:20" ht="32" hidden="1" x14ac:dyDescent="0.2">
      <c r="A947">
        <v>943</v>
      </c>
      <c r="B947" s="9" t="s">
        <v>944</v>
      </c>
      <c r="C947" s="3" t="s">
        <v>5053</v>
      </c>
      <c r="D947" s="5">
        <v>3000</v>
      </c>
      <c r="E947" s="7">
        <v>289</v>
      </c>
      <c r="F947" t="s">
        <v>8220</v>
      </c>
      <c r="G947" t="s">
        <v>8223</v>
      </c>
      <c r="H947" t="s">
        <v>8245</v>
      </c>
      <c r="I947">
        <v>1480438905</v>
      </c>
      <c r="J947">
        <v>1477843305</v>
      </c>
      <c r="K947" t="b">
        <v>0</v>
      </c>
      <c r="L947">
        <v>12</v>
      </c>
      <c r="M947" t="b">
        <v>0</v>
      </c>
      <c r="N947" t="s">
        <v>8271</v>
      </c>
      <c r="O947">
        <f t="shared" si="56"/>
        <v>10</v>
      </c>
      <c r="P947">
        <f t="shared" si="57"/>
        <v>24.08</v>
      </c>
      <c r="Q947" s="11" t="s">
        <v>8321</v>
      </c>
      <c r="R947" s="11" t="s">
        <v>8323</v>
      </c>
      <c r="S947" s="16">
        <f t="shared" si="58"/>
        <v>42673.66788194445</v>
      </c>
      <c r="T947" s="16">
        <f t="shared" si="59"/>
        <v>42703.709548611107</v>
      </c>
    </row>
    <row r="948" spans="1:20" ht="48" hidden="1" x14ac:dyDescent="0.2">
      <c r="A948">
        <v>944</v>
      </c>
      <c r="B948" s="9" t="s">
        <v>945</v>
      </c>
      <c r="C948" s="3" t="s">
        <v>5054</v>
      </c>
      <c r="D948" s="5">
        <v>50000</v>
      </c>
      <c r="E948" s="7">
        <v>6663</v>
      </c>
      <c r="F948" t="s">
        <v>8220</v>
      </c>
      <c r="G948" t="s">
        <v>8223</v>
      </c>
      <c r="H948" t="s">
        <v>8245</v>
      </c>
      <c r="I948">
        <v>1460988000</v>
      </c>
      <c r="J948">
        <v>1458050450</v>
      </c>
      <c r="K948" t="b">
        <v>0</v>
      </c>
      <c r="L948">
        <v>96</v>
      </c>
      <c r="M948" t="b">
        <v>0</v>
      </c>
      <c r="N948" t="s">
        <v>8271</v>
      </c>
      <c r="O948">
        <f t="shared" si="56"/>
        <v>13</v>
      </c>
      <c r="P948">
        <f t="shared" si="57"/>
        <v>69.41</v>
      </c>
      <c r="Q948" s="11" t="s">
        <v>8321</v>
      </c>
      <c r="R948" s="11" t="s">
        <v>8323</v>
      </c>
      <c r="S948" s="16">
        <f t="shared" si="58"/>
        <v>42444.583912037036</v>
      </c>
      <c r="T948" s="16">
        <f t="shared" si="59"/>
        <v>42478.583333333328</v>
      </c>
    </row>
    <row r="949" spans="1:20" ht="48" hidden="1" x14ac:dyDescent="0.2">
      <c r="A949">
        <v>945</v>
      </c>
      <c r="B949" s="9" t="s">
        <v>946</v>
      </c>
      <c r="C949" s="3" t="s">
        <v>5055</v>
      </c>
      <c r="D949" s="5">
        <v>100000</v>
      </c>
      <c r="E949" s="7">
        <v>2484</v>
      </c>
      <c r="F949" t="s">
        <v>8220</v>
      </c>
      <c r="G949" t="s">
        <v>8229</v>
      </c>
      <c r="H949" t="s">
        <v>8248</v>
      </c>
      <c r="I949">
        <v>1487462340</v>
      </c>
      <c r="J949">
        <v>1482958626</v>
      </c>
      <c r="K949" t="b">
        <v>0</v>
      </c>
      <c r="L949">
        <v>16</v>
      </c>
      <c r="M949" t="b">
        <v>0</v>
      </c>
      <c r="N949" t="s">
        <v>8271</v>
      </c>
      <c r="O949">
        <f t="shared" si="56"/>
        <v>2</v>
      </c>
      <c r="P949">
        <f t="shared" si="57"/>
        <v>155.25</v>
      </c>
      <c r="Q949" s="11" t="s">
        <v>8321</v>
      </c>
      <c r="R949" s="11" t="s">
        <v>8323</v>
      </c>
      <c r="S949" s="16">
        <f t="shared" si="58"/>
        <v>42732.872986111113</v>
      </c>
      <c r="T949" s="16">
        <f t="shared" si="59"/>
        <v>42784.999305555553</v>
      </c>
    </row>
    <row r="950" spans="1:20" ht="32" hidden="1" x14ac:dyDescent="0.2">
      <c r="A950">
        <v>946</v>
      </c>
      <c r="B950" s="9" t="s">
        <v>947</v>
      </c>
      <c r="C950" s="3" t="s">
        <v>5056</v>
      </c>
      <c r="D950" s="5">
        <v>15000</v>
      </c>
      <c r="E950" s="7">
        <v>286</v>
      </c>
      <c r="F950" t="s">
        <v>8220</v>
      </c>
      <c r="G950" t="s">
        <v>8223</v>
      </c>
      <c r="H950" t="s">
        <v>8245</v>
      </c>
      <c r="I950">
        <v>1473444048</v>
      </c>
      <c r="J950">
        <v>1470852048</v>
      </c>
      <c r="K950" t="b">
        <v>0</v>
      </c>
      <c r="L950">
        <v>5</v>
      </c>
      <c r="M950" t="b">
        <v>0</v>
      </c>
      <c r="N950" t="s">
        <v>8271</v>
      </c>
      <c r="O950">
        <f t="shared" si="56"/>
        <v>2</v>
      </c>
      <c r="P950">
        <f t="shared" si="57"/>
        <v>57.2</v>
      </c>
      <c r="Q950" s="11" t="s">
        <v>8321</v>
      </c>
      <c r="R950" s="11" t="s">
        <v>8323</v>
      </c>
      <c r="S950" s="16">
        <f t="shared" si="58"/>
        <v>42592.750555555554</v>
      </c>
      <c r="T950" s="16">
        <f t="shared" si="59"/>
        <v>42622.750555555554</v>
      </c>
    </row>
    <row r="951" spans="1:20" ht="48" hidden="1" x14ac:dyDescent="0.2">
      <c r="A951">
        <v>947</v>
      </c>
      <c r="B951" s="9" t="s">
        <v>948</v>
      </c>
      <c r="C951" s="3" t="s">
        <v>5057</v>
      </c>
      <c r="D951" s="5">
        <v>850</v>
      </c>
      <c r="E951" s="7">
        <v>0</v>
      </c>
      <c r="F951" t="s">
        <v>8220</v>
      </c>
      <c r="G951" t="s">
        <v>8223</v>
      </c>
      <c r="H951" t="s">
        <v>8245</v>
      </c>
      <c r="I951">
        <v>1467312306</v>
      </c>
      <c r="J951">
        <v>1462128306</v>
      </c>
      <c r="K951" t="b">
        <v>0</v>
      </c>
      <c r="L951">
        <v>0</v>
      </c>
      <c r="M951" t="b">
        <v>0</v>
      </c>
      <c r="N951" t="s">
        <v>8271</v>
      </c>
      <c r="O951">
        <f t="shared" si="56"/>
        <v>0</v>
      </c>
      <c r="P951" t="str">
        <f t="shared" si="57"/>
        <v>N/A</v>
      </c>
      <c r="Q951" s="11" t="s">
        <v>8321</v>
      </c>
      <c r="R951" s="11" t="s">
        <v>8323</v>
      </c>
      <c r="S951" s="16">
        <f t="shared" si="58"/>
        <v>42491.781319444446</v>
      </c>
      <c r="T951" s="16">
        <f t="shared" si="59"/>
        <v>42551.781319444446</v>
      </c>
    </row>
    <row r="952" spans="1:20" ht="48" hidden="1" x14ac:dyDescent="0.2">
      <c r="A952">
        <v>948</v>
      </c>
      <c r="B952" s="9" t="s">
        <v>949</v>
      </c>
      <c r="C952" s="3" t="s">
        <v>5058</v>
      </c>
      <c r="D952" s="5">
        <v>4000</v>
      </c>
      <c r="E952" s="7">
        <v>480</v>
      </c>
      <c r="F952" t="s">
        <v>8220</v>
      </c>
      <c r="G952" t="s">
        <v>8232</v>
      </c>
      <c r="H952" t="s">
        <v>8248</v>
      </c>
      <c r="I952">
        <v>1457812364</v>
      </c>
      <c r="J952">
        <v>1455220364</v>
      </c>
      <c r="K952" t="b">
        <v>0</v>
      </c>
      <c r="L952">
        <v>8</v>
      </c>
      <c r="M952" t="b">
        <v>0</v>
      </c>
      <c r="N952" t="s">
        <v>8271</v>
      </c>
      <c r="O952">
        <f t="shared" si="56"/>
        <v>12</v>
      </c>
      <c r="P952">
        <f t="shared" si="57"/>
        <v>60</v>
      </c>
      <c r="Q952" s="11" t="s">
        <v>8321</v>
      </c>
      <c r="R952" s="11" t="s">
        <v>8323</v>
      </c>
      <c r="S952" s="16">
        <f t="shared" si="58"/>
        <v>42411.828287037039</v>
      </c>
      <c r="T952" s="16">
        <f t="shared" si="59"/>
        <v>42441.828287037039</v>
      </c>
    </row>
    <row r="953" spans="1:20" ht="48" hidden="1" x14ac:dyDescent="0.2">
      <c r="A953">
        <v>949</v>
      </c>
      <c r="B953" s="9" t="s">
        <v>950</v>
      </c>
      <c r="C953" s="3" t="s">
        <v>5059</v>
      </c>
      <c r="D953" s="5">
        <v>20000</v>
      </c>
      <c r="E953" s="7">
        <v>273</v>
      </c>
      <c r="F953" t="s">
        <v>8220</v>
      </c>
      <c r="G953" t="s">
        <v>8235</v>
      </c>
      <c r="H953" t="s">
        <v>8248</v>
      </c>
      <c r="I953">
        <v>1456016576</v>
      </c>
      <c r="J953">
        <v>1450832576</v>
      </c>
      <c r="K953" t="b">
        <v>0</v>
      </c>
      <c r="L953">
        <v>7</v>
      </c>
      <c r="M953" t="b">
        <v>0</v>
      </c>
      <c r="N953" t="s">
        <v>8271</v>
      </c>
      <c r="O953">
        <f t="shared" si="56"/>
        <v>1</v>
      </c>
      <c r="P953">
        <f t="shared" si="57"/>
        <v>39</v>
      </c>
      <c r="Q953" s="11" t="s">
        <v>8321</v>
      </c>
      <c r="R953" s="11" t="s">
        <v>8323</v>
      </c>
      <c r="S953" s="16">
        <f t="shared" si="58"/>
        <v>42361.043703703705</v>
      </c>
      <c r="T953" s="16">
        <f t="shared" si="59"/>
        <v>42421.043703703705</v>
      </c>
    </row>
    <row r="954" spans="1:20" ht="48" hidden="1" x14ac:dyDescent="0.2">
      <c r="A954">
        <v>950</v>
      </c>
      <c r="B954" s="9" t="s">
        <v>951</v>
      </c>
      <c r="C954" s="3" t="s">
        <v>5060</v>
      </c>
      <c r="D954" s="5">
        <v>5000</v>
      </c>
      <c r="E954" s="7">
        <v>1402</v>
      </c>
      <c r="F954" t="s">
        <v>8220</v>
      </c>
      <c r="G954" t="s">
        <v>8228</v>
      </c>
      <c r="H954" t="s">
        <v>8250</v>
      </c>
      <c r="I954">
        <v>1453053661</v>
      </c>
      <c r="J954">
        <v>1450461661</v>
      </c>
      <c r="K954" t="b">
        <v>0</v>
      </c>
      <c r="L954">
        <v>24</v>
      </c>
      <c r="M954" t="b">
        <v>0</v>
      </c>
      <c r="N954" t="s">
        <v>8271</v>
      </c>
      <c r="O954">
        <f t="shared" si="56"/>
        <v>28</v>
      </c>
      <c r="P954">
        <f t="shared" si="57"/>
        <v>58.42</v>
      </c>
      <c r="Q954" s="11" t="s">
        <v>8321</v>
      </c>
      <c r="R954" s="11" t="s">
        <v>8323</v>
      </c>
      <c r="S954" s="16">
        <f t="shared" si="58"/>
        <v>42356.750706018516</v>
      </c>
      <c r="T954" s="16">
        <f t="shared" si="59"/>
        <v>42386.750706018516</v>
      </c>
    </row>
    <row r="955" spans="1:20" ht="16" hidden="1" x14ac:dyDescent="0.2">
      <c r="A955">
        <v>951</v>
      </c>
      <c r="B955" s="9" t="s">
        <v>952</v>
      </c>
      <c r="C955" s="3" t="s">
        <v>5061</v>
      </c>
      <c r="D955" s="5">
        <v>50000</v>
      </c>
      <c r="E955" s="7">
        <v>19195</v>
      </c>
      <c r="F955" t="s">
        <v>8220</v>
      </c>
      <c r="G955" t="s">
        <v>8223</v>
      </c>
      <c r="H955" t="s">
        <v>8245</v>
      </c>
      <c r="I955">
        <v>1465054872</v>
      </c>
      <c r="J955">
        <v>1461166872</v>
      </c>
      <c r="K955" t="b">
        <v>0</v>
      </c>
      <c r="L955">
        <v>121</v>
      </c>
      <c r="M955" t="b">
        <v>0</v>
      </c>
      <c r="N955" t="s">
        <v>8271</v>
      </c>
      <c r="O955">
        <f t="shared" si="56"/>
        <v>38</v>
      </c>
      <c r="P955">
        <f t="shared" si="57"/>
        <v>158.63999999999999</v>
      </c>
      <c r="Q955" s="11" t="s">
        <v>8321</v>
      </c>
      <c r="R955" s="11" t="s">
        <v>8323</v>
      </c>
      <c r="S955" s="16">
        <f t="shared" si="58"/>
        <v>42480.653611111105</v>
      </c>
      <c r="T955" s="16">
        <f t="shared" si="59"/>
        <v>42525.653611111105</v>
      </c>
    </row>
    <row r="956" spans="1:20" ht="32" hidden="1" x14ac:dyDescent="0.2">
      <c r="A956">
        <v>952</v>
      </c>
      <c r="B956" s="9" t="s">
        <v>953</v>
      </c>
      <c r="C956" s="3" t="s">
        <v>5062</v>
      </c>
      <c r="D956" s="5">
        <v>49000</v>
      </c>
      <c r="E956" s="7">
        <v>19572</v>
      </c>
      <c r="F956" t="s">
        <v>8220</v>
      </c>
      <c r="G956" t="s">
        <v>8223</v>
      </c>
      <c r="H956" t="s">
        <v>8245</v>
      </c>
      <c r="I956">
        <v>1479483812</v>
      </c>
      <c r="J956">
        <v>1476888212</v>
      </c>
      <c r="K956" t="b">
        <v>0</v>
      </c>
      <c r="L956">
        <v>196</v>
      </c>
      <c r="M956" t="b">
        <v>0</v>
      </c>
      <c r="N956" t="s">
        <v>8271</v>
      </c>
      <c r="O956">
        <f t="shared" si="56"/>
        <v>40</v>
      </c>
      <c r="P956">
        <f t="shared" si="57"/>
        <v>99.86</v>
      </c>
      <c r="Q956" s="11" t="s">
        <v>8321</v>
      </c>
      <c r="R956" s="11" t="s">
        <v>8323</v>
      </c>
      <c r="S956" s="16">
        <f t="shared" si="58"/>
        <v>42662.613564814819</v>
      </c>
      <c r="T956" s="16">
        <f t="shared" si="59"/>
        <v>42692.655231481483</v>
      </c>
    </row>
    <row r="957" spans="1:20" ht="48" hidden="1" x14ac:dyDescent="0.2">
      <c r="A957">
        <v>953</v>
      </c>
      <c r="B957" s="9" t="s">
        <v>954</v>
      </c>
      <c r="C957" s="3" t="s">
        <v>5063</v>
      </c>
      <c r="D957" s="5">
        <v>15000</v>
      </c>
      <c r="E957" s="7">
        <v>126</v>
      </c>
      <c r="F957" t="s">
        <v>8220</v>
      </c>
      <c r="G957" t="s">
        <v>8223</v>
      </c>
      <c r="H957" t="s">
        <v>8245</v>
      </c>
      <c r="I957">
        <v>1422158199</v>
      </c>
      <c r="J957">
        <v>1419566199</v>
      </c>
      <c r="K957" t="b">
        <v>0</v>
      </c>
      <c r="L957">
        <v>5</v>
      </c>
      <c r="M957" t="b">
        <v>0</v>
      </c>
      <c r="N957" t="s">
        <v>8271</v>
      </c>
      <c r="O957">
        <f t="shared" si="56"/>
        <v>1</v>
      </c>
      <c r="P957">
        <f t="shared" si="57"/>
        <v>25.2</v>
      </c>
      <c r="Q957" s="11" t="s">
        <v>8321</v>
      </c>
      <c r="R957" s="11" t="s">
        <v>8323</v>
      </c>
      <c r="S957" s="16">
        <f t="shared" si="58"/>
        <v>41999.164340277777</v>
      </c>
      <c r="T957" s="16">
        <f t="shared" si="59"/>
        <v>42029.164340277777</v>
      </c>
    </row>
    <row r="958" spans="1:20" ht="48" hidden="1" x14ac:dyDescent="0.2">
      <c r="A958">
        <v>954</v>
      </c>
      <c r="B958" s="9" t="s">
        <v>955</v>
      </c>
      <c r="C958" s="3" t="s">
        <v>5064</v>
      </c>
      <c r="D958" s="5">
        <v>15000</v>
      </c>
      <c r="E958" s="7">
        <v>6511</v>
      </c>
      <c r="F958" t="s">
        <v>8220</v>
      </c>
      <c r="G958" t="s">
        <v>8223</v>
      </c>
      <c r="H958" t="s">
        <v>8245</v>
      </c>
      <c r="I958">
        <v>1440100839</v>
      </c>
      <c r="J958">
        <v>1436472039</v>
      </c>
      <c r="K958" t="b">
        <v>0</v>
      </c>
      <c r="L958">
        <v>73</v>
      </c>
      <c r="M958" t="b">
        <v>0</v>
      </c>
      <c r="N958" t="s">
        <v>8271</v>
      </c>
      <c r="O958">
        <f t="shared" si="56"/>
        <v>43</v>
      </c>
      <c r="P958">
        <f t="shared" si="57"/>
        <v>89.19</v>
      </c>
      <c r="Q958" s="11" t="s">
        <v>8321</v>
      </c>
      <c r="R958" s="11" t="s">
        <v>8323</v>
      </c>
      <c r="S958" s="16">
        <f t="shared" si="58"/>
        <v>42194.833784722221</v>
      </c>
      <c r="T958" s="16">
        <f t="shared" si="59"/>
        <v>42236.833784722221</v>
      </c>
    </row>
    <row r="959" spans="1:20" ht="48" hidden="1" x14ac:dyDescent="0.2">
      <c r="A959">
        <v>955</v>
      </c>
      <c r="B959" s="9" t="s">
        <v>956</v>
      </c>
      <c r="C959" s="3" t="s">
        <v>5065</v>
      </c>
      <c r="D959" s="5">
        <v>300000</v>
      </c>
      <c r="E959" s="7">
        <v>16984</v>
      </c>
      <c r="F959" t="s">
        <v>8220</v>
      </c>
      <c r="G959" t="s">
        <v>8223</v>
      </c>
      <c r="H959" t="s">
        <v>8245</v>
      </c>
      <c r="I959">
        <v>1473750300</v>
      </c>
      <c r="J959">
        <v>1470294300</v>
      </c>
      <c r="K959" t="b">
        <v>0</v>
      </c>
      <c r="L959">
        <v>93</v>
      </c>
      <c r="M959" t="b">
        <v>0</v>
      </c>
      <c r="N959" t="s">
        <v>8271</v>
      </c>
      <c r="O959">
        <f t="shared" si="56"/>
        <v>6</v>
      </c>
      <c r="P959">
        <f t="shared" si="57"/>
        <v>182.62</v>
      </c>
      <c r="Q959" s="11" t="s">
        <v>8321</v>
      </c>
      <c r="R959" s="11" t="s">
        <v>8323</v>
      </c>
      <c r="S959" s="16">
        <f t="shared" si="58"/>
        <v>42586.295138888891</v>
      </c>
      <c r="T959" s="16">
        <f t="shared" si="59"/>
        <v>42626.295138888891</v>
      </c>
    </row>
    <row r="960" spans="1:20" ht="64" hidden="1" x14ac:dyDescent="0.2">
      <c r="A960">
        <v>956</v>
      </c>
      <c r="B960" s="9" t="s">
        <v>957</v>
      </c>
      <c r="C960" s="3" t="s">
        <v>5066</v>
      </c>
      <c r="D960" s="5">
        <v>50000</v>
      </c>
      <c r="E960" s="7">
        <v>861</v>
      </c>
      <c r="F960" t="s">
        <v>8220</v>
      </c>
      <c r="G960" t="s">
        <v>8223</v>
      </c>
      <c r="H960" t="s">
        <v>8245</v>
      </c>
      <c r="I960">
        <v>1430081759</v>
      </c>
      <c r="J960">
        <v>1424901359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2</v>
      </c>
      <c r="P960">
        <f t="shared" si="57"/>
        <v>50.65</v>
      </c>
      <c r="Q960" s="11" t="s">
        <v>8321</v>
      </c>
      <c r="R960" s="11" t="s">
        <v>8323</v>
      </c>
      <c r="S960" s="16">
        <f t="shared" si="58"/>
        <v>42060.913877314815</v>
      </c>
      <c r="T960" s="16">
        <f t="shared" si="59"/>
        <v>42120.872210648144</v>
      </c>
    </row>
    <row r="961" spans="1:20" ht="32" hidden="1" x14ac:dyDescent="0.2">
      <c r="A961">
        <v>957</v>
      </c>
      <c r="B961" s="9" t="s">
        <v>958</v>
      </c>
      <c r="C961" s="3" t="s">
        <v>5067</v>
      </c>
      <c r="D961" s="5">
        <v>12000</v>
      </c>
      <c r="E961" s="7">
        <v>233</v>
      </c>
      <c r="F961" t="s">
        <v>8220</v>
      </c>
      <c r="G961" t="s">
        <v>8223</v>
      </c>
      <c r="H961" t="s">
        <v>8245</v>
      </c>
      <c r="I961">
        <v>1479392133</v>
      </c>
      <c r="J961">
        <v>1476710133</v>
      </c>
      <c r="K961" t="b">
        <v>0</v>
      </c>
      <c r="L961">
        <v>7</v>
      </c>
      <c r="M961" t="b">
        <v>0</v>
      </c>
      <c r="N961" t="s">
        <v>8271</v>
      </c>
      <c r="O961">
        <f t="shared" si="56"/>
        <v>2</v>
      </c>
      <c r="P961">
        <f t="shared" si="57"/>
        <v>33.29</v>
      </c>
      <c r="Q961" s="11" t="s">
        <v>8321</v>
      </c>
      <c r="R961" s="11" t="s">
        <v>8323</v>
      </c>
      <c r="S961" s="16">
        <f t="shared" si="58"/>
        <v>42660.552465277782</v>
      </c>
      <c r="T961" s="16">
        <f t="shared" si="59"/>
        <v>42691.594131944439</v>
      </c>
    </row>
    <row r="962" spans="1:20" ht="48" hidden="1" x14ac:dyDescent="0.2">
      <c r="A962">
        <v>958</v>
      </c>
      <c r="B962" s="9" t="s">
        <v>959</v>
      </c>
      <c r="C962" s="3" t="s">
        <v>5068</v>
      </c>
      <c r="D962" s="5">
        <v>7777</v>
      </c>
      <c r="E962" s="7">
        <v>881</v>
      </c>
      <c r="F962" t="s">
        <v>8220</v>
      </c>
      <c r="G962" t="s">
        <v>8223</v>
      </c>
      <c r="H962" t="s">
        <v>8245</v>
      </c>
      <c r="I962">
        <v>1428641940</v>
      </c>
      <c r="J962">
        <v>1426792563</v>
      </c>
      <c r="K962" t="b">
        <v>0</v>
      </c>
      <c r="L962">
        <v>17</v>
      </c>
      <c r="M962" t="b">
        <v>0</v>
      </c>
      <c r="N962" t="s">
        <v>8271</v>
      </c>
      <c r="O962">
        <f t="shared" ref="O962:O1025" si="60">ROUND(E962/D962*100,0)</f>
        <v>11</v>
      </c>
      <c r="P962">
        <f t="shared" si="57"/>
        <v>51.82</v>
      </c>
      <c r="Q962" s="11" t="s">
        <v>8321</v>
      </c>
      <c r="R962" s="11" t="s">
        <v>8323</v>
      </c>
      <c r="S962" s="16">
        <f t="shared" si="58"/>
        <v>42082.802812499998</v>
      </c>
      <c r="T962" s="16">
        <f t="shared" si="59"/>
        <v>42104.207638888889</v>
      </c>
    </row>
    <row r="963" spans="1:20" ht="48" hidden="1" x14ac:dyDescent="0.2">
      <c r="A963">
        <v>959</v>
      </c>
      <c r="B963" s="9" t="s">
        <v>960</v>
      </c>
      <c r="C963" s="3" t="s">
        <v>5069</v>
      </c>
      <c r="D963" s="5">
        <v>50000</v>
      </c>
      <c r="E963" s="7">
        <v>19430</v>
      </c>
      <c r="F963" t="s">
        <v>8220</v>
      </c>
      <c r="G963" t="s">
        <v>8223</v>
      </c>
      <c r="H963" t="s">
        <v>8245</v>
      </c>
      <c r="I963">
        <v>1421640665</v>
      </c>
      <c r="J963">
        <v>1419048665</v>
      </c>
      <c r="K963" t="b">
        <v>0</v>
      </c>
      <c r="L963">
        <v>171</v>
      </c>
      <c r="M963" t="b">
        <v>0</v>
      </c>
      <c r="N963" t="s">
        <v>8271</v>
      </c>
      <c r="O963">
        <f t="shared" si="60"/>
        <v>39</v>
      </c>
      <c r="P963">
        <f t="shared" ref="P963:P1026" si="61">IFERROR(ROUND(E963/L963,2),"N/A")</f>
        <v>113.63</v>
      </c>
      <c r="Q963" s="11" t="s">
        <v>8321</v>
      </c>
      <c r="R963" s="11" t="s">
        <v>8323</v>
      </c>
      <c r="S963" s="16">
        <f t="shared" ref="S963:S1026" si="62">(((J963/60)/60)/24)+DATE(1970,1,1)</f>
        <v>41993.174363425926</v>
      </c>
      <c r="T963" s="16">
        <f t="shared" ref="T963:T1026" si="63">(((I963/60)/60)/24)+DATE(1970,1,1)</f>
        <v>42023.174363425926</v>
      </c>
    </row>
    <row r="964" spans="1:20" ht="48" hidden="1" x14ac:dyDescent="0.2">
      <c r="A964">
        <v>960</v>
      </c>
      <c r="B964" s="9" t="s">
        <v>961</v>
      </c>
      <c r="C964" s="3" t="s">
        <v>5070</v>
      </c>
      <c r="D964" s="5">
        <v>55650</v>
      </c>
      <c r="E964" s="7">
        <v>25655</v>
      </c>
      <c r="F964" t="s">
        <v>8220</v>
      </c>
      <c r="G964" t="s">
        <v>8223</v>
      </c>
      <c r="H964" t="s">
        <v>8245</v>
      </c>
      <c r="I964">
        <v>1489500155</v>
      </c>
      <c r="J964">
        <v>1485874955</v>
      </c>
      <c r="K964" t="b">
        <v>0</v>
      </c>
      <c r="L964">
        <v>188</v>
      </c>
      <c r="M964" t="b">
        <v>0</v>
      </c>
      <c r="N964" t="s">
        <v>8271</v>
      </c>
      <c r="O964">
        <f t="shared" si="60"/>
        <v>46</v>
      </c>
      <c r="P964">
        <f t="shared" si="61"/>
        <v>136.46</v>
      </c>
      <c r="Q964" s="11" t="s">
        <v>8321</v>
      </c>
      <c r="R964" s="11" t="s">
        <v>8323</v>
      </c>
      <c r="S964" s="16">
        <f t="shared" si="62"/>
        <v>42766.626793981486</v>
      </c>
      <c r="T964" s="16">
        <f t="shared" si="63"/>
        <v>42808.585127314815</v>
      </c>
    </row>
    <row r="965" spans="1:20" ht="48" hidden="1" x14ac:dyDescent="0.2">
      <c r="A965">
        <v>961</v>
      </c>
      <c r="B965" s="9" t="s">
        <v>962</v>
      </c>
      <c r="C965" s="3" t="s">
        <v>5071</v>
      </c>
      <c r="D965" s="5">
        <v>95000</v>
      </c>
      <c r="E965" s="7">
        <v>40079</v>
      </c>
      <c r="F965" t="s">
        <v>8220</v>
      </c>
      <c r="G965" t="s">
        <v>8223</v>
      </c>
      <c r="H965" t="s">
        <v>8245</v>
      </c>
      <c r="I965">
        <v>1487617200</v>
      </c>
      <c r="J965">
        <v>1483634335</v>
      </c>
      <c r="K965" t="b">
        <v>0</v>
      </c>
      <c r="L965">
        <v>110</v>
      </c>
      <c r="M965" t="b">
        <v>0</v>
      </c>
      <c r="N965" t="s">
        <v>8271</v>
      </c>
      <c r="O965">
        <f t="shared" si="60"/>
        <v>42</v>
      </c>
      <c r="P965">
        <f t="shared" si="61"/>
        <v>364.35</v>
      </c>
      <c r="Q965" s="11" t="s">
        <v>8321</v>
      </c>
      <c r="R965" s="11" t="s">
        <v>8323</v>
      </c>
      <c r="S965" s="16">
        <f t="shared" si="62"/>
        <v>42740.693692129629</v>
      </c>
      <c r="T965" s="16">
        <f t="shared" si="63"/>
        <v>42786.791666666672</v>
      </c>
    </row>
    <row r="966" spans="1:20" ht="48" hidden="1" x14ac:dyDescent="0.2">
      <c r="A966">
        <v>962</v>
      </c>
      <c r="B966" s="9" t="s">
        <v>963</v>
      </c>
      <c r="C966" s="3" t="s">
        <v>5072</v>
      </c>
      <c r="D966" s="5">
        <v>2500</v>
      </c>
      <c r="E966" s="7">
        <v>712</v>
      </c>
      <c r="F966" t="s">
        <v>8220</v>
      </c>
      <c r="G966" t="s">
        <v>8223</v>
      </c>
      <c r="H966" t="s">
        <v>8245</v>
      </c>
      <c r="I966">
        <v>1455210353</v>
      </c>
      <c r="J966">
        <v>1451927153</v>
      </c>
      <c r="K966" t="b">
        <v>0</v>
      </c>
      <c r="L966">
        <v>37</v>
      </c>
      <c r="M966" t="b">
        <v>0</v>
      </c>
      <c r="N966" t="s">
        <v>8271</v>
      </c>
      <c r="O966">
        <f t="shared" si="60"/>
        <v>28</v>
      </c>
      <c r="P966">
        <f t="shared" si="61"/>
        <v>19.239999999999998</v>
      </c>
      <c r="Q966" s="11" t="s">
        <v>8321</v>
      </c>
      <c r="R966" s="11" t="s">
        <v>8323</v>
      </c>
      <c r="S966" s="16">
        <f t="shared" si="62"/>
        <v>42373.712418981479</v>
      </c>
      <c r="T966" s="16">
        <f t="shared" si="63"/>
        <v>42411.712418981479</v>
      </c>
    </row>
    <row r="967" spans="1:20" ht="32" hidden="1" x14ac:dyDescent="0.2">
      <c r="A967">
        <v>963</v>
      </c>
      <c r="B967" s="9" t="s">
        <v>964</v>
      </c>
      <c r="C967" s="3" t="s">
        <v>5073</v>
      </c>
      <c r="D967" s="5">
        <v>35000</v>
      </c>
      <c r="E967" s="7">
        <v>377</v>
      </c>
      <c r="F967" t="s">
        <v>8220</v>
      </c>
      <c r="G967" t="s">
        <v>8223</v>
      </c>
      <c r="H967" t="s">
        <v>8245</v>
      </c>
      <c r="I967">
        <v>1476717319</v>
      </c>
      <c r="J967">
        <v>1473693319</v>
      </c>
      <c r="K967" t="b">
        <v>0</v>
      </c>
      <c r="L967">
        <v>9</v>
      </c>
      <c r="M967" t="b">
        <v>0</v>
      </c>
      <c r="N967" t="s">
        <v>8271</v>
      </c>
      <c r="O967">
        <f t="shared" si="60"/>
        <v>1</v>
      </c>
      <c r="P967">
        <f t="shared" si="61"/>
        <v>41.89</v>
      </c>
      <c r="Q967" s="11" t="s">
        <v>8321</v>
      </c>
      <c r="R967" s="11" t="s">
        <v>8323</v>
      </c>
      <c r="S967" s="16">
        <f t="shared" si="62"/>
        <v>42625.635636574079</v>
      </c>
      <c r="T967" s="16">
        <f t="shared" si="63"/>
        <v>42660.635636574079</v>
      </c>
    </row>
    <row r="968" spans="1:20" ht="48" hidden="1" x14ac:dyDescent="0.2">
      <c r="A968">
        <v>964</v>
      </c>
      <c r="B968" s="9" t="s">
        <v>965</v>
      </c>
      <c r="C968" s="3" t="s">
        <v>5074</v>
      </c>
      <c r="D968" s="5">
        <v>110000</v>
      </c>
      <c r="E968" s="7">
        <v>879</v>
      </c>
      <c r="F968" t="s">
        <v>8220</v>
      </c>
      <c r="G968" t="s">
        <v>8228</v>
      </c>
      <c r="H968" t="s">
        <v>8250</v>
      </c>
      <c r="I968">
        <v>1441119919</v>
      </c>
      <c r="J968">
        <v>1437663919</v>
      </c>
      <c r="K968" t="b">
        <v>0</v>
      </c>
      <c r="L968">
        <v>29</v>
      </c>
      <c r="M968" t="b">
        <v>0</v>
      </c>
      <c r="N968" t="s">
        <v>8271</v>
      </c>
      <c r="O968">
        <f t="shared" si="60"/>
        <v>1</v>
      </c>
      <c r="P968">
        <f t="shared" si="61"/>
        <v>30.31</v>
      </c>
      <c r="Q968" s="11" t="s">
        <v>8321</v>
      </c>
      <c r="R968" s="11" t="s">
        <v>8323</v>
      </c>
      <c r="S968" s="16">
        <f t="shared" si="62"/>
        <v>42208.628692129627</v>
      </c>
      <c r="T968" s="16">
        <f t="shared" si="63"/>
        <v>42248.628692129627</v>
      </c>
    </row>
    <row r="969" spans="1:20" ht="48" hidden="1" x14ac:dyDescent="0.2">
      <c r="A969">
        <v>965</v>
      </c>
      <c r="B969" s="9" t="s">
        <v>966</v>
      </c>
      <c r="C969" s="3" t="s">
        <v>5075</v>
      </c>
      <c r="D969" s="5">
        <v>25000</v>
      </c>
      <c r="E969" s="7">
        <v>298</v>
      </c>
      <c r="F969" t="s">
        <v>8220</v>
      </c>
      <c r="G969" t="s">
        <v>8223</v>
      </c>
      <c r="H969" t="s">
        <v>8245</v>
      </c>
      <c r="I969">
        <v>1477454340</v>
      </c>
      <c r="J969">
        <v>1474676646</v>
      </c>
      <c r="K969" t="b">
        <v>0</v>
      </c>
      <c r="L969">
        <v>6</v>
      </c>
      <c r="M969" t="b">
        <v>0</v>
      </c>
      <c r="N969" t="s">
        <v>8271</v>
      </c>
      <c r="O969">
        <f t="shared" si="60"/>
        <v>1</v>
      </c>
      <c r="P969">
        <f t="shared" si="61"/>
        <v>49.67</v>
      </c>
      <c r="Q969" s="11" t="s">
        <v>8321</v>
      </c>
      <c r="R969" s="11" t="s">
        <v>8323</v>
      </c>
      <c r="S969" s="16">
        <f t="shared" si="62"/>
        <v>42637.016736111109</v>
      </c>
      <c r="T969" s="16">
        <f t="shared" si="63"/>
        <v>42669.165972222225</v>
      </c>
    </row>
    <row r="970" spans="1:20" ht="48" hidden="1" x14ac:dyDescent="0.2">
      <c r="A970">
        <v>966</v>
      </c>
      <c r="B970" s="9" t="s">
        <v>967</v>
      </c>
      <c r="C970" s="3" t="s">
        <v>5076</v>
      </c>
      <c r="D970" s="5">
        <v>12000</v>
      </c>
      <c r="E970" s="7">
        <v>1776</v>
      </c>
      <c r="F970" t="s">
        <v>8220</v>
      </c>
      <c r="G970" t="s">
        <v>8223</v>
      </c>
      <c r="H970" t="s">
        <v>8245</v>
      </c>
      <c r="I970">
        <v>1475766932</v>
      </c>
      <c r="J970">
        <v>1473174932</v>
      </c>
      <c r="K970" t="b">
        <v>0</v>
      </c>
      <c r="L970">
        <v>30</v>
      </c>
      <c r="M970" t="b">
        <v>0</v>
      </c>
      <c r="N970" t="s">
        <v>8271</v>
      </c>
      <c r="O970">
        <f t="shared" si="60"/>
        <v>15</v>
      </c>
      <c r="P970">
        <f t="shared" si="61"/>
        <v>59.2</v>
      </c>
      <c r="Q970" s="11" t="s">
        <v>8321</v>
      </c>
      <c r="R970" s="11" t="s">
        <v>8323</v>
      </c>
      <c r="S970" s="16">
        <f t="shared" si="62"/>
        <v>42619.635787037041</v>
      </c>
      <c r="T970" s="16">
        <f t="shared" si="63"/>
        <v>42649.635787037041</v>
      </c>
    </row>
    <row r="971" spans="1:20" ht="48" hidden="1" x14ac:dyDescent="0.2">
      <c r="A971">
        <v>967</v>
      </c>
      <c r="B971" s="9" t="s">
        <v>968</v>
      </c>
      <c r="C971" s="3" t="s">
        <v>5077</v>
      </c>
      <c r="D971" s="5">
        <v>20000</v>
      </c>
      <c r="E971" s="7">
        <v>3562</v>
      </c>
      <c r="F971" t="s">
        <v>8220</v>
      </c>
      <c r="G971" t="s">
        <v>8223</v>
      </c>
      <c r="H971" t="s">
        <v>8245</v>
      </c>
      <c r="I971">
        <v>1461301574</v>
      </c>
      <c r="J971">
        <v>1456121174</v>
      </c>
      <c r="K971" t="b">
        <v>0</v>
      </c>
      <c r="L971">
        <v>81</v>
      </c>
      <c r="M971" t="b">
        <v>0</v>
      </c>
      <c r="N971" t="s">
        <v>8271</v>
      </c>
      <c r="O971">
        <f t="shared" si="60"/>
        <v>18</v>
      </c>
      <c r="P971">
        <f t="shared" si="61"/>
        <v>43.98</v>
      </c>
      <c r="Q971" s="11" t="s">
        <v>8321</v>
      </c>
      <c r="R971" s="11" t="s">
        <v>8323</v>
      </c>
      <c r="S971" s="16">
        <f t="shared" si="62"/>
        <v>42422.254328703704</v>
      </c>
      <c r="T971" s="16">
        <f t="shared" si="63"/>
        <v>42482.21266203704</v>
      </c>
    </row>
    <row r="972" spans="1:20" ht="48" hidden="1" x14ac:dyDescent="0.2">
      <c r="A972">
        <v>968</v>
      </c>
      <c r="B972" s="9" t="s">
        <v>969</v>
      </c>
      <c r="C972" s="3" t="s">
        <v>5078</v>
      </c>
      <c r="D972" s="5">
        <v>8000</v>
      </c>
      <c r="E972" s="7">
        <v>106</v>
      </c>
      <c r="F972" t="s">
        <v>8220</v>
      </c>
      <c r="G972" t="s">
        <v>8223</v>
      </c>
      <c r="H972" t="s">
        <v>8245</v>
      </c>
      <c r="I972">
        <v>1408134034</v>
      </c>
      <c r="J972">
        <v>1405542034</v>
      </c>
      <c r="K972" t="b">
        <v>0</v>
      </c>
      <c r="L972">
        <v>4</v>
      </c>
      <c r="M972" t="b">
        <v>0</v>
      </c>
      <c r="N972" t="s">
        <v>8271</v>
      </c>
      <c r="O972">
        <f t="shared" si="60"/>
        <v>1</v>
      </c>
      <c r="P972">
        <f t="shared" si="61"/>
        <v>26.5</v>
      </c>
      <c r="Q972" s="11" t="s">
        <v>8321</v>
      </c>
      <c r="R972" s="11" t="s">
        <v>8323</v>
      </c>
      <c r="S972" s="16">
        <f t="shared" si="62"/>
        <v>41836.847615740742</v>
      </c>
      <c r="T972" s="16">
        <f t="shared" si="63"/>
        <v>41866.847615740742</v>
      </c>
    </row>
    <row r="973" spans="1:20" ht="32" hidden="1" x14ac:dyDescent="0.2">
      <c r="A973">
        <v>969</v>
      </c>
      <c r="B973" s="9" t="s">
        <v>970</v>
      </c>
      <c r="C973" s="3" t="s">
        <v>5079</v>
      </c>
      <c r="D973" s="5">
        <v>30000</v>
      </c>
      <c r="E973" s="7">
        <v>14000</v>
      </c>
      <c r="F973" t="s">
        <v>8220</v>
      </c>
      <c r="G973" t="s">
        <v>8237</v>
      </c>
      <c r="H973" t="s">
        <v>8255</v>
      </c>
      <c r="I973">
        <v>1486624607</v>
      </c>
      <c r="J973">
        <v>1483773407</v>
      </c>
      <c r="K973" t="b">
        <v>0</v>
      </c>
      <c r="L973">
        <v>11</v>
      </c>
      <c r="M973" t="b">
        <v>0</v>
      </c>
      <c r="N973" t="s">
        <v>8271</v>
      </c>
      <c r="O973">
        <f t="shared" si="60"/>
        <v>47</v>
      </c>
      <c r="P973">
        <f t="shared" si="61"/>
        <v>1272.73</v>
      </c>
      <c r="Q973" s="11" t="s">
        <v>8321</v>
      </c>
      <c r="R973" s="11" t="s">
        <v>8323</v>
      </c>
      <c r="S973" s="16">
        <f t="shared" si="62"/>
        <v>42742.30332175926</v>
      </c>
      <c r="T973" s="16">
        <f t="shared" si="63"/>
        <v>42775.30332175926</v>
      </c>
    </row>
    <row r="974" spans="1:20" ht="48" hidden="1" x14ac:dyDescent="0.2">
      <c r="A974">
        <v>970</v>
      </c>
      <c r="B974" s="9" t="s">
        <v>971</v>
      </c>
      <c r="C974" s="3" t="s">
        <v>5080</v>
      </c>
      <c r="D974" s="5">
        <v>5000</v>
      </c>
      <c r="E974" s="7">
        <v>2296</v>
      </c>
      <c r="F974" t="s">
        <v>8220</v>
      </c>
      <c r="G974" t="s">
        <v>8228</v>
      </c>
      <c r="H974" t="s">
        <v>8250</v>
      </c>
      <c r="I974">
        <v>1485147540</v>
      </c>
      <c r="J974">
        <v>1481951853</v>
      </c>
      <c r="K974" t="b">
        <v>0</v>
      </c>
      <c r="L974">
        <v>14</v>
      </c>
      <c r="M974" t="b">
        <v>0</v>
      </c>
      <c r="N974" t="s">
        <v>8271</v>
      </c>
      <c r="O974">
        <f t="shared" si="60"/>
        <v>46</v>
      </c>
      <c r="P974">
        <f t="shared" si="61"/>
        <v>164</v>
      </c>
      <c r="Q974" s="11" t="s">
        <v>8321</v>
      </c>
      <c r="R974" s="11" t="s">
        <v>8323</v>
      </c>
      <c r="S974" s="16">
        <f t="shared" si="62"/>
        <v>42721.220520833333</v>
      </c>
      <c r="T974" s="16">
        <f t="shared" si="63"/>
        <v>42758.207638888889</v>
      </c>
    </row>
    <row r="975" spans="1:20" ht="48" hidden="1" x14ac:dyDescent="0.2">
      <c r="A975">
        <v>971</v>
      </c>
      <c r="B975" s="9" t="s">
        <v>972</v>
      </c>
      <c r="C975" s="3" t="s">
        <v>5081</v>
      </c>
      <c r="D975" s="5">
        <v>100000</v>
      </c>
      <c r="E975" s="7">
        <v>226</v>
      </c>
      <c r="F975" t="s">
        <v>8220</v>
      </c>
      <c r="G975" t="s">
        <v>8223</v>
      </c>
      <c r="H975" t="s">
        <v>8245</v>
      </c>
      <c r="I975">
        <v>1433178060</v>
      </c>
      <c r="J975">
        <v>1429290060</v>
      </c>
      <c r="K975" t="b">
        <v>0</v>
      </c>
      <c r="L975">
        <v>5</v>
      </c>
      <c r="M975" t="b">
        <v>0</v>
      </c>
      <c r="N975" t="s">
        <v>8271</v>
      </c>
      <c r="O975">
        <f t="shared" si="60"/>
        <v>0</v>
      </c>
      <c r="P975">
        <f t="shared" si="61"/>
        <v>45.2</v>
      </c>
      <c r="Q975" s="11" t="s">
        <v>8321</v>
      </c>
      <c r="R975" s="11" t="s">
        <v>8323</v>
      </c>
      <c r="S975" s="16">
        <f t="shared" si="62"/>
        <v>42111.709027777775</v>
      </c>
      <c r="T975" s="16">
        <f t="shared" si="63"/>
        <v>42156.709027777775</v>
      </c>
    </row>
    <row r="976" spans="1:20" ht="48" hidden="1" x14ac:dyDescent="0.2">
      <c r="A976">
        <v>972</v>
      </c>
      <c r="B976" s="9" t="s">
        <v>973</v>
      </c>
      <c r="C976" s="3" t="s">
        <v>5082</v>
      </c>
      <c r="D976" s="5">
        <v>20000</v>
      </c>
      <c r="E976" s="7">
        <v>6925</v>
      </c>
      <c r="F976" t="s">
        <v>8220</v>
      </c>
      <c r="G976" t="s">
        <v>8223</v>
      </c>
      <c r="H976" t="s">
        <v>8245</v>
      </c>
      <c r="I976">
        <v>1409813940</v>
      </c>
      <c r="J976">
        <v>1407271598</v>
      </c>
      <c r="K976" t="b">
        <v>0</v>
      </c>
      <c r="L976">
        <v>45</v>
      </c>
      <c r="M976" t="b">
        <v>0</v>
      </c>
      <c r="N976" t="s">
        <v>8271</v>
      </c>
      <c r="O976">
        <f t="shared" si="60"/>
        <v>35</v>
      </c>
      <c r="P976">
        <f t="shared" si="61"/>
        <v>153.88999999999999</v>
      </c>
      <c r="Q976" s="11" t="s">
        <v>8321</v>
      </c>
      <c r="R976" s="11" t="s">
        <v>8323</v>
      </c>
      <c r="S976" s="16">
        <f t="shared" si="62"/>
        <v>41856.865717592591</v>
      </c>
      <c r="T976" s="16">
        <f t="shared" si="63"/>
        <v>41886.290972222225</v>
      </c>
    </row>
    <row r="977" spans="1:20" ht="48" hidden="1" x14ac:dyDescent="0.2">
      <c r="A977">
        <v>973</v>
      </c>
      <c r="B977" s="9" t="s">
        <v>974</v>
      </c>
      <c r="C977" s="3" t="s">
        <v>5083</v>
      </c>
      <c r="D977" s="5">
        <v>20000</v>
      </c>
      <c r="E977" s="7">
        <v>411</v>
      </c>
      <c r="F977" t="s">
        <v>8220</v>
      </c>
      <c r="G977" t="s">
        <v>8223</v>
      </c>
      <c r="H977" t="s">
        <v>8245</v>
      </c>
      <c r="I977">
        <v>1447032093</v>
      </c>
      <c r="J977">
        <v>1441844493</v>
      </c>
      <c r="K977" t="b">
        <v>0</v>
      </c>
      <c r="L977">
        <v>8</v>
      </c>
      <c r="M977" t="b">
        <v>0</v>
      </c>
      <c r="N977" t="s">
        <v>8271</v>
      </c>
      <c r="O977">
        <f t="shared" si="60"/>
        <v>2</v>
      </c>
      <c r="P977">
        <f t="shared" si="61"/>
        <v>51.38</v>
      </c>
      <c r="Q977" s="11" t="s">
        <v>8321</v>
      </c>
      <c r="R977" s="11" t="s">
        <v>8323</v>
      </c>
      <c r="S977" s="16">
        <f t="shared" si="62"/>
        <v>42257.014965277776</v>
      </c>
      <c r="T977" s="16">
        <f t="shared" si="63"/>
        <v>42317.056631944448</v>
      </c>
    </row>
    <row r="978" spans="1:20" ht="48" hidden="1" x14ac:dyDescent="0.2">
      <c r="A978">
        <v>974</v>
      </c>
      <c r="B978" s="9" t="s">
        <v>975</v>
      </c>
      <c r="C978" s="3" t="s">
        <v>5084</v>
      </c>
      <c r="D978" s="5">
        <v>50000</v>
      </c>
      <c r="E978" s="7">
        <v>280</v>
      </c>
      <c r="F978" t="s">
        <v>8220</v>
      </c>
      <c r="G978" t="s">
        <v>8223</v>
      </c>
      <c r="H978" t="s">
        <v>8245</v>
      </c>
      <c r="I978">
        <v>1458925156</v>
      </c>
      <c r="J978">
        <v>1456336756</v>
      </c>
      <c r="K978" t="b">
        <v>0</v>
      </c>
      <c r="L978">
        <v>3</v>
      </c>
      <c r="M978" t="b">
        <v>0</v>
      </c>
      <c r="N978" t="s">
        <v>8271</v>
      </c>
      <c r="O978">
        <f t="shared" si="60"/>
        <v>1</v>
      </c>
      <c r="P978">
        <f t="shared" si="61"/>
        <v>93.33</v>
      </c>
      <c r="Q978" s="11" t="s">
        <v>8321</v>
      </c>
      <c r="R978" s="11" t="s">
        <v>8323</v>
      </c>
      <c r="S978" s="16">
        <f t="shared" si="62"/>
        <v>42424.749490740738</v>
      </c>
      <c r="T978" s="16">
        <f t="shared" si="63"/>
        <v>42454.707824074074</v>
      </c>
    </row>
    <row r="979" spans="1:20" ht="48" hidden="1" x14ac:dyDescent="0.2">
      <c r="A979">
        <v>975</v>
      </c>
      <c r="B979" s="9" t="s">
        <v>976</v>
      </c>
      <c r="C979" s="3" t="s">
        <v>5085</v>
      </c>
      <c r="D979" s="5">
        <v>100000</v>
      </c>
      <c r="E979" s="7">
        <v>2607</v>
      </c>
      <c r="F979" t="s">
        <v>8220</v>
      </c>
      <c r="G979" t="s">
        <v>8223</v>
      </c>
      <c r="H979" t="s">
        <v>8245</v>
      </c>
      <c r="I979">
        <v>1467132185</v>
      </c>
      <c r="J979">
        <v>1461948185</v>
      </c>
      <c r="K979" t="b">
        <v>0</v>
      </c>
      <c r="L979">
        <v>24</v>
      </c>
      <c r="M979" t="b">
        <v>0</v>
      </c>
      <c r="N979" t="s">
        <v>8271</v>
      </c>
      <c r="O979">
        <f t="shared" si="60"/>
        <v>3</v>
      </c>
      <c r="P979">
        <f t="shared" si="61"/>
        <v>108.63</v>
      </c>
      <c r="Q979" s="11" t="s">
        <v>8321</v>
      </c>
      <c r="R979" s="11" t="s">
        <v>8323</v>
      </c>
      <c r="S979" s="16">
        <f t="shared" si="62"/>
        <v>42489.696585648147</v>
      </c>
      <c r="T979" s="16">
        <f t="shared" si="63"/>
        <v>42549.696585648147</v>
      </c>
    </row>
    <row r="980" spans="1:20" ht="48" hidden="1" x14ac:dyDescent="0.2">
      <c r="A980">
        <v>976</v>
      </c>
      <c r="B980" s="9" t="s">
        <v>977</v>
      </c>
      <c r="C980" s="3" t="s">
        <v>5086</v>
      </c>
      <c r="D980" s="5">
        <v>150000</v>
      </c>
      <c r="E980" s="7">
        <v>2889</v>
      </c>
      <c r="F980" t="s">
        <v>8220</v>
      </c>
      <c r="G980" t="s">
        <v>8225</v>
      </c>
      <c r="H980" t="s">
        <v>8247</v>
      </c>
      <c r="I980">
        <v>1439515497</v>
      </c>
      <c r="J980">
        <v>1435627497</v>
      </c>
      <c r="K980" t="b">
        <v>0</v>
      </c>
      <c r="L980">
        <v>18</v>
      </c>
      <c r="M980" t="b">
        <v>0</v>
      </c>
      <c r="N980" t="s">
        <v>8271</v>
      </c>
      <c r="O980">
        <f t="shared" si="60"/>
        <v>2</v>
      </c>
      <c r="P980">
        <f t="shared" si="61"/>
        <v>160.5</v>
      </c>
      <c r="Q980" s="11" t="s">
        <v>8321</v>
      </c>
      <c r="R980" s="11" t="s">
        <v>8323</v>
      </c>
      <c r="S980" s="16">
        <f t="shared" si="62"/>
        <v>42185.058993055558</v>
      </c>
      <c r="T980" s="16">
        <f t="shared" si="63"/>
        <v>42230.058993055558</v>
      </c>
    </row>
    <row r="981" spans="1:20" ht="48" hidden="1" x14ac:dyDescent="0.2">
      <c r="A981">
        <v>977</v>
      </c>
      <c r="B981" s="9" t="s">
        <v>978</v>
      </c>
      <c r="C981" s="3" t="s">
        <v>5087</v>
      </c>
      <c r="D981" s="5">
        <v>2700</v>
      </c>
      <c r="E981" s="7">
        <v>909</v>
      </c>
      <c r="F981" t="s">
        <v>8220</v>
      </c>
      <c r="G981" t="s">
        <v>8238</v>
      </c>
      <c r="H981" t="s">
        <v>8248</v>
      </c>
      <c r="I981">
        <v>1456094197</v>
      </c>
      <c r="J981">
        <v>1453502197</v>
      </c>
      <c r="K981" t="b">
        <v>0</v>
      </c>
      <c r="L981">
        <v>12</v>
      </c>
      <c r="M981" t="b">
        <v>0</v>
      </c>
      <c r="N981" t="s">
        <v>8271</v>
      </c>
      <c r="O981">
        <f t="shared" si="60"/>
        <v>34</v>
      </c>
      <c r="P981">
        <f t="shared" si="61"/>
        <v>75.75</v>
      </c>
      <c r="Q981" s="11" t="s">
        <v>8321</v>
      </c>
      <c r="R981" s="11" t="s">
        <v>8323</v>
      </c>
      <c r="S981" s="16">
        <f t="shared" si="62"/>
        <v>42391.942094907412</v>
      </c>
      <c r="T981" s="16">
        <f t="shared" si="63"/>
        <v>42421.942094907412</v>
      </c>
    </row>
    <row r="982" spans="1:20" ht="48" hidden="1" x14ac:dyDescent="0.2">
      <c r="A982">
        <v>978</v>
      </c>
      <c r="B982" s="9" t="s">
        <v>979</v>
      </c>
      <c r="C982" s="3" t="s">
        <v>5088</v>
      </c>
      <c r="D982" s="5">
        <v>172889</v>
      </c>
      <c r="E982" s="7">
        <v>97273</v>
      </c>
      <c r="F982" t="s">
        <v>8220</v>
      </c>
      <c r="G982" t="s">
        <v>8234</v>
      </c>
      <c r="H982" t="s">
        <v>8254</v>
      </c>
      <c r="I982">
        <v>1456385101</v>
      </c>
      <c r="J982">
        <v>1453793101</v>
      </c>
      <c r="K982" t="b">
        <v>0</v>
      </c>
      <c r="L982">
        <v>123</v>
      </c>
      <c r="M982" t="b">
        <v>0</v>
      </c>
      <c r="N982" t="s">
        <v>8271</v>
      </c>
      <c r="O982">
        <f t="shared" si="60"/>
        <v>56</v>
      </c>
      <c r="P982">
        <f t="shared" si="61"/>
        <v>790.84</v>
      </c>
      <c r="Q982" s="11" t="s">
        <v>8321</v>
      </c>
      <c r="R982" s="11" t="s">
        <v>8323</v>
      </c>
      <c r="S982" s="16">
        <f t="shared" si="62"/>
        <v>42395.309039351851</v>
      </c>
      <c r="T982" s="16">
        <f t="shared" si="63"/>
        <v>42425.309039351851</v>
      </c>
    </row>
    <row r="983" spans="1:20" ht="48" hidden="1" x14ac:dyDescent="0.2">
      <c r="A983">
        <v>979</v>
      </c>
      <c r="B983" s="9" t="s">
        <v>980</v>
      </c>
      <c r="C983" s="3" t="s">
        <v>5089</v>
      </c>
      <c r="D983" s="5">
        <v>35000</v>
      </c>
      <c r="E983" s="7">
        <v>28986.16</v>
      </c>
      <c r="F983" t="s">
        <v>8220</v>
      </c>
      <c r="G983" t="s">
        <v>8223</v>
      </c>
      <c r="H983" t="s">
        <v>8245</v>
      </c>
      <c r="I983">
        <v>1466449140</v>
      </c>
      <c r="J983">
        <v>1463392828</v>
      </c>
      <c r="K983" t="b">
        <v>0</v>
      </c>
      <c r="L983">
        <v>96</v>
      </c>
      <c r="M983" t="b">
        <v>0</v>
      </c>
      <c r="N983" t="s">
        <v>8271</v>
      </c>
      <c r="O983">
        <f t="shared" si="60"/>
        <v>83</v>
      </c>
      <c r="P983">
        <f t="shared" si="61"/>
        <v>301.94</v>
      </c>
      <c r="Q983" s="11" t="s">
        <v>8321</v>
      </c>
      <c r="R983" s="11" t="s">
        <v>8323</v>
      </c>
      <c r="S983" s="16">
        <f t="shared" si="62"/>
        <v>42506.416990740734</v>
      </c>
      <c r="T983" s="16">
        <f t="shared" si="63"/>
        <v>42541.790972222225</v>
      </c>
    </row>
    <row r="984" spans="1:20" ht="48" hidden="1" x14ac:dyDescent="0.2">
      <c r="A984">
        <v>980</v>
      </c>
      <c r="B984" s="9" t="s">
        <v>981</v>
      </c>
      <c r="C984" s="3" t="s">
        <v>5090</v>
      </c>
      <c r="D984" s="5">
        <v>10000</v>
      </c>
      <c r="E984" s="7">
        <v>1486</v>
      </c>
      <c r="F984" t="s">
        <v>8220</v>
      </c>
      <c r="G984" t="s">
        <v>8223</v>
      </c>
      <c r="H984" t="s">
        <v>8245</v>
      </c>
      <c r="I984">
        <v>1417387322</v>
      </c>
      <c r="J984">
        <v>1413495722</v>
      </c>
      <c r="K984" t="b">
        <v>0</v>
      </c>
      <c r="L984">
        <v>31</v>
      </c>
      <c r="M984" t="b">
        <v>0</v>
      </c>
      <c r="N984" t="s">
        <v>8271</v>
      </c>
      <c r="O984">
        <f t="shared" si="60"/>
        <v>15</v>
      </c>
      <c r="P984">
        <f t="shared" si="61"/>
        <v>47.94</v>
      </c>
      <c r="Q984" s="11" t="s">
        <v>8321</v>
      </c>
      <c r="R984" s="11" t="s">
        <v>8323</v>
      </c>
      <c r="S984" s="16">
        <f t="shared" si="62"/>
        <v>41928.904189814813</v>
      </c>
      <c r="T984" s="16">
        <f t="shared" si="63"/>
        <v>41973.945856481485</v>
      </c>
    </row>
    <row r="985" spans="1:20" ht="48" hidden="1" x14ac:dyDescent="0.2">
      <c r="A985">
        <v>981</v>
      </c>
      <c r="B985" s="9" t="s">
        <v>982</v>
      </c>
      <c r="C985" s="3" t="s">
        <v>5091</v>
      </c>
      <c r="D985" s="5">
        <v>88888</v>
      </c>
      <c r="E985" s="7">
        <v>11</v>
      </c>
      <c r="F985" t="s">
        <v>8220</v>
      </c>
      <c r="G985" t="s">
        <v>8223</v>
      </c>
      <c r="H985" t="s">
        <v>8245</v>
      </c>
      <c r="I985">
        <v>1407624222</v>
      </c>
      <c r="J985">
        <v>1405032222</v>
      </c>
      <c r="K985" t="b">
        <v>0</v>
      </c>
      <c r="L985">
        <v>4</v>
      </c>
      <c r="M985" t="b">
        <v>0</v>
      </c>
      <c r="N985" t="s">
        <v>8271</v>
      </c>
      <c r="O985">
        <f t="shared" si="60"/>
        <v>0</v>
      </c>
      <c r="P985">
        <f t="shared" si="61"/>
        <v>2.75</v>
      </c>
      <c r="Q985" s="11" t="s">
        <v>8321</v>
      </c>
      <c r="R985" s="11" t="s">
        <v>8323</v>
      </c>
      <c r="S985" s="16">
        <f t="shared" si="62"/>
        <v>41830.947013888886</v>
      </c>
      <c r="T985" s="16">
        <f t="shared" si="63"/>
        <v>41860.947013888886</v>
      </c>
    </row>
    <row r="986" spans="1:20" ht="32" hidden="1" x14ac:dyDescent="0.2">
      <c r="A986">
        <v>982</v>
      </c>
      <c r="B986" s="9" t="s">
        <v>983</v>
      </c>
      <c r="C986" s="3" t="s">
        <v>5092</v>
      </c>
      <c r="D986" s="5">
        <v>17500</v>
      </c>
      <c r="E986" s="7">
        <v>3</v>
      </c>
      <c r="F986" t="s">
        <v>8220</v>
      </c>
      <c r="G986" t="s">
        <v>8223</v>
      </c>
      <c r="H986" t="s">
        <v>8245</v>
      </c>
      <c r="I986">
        <v>1475431486</v>
      </c>
      <c r="J986">
        <v>1472839486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0</v>
      </c>
      <c r="P986">
        <f t="shared" si="61"/>
        <v>1</v>
      </c>
      <c r="Q986" s="11" t="s">
        <v>8321</v>
      </c>
      <c r="R986" s="11" t="s">
        <v>8323</v>
      </c>
      <c r="S986" s="16">
        <f t="shared" si="62"/>
        <v>42615.753310185188</v>
      </c>
      <c r="T986" s="16">
        <f t="shared" si="63"/>
        <v>42645.753310185188</v>
      </c>
    </row>
    <row r="987" spans="1:20" ht="48" hidden="1" x14ac:dyDescent="0.2">
      <c r="A987">
        <v>983</v>
      </c>
      <c r="B987" s="9" t="s">
        <v>984</v>
      </c>
      <c r="C987" s="3" t="s">
        <v>5093</v>
      </c>
      <c r="D987" s="5">
        <v>104219</v>
      </c>
      <c r="E987" s="7">
        <v>30751</v>
      </c>
      <c r="F987" t="s">
        <v>8220</v>
      </c>
      <c r="G987" t="s">
        <v>8226</v>
      </c>
      <c r="H987" t="s">
        <v>8248</v>
      </c>
      <c r="I987">
        <v>1471985640</v>
      </c>
      <c r="J987">
        <v>1469289685</v>
      </c>
      <c r="K987" t="b">
        <v>0</v>
      </c>
      <c r="L987">
        <v>179</v>
      </c>
      <c r="M987" t="b">
        <v>0</v>
      </c>
      <c r="N987" t="s">
        <v>8271</v>
      </c>
      <c r="O987">
        <f t="shared" si="60"/>
        <v>30</v>
      </c>
      <c r="P987">
        <f t="shared" si="61"/>
        <v>171.79</v>
      </c>
      <c r="Q987" s="11" t="s">
        <v>8321</v>
      </c>
      <c r="R987" s="11" t="s">
        <v>8323</v>
      </c>
      <c r="S987" s="16">
        <f t="shared" si="62"/>
        <v>42574.667650462965</v>
      </c>
      <c r="T987" s="16">
        <f t="shared" si="63"/>
        <v>42605.870833333334</v>
      </c>
    </row>
    <row r="988" spans="1:20" ht="80" hidden="1" x14ac:dyDescent="0.2">
      <c r="A988">
        <v>984</v>
      </c>
      <c r="B988" s="9" t="s">
        <v>985</v>
      </c>
      <c r="C988" s="3" t="s">
        <v>5094</v>
      </c>
      <c r="D988" s="5">
        <v>10000</v>
      </c>
      <c r="E988" s="7">
        <v>106</v>
      </c>
      <c r="F988" t="s">
        <v>8220</v>
      </c>
      <c r="G988" t="s">
        <v>8223</v>
      </c>
      <c r="H988" t="s">
        <v>8245</v>
      </c>
      <c r="I988">
        <v>1427507208</v>
      </c>
      <c r="J988">
        <v>1424918808</v>
      </c>
      <c r="K988" t="b">
        <v>0</v>
      </c>
      <c r="L988">
        <v>3</v>
      </c>
      <c r="M988" t="b">
        <v>0</v>
      </c>
      <c r="N988" t="s">
        <v>8271</v>
      </c>
      <c r="O988">
        <f t="shared" si="60"/>
        <v>1</v>
      </c>
      <c r="P988">
        <f t="shared" si="61"/>
        <v>35.33</v>
      </c>
      <c r="Q988" s="11" t="s">
        <v>8321</v>
      </c>
      <c r="R988" s="11" t="s">
        <v>8323</v>
      </c>
      <c r="S988" s="16">
        <f t="shared" si="62"/>
        <v>42061.11583333333</v>
      </c>
      <c r="T988" s="16">
        <f t="shared" si="63"/>
        <v>42091.074166666673</v>
      </c>
    </row>
    <row r="989" spans="1:20" ht="48" hidden="1" x14ac:dyDescent="0.2">
      <c r="A989">
        <v>985</v>
      </c>
      <c r="B989" s="9" t="s">
        <v>986</v>
      </c>
      <c r="C989" s="3" t="s">
        <v>5095</v>
      </c>
      <c r="D989" s="5">
        <v>30000</v>
      </c>
      <c r="E989" s="7">
        <v>1888</v>
      </c>
      <c r="F989" t="s">
        <v>8220</v>
      </c>
      <c r="G989" t="s">
        <v>8235</v>
      </c>
      <c r="H989" t="s">
        <v>8248</v>
      </c>
      <c r="I989">
        <v>1451602800</v>
      </c>
      <c r="J989">
        <v>1449011610</v>
      </c>
      <c r="K989" t="b">
        <v>0</v>
      </c>
      <c r="L989">
        <v>23</v>
      </c>
      <c r="M989" t="b">
        <v>0</v>
      </c>
      <c r="N989" t="s">
        <v>8271</v>
      </c>
      <c r="O989">
        <f t="shared" si="60"/>
        <v>6</v>
      </c>
      <c r="P989">
        <f t="shared" si="61"/>
        <v>82.09</v>
      </c>
      <c r="Q989" s="11" t="s">
        <v>8321</v>
      </c>
      <c r="R989" s="11" t="s">
        <v>8323</v>
      </c>
      <c r="S989" s="16">
        <f t="shared" si="62"/>
        <v>42339.967708333337</v>
      </c>
      <c r="T989" s="16">
        <f t="shared" si="63"/>
        <v>42369.958333333328</v>
      </c>
    </row>
    <row r="990" spans="1:20" ht="48" hidden="1" x14ac:dyDescent="0.2">
      <c r="A990">
        <v>986</v>
      </c>
      <c r="B990" s="9" t="s">
        <v>987</v>
      </c>
      <c r="C990" s="3" t="s">
        <v>5096</v>
      </c>
      <c r="D990" s="5">
        <v>20000</v>
      </c>
      <c r="E990" s="7">
        <v>2550</v>
      </c>
      <c r="F990" t="s">
        <v>8220</v>
      </c>
      <c r="G990" t="s">
        <v>8224</v>
      </c>
      <c r="H990" t="s">
        <v>8246</v>
      </c>
      <c r="I990">
        <v>1452384000</v>
      </c>
      <c r="J990">
        <v>1447698300</v>
      </c>
      <c r="K990" t="b">
        <v>0</v>
      </c>
      <c r="L990">
        <v>23</v>
      </c>
      <c r="M990" t="b">
        <v>0</v>
      </c>
      <c r="N990" t="s">
        <v>8271</v>
      </c>
      <c r="O990">
        <f t="shared" si="60"/>
        <v>13</v>
      </c>
      <c r="P990">
        <f t="shared" si="61"/>
        <v>110.87</v>
      </c>
      <c r="Q990" s="11" t="s">
        <v>8321</v>
      </c>
      <c r="R990" s="11" t="s">
        <v>8323</v>
      </c>
      <c r="S990" s="16">
        <f t="shared" si="62"/>
        <v>42324.767361111109</v>
      </c>
      <c r="T990" s="16">
        <f t="shared" si="63"/>
        <v>42379</v>
      </c>
    </row>
    <row r="991" spans="1:20" ht="48" hidden="1" x14ac:dyDescent="0.2">
      <c r="A991">
        <v>987</v>
      </c>
      <c r="B991" s="9" t="s">
        <v>988</v>
      </c>
      <c r="C991" s="3" t="s">
        <v>5097</v>
      </c>
      <c r="D991" s="5">
        <v>50000</v>
      </c>
      <c r="E991" s="7">
        <v>6610</v>
      </c>
      <c r="F991" t="s">
        <v>8220</v>
      </c>
      <c r="G991" t="s">
        <v>8232</v>
      </c>
      <c r="H991" t="s">
        <v>8248</v>
      </c>
      <c r="I991">
        <v>1403507050</v>
      </c>
      <c r="J991">
        <v>1400051050</v>
      </c>
      <c r="K991" t="b">
        <v>0</v>
      </c>
      <c r="L991">
        <v>41</v>
      </c>
      <c r="M991" t="b">
        <v>0</v>
      </c>
      <c r="N991" t="s">
        <v>8271</v>
      </c>
      <c r="O991">
        <f t="shared" si="60"/>
        <v>13</v>
      </c>
      <c r="P991">
        <f t="shared" si="61"/>
        <v>161.22</v>
      </c>
      <c r="Q991" s="11" t="s">
        <v>8321</v>
      </c>
      <c r="R991" s="11" t="s">
        <v>8323</v>
      </c>
      <c r="S991" s="16">
        <f t="shared" si="62"/>
        <v>41773.294560185182</v>
      </c>
      <c r="T991" s="16">
        <f t="shared" si="63"/>
        <v>41813.294560185182</v>
      </c>
    </row>
    <row r="992" spans="1:20" ht="48" hidden="1" x14ac:dyDescent="0.2">
      <c r="A992">
        <v>988</v>
      </c>
      <c r="B992" s="9" t="s">
        <v>989</v>
      </c>
      <c r="C992" s="3" t="s">
        <v>5098</v>
      </c>
      <c r="D992" s="5">
        <v>5000</v>
      </c>
      <c r="E992" s="7">
        <v>0</v>
      </c>
      <c r="F992" t="s">
        <v>8220</v>
      </c>
      <c r="G992" t="s">
        <v>8236</v>
      </c>
      <c r="H992" t="s">
        <v>8248</v>
      </c>
      <c r="I992">
        <v>1475310825</v>
      </c>
      <c r="J992">
        <v>1472718825</v>
      </c>
      <c r="K992" t="b">
        <v>0</v>
      </c>
      <c r="L992">
        <v>0</v>
      </c>
      <c r="M992" t="b">
        <v>0</v>
      </c>
      <c r="N992" t="s">
        <v>8271</v>
      </c>
      <c r="O992">
        <f t="shared" si="60"/>
        <v>0</v>
      </c>
      <c r="P992" t="str">
        <f t="shared" si="61"/>
        <v>N/A</v>
      </c>
      <c r="Q992" s="11" t="s">
        <v>8321</v>
      </c>
      <c r="R992" s="11" t="s">
        <v>8323</v>
      </c>
      <c r="S992" s="16">
        <f t="shared" si="62"/>
        <v>42614.356770833328</v>
      </c>
      <c r="T992" s="16">
        <f t="shared" si="63"/>
        <v>42644.356770833328</v>
      </c>
    </row>
    <row r="993" spans="1:20" ht="16" hidden="1" x14ac:dyDescent="0.2">
      <c r="A993">
        <v>989</v>
      </c>
      <c r="B993" s="9" t="s">
        <v>990</v>
      </c>
      <c r="C993" s="3" t="s">
        <v>5099</v>
      </c>
      <c r="D993" s="5">
        <v>10000</v>
      </c>
      <c r="E993" s="7">
        <v>1677</v>
      </c>
      <c r="F993" t="s">
        <v>8220</v>
      </c>
      <c r="G993" t="s">
        <v>8223</v>
      </c>
      <c r="H993" t="s">
        <v>8245</v>
      </c>
      <c r="I993">
        <v>1475101495</v>
      </c>
      <c r="J993">
        <v>1472509495</v>
      </c>
      <c r="K993" t="b">
        <v>0</v>
      </c>
      <c r="L993">
        <v>32</v>
      </c>
      <c r="M993" t="b">
        <v>0</v>
      </c>
      <c r="N993" t="s">
        <v>8271</v>
      </c>
      <c r="O993">
        <f t="shared" si="60"/>
        <v>17</v>
      </c>
      <c r="P993">
        <f t="shared" si="61"/>
        <v>52.41</v>
      </c>
      <c r="Q993" s="11" t="s">
        <v>8321</v>
      </c>
      <c r="R993" s="11" t="s">
        <v>8323</v>
      </c>
      <c r="S993" s="16">
        <f t="shared" si="62"/>
        <v>42611.933969907404</v>
      </c>
      <c r="T993" s="16">
        <f t="shared" si="63"/>
        <v>42641.933969907404</v>
      </c>
    </row>
    <row r="994" spans="1:20" ht="48" hidden="1" x14ac:dyDescent="0.2">
      <c r="A994">
        <v>990</v>
      </c>
      <c r="B994" s="9" t="s">
        <v>991</v>
      </c>
      <c r="C994" s="3" t="s">
        <v>5100</v>
      </c>
      <c r="D994" s="5">
        <v>25000</v>
      </c>
      <c r="E994" s="7">
        <v>26</v>
      </c>
      <c r="F994" t="s">
        <v>8220</v>
      </c>
      <c r="G994" t="s">
        <v>8223</v>
      </c>
      <c r="H994" t="s">
        <v>8245</v>
      </c>
      <c r="I994">
        <v>1409770164</v>
      </c>
      <c r="J994">
        <v>1407178164</v>
      </c>
      <c r="K994" t="b">
        <v>0</v>
      </c>
      <c r="L994">
        <v>2</v>
      </c>
      <c r="M994" t="b">
        <v>0</v>
      </c>
      <c r="N994" t="s">
        <v>8271</v>
      </c>
      <c r="O994">
        <f t="shared" si="60"/>
        <v>0</v>
      </c>
      <c r="P994">
        <f t="shared" si="61"/>
        <v>13</v>
      </c>
      <c r="Q994" s="11" t="s">
        <v>8321</v>
      </c>
      <c r="R994" s="11" t="s">
        <v>8323</v>
      </c>
      <c r="S994" s="16">
        <f t="shared" si="62"/>
        <v>41855.784305555557</v>
      </c>
      <c r="T994" s="16">
        <f t="shared" si="63"/>
        <v>41885.784305555557</v>
      </c>
    </row>
    <row r="995" spans="1:20" ht="80" hidden="1" x14ac:dyDescent="0.2">
      <c r="A995">
        <v>991</v>
      </c>
      <c r="B995" s="9" t="s">
        <v>992</v>
      </c>
      <c r="C995" s="3" t="s">
        <v>5101</v>
      </c>
      <c r="D995" s="5">
        <v>5000</v>
      </c>
      <c r="E995" s="7">
        <v>212</v>
      </c>
      <c r="F995" t="s">
        <v>8220</v>
      </c>
      <c r="G995" t="s">
        <v>8224</v>
      </c>
      <c r="H995" t="s">
        <v>8246</v>
      </c>
      <c r="I995">
        <v>1468349460</v>
      </c>
      <c r="J995">
        <v>1466186988</v>
      </c>
      <c r="K995" t="b">
        <v>0</v>
      </c>
      <c r="L995">
        <v>7</v>
      </c>
      <c r="M995" t="b">
        <v>0</v>
      </c>
      <c r="N995" t="s">
        <v>8271</v>
      </c>
      <c r="O995">
        <f t="shared" si="60"/>
        <v>4</v>
      </c>
      <c r="P995">
        <f t="shared" si="61"/>
        <v>30.29</v>
      </c>
      <c r="Q995" s="11" t="s">
        <v>8321</v>
      </c>
      <c r="R995" s="11" t="s">
        <v>8323</v>
      </c>
      <c r="S995" s="16">
        <f t="shared" si="62"/>
        <v>42538.75680555556</v>
      </c>
      <c r="T995" s="16">
        <f t="shared" si="63"/>
        <v>42563.785416666666</v>
      </c>
    </row>
    <row r="996" spans="1:20" ht="48" hidden="1" x14ac:dyDescent="0.2">
      <c r="A996">
        <v>992</v>
      </c>
      <c r="B996" s="9" t="s">
        <v>993</v>
      </c>
      <c r="C996" s="3" t="s">
        <v>5102</v>
      </c>
      <c r="D996" s="5">
        <v>100000</v>
      </c>
      <c r="E996" s="7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60"/>
        <v>0</v>
      </c>
      <c r="P996">
        <f t="shared" si="61"/>
        <v>116.75</v>
      </c>
      <c r="Q996" s="11" t="s">
        <v>8321</v>
      </c>
      <c r="R996" s="11" t="s">
        <v>8323</v>
      </c>
      <c r="S996" s="16">
        <f t="shared" si="62"/>
        <v>42437.924988425926</v>
      </c>
      <c r="T996" s="16">
        <f t="shared" si="63"/>
        <v>42497.883321759262</v>
      </c>
    </row>
    <row r="997" spans="1:20" ht="48" hidden="1" x14ac:dyDescent="0.2">
      <c r="A997">
        <v>993</v>
      </c>
      <c r="B997" s="9" t="s">
        <v>994</v>
      </c>
      <c r="C997" s="3" t="s">
        <v>5103</v>
      </c>
      <c r="D997" s="5">
        <v>70000</v>
      </c>
      <c r="E997" s="7">
        <v>17561</v>
      </c>
      <c r="F997" t="s">
        <v>8220</v>
      </c>
      <c r="G997" t="s">
        <v>8223</v>
      </c>
      <c r="H997" t="s">
        <v>8245</v>
      </c>
      <c r="I997">
        <v>1478926800</v>
      </c>
      <c r="J997">
        <v>1476054568</v>
      </c>
      <c r="K997" t="b">
        <v>0</v>
      </c>
      <c r="L997">
        <v>196</v>
      </c>
      <c r="M997" t="b">
        <v>0</v>
      </c>
      <c r="N997" t="s">
        <v>8271</v>
      </c>
      <c r="O997">
        <f t="shared" si="60"/>
        <v>25</v>
      </c>
      <c r="P997">
        <f t="shared" si="61"/>
        <v>89.6</v>
      </c>
      <c r="Q997" s="11" t="s">
        <v>8321</v>
      </c>
      <c r="R997" s="11" t="s">
        <v>8323</v>
      </c>
      <c r="S997" s="16">
        <f t="shared" si="62"/>
        <v>42652.964907407411</v>
      </c>
      <c r="T997" s="16">
        <f t="shared" si="63"/>
        <v>42686.208333333328</v>
      </c>
    </row>
    <row r="998" spans="1:20" ht="64" hidden="1" x14ac:dyDescent="0.2">
      <c r="A998">
        <v>994</v>
      </c>
      <c r="B998" s="9" t="s">
        <v>995</v>
      </c>
      <c r="C998" s="3" t="s">
        <v>5104</v>
      </c>
      <c r="D998" s="5">
        <v>200000</v>
      </c>
      <c r="E998" s="7">
        <v>4669</v>
      </c>
      <c r="F998" t="s">
        <v>8220</v>
      </c>
      <c r="G998" t="s">
        <v>8223</v>
      </c>
      <c r="H998" t="s">
        <v>8245</v>
      </c>
      <c r="I998">
        <v>1417388340</v>
      </c>
      <c r="J998">
        <v>1412835530</v>
      </c>
      <c r="K998" t="b">
        <v>0</v>
      </c>
      <c r="L998">
        <v>11</v>
      </c>
      <c r="M998" t="b">
        <v>0</v>
      </c>
      <c r="N998" t="s">
        <v>8271</v>
      </c>
      <c r="O998">
        <f t="shared" si="60"/>
        <v>2</v>
      </c>
      <c r="P998">
        <f t="shared" si="61"/>
        <v>424.45</v>
      </c>
      <c r="Q998" s="11" t="s">
        <v>8321</v>
      </c>
      <c r="R998" s="11" t="s">
        <v>8323</v>
      </c>
      <c r="S998" s="16">
        <f t="shared" si="62"/>
        <v>41921.263078703705</v>
      </c>
      <c r="T998" s="16">
        <f t="shared" si="63"/>
        <v>41973.957638888889</v>
      </c>
    </row>
    <row r="999" spans="1:20" ht="48" hidden="1" x14ac:dyDescent="0.2">
      <c r="A999">
        <v>995</v>
      </c>
      <c r="B999" s="9" t="s">
        <v>996</v>
      </c>
      <c r="C999" s="3" t="s">
        <v>5105</v>
      </c>
      <c r="D999" s="5">
        <v>10000</v>
      </c>
      <c r="E999" s="7">
        <v>726</v>
      </c>
      <c r="F999" t="s">
        <v>8220</v>
      </c>
      <c r="G999" t="s">
        <v>8223</v>
      </c>
      <c r="H999" t="s">
        <v>8245</v>
      </c>
      <c r="I999">
        <v>1417276800</v>
      </c>
      <c r="J999">
        <v>1415140480</v>
      </c>
      <c r="K999" t="b">
        <v>0</v>
      </c>
      <c r="L999">
        <v>9</v>
      </c>
      <c r="M999" t="b">
        <v>0</v>
      </c>
      <c r="N999" t="s">
        <v>8271</v>
      </c>
      <c r="O999">
        <f t="shared" si="60"/>
        <v>7</v>
      </c>
      <c r="P999">
        <f t="shared" si="61"/>
        <v>80.67</v>
      </c>
      <c r="Q999" s="11" t="s">
        <v>8321</v>
      </c>
      <c r="R999" s="11" t="s">
        <v>8323</v>
      </c>
      <c r="S999" s="16">
        <f t="shared" si="62"/>
        <v>41947.940740740742</v>
      </c>
      <c r="T999" s="16">
        <f t="shared" si="63"/>
        <v>41972.666666666672</v>
      </c>
    </row>
    <row r="1000" spans="1:20" ht="32" hidden="1" x14ac:dyDescent="0.2">
      <c r="A1000">
        <v>996</v>
      </c>
      <c r="B1000" s="9" t="s">
        <v>997</v>
      </c>
      <c r="C1000" s="3" t="s">
        <v>5106</v>
      </c>
      <c r="D1000" s="5">
        <v>4000</v>
      </c>
      <c r="E1000" s="7">
        <v>65</v>
      </c>
      <c r="F1000" t="s">
        <v>8220</v>
      </c>
      <c r="G1000" t="s">
        <v>8223</v>
      </c>
      <c r="H1000" t="s">
        <v>8245</v>
      </c>
      <c r="I1000">
        <v>1406474820</v>
      </c>
      <c r="J1000">
        <v>1403902060</v>
      </c>
      <c r="K1000" t="b">
        <v>0</v>
      </c>
      <c r="L1000">
        <v>5</v>
      </c>
      <c r="M1000" t="b">
        <v>0</v>
      </c>
      <c r="N1000" t="s">
        <v>8271</v>
      </c>
      <c r="O1000">
        <f t="shared" si="60"/>
        <v>2</v>
      </c>
      <c r="P1000">
        <f t="shared" si="61"/>
        <v>13</v>
      </c>
      <c r="Q1000" s="11" t="s">
        <v>8321</v>
      </c>
      <c r="R1000" s="11" t="s">
        <v>8323</v>
      </c>
      <c r="S1000" s="16">
        <f t="shared" si="62"/>
        <v>41817.866435185184</v>
      </c>
      <c r="T1000" s="16">
        <f t="shared" si="63"/>
        <v>41847.643750000003</v>
      </c>
    </row>
    <row r="1001" spans="1:20" ht="32" hidden="1" x14ac:dyDescent="0.2">
      <c r="A1001">
        <v>997</v>
      </c>
      <c r="B1001" s="9" t="s">
        <v>998</v>
      </c>
      <c r="C1001" s="3" t="s">
        <v>5107</v>
      </c>
      <c r="D1001" s="5">
        <v>5000</v>
      </c>
      <c r="E1001" s="7">
        <v>65</v>
      </c>
      <c r="F1001" t="s">
        <v>8220</v>
      </c>
      <c r="G1001" t="s">
        <v>8223</v>
      </c>
      <c r="H1001" t="s">
        <v>8245</v>
      </c>
      <c r="I1001">
        <v>1417145297</v>
      </c>
      <c r="J1001">
        <v>1414549697</v>
      </c>
      <c r="K1001" t="b">
        <v>0</v>
      </c>
      <c r="L1001">
        <v>8</v>
      </c>
      <c r="M1001" t="b">
        <v>0</v>
      </c>
      <c r="N1001" t="s">
        <v>8271</v>
      </c>
      <c r="O1001">
        <f t="shared" si="60"/>
        <v>1</v>
      </c>
      <c r="P1001">
        <f t="shared" si="61"/>
        <v>8.1300000000000008</v>
      </c>
      <c r="Q1001" s="11" t="s">
        <v>8321</v>
      </c>
      <c r="R1001" s="11" t="s">
        <v>8323</v>
      </c>
      <c r="S1001" s="16">
        <f t="shared" si="62"/>
        <v>41941.10297453704</v>
      </c>
      <c r="T1001" s="16">
        <f t="shared" si="63"/>
        <v>41971.144641203704</v>
      </c>
    </row>
    <row r="1002" spans="1:20" ht="32" hidden="1" x14ac:dyDescent="0.2">
      <c r="A1002">
        <v>998</v>
      </c>
      <c r="B1002" s="9" t="s">
        <v>999</v>
      </c>
      <c r="C1002" s="3" t="s">
        <v>5108</v>
      </c>
      <c r="D1002" s="5">
        <v>60000</v>
      </c>
      <c r="E1002" s="7">
        <v>35135</v>
      </c>
      <c r="F1002" t="s">
        <v>8220</v>
      </c>
      <c r="G1002" t="s">
        <v>8228</v>
      </c>
      <c r="H1002" t="s">
        <v>8250</v>
      </c>
      <c r="I1002">
        <v>1447909401</v>
      </c>
      <c r="J1002">
        <v>1444017801</v>
      </c>
      <c r="K1002" t="b">
        <v>0</v>
      </c>
      <c r="L1002">
        <v>229</v>
      </c>
      <c r="M1002" t="b">
        <v>0</v>
      </c>
      <c r="N1002" t="s">
        <v>8271</v>
      </c>
      <c r="O1002">
        <f t="shared" si="60"/>
        <v>59</v>
      </c>
      <c r="P1002">
        <f t="shared" si="61"/>
        <v>153.43</v>
      </c>
      <c r="Q1002" s="11" t="s">
        <v>8321</v>
      </c>
      <c r="R1002" s="11" t="s">
        <v>8323</v>
      </c>
      <c r="S1002" s="16">
        <f t="shared" si="62"/>
        <v>42282.168993055559</v>
      </c>
      <c r="T1002" s="16">
        <f t="shared" si="63"/>
        <v>42327.210659722223</v>
      </c>
    </row>
    <row r="1003" spans="1:20" ht="48" hidden="1" x14ac:dyDescent="0.2">
      <c r="A1003">
        <v>999</v>
      </c>
      <c r="B1003" s="9" t="s">
        <v>1000</v>
      </c>
      <c r="C1003" s="3" t="s">
        <v>5109</v>
      </c>
      <c r="D1003" s="5">
        <v>150000</v>
      </c>
      <c r="E1003" s="7">
        <v>11683</v>
      </c>
      <c r="F1003" t="s">
        <v>8220</v>
      </c>
      <c r="G1003" t="s">
        <v>8228</v>
      </c>
      <c r="H1003" t="s">
        <v>8250</v>
      </c>
      <c r="I1003">
        <v>1415865720</v>
      </c>
      <c r="J1003">
        <v>1413270690</v>
      </c>
      <c r="K1003" t="b">
        <v>0</v>
      </c>
      <c r="L1003">
        <v>40</v>
      </c>
      <c r="M1003" t="b">
        <v>0</v>
      </c>
      <c r="N1003" t="s">
        <v>8271</v>
      </c>
      <c r="O1003">
        <f t="shared" si="60"/>
        <v>8</v>
      </c>
      <c r="P1003">
        <f t="shared" si="61"/>
        <v>292.08</v>
      </c>
      <c r="Q1003" s="11" t="s">
        <v>8321</v>
      </c>
      <c r="R1003" s="11" t="s">
        <v>8323</v>
      </c>
      <c r="S1003" s="16">
        <f t="shared" si="62"/>
        <v>41926.29965277778</v>
      </c>
      <c r="T1003" s="16">
        <f t="shared" si="63"/>
        <v>41956.334722222222</v>
      </c>
    </row>
    <row r="1004" spans="1:20" ht="48" hidden="1" x14ac:dyDescent="0.2">
      <c r="A1004">
        <v>1000</v>
      </c>
      <c r="B1004" s="9" t="s">
        <v>1001</v>
      </c>
      <c r="C1004" s="3" t="s">
        <v>5110</v>
      </c>
      <c r="D1004" s="5">
        <v>894700</v>
      </c>
      <c r="E1004" s="7">
        <v>19824</v>
      </c>
      <c r="F1004" t="s">
        <v>8219</v>
      </c>
      <c r="G1004" t="s">
        <v>8223</v>
      </c>
      <c r="H1004" t="s">
        <v>8245</v>
      </c>
      <c r="I1004">
        <v>1489537560</v>
      </c>
      <c r="J1004">
        <v>1484357160</v>
      </c>
      <c r="K1004" t="b">
        <v>0</v>
      </c>
      <c r="L1004">
        <v>6</v>
      </c>
      <c r="M1004" t="b">
        <v>0</v>
      </c>
      <c r="N1004" t="s">
        <v>8271</v>
      </c>
      <c r="O1004">
        <f t="shared" si="60"/>
        <v>2</v>
      </c>
      <c r="P1004">
        <f t="shared" si="61"/>
        <v>3304</v>
      </c>
      <c r="Q1004" s="11" t="s">
        <v>8321</v>
      </c>
      <c r="R1004" s="11" t="s">
        <v>8323</v>
      </c>
      <c r="S1004" s="16">
        <f t="shared" si="62"/>
        <v>42749.059722222228</v>
      </c>
      <c r="T1004" s="16">
        <f t="shared" si="63"/>
        <v>42809.018055555556</v>
      </c>
    </row>
    <row r="1005" spans="1:20" ht="48" hidden="1" x14ac:dyDescent="0.2">
      <c r="A1005">
        <v>1001</v>
      </c>
      <c r="B1005" s="9" t="s">
        <v>1002</v>
      </c>
      <c r="C1005" s="3" t="s">
        <v>5111</v>
      </c>
      <c r="D1005" s="5">
        <v>5000</v>
      </c>
      <c r="E1005" s="7">
        <v>5200</v>
      </c>
      <c r="F1005" t="s">
        <v>8219</v>
      </c>
      <c r="G1005" t="s">
        <v>8224</v>
      </c>
      <c r="H1005" t="s">
        <v>8246</v>
      </c>
      <c r="I1005">
        <v>1485796613</v>
      </c>
      <c r="J1005">
        <v>1481908613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104</v>
      </c>
      <c r="P1005">
        <f t="shared" si="61"/>
        <v>1300</v>
      </c>
      <c r="Q1005" s="11" t="s">
        <v>8321</v>
      </c>
      <c r="R1005" s="11" t="s">
        <v>8323</v>
      </c>
      <c r="S1005" s="16">
        <f t="shared" si="62"/>
        <v>42720.720057870371</v>
      </c>
      <c r="T1005" s="16">
        <f t="shared" si="63"/>
        <v>42765.720057870371</v>
      </c>
    </row>
    <row r="1006" spans="1:20" ht="48" hidden="1" x14ac:dyDescent="0.2">
      <c r="A1006">
        <v>1002</v>
      </c>
      <c r="B1006" s="9" t="s">
        <v>1003</v>
      </c>
      <c r="C1006" s="3" t="s">
        <v>5112</v>
      </c>
      <c r="D1006" s="5">
        <v>9999</v>
      </c>
      <c r="E1006" s="7">
        <v>2960</v>
      </c>
      <c r="F1006" t="s">
        <v>8219</v>
      </c>
      <c r="G1006" t="s">
        <v>8223</v>
      </c>
      <c r="H1006" t="s">
        <v>8245</v>
      </c>
      <c r="I1006">
        <v>1450331940</v>
      </c>
      <c r="J1006">
        <v>1447777514</v>
      </c>
      <c r="K1006" t="b">
        <v>0</v>
      </c>
      <c r="L1006">
        <v>22</v>
      </c>
      <c r="M1006" t="b">
        <v>0</v>
      </c>
      <c r="N1006" t="s">
        <v>8271</v>
      </c>
      <c r="O1006">
        <f t="shared" si="60"/>
        <v>30</v>
      </c>
      <c r="P1006">
        <f t="shared" si="61"/>
        <v>134.55000000000001</v>
      </c>
      <c r="Q1006" s="11" t="s">
        <v>8321</v>
      </c>
      <c r="R1006" s="11" t="s">
        <v>8323</v>
      </c>
      <c r="S1006" s="16">
        <f t="shared" si="62"/>
        <v>42325.684189814812</v>
      </c>
      <c r="T1006" s="16">
        <f t="shared" si="63"/>
        <v>42355.249305555553</v>
      </c>
    </row>
    <row r="1007" spans="1:20" ht="48" hidden="1" x14ac:dyDescent="0.2">
      <c r="A1007">
        <v>1003</v>
      </c>
      <c r="B1007" s="9" t="s">
        <v>1004</v>
      </c>
      <c r="C1007" s="3" t="s">
        <v>5113</v>
      </c>
      <c r="D1007" s="5">
        <v>20000</v>
      </c>
      <c r="E1007" s="7">
        <v>3211</v>
      </c>
      <c r="F1007" t="s">
        <v>8219</v>
      </c>
      <c r="G1007" t="s">
        <v>8229</v>
      </c>
      <c r="H1007" t="s">
        <v>8248</v>
      </c>
      <c r="I1007">
        <v>1489680061</v>
      </c>
      <c r="J1007">
        <v>1487091661</v>
      </c>
      <c r="K1007" t="b">
        <v>0</v>
      </c>
      <c r="L1007">
        <v>15</v>
      </c>
      <c r="M1007" t="b">
        <v>0</v>
      </c>
      <c r="N1007" t="s">
        <v>8271</v>
      </c>
      <c r="O1007">
        <f t="shared" si="60"/>
        <v>16</v>
      </c>
      <c r="P1007">
        <f t="shared" si="61"/>
        <v>214.07</v>
      </c>
      <c r="Q1007" s="11" t="s">
        <v>8321</v>
      </c>
      <c r="R1007" s="11" t="s">
        <v>8323</v>
      </c>
      <c r="S1007" s="16">
        <f t="shared" si="62"/>
        <v>42780.709039351852</v>
      </c>
      <c r="T1007" s="16">
        <f t="shared" si="63"/>
        <v>42810.667372685188</v>
      </c>
    </row>
    <row r="1008" spans="1:20" ht="32" hidden="1" x14ac:dyDescent="0.2">
      <c r="A1008">
        <v>1004</v>
      </c>
      <c r="B1008" s="9" t="s">
        <v>1005</v>
      </c>
      <c r="C1008" s="3" t="s">
        <v>5114</v>
      </c>
      <c r="D1008" s="5">
        <v>25000</v>
      </c>
      <c r="E1008" s="7">
        <v>20552</v>
      </c>
      <c r="F1008" t="s">
        <v>8219</v>
      </c>
      <c r="G1008" t="s">
        <v>8223</v>
      </c>
      <c r="H1008" t="s">
        <v>8245</v>
      </c>
      <c r="I1008">
        <v>1455814827</v>
      </c>
      <c r="J1008">
        <v>1453222827</v>
      </c>
      <c r="K1008" t="b">
        <v>0</v>
      </c>
      <c r="L1008">
        <v>95</v>
      </c>
      <c r="M1008" t="b">
        <v>0</v>
      </c>
      <c r="N1008" t="s">
        <v>8271</v>
      </c>
      <c r="O1008">
        <f t="shared" si="60"/>
        <v>82</v>
      </c>
      <c r="P1008">
        <f t="shared" si="61"/>
        <v>216.34</v>
      </c>
      <c r="Q1008" s="11" t="s">
        <v>8321</v>
      </c>
      <c r="R1008" s="11" t="s">
        <v>8323</v>
      </c>
      <c r="S1008" s="16">
        <f t="shared" si="62"/>
        <v>42388.708645833336</v>
      </c>
      <c r="T1008" s="16">
        <f t="shared" si="63"/>
        <v>42418.708645833336</v>
      </c>
    </row>
    <row r="1009" spans="1:20" ht="32" hidden="1" x14ac:dyDescent="0.2">
      <c r="A1009">
        <v>1005</v>
      </c>
      <c r="B1009" s="9" t="s">
        <v>1006</v>
      </c>
      <c r="C1009" s="3" t="s">
        <v>5115</v>
      </c>
      <c r="D1009" s="5">
        <v>200000</v>
      </c>
      <c r="E1009" s="7">
        <v>150102</v>
      </c>
      <c r="F1009" t="s">
        <v>8219</v>
      </c>
      <c r="G1009" t="s">
        <v>8223</v>
      </c>
      <c r="H1009" t="s">
        <v>8245</v>
      </c>
      <c r="I1009">
        <v>1446217183</v>
      </c>
      <c r="J1009">
        <v>1443538783</v>
      </c>
      <c r="K1009" t="b">
        <v>0</v>
      </c>
      <c r="L1009">
        <v>161</v>
      </c>
      <c r="M1009" t="b">
        <v>0</v>
      </c>
      <c r="N1009" t="s">
        <v>8271</v>
      </c>
      <c r="O1009">
        <f t="shared" si="60"/>
        <v>75</v>
      </c>
      <c r="P1009">
        <f t="shared" si="61"/>
        <v>932.31</v>
      </c>
      <c r="Q1009" s="11" t="s">
        <v>8321</v>
      </c>
      <c r="R1009" s="11" t="s">
        <v>8323</v>
      </c>
      <c r="S1009" s="16">
        <f t="shared" si="62"/>
        <v>42276.624803240738</v>
      </c>
      <c r="T1009" s="16">
        <f t="shared" si="63"/>
        <v>42307.624803240738</v>
      </c>
    </row>
    <row r="1010" spans="1:20" ht="48" hidden="1" x14ac:dyDescent="0.2">
      <c r="A1010">
        <v>1006</v>
      </c>
      <c r="B1010" s="9" t="s">
        <v>1007</v>
      </c>
      <c r="C1010" s="3" t="s">
        <v>5116</v>
      </c>
      <c r="D1010" s="5">
        <v>4000</v>
      </c>
      <c r="E1010" s="7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8271</v>
      </c>
      <c r="O1010">
        <f t="shared" si="60"/>
        <v>6</v>
      </c>
      <c r="P1010">
        <f t="shared" si="61"/>
        <v>29.25</v>
      </c>
      <c r="Q1010" s="11" t="s">
        <v>8321</v>
      </c>
      <c r="R1010" s="11" t="s">
        <v>8323</v>
      </c>
      <c r="S1010" s="16">
        <f t="shared" si="62"/>
        <v>41977.040185185186</v>
      </c>
      <c r="T1010" s="16">
        <f t="shared" si="63"/>
        <v>41985.299305555556</v>
      </c>
    </row>
    <row r="1011" spans="1:20" ht="48" hidden="1" x14ac:dyDescent="0.2">
      <c r="A1011">
        <v>1007</v>
      </c>
      <c r="B1011" s="9" t="s">
        <v>1008</v>
      </c>
      <c r="C1011" s="3" t="s">
        <v>5117</v>
      </c>
      <c r="D1011" s="5">
        <v>30000</v>
      </c>
      <c r="E1011" s="7">
        <v>13296</v>
      </c>
      <c r="F1011" t="s">
        <v>8219</v>
      </c>
      <c r="G1011" t="s">
        <v>8223</v>
      </c>
      <c r="H1011" t="s">
        <v>8245</v>
      </c>
      <c r="I1011">
        <v>1481727623</v>
      </c>
      <c r="J1011">
        <v>1478095223</v>
      </c>
      <c r="K1011" t="b">
        <v>0</v>
      </c>
      <c r="L1011">
        <v>76</v>
      </c>
      <c r="M1011" t="b">
        <v>0</v>
      </c>
      <c r="N1011" t="s">
        <v>8271</v>
      </c>
      <c r="O1011">
        <f t="shared" si="60"/>
        <v>44</v>
      </c>
      <c r="P1011">
        <f t="shared" si="61"/>
        <v>174.95</v>
      </c>
      <c r="Q1011" s="11" t="s">
        <v>8321</v>
      </c>
      <c r="R1011" s="11" t="s">
        <v>8323</v>
      </c>
      <c r="S1011" s="16">
        <f t="shared" si="62"/>
        <v>42676.583599537036</v>
      </c>
      <c r="T1011" s="16">
        <f t="shared" si="63"/>
        <v>42718.6252662037</v>
      </c>
    </row>
    <row r="1012" spans="1:20" ht="48" hidden="1" x14ac:dyDescent="0.2">
      <c r="A1012">
        <v>1008</v>
      </c>
      <c r="B1012" s="9" t="s">
        <v>1009</v>
      </c>
      <c r="C1012" s="3" t="s">
        <v>5118</v>
      </c>
      <c r="D1012" s="5">
        <v>93500</v>
      </c>
      <c r="E1012" s="7">
        <v>250</v>
      </c>
      <c r="F1012" t="s">
        <v>8219</v>
      </c>
      <c r="G1012" t="s">
        <v>8237</v>
      </c>
      <c r="H1012" t="s">
        <v>8255</v>
      </c>
      <c r="I1012">
        <v>1482953115</v>
      </c>
      <c r="J1012">
        <v>1480361115</v>
      </c>
      <c r="K1012" t="b">
        <v>0</v>
      </c>
      <c r="L1012">
        <v>1</v>
      </c>
      <c r="M1012" t="b">
        <v>0</v>
      </c>
      <c r="N1012" t="s">
        <v>8271</v>
      </c>
      <c r="O1012">
        <f t="shared" si="60"/>
        <v>0</v>
      </c>
      <c r="P1012">
        <f t="shared" si="61"/>
        <v>250</v>
      </c>
      <c r="Q1012" s="11" t="s">
        <v>8321</v>
      </c>
      <c r="R1012" s="11" t="s">
        <v>8323</v>
      </c>
      <c r="S1012" s="16">
        <f t="shared" si="62"/>
        <v>42702.809201388889</v>
      </c>
      <c r="T1012" s="16">
        <f t="shared" si="63"/>
        <v>42732.809201388889</v>
      </c>
    </row>
    <row r="1013" spans="1:20" ht="48" hidden="1" x14ac:dyDescent="0.2">
      <c r="A1013">
        <v>1009</v>
      </c>
      <c r="B1013" s="9" t="s">
        <v>1010</v>
      </c>
      <c r="C1013" s="3" t="s">
        <v>5119</v>
      </c>
      <c r="D1013" s="5">
        <v>50000</v>
      </c>
      <c r="E1013" s="7">
        <v>6565</v>
      </c>
      <c r="F1013" t="s">
        <v>8219</v>
      </c>
      <c r="G1013" t="s">
        <v>8223</v>
      </c>
      <c r="H1013" t="s">
        <v>8245</v>
      </c>
      <c r="I1013">
        <v>1466346646</v>
      </c>
      <c r="J1013">
        <v>1463754646</v>
      </c>
      <c r="K1013" t="b">
        <v>0</v>
      </c>
      <c r="L1013">
        <v>101</v>
      </c>
      <c r="M1013" t="b">
        <v>0</v>
      </c>
      <c r="N1013" t="s">
        <v>8271</v>
      </c>
      <c r="O1013">
        <f t="shared" si="60"/>
        <v>13</v>
      </c>
      <c r="P1013">
        <f t="shared" si="61"/>
        <v>65</v>
      </c>
      <c r="Q1013" s="11" t="s">
        <v>8321</v>
      </c>
      <c r="R1013" s="11" t="s">
        <v>8323</v>
      </c>
      <c r="S1013" s="16">
        <f t="shared" si="62"/>
        <v>42510.604699074072</v>
      </c>
      <c r="T1013" s="16">
        <f t="shared" si="63"/>
        <v>42540.604699074072</v>
      </c>
    </row>
    <row r="1014" spans="1:20" ht="48" hidden="1" x14ac:dyDescent="0.2">
      <c r="A1014">
        <v>1010</v>
      </c>
      <c r="B1014" s="9" t="s">
        <v>1011</v>
      </c>
      <c r="C1014" s="3" t="s">
        <v>5120</v>
      </c>
      <c r="D1014" s="5">
        <v>115250</v>
      </c>
      <c r="E1014" s="7">
        <v>220</v>
      </c>
      <c r="F1014" t="s">
        <v>8219</v>
      </c>
      <c r="G1014" t="s">
        <v>8223</v>
      </c>
      <c r="H1014" t="s">
        <v>8245</v>
      </c>
      <c r="I1014">
        <v>1473044340</v>
      </c>
      <c r="J1014">
        <v>1468180462</v>
      </c>
      <c r="K1014" t="b">
        <v>0</v>
      </c>
      <c r="L1014">
        <v>4</v>
      </c>
      <c r="M1014" t="b">
        <v>0</v>
      </c>
      <c r="N1014" t="s">
        <v>8271</v>
      </c>
      <c r="O1014">
        <f t="shared" si="60"/>
        <v>0</v>
      </c>
      <c r="P1014">
        <f t="shared" si="61"/>
        <v>55</v>
      </c>
      <c r="Q1014" s="11" t="s">
        <v>8321</v>
      </c>
      <c r="R1014" s="11" t="s">
        <v>8323</v>
      </c>
      <c r="S1014" s="16">
        <f t="shared" si="62"/>
        <v>42561.829421296294</v>
      </c>
      <c r="T1014" s="16">
        <f t="shared" si="63"/>
        <v>42618.124305555553</v>
      </c>
    </row>
    <row r="1015" spans="1:20" ht="48" hidden="1" x14ac:dyDescent="0.2">
      <c r="A1015">
        <v>1011</v>
      </c>
      <c r="B1015" s="9" t="s">
        <v>1012</v>
      </c>
      <c r="C1015" s="3" t="s">
        <v>5121</v>
      </c>
      <c r="D1015" s="5">
        <v>20000</v>
      </c>
      <c r="E1015" s="7">
        <v>75</v>
      </c>
      <c r="F1015" t="s">
        <v>8219</v>
      </c>
      <c r="G1015" t="s">
        <v>8223</v>
      </c>
      <c r="H1015" t="s">
        <v>8245</v>
      </c>
      <c r="I1015">
        <v>1418938395</v>
      </c>
      <c r="J1015">
        <v>1415050395</v>
      </c>
      <c r="K1015" t="b">
        <v>0</v>
      </c>
      <c r="L1015">
        <v>1</v>
      </c>
      <c r="M1015" t="b">
        <v>0</v>
      </c>
      <c r="N1015" t="s">
        <v>8271</v>
      </c>
      <c r="O1015">
        <f t="shared" si="60"/>
        <v>0</v>
      </c>
      <c r="P1015">
        <f t="shared" si="61"/>
        <v>75</v>
      </c>
      <c r="Q1015" s="11" t="s">
        <v>8321</v>
      </c>
      <c r="R1015" s="11" t="s">
        <v>8323</v>
      </c>
      <c r="S1015" s="16">
        <f t="shared" si="62"/>
        <v>41946.898090277777</v>
      </c>
      <c r="T1015" s="16">
        <f t="shared" si="63"/>
        <v>41991.898090277777</v>
      </c>
    </row>
    <row r="1016" spans="1:20" ht="48" hidden="1" x14ac:dyDescent="0.2">
      <c r="A1016">
        <v>1012</v>
      </c>
      <c r="B1016" s="9" t="s">
        <v>1013</v>
      </c>
      <c r="C1016" s="3" t="s">
        <v>5122</v>
      </c>
      <c r="D1016" s="5">
        <v>5000</v>
      </c>
      <c r="E1016" s="7">
        <v>1076751.05</v>
      </c>
      <c r="F1016" t="s">
        <v>8219</v>
      </c>
      <c r="G1016" t="s">
        <v>8223</v>
      </c>
      <c r="H1016" t="s">
        <v>8245</v>
      </c>
      <c r="I1016">
        <v>1485254052</v>
      </c>
      <c r="J1016">
        <v>1481366052</v>
      </c>
      <c r="K1016" t="b">
        <v>0</v>
      </c>
      <c r="L1016">
        <v>775</v>
      </c>
      <c r="M1016" t="b">
        <v>0</v>
      </c>
      <c r="N1016" t="s">
        <v>8271</v>
      </c>
      <c r="O1016">
        <f t="shared" si="60"/>
        <v>21535</v>
      </c>
      <c r="P1016">
        <f t="shared" si="61"/>
        <v>1389.36</v>
      </c>
      <c r="Q1016" s="11" t="s">
        <v>8321</v>
      </c>
      <c r="R1016" s="11" t="s">
        <v>8323</v>
      </c>
      <c r="S1016" s="16">
        <f t="shared" si="62"/>
        <v>42714.440416666665</v>
      </c>
      <c r="T1016" s="16">
        <f t="shared" si="63"/>
        <v>42759.440416666665</v>
      </c>
    </row>
    <row r="1017" spans="1:20" ht="48" hidden="1" x14ac:dyDescent="0.2">
      <c r="A1017">
        <v>1013</v>
      </c>
      <c r="B1017" s="9" t="s">
        <v>1014</v>
      </c>
      <c r="C1017" s="3" t="s">
        <v>5123</v>
      </c>
      <c r="D1017" s="5">
        <v>25000</v>
      </c>
      <c r="E1017" s="7">
        <v>8632</v>
      </c>
      <c r="F1017" t="s">
        <v>8219</v>
      </c>
      <c r="G1017" t="s">
        <v>8223</v>
      </c>
      <c r="H1017" t="s">
        <v>8245</v>
      </c>
      <c r="I1017">
        <v>1451419200</v>
      </c>
      <c r="J1017">
        <v>1449000056</v>
      </c>
      <c r="K1017" t="b">
        <v>0</v>
      </c>
      <c r="L1017">
        <v>90</v>
      </c>
      <c r="M1017" t="b">
        <v>0</v>
      </c>
      <c r="N1017" t="s">
        <v>8271</v>
      </c>
      <c r="O1017">
        <f t="shared" si="60"/>
        <v>35</v>
      </c>
      <c r="P1017">
        <f t="shared" si="61"/>
        <v>95.91</v>
      </c>
      <c r="Q1017" s="11" t="s">
        <v>8321</v>
      </c>
      <c r="R1017" s="11" t="s">
        <v>8323</v>
      </c>
      <c r="S1017" s="16">
        <f t="shared" si="62"/>
        <v>42339.833981481483</v>
      </c>
      <c r="T1017" s="16">
        <f t="shared" si="63"/>
        <v>42367.833333333328</v>
      </c>
    </row>
    <row r="1018" spans="1:20" ht="32" hidden="1" x14ac:dyDescent="0.2">
      <c r="A1018">
        <v>1014</v>
      </c>
      <c r="B1018" s="9" t="s">
        <v>1015</v>
      </c>
      <c r="C1018" s="3" t="s">
        <v>5124</v>
      </c>
      <c r="D1018" s="5">
        <v>10000</v>
      </c>
      <c r="E1018" s="7">
        <v>3060</v>
      </c>
      <c r="F1018" t="s">
        <v>8219</v>
      </c>
      <c r="G1018" t="s">
        <v>8223</v>
      </c>
      <c r="H1018" t="s">
        <v>8245</v>
      </c>
      <c r="I1018">
        <v>1420070615</v>
      </c>
      <c r="J1018">
        <v>1415750615</v>
      </c>
      <c r="K1018" t="b">
        <v>0</v>
      </c>
      <c r="L1018">
        <v>16</v>
      </c>
      <c r="M1018" t="b">
        <v>0</v>
      </c>
      <c r="N1018" t="s">
        <v>8271</v>
      </c>
      <c r="O1018">
        <f t="shared" si="60"/>
        <v>31</v>
      </c>
      <c r="P1018">
        <f t="shared" si="61"/>
        <v>191.25</v>
      </c>
      <c r="Q1018" s="11" t="s">
        <v>8321</v>
      </c>
      <c r="R1018" s="11" t="s">
        <v>8323</v>
      </c>
      <c r="S1018" s="16">
        <f t="shared" si="62"/>
        <v>41955.002488425926</v>
      </c>
      <c r="T1018" s="16">
        <f t="shared" si="63"/>
        <v>42005.002488425926</v>
      </c>
    </row>
    <row r="1019" spans="1:20" ht="32" hidden="1" x14ac:dyDescent="0.2">
      <c r="A1019">
        <v>1015</v>
      </c>
      <c r="B1019" s="9" t="s">
        <v>1016</v>
      </c>
      <c r="C1019" s="3" t="s">
        <v>5125</v>
      </c>
      <c r="D1019" s="5">
        <v>9000</v>
      </c>
      <c r="E1019" s="7">
        <v>240</v>
      </c>
      <c r="F1019" t="s">
        <v>8219</v>
      </c>
      <c r="G1019" t="s">
        <v>8239</v>
      </c>
      <c r="H1019" t="s">
        <v>8256</v>
      </c>
      <c r="I1019">
        <v>1448489095</v>
      </c>
      <c r="J1019">
        <v>1445893495</v>
      </c>
      <c r="K1019" t="b">
        <v>0</v>
      </c>
      <c r="L1019">
        <v>6</v>
      </c>
      <c r="M1019" t="b">
        <v>0</v>
      </c>
      <c r="N1019" t="s">
        <v>8271</v>
      </c>
      <c r="O1019">
        <f t="shared" si="60"/>
        <v>3</v>
      </c>
      <c r="P1019">
        <f t="shared" si="61"/>
        <v>40</v>
      </c>
      <c r="Q1019" s="11" t="s">
        <v>8321</v>
      </c>
      <c r="R1019" s="11" t="s">
        <v>8323</v>
      </c>
      <c r="S1019" s="16">
        <f t="shared" si="62"/>
        <v>42303.878414351857</v>
      </c>
      <c r="T1019" s="16">
        <f t="shared" si="63"/>
        <v>42333.920081018514</v>
      </c>
    </row>
    <row r="1020" spans="1:20" ht="48" hidden="1" x14ac:dyDescent="0.2">
      <c r="A1020">
        <v>1016</v>
      </c>
      <c r="B1020" s="9" t="s">
        <v>1017</v>
      </c>
      <c r="C1020" s="3" t="s">
        <v>5126</v>
      </c>
      <c r="D1020" s="5">
        <v>100000</v>
      </c>
      <c r="E1020" s="7">
        <v>2842</v>
      </c>
      <c r="F1020" t="s">
        <v>8219</v>
      </c>
      <c r="G1020" t="s">
        <v>8223</v>
      </c>
      <c r="H1020" t="s">
        <v>8245</v>
      </c>
      <c r="I1020">
        <v>1459992856</v>
      </c>
      <c r="J1020">
        <v>1456108456</v>
      </c>
      <c r="K1020" t="b">
        <v>0</v>
      </c>
      <c r="L1020">
        <v>38</v>
      </c>
      <c r="M1020" t="b">
        <v>0</v>
      </c>
      <c r="N1020" t="s">
        <v>8271</v>
      </c>
      <c r="O1020">
        <f t="shared" si="60"/>
        <v>3</v>
      </c>
      <c r="P1020">
        <f t="shared" si="61"/>
        <v>74.790000000000006</v>
      </c>
      <c r="Q1020" s="11" t="s">
        <v>8321</v>
      </c>
      <c r="R1020" s="11" t="s">
        <v>8323</v>
      </c>
      <c r="S1020" s="16">
        <f t="shared" si="62"/>
        <v>42422.107129629629</v>
      </c>
      <c r="T1020" s="16">
        <f t="shared" si="63"/>
        <v>42467.065462962957</v>
      </c>
    </row>
    <row r="1021" spans="1:20" ht="48" hidden="1" x14ac:dyDescent="0.2">
      <c r="A1021">
        <v>1017</v>
      </c>
      <c r="B1021" s="9" t="s">
        <v>1018</v>
      </c>
      <c r="C1021" s="3" t="s">
        <v>5127</v>
      </c>
      <c r="D1021" s="5">
        <v>250000</v>
      </c>
      <c r="E1021" s="7">
        <v>57197</v>
      </c>
      <c r="F1021" t="s">
        <v>8219</v>
      </c>
      <c r="G1021" t="s">
        <v>8223</v>
      </c>
      <c r="H1021" t="s">
        <v>8245</v>
      </c>
      <c r="I1021">
        <v>1448125935</v>
      </c>
      <c r="J1021">
        <v>1444666335</v>
      </c>
      <c r="K1021" t="b">
        <v>0</v>
      </c>
      <c r="L1021">
        <v>355</v>
      </c>
      <c r="M1021" t="b">
        <v>0</v>
      </c>
      <c r="N1021" t="s">
        <v>8271</v>
      </c>
      <c r="O1021">
        <f t="shared" si="60"/>
        <v>23</v>
      </c>
      <c r="P1021">
        <f t="shared" si="61"/>
        <v>161.12</v>
      </c>
      <c r="Q1021" s="11" t="s">
        <v>8321</v>
      </c>
      <c r="R1021" s="11" t="s">
        <v>8323</v>
      </c>
      <c r="S1021" s="16">
        <f t="shared" si="62"/>
        <v>42289.675173611111</v>
      </c>
      <c r="T1021" s="16">
        <f t="shared" si="63"/>
        <v>42329.716840277775</v>
      </c>
    </row>
    <row r="1022" spans="1:20" ht="48" hidden="1" x14ac:dyDescent="0.2">
      <c r="A1022">
        <v>1018</v>
      </c>
      <c r="B1022" s="9" t="s">
        <v>1019</v>
      </c>
      <c r="C1022" s="3" t="s">
        <v>5128</v>
      </c>
      <c r="D1022" s="5">
        <v>20000</v>
      </c>
      <c r="E1022" s="7">
        <v>621</v>
      </c>
      <c r="F1022" t="s">
        <v>8219</v>
      </c>
      <c r="G1022" t="s">
        <v>8223</v>
      </c>
      <c r="H1022" t="s">
        <v>8245</v>
      </c>
      <c r="I1022">
        <v>1468496933</v>
      </c>
      <c r="J1022">
        <v>1465904933</v>
      </c>
      <c r="K1022" t="b">
        <v>0</v>
      </c>
      <c r="L1022">
        <v>7</v>
      </c>
      <c r="M1022" t="b">
        <v>0</v>
      </c>
      <c r="N1022" t="s">
        <v>8271</v>
      </c>
      <c r="O1022">
        <f t="shared" si="60"/>
        <v>3</v>
      </c>
      <c r="P1022">
        <f t="shared" si="61"/>
        <v>88.71</v>
      </c>
      <c r="Q1022" s="11" t="s">
        <v>8321</v>
      </c>
      <c r="R1022" s="11" t="s">
        <v>8323</v>
      </c>
      <c r="S1022" s="16">
        <f t="shared" si="62"/>
        <v>42535.492280092592</v>
      </c>
      <c r="T1022" s="16">
        <f t="shared" si="63"/>
        <v>42565.492280092592</v>
      </c>
    </row>
    <row r="1023" spans="1:20" ht="32" hidden="1" x14ac:dyDescent="0.2">
      <c r="A1023">
        <v>1019</v>
      </c>
      <c r="B1023" s="9" t="s">
        <v>1020</v>
      </c>
      <c r="C1023" s="3" t="s">
        <v>5129</v>
      </c>
      <c r="D1023" s="5">
        <v>45000</v>
      </c>
      <c r="E1023" s="7">
        <v>21300</v>
      </c>
      <c r="F1023" t="s">
        <v>8219</v>
      </c>
      <c r="G1023" t="s">
        <v>8223</v>
      </c>
      <c r="H1023" t="s">
        <v>8245</v>
      </c>
      <c r="I1023">
        <v>1423092149</v>
      </c>
      <c r="J1023">
        <v>1420500149</v>
      </c>
      <c r="K1023" t="b">
        <v>0</v>
      </c>
      <c r="L1023">
        <v>400</v>
      </c>
      <c r="M1023" t="b">
        <v>0</v>
      </c>
      <c r="N1023" t="s">
        <v>8271</v>
      </c>
      <c r="O1023">
        <f t="shared" si="60"/>
        <v>47</v>
      </c>
      <c r="P1023">
        <f t="shared" si="61"/>
        <v>53.25</v>
      </c>
      <c r="Q1023" s="11" t="s">
        <v>8321</v>
      </c>
      <c r="R1023" s="11" t="s">
        <v>8323</v>
      </c>
      <c r="S1023" s="16">
        <f t="shared" si="62"/>
        <v>42009.973946759259</v>
      </c>
      <c r="T1023" s="16">
        <f t="shared" si="63"/>
        <v>42039.973946759259</v>
      </c>
    </row>
    <row r="1024" spans="1:20" ht="48" hidden="1" x14ac:dyDescent="0.2">
      <c r="A1024">
        <v>1020</v>
      </c>
      <c r="B1024" s="9" t="s">
        <v>1021</v>
      </c>
      <c r="C1024" s="3" t="s">
        <v>5130</v>
      </c>
      <c r="D1024" s="5">
        <v>1550</v>
      </c>
      <c r="E1024" s="7">
        <v>3186</v>
      </c>
      <c r="F1024" t="s">
        <v>8218</v>
      </c>
      <c r="G1024" t="s">
        <v>8228</v>
      </c>
      <c r="H1024" t="s">
        <v>8250</v>
      </c>
      <c r="I1024">
        <v>1433206020</v>
      </c>
      <c r="J1024">
        <v>1430617209</v>
      </c>
      <c r="K1024" t="b">
        <v>0</v>
      </c>
      <c r="L1024">
        <v>30</v>
      </c>
      <c r="M1024" t="b">
        <v>1</v>
      </c>
      <c r="N1024" t="s">
        <v>8278</v>
      </c>
      <c r="O1024">
        <f t="shared" si="60"/>
        <v>206</v>
      </c>
      <c r="P1024">
        <f t="shared" si="61"/>
        <v>106.2</v>
      </c>
      <c r="Q1024" s="11" t="s">
        <v>8308</v>
      </c>
      <c r="R1024" s="11" t="s">
        <v>8330</v>
      </c>
      <c r="S1024" s="16">
        <f t="shared" si="62"/>
        <v>42127.069548611107</v>
      </c>
      <c r="T1024" s="16">
        <f t="shared" si="63"/>
        <v>42157.032638888893</v>
      </c>
    </row>
    <row r="1025" spans="1:20" ht="48" hidden="1" x14ac:dyDescent="0.2">
      <c r="A1025">
        <v>1021</v>
      </c>
      <c r="B1025" s="9" t="s">
        <v>1022</v>
      </c>
      <c r="C1025" s="3" t="s">
        <v>5131</v>
      </c>
      <c r="D1025" s="5">
        <v>3000</v>
      </c>
      <c r="E1025" s="7">
        <v>10554.11</v>
      </c>
      <c r="F1025" t="s">
        <v>8218</v>
      </c>
      <c r="G1025" t="s">
        <v>8223</v>
      </c>
      <c r="H1025" t="s">
        <v>8245</v>
      </c>
      <c r="I1025">
        <v>1445054400</v>
      </c>
      <c r="J1025">
        <v>1443074571</v>
      </c>
      <c r="K1025" t="b">
        <v>1</v>
      </c>
      <c r="L1025">
        <v>478</v>
      </c>
      <c r="M1025" t="b">
        <v>1</v>
      </c>
      <c r="N1025" t="s">
        <v>8278</v>
      </c>
      <c r="O1025">
        <f t="shared" si="60"/>
        <v>352</v>
      </c>
      <c r="P1025">
        <f t="shared" si="61"/>
        <v>22.08</v>
      </c>
      <c r="Q1025" s="11" t="s">
        <v>8308</v>
      </c>
      <c r="R1025" s="11" t="s">
        <v>8330</v>
      </c>
      <c r="S1025" s="16">
        <f t="shared" si="62"/>
        <v>42271.251979166671</v>
      </c>
      <c r="T1025" s="16">
        <f t="shared" si="63"/>
        <v>42294.166666666672</v>
      </c>
    </row>
    <row r="1026" spans="1:20" ht="32" hidden="1" x14ac:dyDescent="0.2">
      <c r="A1026">
        <v>1022</v>
      </c>
      <c r="B1026" s="9" t="s">
        <v>1023</v>
      </c>
      <c r="C1026" s="3" t="s">
        <v>5132</v>
      </c>
      <c r="D1026" s="5">
        <v>2000</v>
      </c>
      <c r="E1026" s="7">
        <v>2298</v>
      </c>
      <c r="F1026" t="s">
        <v>8218</v>
      </c>
      <c r="G1026" t="s">
        <v>8223</v>
      </c>
      <c r="H1026" t="s">
        <v>8245</v>
      </c>
      <c r="I1026">
        <v>1431876677</v>
      </c>
      <c r="J1026">
        <v>1429284677</v>
      </c>
      <c r="K1026" t="b">
        <v>1</v>
      </c>
      <c r="L1026">
        <v>74</v>
      </c>
      <c r="M1026" t="b">
        <v>1</v>
      </c>
      <c r="N1026" t="s">
        <v>8278</v>
      </c>
      <c r="O1026">
        <f t="shared" ref="O1026:O1089" si="64">ROUND(E1026/D1026*100,0)</f>
        <v>115</v>
      </c>
      <c r="P1026">
        <f t="shared" si="61"/>
        <v>31.05</v>
      </c>
      <c r="Q1026" s="11" t="s">
        <v>8308</v>
      </c>
      <c r="R1026" s="11" t="s">
        <v>8330</v>
      </c>
      <c r="S1026" s="16">
        <f t="shared" si="62"/>
        <v>42111.646724537044</v>
      </c>
      <c r="T1026" s="16">
        <f t="shared" si="63"/>
        <v>42141.646724537044</v>
      </c>
    </row>
    <row r="1027" spans="1:20" ht="48" hidden="1" x14ac:dyDescent="0.2">
      <c r="A1027">
        <v>1023</v>
      </c>
      <c r="B1027" s="9" t="s">
        <v>1024</v>
      </c>
      <c r="C1027" s="3" t="s">
        <v>5133</v>
      </c>
      <c r="D1027" s="5">
        <v>2000</v>
      </c>
      <c r="E1027" s="7">
        <v>4743</v>
      </c>
      <c r="F1027" t="s">
        <v>8218</v>
      </c>
      <c r="G1027" t="s">
        <v>8224</v>
      </c>
      <c r="H1027" t="s">
        <v>8246</v>
      </c>
      <c r="I1027">
        <v>1434837861</v>
      </c>
      <c r="J1027">
        <v>1432245861</v>
      </c>
      <c r="K1027" t="b">
        <v>0</v>
      </c>
      <c r="L1027">
        <v>131</v>
      </c>
      <c r="M1027" t="b">
        <v>1</v>
      </c>
      <c r="N1027" t="s">
        <v>8278</v>
      </c>
      <c r="O1027">
        <f t="shared" si="64"/>
        <v>237</v>
      </c>
      <c r="P1027">
        <f t="shared" ref="P1027:P1090" si="65">IFERROR(ROUND(E1027/L1027,2),"N/A")</f>
        <v>36.21</v>
      </c>
      <c r="Q1027" s="11" t="s">
        <v>8308</v>
      </c>
      <c r="R1027" s="11" t="s">
        <v>8330</v>
      </c>
      <c r="S1027" s="16">
        <f t="shared" ref="S1027:S1090" si="66">(((J1027/60)/60)/24)+DATE(1970,1,1)</f>
        <v>42145.919687500005</v>
      </c>
      <c r="T1027" s="16">
        <f t="shared" ref="T1027:T1090" si="67">(((I1027/60)/60)/24)+DATE(1970,1,1)</f>
        <v>42175.919687500005</v>
      </c>
    </row>
    <row r="1028" spans="1:20" ht="48" hidden="1" x14ac:dyDescent="0.2">
      <c r="A1028">
        <v>1024</v>
      </c>
      <c r="B1028" s="9" t="s">
        <v>1025</v>
      </c>
      <c r="C1028" s="3" t="s">
        <v>5134</v>
      </c>
      <c r="D1028" s="5">
        <v>20000</v>
      </c>
      <c r="E1028" s="7">
        <v>23727.55</v>
      </c>
      <c r="F1028" t="s">
        <v>8218</v>
      </c>
      <c r="G1028" t="s">
        <v>8234</v>
      </c>
      <c r="H1028" t="s">
        <v>8254</v>
      </c>
      <c r="I1028">
        <v>1454248563</v>
      </c>
      <c r="J1028">
        <v>1451656563</v>
      </c>
      <c r="K1028" t="b">
        <v>1</v>
      </c>
      <c r="L1028">
        <v>61</v>
      </c>
      <c r="M1028" t="b">
        <v>1</v>
      </c>
      <c r="N1028" t="s">
        <v>8278</v>
      </c>
      <c r="O1028">
        <f t="shared" si="64"/>
        <v>119</v>
      </c>
      <c r="P1028">
        <f t="shared" si="65"/>
        <v>388.98</v>
      </c>
      <c r="Q1028" s="11" t="s">
        <v>8308</v>
      </c>
      <c r="R1028" s="11" t="s">
        <v>8330</v>
      </c>
      <c r="S1028" s="16">
        <f t="shared" si="66"/>
        <v>42370.580590277779</v>
      </c>
      <c r="T1028" s="16">
        <f t="shared" si="67"/>
        <v>42400.580590277779</v>
      </c>
    </row>
    <row r="1029" spans="1:20" ht="32" hidden="1" x14ac:dyDescent="0.2">
      <c r="A1029">
        <v>1025</v>
      </c>
      <c r="B1029" s="9" t="s">
        <v>1026</v>
      </c>
      <c r="C1029" s="3" t="s">
        <v>5135</v>
      </c>
      <c r="D1029" s="5">
        <v>70000</v>
      </c>
      <c r="E1029" s="7">
        <v>76949.820000000007</v>
      </c>
      <c r="F1029" t="s">
        <v>8218</v>
      </c>
      <c r="G1029" t="s">
        <v>8223</v>
      </c>
      <c r="H1029" t="s">
        <v>8245</v>
      </c>
      <c r="I1029">
        <v>1426532437</v>
      </c>
      <c r="J1029">
        <v>1423944037</v>
      </c>
      <c r="K1029" t="b">
        <v>1</v>
      </c>
      <c r="L1029">
        <v>1071</v>
      </c>
      <c r="M1029" t="b">
        <v>1</v>
      </c>
      <c r="N1029" t="s">
        <v>8278</v>
      </c>
      <c r="O1029">
        <f t="shared" si="64"/>
        <v>110</v>
      </c>
      <c r="P1029">
        <f t="shared" si="65"/>
        <v>71.849999999999994</v>
      </c>
      <c r="Q1029" s="11" t="s">
        <v>8308</v>
      </c>
      <c r="R1029" s="11" t="s">
        <v>8330</v>
      </c>
      <c r="S1029" s="16">
        <f t="shared" si="66"/>
        <v>42049.833761574075</v>
      </c>
      <c r="T1029" s="16">
        <f t="shared" si="67"/>
        <v>42079.792094907403</v>
      </c>
    </row>
    <row r="1030" spans="1:20" ht="48" hidden="1" x14ac:dyDescent="0.2">
      <c r="A1030">
        <v>1026</v>
      </c>
      <c r="B1030" s="9" t="s">
        <v>1027</v>
      </c>
      <c r="C1030" s="3" t="s">
        <v>5136</v>
      </c>
      <c r="D1030" s="5">
        <v>7000</v>
      </c>
      <c r="E1030" s="7">
        <v>7000.58</v>
      </c>
      <c r="F1030" t="s">
        <v>8218</v>
      </c>
      <c r="G1030" t="s">
        <v>8224</v>
      </c>
      <c r="H1030" t="s">
        <v>8246</v>
      </c>
      <c r="I1030">
        <v>1459414016</v>
      </c>
      <c r="J1030">
        <v>1456480016</v>
      </c>
      <c r="K1030" t="b">
        <v>1</v>
      </c>
      <c r="L1030">
        <v>122</v>
      </c>
      <c r="M1030" t="b">
        <v>1</v>
      </c>
      <c r="N1030" t="s">
        <v>8278</v>
      </c>
      <c r="O1030">
        <f t="shared" si="64"/>
        <v>100</v>
      </c>
      <c r="P1030">
        <f t="shared" si="65"/>
        <v>57.38</v>
      </c>
      <c r="Q1030" s="11" t="s">
        <v>8308</v>
      </c>
      <c r="R1030" s="11" t="s">
        <v>8330</v>
      </c>
      <c r="S1030" s="16">
        <f t="shared" si="66"/>
        <v>42426.407592592594</v>
      </c>
      <c r="T1030" s="16">
        <f t="shared" si="67"/>
        <v>42460.365925925929</v>
      </c>
    </row>
    <row r="1031" spans="1:20" ht="48" hidden="1" x14ac:dyDescent="0.2">
      <c r="A1031">
        <v>1027</v>
      </c>
      <c r="B1031" s="9" t="s">
        <v>1028</v>
      </c>
      <c r="C1031" s="3" t="s">
        <v>5137</v>
      </c>
      <c r="D1031" s="5">
        <v>7501</v>
      </c>
      <c r="E1031" s="7">
        <v>7733</v>
      </c>
      <c r="F1031" t="s">
        <v>8218</v>
      </c>
      <c r="G1031" t="s">
        <v>8223</v>
      </c>
      <c r="H1031" t="s">
        <v>8245</v>
      </c>
      <c r="I1031">
        <v>1414025347</v>
      </c>
      <c r="J1031">
        <v>1411433347</v>
      </c>
      <c r="K1031" t="b">
        <v>1</v>
      </c>
      <c r="L1031">
        <v>111</v>
      </c>
      <c r="M1031" t="b">
        <v>1</v>
      </c>
      <c r="N1031" t="s">
        <v>8278</v>
      </c>
      <c r="O1031">
        <f t="shared" si="64"/>
        <v>103</v>
      </c>
      <c r="P1031">
        <f t="shared" si="65"/>
        <v>69.67</v>
      </c>
      <c r="Q1031" s="11" t="s">
        <v>8308</v>
      </c>
      <c r="R1031" s="11" t="s">
        <v>8330</v>
      </c>
      <c r="S1031" s="16">
        <f t="shared" si="66"/>
        <v>41905.034108796295</v>
      </c>
      <c r="T1031" s="16">
        <f t="shared" si="67"/>
        <v>41935.034108796295</v>
      </c>
    </row>
    <row r="1032" spans="1:20" ht="48" hidden="1" x14ac:dyDescent="0.2">
      <c r="A1032">
        <v>1028</v>
      </c>
      <c r="B1032" s="9" t="s">
        <v>1029</v>
      </c>
      <c r="C1032" s="3" t="s">
        <v>5138</v>
      </c>
      <c r="D1032" s="5">
        <v>10000</v>
      </c>
      <c r="E1032" s="7">
        <v>11727</v>
      </c>
      <c r="F1032" t="s">
        <v>8218</v>
      </c>
      <c r="G1032" t="s">
        <v>8224</v>
      </c>
      <c r="H1032" t="s">
        <v>8246</v>
      </c>
      <c r="I1032">
        <v>1488830400</v>
      </c>
      <c r="J1032">
        <v>1484924605</v>
      </c>
      <c r="K1032" t="b">
        <v>1</v>
      </c>
      <c r="L1032">
        <v>255</v>
      </c>
      <c r="M1032" t="b">
        <v>1</v>
      </c>
      <c r="N1032" t="s">
        <v>8278</v>
      </c>
      <c r="O1032">
        <f t="shared" si="64"/>
        <v>117</v>
      </c>
      <c r="P1032">
        <f t="shared" si="65"/>
        <v>45.99</v>
      </c>
      <c r="Q1032" s="11" t="s">
        <v>8308</v>
      </c>
      <c r="R1032" s="11" t="s">
        <v>8330</v>
      </c>
      <c r="S1032" s="16">
        <f t="shared" si="66"/>
        <v>42755.627372685187</v>
      </c>
      <c r="T1032" s="16">
        <f t="shared" si="67"/>
        <v>42800.833333333328</v>
      </c>
    </row>
    <row r="1033" spans="1:20" ht="32" hidden="1" x14ac:dyDescent="0.2">
      <c r="A1033">
        <v>1029</v>
      </c>
      <c r="B1033" s="9" t="s">
        <v>1030</v>
      </c>
      <c r="C1033" s="3" t="s">
        <v>5139</v>
      </c>
      <c r="D1033" s="5">
        <v>10000</v>
      </c>
      <c r="E1033" s="7">
        <v>11176</v>
      </c>
      <c r="F1033" t="s">
        <v>8218</v>
      </c>
      <c r="G1033" t="s">
        <v>8234</v>
      </c>
      <c r="H1033" t="s">
        <v>8254</v>
      </c>
      <c r="I1033">
        <v>1428184740</v>
      </c>
      <c r="J1033">
        <v>1423501507</v>
      </c>
      <c r="K1033" t="b">
        <v>0</v>
      </c>
      <c r="L1033">
        <v>141</v>
      </c>
      <c r="M1033" t="b">
        <v>1</v>
      </c>
      <c r="N1033" t="s">
        <v>8278</v>
      </c>
      <c r="O1033">
        <f t="shared" si="64"/>
        <v>112</v>
      </c>
      <c r="P1033">
        <f t="shared" si="65"/>
        <v>79.260000000000005</v>
      </c>
      <c r="Q1033" s="11" t="s">
        <v>8308</v>
      </c>
      <c r="R1033" s="11" t="s">
        <v>8330</v>
      </c>
      <c r="S1033" s="16">
        <f t="shared" si="66"/>
        <v>42044.711886574078</v>
      </c>
      <c r="T1033" s="16">
        <f t="shared" si="67"/>
        <v>42098.915972222225</v>
      </c>
    </row>
    <row r="1034" spans="1:20" ht="32" hidden="1" x14ac:dyDescent="0.2">
      <c r="A1034">
        <v>1030</v>
      </c>
      <c r="B1034" s="9" t="s">
        <v>1031</v>
      </c>
      <c r="C1034" s="3" t="s">
        <v>5140</v>
      </c>
      <c r="D1034" s="5">
        <v>2000</v>
      </c>
      <c r="E1034" s="7">
        <v>6842</v>
      </c>
      <c r="F1034" t="s">
        <v>8218</v>
      </c>
      <c r="G1034" t="s">
        <v>8223</v>
      </c>
      <c r="H1034" t="s">
        <v>8245</v>
      </c>
      <c r="I1034">
        <v>1473680149</v>
      </c>
      <c r="J1034">
        <v>1472470549</v>
      </c>
      <c r="K1034" t="b">
        <v>0</v>
      </c>
      <c r="L1034">
        <v>159</v>
      </c>
      <c r="M1034" t="b">
        <v>1</v>
      </c>
      <c r="N1034" t="s">
        <v>8278</v>
      </c>
      <c r="O1034">
        <f t="shared" si="64"/>
        <v>342</v>
      </c>
      <c r="P1034">
        <f t="shared" si="65"/>
        <v>43.03</v>
      </c>
      <c r="Q1034" s="11" t="s">
        <v>8308</v>
      </c>
      <c r="R1034" s="11" t="s">
        <v>8330</v>
      </c>
      <c r="S1034" s="16">
        <f t="shared" si="66"/>
        <v>42611.483206018514</v>
      </c>
      <c r="T1034" s="16">
        <f t="shared" si="67"/>
        <v>42625.483206018514</v>
      </c>
    </row>
    <row r="1035" spans="1:20" ht="48" hidden="1" x14ac:dyDescent="0.2">
      <c r="A1035">
        <v>1031</v>
      </c>
      <c r="B1035" s="9" t="s">
        <v>1032</v>
      </c>
      <c r="C1035" s="3" t="s">
        <v>5141</v>
      </c>
      <c r="D1035" s="5">
        <v>10000</v>
      </c>
      <c r="E1035" s="7">
        <v>10740</v>
      </c>
      <c r="F1035" t="s">
        <v>8218</v>
      </c>
      <c r="G1035" t="s">
        <v>8223</v>
      </c>
      <c r="H1035" t="s">
        <v>8245</v>
      </c>
      <c r="I1035">
        <v>1450290010</v>
      </c>
      <c r="J1035">
        <v>1447698010</v>
      </c>
      <c r="K1035" t="b">
        <v>0</v>
      </c>
      <c r="L1035">
        <v>99</v>
      </c>
      <c r="M1035" t="b">
        <v>1</v>
      </c>
      <c r="N1035" t="s">
        <v>8278</v>
      </c>
      <c r="O1035">
        <f t="shared" si="64"/>
        <v>107</v>
      </c>
      <c r="P1035">
        <f t="shared" si="65"/>
        <v>108.48</v>
      </c>
      <c r="Q1035" s="11" t="s">
        <v>8308</v>
      </c>
      <c r="R1035" s="11" t="s">
        <v>8330</v>
      </c>
      <c r="S1035" s="16">
        <f t="shared" si="66"/>
        <v>42324.764004629629</v>
      </c>
      <c r="T1035" s="16">
        <f t="shared" si="67"/>
        <v>42354.764004629629</v>
      </c>
    </row>
    <row r="1036" spans="1:20" ht="16" hidden="1" x14ac:dyDescent="0.2">
      <c r="A1036">
        <v>1032</v>
      </c>
      <c r="B1036" s="9" t="s">
        <v>1033</v>
      </c>
      <c r="C1036" s="3" t="s">
        <v>5142</v>
      </c>
      <c r="D1036" s="5">
        <v>5400</v>
      </c>
      <c r="E1036" s="7">
        <v>5858.84</v>
      </c>
      <c r="F1036" t="s">
        <v>8218</v>
      </c>
      <c r="G1036" t="s">
        <v>8223</v>
      </c>
      <c r="H1036" t="s">
        <v>8245</v>
      </c>
      <c r="I1036">
        <v>1466697625</v>
      </c>
      <c r="J1036">
        <v>1464105625</v>
      </c>
      <c r="K1036" t="b">
        <v>0</v>
      </c>
      <c r="L1036">
        <v>96</v>
      </c>
      <c r="M1036" t="b">
        <v>1</v>
      </c>
      <c r="N1036" t="s">
        <v>8278</v>
      </c>
      <c r="O1036">
        <f t="shared" si="64"/>
        <v>108</v>
      </c>
      <c r="P1036">
        <f t="shared" si="65"/>
        <v>61.03</v>
      </c>
      <c r="Q1036" s="11" t="s">
        <v>8308</v>
      </c>
      <c r="R1036" s="11" t="s">
        <v>8330</v>
      </c>
      <c r="S1036" s="16">
        <f t="shared" si="66"/>
        <v>42514.666956018518</v>
      </c>
      <c r="T1036" s="16">
        <f t="shared" si="67"/>
        <v>42544.666956018518</v>
      </c>
    </row>
    <row r="1037" spans="1:20" ht="48" hidden="1" x14ac:dyDescent="0.2">
      <c r="A1037">
        <v>1033</v>
      </c>
      <c r="B1037" s="9" t="s">
        <v>1034</v>
      </c>
      <c r="C1037" s="3" t="s">
        <v>5143</v>
      </c>
      <c r="D1037" s="5">
        <v>1328</v>
      </c>
      <c r="E1037" s="7">
        <v>1366</v>
      </c>
      <c r="F1037" t="s">
        <v>8218</v>
      </c>
      <c r="G1037" t="s">
        <v>8224</v>
      </c>
      <c r="H1037" t="s">
        <v>8246</v>
      </c>
      <c r="I1037">
        <v>1481564080</v>
      </c>
      <c r="J1037">
        <v>1479144880</v>
      </c>
      <c r="K1037" t="b">
        <v>0</v>
      </c>
      <c r="L1037">
        <v>27</v>
      </c>
      <c r="M1037" t="b">
        <v>1</v>
      </c>
      <c r="N1037" t="s">
        <v>8278</v>
      </c>
      <c r="O1037">
        <f t="shared" si="64"/>
        <v>103</v>
      </c>
      <c r="P1037">
        <f t="shared" si="65"/>
        <v>50.59</v>
      </c>
      <c r="Q1037" s="11" t="s">
        <v>8308</v>
      </c>
      <c r="R1037" s="11" t="s">
        <v>8330</v>
      </c>
      <c r="S1037" s="16">
        <f t="shared" si="66"/>
        <v>42688.732407407413</v>
      </c>
      <c r="T1037" s="16">
        <f t="shared" si="67"/>
        <v>42716.732407407413</v>
      </c>
    </row>
    <row r="1038" spans="1:20" ht="48" hidden="1" x14ac:dyDescent="0.2">
      <c r="A1038">
        <v>1034</v>
      </c>
      <c r="B1038" s="9" t="s">
        <v>1035</v>
      </c>
      <c r="C1038" s="3" t="s">
        <v>5144</v>
      </c>
      <c r="D1038" s="5">
        <v>5000</v>
      </c>
      <c r="E1038" s="7">
        <v>6500.09</v>
      </c>
      <c r="F1038" t="s">
        <v>8218</v>
      </c>
      <c r="G1038" t="s">
        <v>8223</v>
      </c>
      <c r="H1038" t="s">
        <v>8245</v>
      </c>
      <c r="I1038">
        <v>1470369540</v>
      </c>
      <c r="J1038">
        <v>1467604804</v>
      </c>
      <c r="K1038" t="b">
        <v>0</v>
      </c>
      <c r="L1038">
        <v>166</v>
      </c>
      <c r="M1038" t="b">
        <v>1</v>
      </c>
      <c r="N1038" t="s">
        <v>8278</v>
      </c>
      <c r="O1038">
        <f t="shared" si="64"/>
        <v>130</v>
      </c>
      <c r="P1038">
        <f t="shared" si="65"/>
        <v>39.159999999999997</v>
      </c>
      <c r="Q1038" s="11" t="s">
        <v>8308</v>
      </c>
      <c r="R1038" s="11" t="s">
        <v>8330</v>
      </c>
      <c r="S1038" s="16">
        <f t="shared" si="66"/>
        <v>42555.166712962964</v>
      </c>
      <c r="T1038" s="16">
        <f t="shared" si="67"/>
        <v>42587.165972222225</v>
      </c>
    </row>
    <row r="1039" spans="1:20" ht="48" hidden="1" x14ac:dyDescent="0.2">
      <c r="A1039">
        <v>1035</v>
      </c>
      <c r="B1039" s="9" t="s">
        <v>1036</v>
      </c>
      <c r="C1039" s="3" t="s">
        <v>5145</v>
      </c>
      <c r="D1039" s="5">
        <v>4600</v>
      </c>
      <c r="E1039" s="7">
        <v>4952</v>
      </c>
      <c r="F1039" t="s">
        <v>8218</v>
      </c>
      <c r="G1039" t="s">
        <v>8223</v>
      </c>
      <c r="H1039" t="s">
        <v>8245</v>
      </c>
      <c r="I1039">
        <v>1423668220</v>
      </c>
      <c r="J1039">
        <v>1421076220</v>
      </c>
      <c r="K1039" t="b">
        <v>0</v>
      </c>
      <c r="L1039">
        <v>76</v>
      </c>
      <c r="M1039" t="b">
        <v>1</v>
      </c>
      <c r="N1039" t="s">
        <v>8278</v>
      </c>
      <c r="O1039">
        <f t="shared" si="64"/>
        <v>108</v>
      </c>
      <c r="P1039">
        <f t="shared" si="65"/>
        <v>65.16</v>
      </c>
      <c r="Q1039" s="11" t="s">
        <v>8308</v>
      </c>
      <c r="R1039" s="11" t="s">
        <v>8330</v>
      </c>
      <c r="S1039" s="16">
        <f t="shared" si="66"/>
        <v>42016.641435185185</v>
      </c>
      <c r="T1039" s="16">
        <f t="shared" si="67"/>
        <v>42046.641435185185</v>
      </c>
    </row>
    <row r="1040" spans="1:20" ht="48" hidden="1" x14ac:dyDescent="0.2">
      <c r="A1040">
        <v>1036</v>
      </c>
      <c r="B1040" s="9" t="s">
        <v>1037</v>
      </c>
      <c r="C1040" s="3" t="s">
        <v>5146</v>
      </c>
      <c r="D1040" s="5">
        <v>4500</v>
      </c>
      <c r="E1040" s="7">
        <v>5056.22</v>
      </c>
      <c r="F1040" t="s">
        <v>8218</v>
      </c>
      <c r="G1040" t="s">
        <v>8223</v>
      </c>
      <c r="H1040" t="s">
        <v>8245</v>
      </c>
      <c r="I1040">
        <v>1357545600</v>
      </c>
      <c r="J1040">
        <v>1354790790</v>
      </c>
      <c r="K1040" t="b">
        <v>0</v>
      </c>
      <c r="L1040">
        <v>211</v>
      </c>
      <c r="M1040" t="b">
        <v>1</v>
      </c>
      <c r="N1040" t="s">
        <v>8278</v>
      </c>
      <c r="O1040">
        <f t="shared" si="64"/>
        <v>112</v>
      </c>
      <c r="P1040">
        <f t="shared" si="65"/>
        <v>23.96</v>
      </c>
      <c r="Q1040" s="11" t="s">
        <v>8308</v>
      </c>
      <c r="R1040" s="11" t="s">
        <v>8330</v>
      </c>
      <c r="S1040" s="16">
        <f t="shared" si="66"/>
        <v>41249.448958333334</v>
      </c>
      <c r="T1040" s="16">
        <f t="shared" si="67"/>
        <v>41281.333333333336</v>
      </c>
    </row>
    <row r="1041" spans="1:20" ht="48" hidden="1" x14ac:dyDescent="0.2">
      <c r="A1041">
        <v>1037</v>
      </c>
      <c r="B1041" s="9" t="s">
        <v>1038</v>
      </c>
      <c r="C1041" s="3" t="s">
        <v>5147</v>
      </c>
      <c r="D1041" s="5">
        <v>1000</v>
      </c>
      <c r="E1041" s="7">
        <v>1021</v>
      </c>
      <c r="F1041" t="s">
        <v>8218</v>
      </c>
      <c r="G1041" t="s">
        <v>8223</v>
      </c>
      <c r="H1041" t="s">
        <v>8245</v>
      </c>
      <c r="I1041">
        <v>1431925200</v>
      </c>
      <c r="J1041">
        <v>1429991062</v>
      </c>
      <c r="K1041" t="b">
        <v>0</v>
      </c>
      <c r="L1041">
        <v>21</v>
      </c>
      <c r="M1041" t="b">
        <v>1</v>
      </c>
      <c r="N1041" t="s">
        <v>8278</v>
      </c>
      <c r="O1041">
        <f t="shared" si="64"/>
        <v>102</v>
      </c>
      <c r="P1041">
        <f t="shared" si="65"/>
        <v>48.62</v>
      </c>
      <c r="Q1041" s="11" t="s">
        <v>8308</v>
      </c>
      <c r="R1041" s="11" t="s">
        <v>8330</v>
      </c>
      <c r="S1041" s="16">
        <f t="shared" si="66"/>
        <v>42119.822476851856</v>
      </c>
      <c r="T1041" s="16">
        <f t="shared" si="67"/>
        <v>42142.208333333328</v>
      </c>
    </row>
    <row r="1042" spans="1:20" ht="48" hidden="1" x14ac:dyDescent="0.2">
      <c r="A1042">
        <v>1038</v>
      </c>
      <c r="B1042" s="9" t="s">
        <v>1039</v>
      </c>
      <c r="C1042" s="3" t="s">
        <v>5148</v>
      </c>
      <c r="D1042" s="5">
        <v>1500</v>
      </c>
      <c r="E1042" s="7">
        <v>2180</v>
      </c>
      <c r="F1042" t="s">
        <v>8218</v>
      </c>
      <c r="G1042" t="s">
        <v>8223</v>
      </c>
      <c r="H1042" t="s">
        <v>8245</v>
      </c>
      <c r="I1042">
        <v>1458362023</v>
      </c>
      <c r="J1042">
        <v>1455773623</v>
      </c>
      <c r="K1042" t="b">
        <v>0</v>
      </c>
      <c r="L1042">
        <v>61</v>
      </c>
      <c r="M1042" t="b">
        <v>1</v>
      </c>
      <c r="N1042" t="s">
        <v>8278</v>
      </c>
      <c r="O1042">
        <f t="shared" si="64"/>
        <v>145</v>
      </c>
      <c r="P1042">
        <f t="shared" si="65"/>
        <v>35.74</v>
      </c>
      <c r="Q1042" s="11" t="s">
        <v>8308</v>
      </c>
      <c r="R1042" s="11" t="s">
        <v>8330</v>
      </c>
      <c r="S1042" s="16">
        <f t="shared" si="66"/>
        <v>42418.231747685189</v>
      </c>
      <c r="T1042" s="16">
        <f t="shared" si="67"/>
        <v>42448.190081018518</v>
      </c>
    </row>
    <row r="1043" spans="1:20" ht="48" hidden="1" x14ac:dyDescent="0.2">
      <c r="A1043">
        <v>1039</v>
      </c>
      <c r="B1043" s="9" t="s">
        <v>1040</v>
      </c>
      <c r="C1043" s="3" t="s">
        <v>5149</v>
      </c>
      <c r="D1043" s="5">
        <v>500</v>
      </c>
      <c r="E1043" s="7">
        <v>641</v>
      </c>
      <c r="F1043" t="s">
        <v>8218</v>
      </c>
      <c r="G1043" t="s">
        <v>8223</v>
      </c>
      <c r="H1043" t="s">
        <v>8245</v>
      </c>
      <c r="I1043">
        <v>1481615940</v>
      </c>
      <c r="J1043">
        <v>1479436646</v>
      </c>
      <c r="K1043" t="b">
        <v>0</v>
      </c>
      <c r="L1043">
        <v>30</v>
      </c>
      <c r="M1043" t="b">
        <v>1</v>
      </c>
      <c r="N1043" t="s">
        <v>8278</v>
      </c>
      <c r="O1043">
        <f t="shared" si="64"/>
        <v>128</v>
      </c>
      <c r="P1043">
        <f t="shared" si="65"/>
        <v>21.37</v>
      </c>
      <c r="Q1043" s="11" t="s">
        <v>8308</v>
      </c>
      <c r="R1043" s="11" t="s">
        <v>8330</v>
      </c>
      <c r="S1043" s="16">
        <f t="shared" si="66"/>
        <v>42692.109328703707</v>
      </c>
      <c r="T1043" s="16">
        <f t="shared" si="67"/>
        <v>42717.332638888889</v>
      </c>
    </row>
    <row r="1044" spans="1:20" ht="48" hidden="1" x14ac:dyDescent="0.2">
      <c r="A1044">
        <v>1040</v>
      </c>
      <c r="B1044" s="9" t="s">
        <v>1041</v>
      </c>
      <c r="C1044" s="3" t="s">
        <v>5150</v>
      </c>
      <c r="D1044" s="5">
        <v>85000</v>
      </c>
      <c r="E1044" s="7">
        <v>250</v>
      </c>
      <c r="F1044" t="s">
        <v>8219</v>
      </c>
      <c r="G1044" t="s">
        <v>8223</v>
      </c>
      <c r="H1044" t="s">
        <v>8245</v>
      </c>
      <c r="I1044">
        <v>1472317209</v>
      </c>
      <c r="J1044">
        <v>1469725209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0</v>
      </c>
      <c r="P1044">
        <f t="shared" si="65"/>
        <v>250</v>
      </c>
      <c r="Q1044" s="11" t="s">
        <v>8331</v>
      </c>
      <c r="R1044" s="11" t="s">
        <v>8332</v>
      </c>
      <c r="S1044" s="16">
        <f t="shared" si="66"/>
        <v>42579.708437499998</v>
      </c>
      <c r="T1044" s="16">
        <f t="shared" si="67"/>
        <v>42609.708437499998</v>
      </c>
    </row>
    <row r="1045" spans="1:20" ht="48" hidden="1" x14ac:dyDescent="0.2">
      <c r="A1045">
        <v>1041</v>
      </c>
      <c r="B1045" s="9" t="s">
        <v>1042</v>
      </c>
      <c r="C1045" s="3" t="s">
        <v>5151</v>
      </c>
      <c r="D1045" s="5">
        <v>50</v>
      </c>
      <c r="E1045" s="7">
        <v>0</v>
      </c>
      <c r="F1045" t="s">
        <v>8219</v>
      </c>
      <c r="G1045" t="s">
        <v>8223</v>
      </c>
      <c r="H1045" t="s">
        <v>8245</v>
      </c>
      <c r="I1045">
        <v>1406769992</v>
      </c>
      <c r="J1045">
        <v>1405041992</v>
      </c>
      <c r="K1045" t="b">
        <v>0</v>
      </c>
      <c r="L1045">
        <v>0</v>
      </c>
      <c r="M1045" t="b">
        <v>0</v>
      </c>
      <c r="N1045" t="s">
        <v>8279</v>
      </c>
      <c r="O1045">
        <f t="shared" si="64"/>
        <v>0</v>
      </c>
      <c r="P1045" t="str">
        <f t="shared" si="65"/>
        <v>N/A</v>
      </c>
      <c r="Q1045" s="11" t="s">
        <v>8331</v>
      </c>
      <c r="R1045" s="11" t="s">
        <v>8332</v>
      </c>
      <c r="S1045" s="16">
        <f t="shared" si="66"/>
        <v>41831.060092592597</v>
      </c>
      <c r="T1045" s="16">
        <f t="shared" si="67"/>
        <v>41851.060092592597</v>
      </c>
    </row>
    <row r="1046" spans="1:20" ht="48" hidden="1" x14ac:dyDescent="0.2">
      <c r="A1046">
        <v>1042</v>
      </c>
      <c r="B1046" s="9" t="s">
        <v>1043</v>
      </c>
      <c r="C1046" s="3" t="s">
        <v>5152</v>
      </c>
      <c r="D1046" s="5">
        <v>650</v>
      </c>
      <c r="E1046" s="7">
        <v>10</v>
      </c>
      <c r="F1046" t="s">
        <v>8219</v>
      </c>
      <c r="G1046" t="s">
        <v>8223</v>
      </c>
      <c r="H1046" t="s">
        <v>8245</v>
      </c>
      <c r="I1046">
        <v>1410516000</v>
      </c>
      <c r="J1046">
        <v>1406824948</v>
      </c>
      <c r="K1046" t="b">
        <v>0</v>
      </c>
      <c r="L1046">
        <v>1</v>
      </c>
      <c r="M1046" t="b">
        <v>0</v>
      </c>
      <c r="N1046" t="s">
        <v>8279</v>
      </c>
      <c r="O1046">
        <f t="shared" si="64"/>
        <v>2</v>
      </c>
      <c r="P1046">
        <f t="shared" si="65"/>
        <v>10</v>
      </c>
      <c r="Q1046" s="11" t="s">
        <v>8331</v>
      </c>
      <c r="R1046" s="11" t="s">
        <v>8332</v>
      </c>
      <c r="S1046" s="16">
        <f t="shared" si="66"/>
        <v>41851.696157407408</v>
      </c>
      <c r="T1046" s="16">
        <f t="shared" si="67"/>
        <v>41894.416666666664</v>
      </c>
    </row>
    <row r="1047" spans="1:20" ht="48" hidden="1" x14ac:dyDescent="0.2">
      <c r="A1047">
        <v>1043</v>
      </c>
      <c r="B1047" s="9" t="s">
        <v>1044</v>
      </c>
      <c r="C1047" s="3" t="s">
        <v>5153</v>
      </c>
      <c r="D1047" s="5">
        <v>100000</v>
      </c>
      <c r="E1047" s="7">
        <v>8537</v>
      </c>
      <c r="F1047" t="s">
        <v>8219</v>
      </c>
      <c r="G1047" t="s">
        <v>8223</v>
      </c>
      <c r="H1047" t="s">
        <v>8245</v>
      </c>
      <c r="I1047">
        <v>1432101855</v>
      </c>
      <c r="J1047">
        <v>1429509855</v>
      </c>
      <c r="K1047" t="b">
        <v>0</v>
      </c>
      <c r="L1047">
        <v>292</v>
      </c>
      <c r="M1047" t="b">
        <v>0</v>
      </c>
      <c r="N1047" t="s">
        <v>8279</v>
      </c>
      <c r="O1047">
        <f t="shared" si="64"/>
        <v>9</v>
      </c>
      <c r="P1047">
        <f t="shared" si="65"/>
        <v>29.24</v>
      </c>
      <c r="Q1047" s="11" t="s">
        <v>8331</v>
      </c>
      <c r="R1047" s="11" t="s">
        <v>8332</v>
      </c>
      <c r="S1047" s="16">
        <f t="shared" si="66"/>
        <v>42114.252951388888</v>
      </c>
      <c r="T1047" s="16">
        <f t="shared" si="67"/>
        <v>42144.252951388888</v>
      </c>
    </row>
    <row r="1048" spans="1:20" ht="48" hidden="1" x14ac:dyDescent="0.2">
      <c r="A1048">
        <v>1044</v>
      </c>
      <c r="B1048" s="9" t="s">
        <v>1045</v>
      </c>
      <c r="C1048" s="3" t="s">
        <v>5154</v>
      </c>
      <c r="D1048" s="5">
        <v>7000</v>
      </c>
      <c r="E1048" s="7">
        <v>6</v>
      </c>
      <c r="F1048" t="s">
        <v>8219</v>
      </c>
      <c r="G1048" t="s">
        <v>8223</v>
      </c>
      <c r="H1048" t="s">
        <v>8245</v>
      </c>
      <c r="I1048">
        <v>1425587220</v>
      </c>
      <c r="J1048">
        <v>1420668801</v>
      </c>
      <c r="K1048" t="b">
        <v>0</v>
      </c>
      <c r="L1048">
        <v>2</v>
      </c>
      <c r="M1048" t="b">
        <v>0</v>
      </c>
      <c r="N1048" t="s">
        <v>8279</v>
      </c>
      <c r="O1048">
        <f t="shared" si="64"/>
        <v>0</v>
      </c>
      <c r="P1048">
        <f t="shared" si="65"/>
        <v>3</v>
      </c>
      <c r="Q1048" s="11" t="s">
        <v>8331</v>
      </c>
      <c r="R1048" s="11" t="s">
        <v>8332</v>
      </c>
      <c r="S1048" s="16">
        <f t="shared" si="66"/>
        <v>42011.925937499997</v>
      </c>
      <c r="T1048" s="16">
        <f t="shared" si="67"/>
        <v>42068.852083333331</v>
      </c>
    </row>
    <row r="1049" spans="1:20" ht="48" hidden="1" x14ac:dyDescent="0.2">
      <c r="A1049">
        <v>1045</v>
      </c>
      <c r="B1049" s="9" t="s">
        <v>1046</v>
      </c>
      <c r="C1049" s="3" t="s">
        <v>5155</v>
      </c>
      <c r="D1049" s="5">
        <v>10000</v>
      </c>
      <c r="E1049" s="7">
        <v>266</v>
      </c>
      <c r="F1049" t="s">
        <v>8219</v>
      </c>
      <c r="G1049" t="s">
        <v>8223</v>
      </c>
      <c r="H1049" t="s">
        <v>8245</v>
      </c>
      <c r="I1049">
        <v>1408827550</v>
      </c>
      <c r="J1049">
        <v>1406235550</v>
      </c>
      <c r="K1049" t="b">
        <v>0</v>
      </c>
      <c r="L1049">
        <v>8</v>
      </c>
      <c r="M1049" t="b">
        <v>0</v>
      </c>
      <c r="N1049" t="s">
        <v>8279</v>
      </c>
      <c r="O1049">
        <f t="shared" si="64"/>
        <v>3</v>
      </c>
      <c r="P1049">
        <f t="shared" si="65"/>
        <v>33.25</v>
      </c>
      <c r="Q1049" s="11" t="s">
        <v>8331</v>
      </c>
      <c r="R1049" s="11" t="s">
        <v>8332</v>
      </c>
      <c r="S1049" s="16">
        <f t="shared" si="66"/>
        <v>41844.874421296299</v>
      </c>
      <c r="T1049" s="16">
        <f t="shared" si="67"/>
        <v>41874.874421296299</v>
      </c>
    </row>
    <row r="1050" spans="1:20" ht="48" hidden="1" x14ac:dyDescent="0.2">
      <c r="A1050">
        <v>1046</v>
      </c>
      <c r="B1050" s="9" t="s">
        <v>1047</v>
      </c>
      <c r="C1050" s="3" t="s">
        <v>5156</v>
      </c>
      <c r="D1050" s="5">
        <v>3000</v>
      </c>
      <c r="E1050" s="7">
        <v>0</v>
      </c>
      <c r="F1050" t="s">
        <v>8219</v>
      </c>
      <c r="G1050" t="s">
        <v>8235</v>
      </c>
      <c r="H1050" t="s">
        <v>8248</v>
      </c>
      <c r="I1050">
        <v>1451161560</v>
      </c>
      <c r="J1050">
        <v>1447273560</v>
      </c>
      <c r="K1050" t="b">
        <v>0</v>
      </c>
      <c r="L1050">
        <v>0</v>
      </c>
      <c r="M1050" t="b">
        <v>0</v>
      </c>
      <c r="N1050" t="s">
        <v>8279</v>
      </c>
      <c r="O1050">
        <f t="shared" si="64"/>
        <v>0</v>
      </c>
      <c r="P1050" t="str">
        <f t="shared" si="65"/>
        <v>N/A</v>
      </c>
      <c r="Q1050" s="11" t="s">
        <v>8331</v>
      </c>
      <c r="R1050" s="11" t="s">
        <v>8332</v>
      </c>
      <c r="S1050" s="16">
        <f t="shared" si="66"/>
        <v>42319.851388888885</v>
      </c>
      <c r="T1050" s="16">
        <f t="shared" si="67"/>
        <v>42364.851388888885</v>
      </c>
    </row>
    <row r="1051" spans="1:20" ht="48" hidden="1" x14ac:dyDescent="0.2">
      <c r="A1051">
        <v>1047</v>
      </c>
      <c r="B1051" s="9" t="s">
        <v>1048</v>
      </c>
      <c r="C1051" s="3" t="s">
        <v>5157</v>
      </c>
      <c r="D1051" s="5">
        <v>2000</v>
      </c>
      <c r="E1051" s="7">
        <v>1</v>
      </c>
      <c r="F1051" t="s">
        <v>8219</v>
      </c>
      <c r="G1051" t="s">
        <v>8223</v>
      </c>
      <c r="H1051" t="s">
        <v>8245</v>
      </c>
      <c r="I1051">
        <v>1415219915</v>
      </c>
      <c r="J1051">
        <v>1412624315</v>
      </c>
      <c r="K1051" t="b">
        <v>0</v>
      </c>
      <c r="L1051">
        <v>1</v>
      </c>
      <c r="M1051" t="b">
        <v>0</v>
      </c>
      <c r="N1051" t="s">
        <v>8279</v>
      </c>
      <c r="O1051">
        <f t="shared" si="64"/>
        <v>0</v>
      </c>
      <c r="P1051">
        <f t="shared" si="65"/>
        <v>1</v>
      </c>
      <c r="Q1051" s="11" t="s">
        <v>8331</v>
      </c>
      <c r="R1051" s="11" t="s">
        <v>8332</v>
      </c>
      <c r="S1051" s="16">
        <f t="shared" si="66"/>
        <v>41918.818460648145</v>
      </c>
      <c r="T1051" s="16">
        <f t="shared" si="67"/>
        <v>41948.860127314816</v>
      </c>
    </row>
    <row r="1052" spans="1:20" ht="48" hidden="1" x14ac:dyDescent="0.2">
      <c r="A1052">
        <v>1048</v>
      </c>
      <c r="B1052" s="9" t="s">
        <v>1049</v>
      </c>
      <c r="C1052" s="3" t="s">
        <v>5158</v>
      </c>
      <c r="D1052" s="5">
        <v>15000</v>
      </c>
      <c r="E1052" s="7">
        <v>212</v>
      </c>
      <c r="F1052" t="s">
        <v>8219</v>
      </c>
      <c r="G1052" t="s">
        <v>8223</v>
      </c>
      <c r="H1052" t="s">
        <v>8245</v>
      </c>
      <c r="I1052">
        <v>1474766189</v>
      </c>
      <c r="J1052">
        <v>1471310189</v>
      </c>
      <c r="K1052" t="b">
        <v>0</v>
      </c>
      <c r="L1052">
        <v>4</v>
      </c>
      <c r="M1052" t="b">
        <v>0</v>
      </c>
      <c r="N1052" t="s">
        <v>8279</v>
      </c>
      <c r="O1052">
        <f t="shared" si="64"/>
        <v>1</v>
      </c>
      <c r="P1052">
        <f t="shared" si="65"/>
        <v>53</v>
      </c>
      <c r="Q1052" s="11" t="s">
        <v>8331</v>
      </c>
      <c r="R1052" s="11" t="s">
        <v>8332</v>
      </c>
      <c r="S1052" s="16">
        <f t="shared" si="66"/>
        <v>42598.053113425922</v>
      </c>
      <c r="T1052" s="16">
        <f t="shared" si="67"/>
        <v>42638.053113425922</v>
      </c>
    </row>
    <row r="1053" spans="1:20" ht="16" hidden="1" x14ac:dyDescent="0.2">
      <c r="A1053">
        <v>1049</v>
      </c>
      <c r="B1053" s="9" t="s">
        <v>1050</v>
      </c>
      <c r="C1053" s="3" t="s">
        <v>5159</v>
      </c>
      <c r="D1053" s="5">
        <v>12000</v>
      </c>
      <c r="E1053" s="7">
        <v>0</v>
      </c>
      <c r="F1053" t="s">
        <v>8219</v>
      </c>
      <c r="G1053" t="s">
        <v>8223</v>
      </c>
      <c r="H1053" t="s">
        <v>8245</v>
      </c>
      <c r="I1053">
        <v>1455272445</v>
      </c>
      <c r="J1053">
        <v>1452680445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1" t="s">
        <v>8331</v>
      </c>
      <c r="R1053" s="11" t="s">
        <v>8332</v>
      </c>
      <c r="S1053" s="16">
        <f t="shared" si="66"/>
        <v>42382.431076388893</v>
      </c>
      <c r="T1053" s="16">
        <f t="shared" si="67"/>
        <v>42412.431076388893</v>
      </c>
    </row>
    <row r="1054" spans="1:20" ht="16" hidden="1" x14ac:dyDescent="0.2">
      <c r="A1054">
        <v>1050</v>
      </c>
      <c r="B1054" s="9" t="s">
        <v>1051</v>
      </c>
      <c r="C1054" s="3" t="s">
        <v>5160</v>
      </c>
      <c r="D1054" s="5">
        <v>2500</v>
      </c>
      <c r="E1054" s="7">
        <v>0</v>
      </c>
      <c r="F1054" t="s">
        <v>8219</v>
      </c>
      <c r="G1054" t="s">
        <v>8223</v>
      </c>
      <c r="H1054" t="s">
        <v>8245</v>
      </c>
      <c r="I1054">
        <v>1442257677</v>
      </c>
      <c r="J1054">
        <v>1439665677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1" t="s">
        <v>8331</v>
      </c>
      <c r="R1054" s="11" t="s">
        <v>8332</v>
      </c>
      <c r="S1054" s="16">
        <f t="shared" si="66"/>
        <v>42231.7971875</v>
      </c>
      <c r="T1054" s="16">
        <f t="shared" si="67"/>
        <v>42261.7971875</v>
      </c>
    </row>
    <row r="1055" spans="1:20" ht="48" hidden="1" x14ac:dyDescent="0.2">
      <c r="A1055">
        <v>1051</v>
      </c>
      <c r="B1055" s="9" t="s">
        <v>1052</v>
      </c>
      <c r="C1055" s="3" t="s">
        <v>5161</v>
      </c>
      <c r="D1055" s="5">
        <v>500</v>
      </c>
      <c r="E1055" s="7">
        <v>0</v>
      </c>
      <c r="F1055" t="s">
        <v>8219</v>
      </c>
      <c r="G1055" t="s">
        <v>8223</v>
      </c>
      <c r="H1055" t="s">
        <v>8245</v>
      </c>
      <c r="I1055">
        <v>1409098825</v>
      </c>
      <c r="J1055">
        <v>1406679625</v>
      </c>
      <c r="K1055" t="b">
        <v>0</v>
      </c>
      <c r="L1055">
        <v>0</v>
      </c>
      <c r="M1055" t="b">
        <v>0</v>
      </c>
      <c r="N1055" t="s">
        <v>8279</v>
      </c>
      <c r="O1055">
        <f t="shared" si="64"/>
        <v>0</v>
      </c>
      <c r="P1055" t="str">
        <f t="shared" si="65"/>
        <v>N/A</v>
      </c>
      <c r="Q1055" s="11" t="s">
        <v>8331</v>
      </c>
      <c r="R1055" s="11" t="s">
        <v>8332</v>
      </c>
      <c r="S1055" s="16">
        <f t="shared" si="66"/>
        <v>41850.014178240745</v>
      </c>
      <c r="T1055" s="16">
        <f t="shared" si="67"/>
        <v>41878.014178240745</v>
      </c>
    </row>
    <row r="1056" spans="1:20" ht="64" hidden="1" x14ac:dyDescent="0.2">
      <c r="A1056">
        <v>1052</v>
      </c>
      <c r="B1056" s="9" t="s">
        <v>1053</v>
      </c>
      <c r="C1056" s="3" t="s">
        <v>5162</v>
      </c>
      <c r="D1056" s="5">
        <v>4336</v>
      </c>
      <c r="E1056" s="7">
        <v>0</v>
      </c>
      <c r="F1056" t="s">
        <v>8219</v>
      </c>
      <c r="G1056" t="s">
        <v>8223</v>
      </c>
      <c r="H1056" t="s">
        <v>8245</v>
      </c>
      <c r="I1056">
        <v>1465243740</v>
      </c>
      <c r="J1056">
        <v>1461438495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1" t="s">
        <v>8331</v>
      </c>
      <c r="R1056" s="11" t="s">
        <v>8332</v>
      </c>
      <c r="S1056" s="16">
        <f t="shared" si="66"/>
        <v>42483.797395833331</v>
      </c>
      <c r="T1056" s="16">
        <f t="shared" si="67"/>
        <v>42527.839583333334</v>
      </c>
    </row>
    <row r="1057" spans="1:20" ht="48" hidden="1" x14ac:dyDescent="0.2">
      <c r="A1057">
        <v>1053</v>
      </c>
      <c r="B1057" s="9" t="s">
        <v>1054</v>
      </c>
      <c r="C1057" s="3" t="s">
        <v>5163</v>
      </c>
      <c r="D1057" s="5">
        <v>1500</v>
      </c>
      <c r="E1057" s="7">
        <v>15</v>
      </c>
      <c r="F1057" t="s">
        <v>8219</v>
      </c>
      <c r="G1057" t="s">
        <v>8223</v>
      </c>
      <c r="H1057" t="s">
        <v>8245</v>
      </c>
      <c r="I1057">
        <v>1488773332</v>
      </c>
      <c r="J1057">
        <v>1486613332</v>
      </c>
      <c r="K1057" t="b">
        <v>0</v>
      </c>
      <c r="L1057">
        <v>1</v>
      </c>
      <c r="M1057" t="b">
        <v>0</v>
      </c>
      <c r="N1057" t="s">
        <v>8279</v>
      </c>
      <c r="O1057">
        <f t="shared" si="64"/>
        <v>1</v>
      </c>
      <c r="P1057">
        <f t="shared" si="65"/>
        <v>15</v>
      </c>
      <c r="Q1057" s="11" t="s">
        <v>8331</v>
      </c>
      <c r="R1057" s="11" t="s">
        <v>8332</v>
      </c>
      <c r="S1057" s="16">
        <f t="shared" si="66"/>
        <v>42775.172824074078</v>
      </c>
      <c r="T1057" s="16">
        <f t="shared" si="67"/>
        <v>42800.172824074078</v>
      </c>
    </row>
    <row r="1058" spans="1:20" ht="48" hidden="1" x14ac:dyDescent="0.2">
      <c r="A1058">
        <v>1054</v>
      </c>
      <c r="B1058" s="9" t="s">
        <v>1055</v>
      </c>
      <c r="C1058" s="3" t="s">
        <v>5164</v>
      </c>
      <c r="D1058" s="5">
        <v>2500</v>
      </c>
      <c r="E1058" s="7">
        <v>0</v>
      </c>
      <c r="F1058" t="s">
        <v>8219</v>
      </c>
      <c r="G1058" t="s">
        <v>8223</v>
      </c>
      <c r="H1058" t="s">
        <v>8245</v>
      </c>
      <c r="I1058">
        <v>1407708000</v>
      </c>
      <c r="J1058">
        <v>1405110399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1" t="s">
        <v>8331</v>
      </c>
      <c r="R1058" s="11" t="s">
        <v>8332</v>
      </c>
      <c r="S1058" s="16">
        <f t="shared" si="66"/>
        <v>41831.851840277777</v>
      </c>
      <c r="T1058" s="16">
        <f t="shared" si="67"/>
        <v>41861.916666666664</v>
      </c>
    </row>
    <row r="1059" spans="1:20" ht="48" hidden="1" x14ac:dyDescent="0.2">
      <c r="A1059">
        <v>1055</v>
      </c>
      <c r="B1059" s="9" t="s">
        <v>1056</v>
      </c>
      <c r="C1059" s="3" t="s">
        <v>5165</v>
      </c>
      <c r="D1059" s="5">
        <v>3500</v>
      </c>
      <c r="E1059" s="7">
        <v>0</v>
      </c>
      <c r="F1059" t="s">
        <v>8219</v>
      </c>
      <c r="G1059" t="s">
        <v>8223</v>
      </c>
      <c r="H1059" t="s">
        <v>8245</v>
      </c>
      <c r="I1059">
        <v>1457394545</v>
      </c>
      <c r="J1059">
        <v>1454802545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1" t="s">
        <v>8331</v>
      </c>
      <c r="R1059" s="11" t="s">
        <v>8332</v>
      </c>
      <c r="S1059" s="16">
        <f t="shared" si="66"/>
        <v>42406.992418981477</v>
      </c>
      <c r="T1059" s="16">
        <f t="shared" si="67"/>
        <v>42436.992418981477</v>
      </c>
    </row>
    <row r="1060" spans="1:20" ht="48" hidden="1" x14ac:dyDescent="0.2">
      <c r="A1060">
        <v>1056</v>
      </c>
      <c r="B1060" s="9" t="s">
        <v>1057</v>
      </c>
      <c r="C1060" s="3" t="s">
        <v>5166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1429892177</v>
      </c>
      <c r="J1060">
        <v>1424711777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1" t="s">
        <v>8331</v>
      </c>
      <c r="R1060" s="11" t="s">
        <v>8332</v>
      </c>
      <c r="S1060" s="16">
        <f t="shared" si="66"/>
        <v>42058.719641203701</v>
      </c>
      <c r="T1060" s="16">
        <f t="shared" si="67"/>
        <v>42118.677974537044</v>
      </c>
    </row>
    <row r="1061" spans="1:20" ht="32" hidden="1" x14ac:dyDescent="0.2">
      <c r="A1061">
        <v>1057</v>
      </c>
      <c r="B1061" s="9" t="s">
        <v>1058</v>
      </c>
      <c r="C1061" s="3" t="s">
        <v>5167</v>
      </c>
      <c r="D1061" s="5">
        <v>10000</v>
      </c>
      <c r="E1061" s="7">
        <v>0</v>
      </c>
      <c r="F1061" t="s">
        <v>8219</v>
      </c>
      <c r="G1061" t="s">
        <v>8223</v>
      </c>
      <c r="H1061" t="s">
        <v>8245</v>
      </c>
      <c r="I1061">
        <v>1480888483</v>
      </c>
      <c r="J1061">
        <v>1478292883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1" t="s">
        <v>8331</v>
      </c>
      <c r="R1061" s="11" t="s">
        <v>8332</v>
      </c>
      <c r="S1061" s="16">
        <f t="shared" si="66"/>
        <v>42678.871331018512</v>
      </c>
      <c r="T1061" s="16">
        <f t="shared" si="67"/>
        <v>42708.912997685184</v>
      </c>
    </row>
    <row r="1062" spans="1:20" ht="48" hidden="1" x14ac:dyDescent="0.2">
      <c r="A1062">
        <v>1058</v>
      </c>
      <c r="B1062" s="9" t="s">
        <v>1059</v>
      </c>
      <c r="C1062" s="3" t="s">
        <v>5168</v>
      </c>
      <c r="D1062" s="5">
        <v>40000</v>
      </c>
      <c r="E1062" s="7">
        <v>0</v>
      </c>
      <c r="F1062" t="s">
        <v>8219</v>
      </c>
      <c r="G1062" t="s">
        <v>8223</v>
      </c>
      <c r="H1062" t="s">
        <v>8245</v>
      </c>
      <c r="I1062">
        <v>1427328000</v>
      </c>
      <c r="J1062">
        <v>1423777043</v>
      </c>
      <c r="K1062" t="b">
        <v>0</v>
      </c>
      <c r="L1062">
        <v>0</v>
      </c>
      <c r="M1062" t="b">
        <v>0</v>
      </c>
      <c r="N1062" t="s">
        <v>8279</v>
      </c>
      <c r="O1062">
        <f t="shared" si="64"/>
        <v>0</v>
      </c>
      <c r="P1062" t="str">
        <f t="shared" si="65"/>
        <v>N/A</v>
      </c>
      <c r="Q1062" s="11" t="s">
        <v>8331</v>
      </c>
      <c r="R1062" s="11" t="s">
        <v>8332</v>
      </c>
      <c r="S1062" s="16">
        <f t="shared" si="66"/>
        <v>42047.900960648149</v>
      </c>
      <c r="T1062" s="16">
        <f t="shared" si="67"/>
        <v>42089</v>
      </c>
    </row>
    <row r="1063" spans="1:20" ht="16" hidden="1" x14ac:dyDescent="0.2">
      <c r="A1063">
        <v>1059</v>
      </c>
      <c r="B1063" s="9" t="s">
        <v>1060</v>
      </c>
      <c r="C1063" s="3" t="s">
        <v>5169</v>
      </c>
      <c r="D1063" s="5">
        <v>1100</v>
      </c>
      <c r="E1063" s="7">
        <v>0</v>
      </c>
      <c r="F1063" t="s">
        <v>8219</v>
      </c>
      <c r="G1063" t="s">
        <v>8223</v>
      </c>
      <c r="H1063" t="s">
        <v>8245</v>
      </c>
      <c r="I1063">
        <v>1426269456</v>
      </c>
      <c r="J1063">
        <v>1423681056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1" t="s">
        <v>8331</v>
      </c>
      <c r="R1063" s="11" t="s">
        <v>8332</v>
      </c>
      <c r="S1063" s="16">
        <f t="shared" si="66"/>
        <v>42046.79</v>
      </c>
      <c r="T1063" s="16">
        <f t="shared" si="67"/>
        <v>42076.748333333337</v>
      </c>
    </row>
    <row r="1064" spans="1:20" ht="48" hidden="1" x14ac:dyDescent="0.2">
      <c r="A1064">
        <v>1060</v>
      </c>
      <c r="B1064" s="9" t="s">
        <v>1061</v>
      </c>
      <c r="C1064" s="3" t="s">
        <v>5170</v>
      </c>
      <c r="D1064" s="5">
        <v>5000</v>
      </c>
      <c r="E1064" s="7">
        <v>50</v>
      </c>
      <c r="F1064" t="s">
        <v>8219</v>
      </c>
      <c r="G1064" t="s">
        <v>8223</v>
      </c>
      <c r="H1064" t="s">
        <v>8245</v>
      </c>
      <c r="I1064">
        <v>1429134893</v>
      </c>
      <c r="J1064">
        <v>1426542893</v>
      </c>
      <c r="K1064" t="b">
        <v>0</v>
      </c>
      <c r="L1064">
        <v>1</v>
      </c>
      <c r="M1064" t="b">
        <v>0</v>
      </c>
      <c r="N1064" t="s">
        <v>8279</v>
      </c>
      <c r="O1064">
        <f t="shared" si="64"/>
        <v>1</v>
      </c>
      <c r="P1064">
        <f t="shared" si="65"/>
        <v>50</v>
      </c>
      <c r="Q1064" s="11" t="s">
        <v>8331</v>
      </c>
      <c r="R1064" s="11" t="s">
        <v>8332</v>
      </c>
      <c r="S1064" s="16">
        <f t="shared" si="66"/>
        <v>42079.913113425922</v>
      </c>
      <c r="T1064" s="16">
        <f t="shared" si="67"/>
        <v>42109.913113425922</v>
      </c>
    </row>
    <row r="1065" spans="1:20" ht="32" hidden="1" x14ac:dyDescent="0.2">
      <c r="A1065">
        <v>1061</v>
      </c>
      <c r="B1065" s="9" t="s">
        <v>1062</v>
      </c>
      <c r="C1065" s="3" t="s">
        <v>5171</v>
      </c>
      <c r="D1065" s="5">
        <v>4000</v>
      </c>
      <c r="E1065" s="7">
        <v>0</v>
      </c>
      <c r="F1065" t="s">
        <v>8219</v>
      </c>
      <c r="G1065" t="s">
        <v>8223</v>
      </c>
      <c r="H1065" t="s">
        <v>8245</v>
      </c>
      <c r="I1065">
        <v>1462150800</v>
      </c>
      <c r="J1065">
        <v>1456987108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1" t="s">
        <v>8331</v>
      </c>
      <c r="R1065" s="11" t="s">
        <v>8332</v>
      </c>
      <c r="S1065" s="16">
        <f t="shared" si="66"/>
        <v>42432.276712962965</v>
      </c>
      <c r="T1065" s="16">
        <f t="shared" si="67"/>
        <v>42492.041666666672</v>
      </c>
    </row>
    <row r="1066" spans="1:20" ht="16" hidden="1" x14ac:dyDescent="0.2">
      <c r="A1066">
        <v>1062</v>
      </c>
      <c r="B1066" s="9" t="s">
        <v>1063</v>
      </c>
      <c r="C1066" s="3" t="s">
        <v>5172</v>
      </c>
      <c r="D1066" s="5">
        <v>199</v>
      </c>
      <c r="E1066" s="7">
        <v>190</v>
      </c>
      <c r="F1066" t="s">
        <v>8219</v>
      </c>
      <c r="G1066" t="s">
        <v>8223</v>
      </c>
      <c r="H1066" t="s">
        <v>8245</v>
      </c>
      <c r="I1066">
        <v>1468351341</v>
      </c>
      <c r="J1066">
        <v>1467746541</v>
      </c>
      <c r="K1066" t="b">
        <v>0</v>
      </c>
      <c r="L1066">
        <v>4</v>
      </c>
      <c r="M1066" t="b">
        <v>0</v>
      </c>
      <c r="N1066" t="s">
        <v>8279</v>
      </c>
      <c r="O1066">
        <f t="shared" si="64"/>
        <v>95</v>
      </c>
      <c r="P1066">
        <f t="shared" si="65"/>
        <v>47.5</v>
      </c>
      <c r="Q1066" s="11" t="s">
        <v>8331</v>
      </c>
      <c r="R1066" s="11" t="s">
        <v>8332</v>
      </c>
      <c r="S1066" s="16">
        <f t="shared" si="66"/>
        <v>42556.807187500002</v>
      </c>
      <c r="T1066" s="16">
        <f t="shared" si="67"/>
        <v>42563.807187500002</v>
      </c>
    </row>
    <row r="1067" spans="1:20" ht="48" hidden="1" x14ac:dyDescent="0.2">
      <c r="A1067">
        <v>1063</v>
      </c>
      <c r="B1067" s="9" t="s">
        <v>1064</v>
      </c>
      <c r="C1067" s="3" t="s">
        <v>5173</v>
      </c>
      <c r="D1067" s="5">
        <v>1000</v>
      </c>
      <c r="E1067" s="7">
        <v>0</v>
      </c>
      <c r="F1067" t="s">
        <v>8219</v>
      </c>
      <c r="G1067" t="s">
        <v>8223</v>
      </c>
      <c r="H1067" t="s">
        <v>8245</v>
      </c>
      <c r="I1067">
        <v>1472604262</v>
      </c>
      <c r="J1067">
        <v>1470012262</v>
      </c>
      <c r="K1067" t="b">
        <v>0</v>
      </c>
      <c r="L1067">
        <v>0</v>
      </c>
      <c r="M1067" t="b">
        <v>0</v>
      </c>
      <c r="N1067" t="s">
        <v>8279</v>
      </c>
      <c r="O1067">
        <f t="shared" si="64"/>
        <v>0</v>
      </c>
      <c r="P1067" t="str">
        <f t="shared" si="65"/>
        <v>N/A</v>
      </c>
      <c r="Q1067" s="11" t="s">
        <v>8331</v>
      </c>
      <c r="R1067" s="11" t="s">
        <v>8332</v>
      </c>
      <c r="S1067" s="16">
        <f t="shared" si="66"/>
        <v>42583.030810185184</v>
      </c>
      <c r="T1067" s="16">
        <f t="shared" si="67"/>
        <v>42613.030810185184</v>
      </c>
    </row>
    <row r="1068" spans="1:20" ht="48" hidden="1" x14ac:dyDescent="0.2">
      <c r="A1068">
        <v>1064</v>
      </c>
      <c r="B1068" s="9" t="s">
        <v>1065</v>
      </c>
      <c r="C1068" s="3" t="s">
        <v>5174</v>
      </c>
      <c r="D1068" s="5">
        <v>90000</v>
      </c>
      <c r="E1068" s="7">
        <v>8077</v>
      </c>
      <c r="F1068" t="s">
        <v>8220</v>
      </c>
      <c r="G1068" t="s">
        <v>8223</v>
      </c>
      <c r="H1068" t="s">
        <v>8245</v>
      </c>
      <c r="I1068">
        <v>1373174903</v>
      </c>
      <c r="J1068">
        <v>1369286903</v>
      </c>
      <c r="K1068" t="b">
        <v>0</v>
      </c>
      <c r="L1068">
        <v>123</v>
      </c>
      <c r="M1068" t="b">
        <v>0</v>
      </c>
      <c r="N1068" t="s">
        <v>8280</v>
      </c>
      <c r="O1068">
        <f t="shared" si="64"/>
        <v>9</v>
      </c>
      <c r="P1068">
        <f t="shared" si="65"/>
        <v>65.67</v>
      </c>
      <c r="Q1068" s="11" t="s">
        <v>8310</v>
      </c>
      <c r="R1068" s="11" t="s">
        <v>8333</v>
      </c>
      <c r="S1068" s="16">
        <f t="shared" si="66"/>
        <v>41417.228043981479</v>
      </c>
      <c r="T1068" s="16">
        <f t="shared" si="67"/>
        <v>41462.228043981479</v>
      </c>
    </row>
    <row r="1069" spans="1:20" ht="48" hidden="1" x14ac:dyDescent="0.2">
      <c r="A1069">
        <v>1065</v>
      </c>
      <c r="B1069" s="9" t="s">
        <v>1066</v>
      </c>
      <c r="C1069" s="3" t="s">
        <v>5175</v>
      </c>
      <c r="D1069" s="5">
        <v>3000</v>
      </c>
      <c r="E1069" s="7">
        <v>81</v>
      </c>
      <c r="F1069" t="s">
        <v>8220</v>
      </c>
      <c r="G1069" t="s">
        <v>8225</v>
      </c>
      <c r="H1069" t="s">
        <v>8247</v>
      </c>
      <c r="I1069">
        <v>1392800922</v>
      </c>
      <c r="J1069">
        <v>1390381722</v>
      </c>
      <c r="K1069" t="b">
        <v>0</v>
      </c>
      <c r="L1069">
        <v>5</v>
      </c>
      <c r="M1069" t="b">
        <v>0</v>
      </c>
      <c r="N1069" t="s">
        <v>8280</v>
      </c>
      <c r="O1069">
        <f t="shared" si="64"/>
        <v>3</v>
      </c>
      <c r="P1069">
        <f t="shared" si="65"/>
        <v>16.2</v>
      </c>
      <c r="Q1069" s="11" t="s">
        <v>8310</v>
      </c>
      <c r="R1069" s="11" t="s">
        <v>8333</v>
      </c>
      <c r="S1069" s="16">
        <f t="shared" si="66"/>
        <v>41661.381041666667</v>
      </c>
      <c r="T1069" s="16">
        <f t="shared" si="67"/>
        <v>41689.381041666667</v>
      </c>
    </row>
    <row r="1070" spans="1:20" ht="48" hidden="1" x14ac:dyDescent="0.2">
      <c r="A1070">
        <v>1066</v>
      </c>
      <c r="B1070" s="9" t="s">
        <v>1067</v>
      </c>
      <c r="C1070" s="3" t="s">
        <v>5176</v>
      </c>
      <c r="D1070" s="5">
        <v>150000</v>
      </c>
      <c r="E1070" s="7">
        <v>5051</v>
      </c>
      <c r="F1070" t="s">
        <v>8220</v>
      </c>
      <c r="G1070" t="s">
        <v>8223</v>
      </c>
      <c r="H1070" t="s">
        <v>8245</v>
      </c>
      <c r="I1070">
        <v>1375657582</v>
      </c>
      <c r="J1070">
        <v>1371769582</v>
      </c>
      <c r="K1070" t="b">
        <v>0</v>
      </c>
      <c r="L1070">
        <v>148</v>
      </c>
      <c r="M1070" t="b">
        <v>0</v>
      </c>
      <c r="N1070" t="s">
        <v>8280</v>
      </c>
      <c r="O1070">
        <f t="shared" si="64"/>
        <v>3</v>
      </c>
      <c r="P1070">
        <f t="shared" si="65"/>
        <v>34.130000000000003</v>
      </c>
      <c r="Q1070" s="11" t="s">
        <v>8310</v>
      </c>
      <c r="R1070" s="11" t="s">
        <v>8333</v>
      </c>
      <c r="S1070" s="16">
        <f t="shared" si="66"/>
        <v>41445.962754629632</v>
      </c>
      <c r="T1070" s="16">
        <f t="shared" si="67"/>
        <v>41490.962754629632</v>
      </c>
    </row>
    <row r="1071" spans="1:20" ht="48" hidden="1" x14ac:dyDescent="0.2">
      <c r="A1071">
        <v>1067</v>
      </c>
      <c r="B1071" s="9" t="s">
        <v>1068</v>
      </c>
      <c r="C1071" s="3" t="s">
        <v>5177</v>
      </c>
      <c r="D1071" s="5">
        <v>500</v>
      </c>
      <c r="E1071" s="7">
        <v>130</v>
      </c>
      <c r="F1071" t="s">
        <v>8220</v>
      </c>
      <c r="G1071" t="s">
        <v>8223</v>
      </c>
      <c r="H1071" t="s">
        <v>8245</v>
      </c>
      <c r="I1071">
        <v>1387657931</v>
      </c>
      <c r="J1071">
        <v>1385065931</v>
      </c>
      <c r="K1071" t="b">
        <v>0</v>
      </c>
      <c r="L1071">
        <v>10</v>
      </c>
      <c r="M1071" t="b">
        <v>0</v>
      </c>
      <c r="N1071" t="s">
        <v>8280</v>
      </c>
      <c r="O1071">
        <f t="shared" si="64"/>
        <v>26</v>
      </c>
      <c r="P1071">
        <f t="shared" si="65"/>
        <v>13</v>
      </c>
      <c r="Q1071" s="11" t="s">
        <v>8310</v>
      </c>
      <c r="R1071" s="11" t="s">
        <v>8333</v>
      </c>
      <c r="S1071" s="16">
        <f t="shared" si="66"/>
        <v>41599.855682870373</v>
      </c>
      <c r="T1071" s="16">
        <f t="shared" si="67"/>
        <v>41629.855682870373</v>
      </c>
    </row>
    <row r="1072" spans="1:20" ht="48" hidden="1" x14ac:dyDescent="0.2">
      <c r="A1072">
        <v>1068</v>
      </c>
      <c r="B1072" s="9" t="s">
        <v>1069</v>
      </c>
      <c r="C1072" s="3" t="s">
        <v>5178</v>
      </c>
      <c r="D1072" s="5">
        <v>30000</v>
      </c>
      <c r="E1072" s="7">
        <v>45</v>
      </c>
      <c r="F1072" t="s">
        <v>8220</v>
      </c>
      <c r="G1072" t="s">
        <v>8223</v>
      </c>
      <c r="H1072" t="s">
        <v>8245</v>
      </c>
      <c r="I1072">
        <v>1460274864</v>
      </c>
      <c r="J1072">
        <v>1457686464</v>
      </c>
      <c r="K1072" t="b">
        <v>0</v>
      </c>
      <c r="L1072">
        <v>4</v>
      </c>
      <c r="M1072" t="b">
        <v>0</v>
      </c>
      <c r="N1072" t="s">
        <v>8280</v>
      </c>
      <c r="O1072">
        <f t="shared" si="64"/>
        <v>0</v>
      </c>
      <c r="P1072">
        <f t="shared" si="65"/>
        <v>11.25</v>
      </c>
      <c r="Q1072" s="11" t="s">
        <v>8310</v>
      </c>
      <c r="R1072" s="11" t="s">
        <v>8333</v>
      </c>
      <c r="S1072" s="16">
        <f t="shared" si="66"/>
        <v>42440.371111111104</v>
      </c>
      <c r="T1072" s="16">
        <f t="shared" si="67"/>
        <v>42470.329444444447</v>
      </c>
    </row>
    <row r="1073" spans="1:20" ht="48" hidden="1" x14ac:dyDescent="0.2">
      <c r="A1073">
        <v>1069</v>
      </c>
      <c r="B1073" s="9" t="s">
        <v>1070</v>
      </c>
      <c r="C1073" s="3" t="s">
        <v>5179</v>
      </c>
      <c r="D1073" s="5">
        <v>2200</v>
      </c>
      <c r="E1073" s="7">
        <v>850</v>
      </c>
      <c r="F1073" t="s">
        <v>8220</v>
      </c>
      <c r="G1073" t="s">
        <v>8223</v>
      </c>
      <c r="H1073" t="s">
        <v>8245</v>
      </c>
      <c r="I1073">
        <v>1385447459</v>
      </c>
      <c r="J1073">
        <v>1382679059</v>
      </c>
      <c r="K1073" t="b">
        <v>0</v>
      </c>
      <c r="L1073">
        <v>21</v>
      </c>
      <c r="M1073" t="b">
        <v>0</v>
      </c>
      <c r="N1073" t="s">
        <v>8280</v>
      </c>
      <c r="O1073">
        <f t="shared" si="64"/>
        <v>39</v>
      </c>
      <c r="P1073">
        <f t="shared" si="65"/>
        <v>40.479999999999997</v>
      </c>
      <c r="Q1073" s="11" t="s">
        <v>8310</v>
      </c>
      <c r="R1073" s="11" t="s">
        <v>8333</v>
      </c>
      <c r="S1073" s="16">
        <f t="shared" si="66"/>
        <v>41572.229849537034</v>
      </c>
      <c r="T1073" s="16">
        <f t="shared" si="67"/>
        <v>41604.271516203706</v>
      </c>
    </row>
    <row r="1074" spans="1:20" ht="48" hidden="1" x14ac:dyDescent="0.2">
      <c r="A1074">
        <v>1070</v>
      </c>
      <c r="B1074" s="9" t="s">
        <v>1071</v>
      </c>
      <c r="C1074" s="3" t="s">
        <v>5180</v>
      </c>
      <c r="D1074" s="5">
        <v>10000</v>
      </c>
      <c r="E1074" s="7">
        <v>70</v>
      </c>
      <c r="F1074" t="s">
        <v>8220</v>
      </c>
      <c r="G1074" t="s">
        <v>8223</v>
      </c>
      <c r="H1074" t="s">
        <v>8245</v>
      </c>
      <c r="I1074">
        <v>1349050622</v>
      </c>
      <c r="J1074">
        <v>1347322622</v>
      </c>
      <c r="K1074" t="b">
        <v>0</v>
      </c>
      <c r="L1074">
        <v>2</v>
      </c>
      <c r="M1074" t="b">
        <v>0</v>
      </c>
      <c r="N1074" t="s">
        <v>8280</v>
      </c>
      <c r="O1074">
        <f t="shared" si="64"/>
        <v>1</v>
      </c>
      <c r="P1074">
        <f t="shared" si="65"/>
        <v>35</v>
      </c>
      <c r="Q1074" s="11" t="s">
        <v>8310</v>
      </c>
      <c r="R1074" s="11" t="s">
        <v>8333</v>
      </c>
      <c r="S1074" s="16">
        <f t="shared" si="66"/>
        <v>41163.011828703704</v>
      </c>
      <c r="T1074" s="16">
        <f t="shared" si="67"/>
        <v>41183.011828703704</v>
      </c>
    </row>
    <row r="1075" spans="1:20" ht="48" hidden="1" x14ac:dyDescent="0.2">
      <c r="A1075">
        <v>1071</v>
      </c>
      <c r="B1075" s="9" t="s">
        <v>1072</v>
      </c>
      <c r="C1075" s="3" t="s">
        <v>5181</v>
      </c>
      <c r="D1075" s="5">
        <v>100</v>
      </c>
      <c r="E1075" s="7">
        <v>0</v>
      </c>
      <c r="F1075" t="s">
        <v>8220</v>
      </c>
      <c r="G1075" t="s">
        <v>8233</v>
      </c>
      <c r="H1075" t="s">
        <v>8253</v>
      </c>
      <c r="I1075">
        <v>1447787093</v>
      </c>
      <c r="J1075">
        <v>1445191493</v>
      </c>
      <c r="K1075" t="b">
        <v>0</v>
      </c>
      <c r="L1075">
        <v>0</v>
      </c>
      <c r="M1075" t="b">
        <v>0</v>
      </c>
      <c r="N1075" t="s">
        <v>8280</v>
      </c>
      <c r="O1075">
        <f t="shared" si="64"/>
        <v>0</v>
      </c>
      <c r="P1075" t="str">
        <f t="shared" si="65"/>
        <v>N/A</v>
      </c>
      <c r="Q1075" s="11" t="s">
        <v>8310</v>
      </c>
      <c r="R1075" s="11" t="s">
        <v>8333</v>
      </c>
      <c r="S1075" s="16">
        <f t="shared" si="66"/>
        <v>42295.753391203703</v>
      </c>
      <c r="T1075" s="16">
        <f t="shared" si="67"/>
        <v>42325.795057870375</v>
      </c>
    </row>
    <row r="1076" spans="1:20" ht="48" hidden="1" x14ac:dyDescent="0.2">
      <c r="A1076">
        <v>1072</v>
      </c>
      <c r="B1076" s="9" t="s">
        <v>1073</v>
      </c>
      <c r="C1076" s="3" t="s">
        <v>5182</v>
      </c>
      <c r="D1076" s="5">
        <v>75000</v>
      </c>
      <c r="E1076" s="7">
        <v>51</v>
      </c>
      <c r="F1076" t="s">
        <v>8220</v>
      </c>
      <c r="G1076" t="s">
        <v>8223</v>
      </c>
      <c r="H1076" t="s">
        <v>8245</v>
      </c>
      <c r="I1076">
        <v>1391630297</v>
      </c>
      <c r="J1076">
        <v>1389038297</v>
      </c>
      <c r="K1076" t="b">
        <v>0</v>
      </c>
      <c r="L1076">
        <v>4</v>
      </c>
      <c r="M1076" t="b">
        <v>0</v>
      </c>
      <c r="N1076" t="s">
        <v>8280</v>
      </c>
      <c r="O1076">
        <f t="shared" si="64"/>
        <v>0</v>
      </c>
      <c r="P1076">
        <f t="shared" si="65"/>
        <v>12.75</v>
      </c>
      <c r="Q1076" s="11" t="s">
        <v>8310</v>
      </c>
      <c r="R1076" s="11" t="s">
        <v>8333</v>
      </c>
      <c r="S1076" s="16">
        <f t="shared" si="66"/>
        <v>41645.832141203704</v>
      </c>
      <c r="T1076" s="16">
        <f t="shared" si="67"/>
        <v>41675.832141203704</v>
      </c>
    </row>
    <row r="1077" spans="1:20" ht="32" hidden="1" x14ac:dyDescent="0.2">
      <c r="A1077">
        <v>1073</v>
      </c>
      <c r="B1077" s="9" t="s">
        <v>1074</v>
      </c>
      <c r="C1077" s="3" t="s">
        <v>5183</v>
      </c>
      <c r="D1077" s="5">
        <v>750</v>
      </c>
      <c r="E1077" s="7">
        <v>10</v>
      </c>
      <c r="F1077" t="s">
        <v>8220</v>
      </c>
      <c r="G1077" t="s">
        <v>8223</v>
      </c>
      <c r="H1077" t="s">
        <v>8245</v>
      </c>
      <c r="I1077">
        <v>1318806541</v>
      </c>
      <c r="J1077">
        <v>1316214541</v>
      </c>
      <c r="K1077" t="b">
        <v>0</v>
      </c>
      <c r="L1077">
        <v>1</v>
      </c>
      <c r="M1077" t="b">
        <v>0</v>
      </c>
      <c r="N1077" t="s">
        <v>8280</v>
      </c>
      <c r="O1077">
        <f t="shared" si="64"/>
        <v>1</v>
      </c>
      <c r="P1077">
        <f t="shared" si="65"/>
        <v>10</v>
      </c>
      <c r="Q1077" s="11" t="s">
        <v>8310</v>
      </c>
      <c r="R1077" s="11" t="s">
        <v>8333</v>
      </c>
      <c r="S1077" s="16">
        <f t="shared" si="66"/>
        <v>40802.964594907404</v>
      </c>
      <c r="T1077" s="16">
        <f t="shared" si="67"/>
        <v>40832.964594907404</v>
      </c>
    </row>
    <row r="1078" spans="1:20" ht="48" hidden="1" x14ac:dyDescent="0.2">
      <c r="A1078">
        <v>1074</v>
      </c>
      <c r="B1078" s="9" t="s">
        <v>1075</v>
      </c>
      <c r="C1078" s="3" t="s">
        <v>5184</v>
      </c>
      <c r="D1078" s="5">
        <v>54000</v>
      </c>
      <c r="E1078" s="7">
        <v>3407</v>
      </c>
      <c r="F1078" t="s">
        <v>8220</v>
      </c>
      <c r="G1078" t="s">
        <v>8223</v>
      </c>
      <c r="H1078" t="s">
        <v>8245</v>
      </c>
      <c r="I1078">
        <v>1388808545</v>
      </c>
      <c r="J1078">
        <v>1386216545</v>
      </c>
      <c r="K1078" t="b">
        <v>0</v>
      </c>
      <c r="L1078">
        <v>30</v>
      </c>
      <c r="M1078" t="b">
        <v>0</v>
      </c>
      <c r="N1078" t="s">
        <v>8280</v>
      </c>
      <c r="O1078">
        <f t="shared" si="64"/>
        <v>6</v>
      </c>
      <c r="P1078">
        <f t="shared" si="65"/>
        <v>113.57</v>
      </c>
      <c r="Q1078" s="11" t="s">
        <v>8310</v>
      </c>
      <c r="R1078" s="11" t="s">
        <v>8333</v>
      </c>
      <c r="S1078" s="16">
        <f t="shared" si="66"/>
        <v>41613.172974537039</v>
      </c>
      <c r="T1078" s="16">
        <f t="shared" si="67"/>
        <v>41643.172974537039</v>
      </c>
    </row>
    <row r="1079" spans="1:20" ht="32" hidden="1" x14ac:dyDescent="0.2">
      <c r="A1079">
        <v>1075</v>
      </c>
      <c r="B1079" s="9" t="s">
        <v>1076</v>
      </c>
      <c r="C1079" s="3" t="s">
        <v>5185</v>
      </c>
      <c r="D1079" s="5">
        <v>1000</v>
      </c>
      <c r="E1079" s="7">
        <v>45</v>
      </c>
      <c r="F1079" t="s">
        <v>8220</v>
      </c>
      <c r="G1079" t="s">
        <v>8223</v>
      </c>
      <c r="H1079" t="s">
        <v>8245</v>
      </c>
      <c r="I1079">
        <v>1336340516</v>
      </c>
      <c r="J1079">
        <v>1333748516</v>
      </c>
      <c r="K1079" t="b">
        <v>0</v>
      </c>
      <c r="L1079">
        <v>3</v>
      </c>
      <c r="M1079" t="b">
        <v>0</v>
      </c>
      <c r="N1079" t="s">
        <v>8280</v>
      </c>
      <c r="O1079">
        <f t="shared" si="64"/>
        <v>5</v>
      </c>
      <c r="P1079">
        <f t="shared" si="65"/>
        <v>15</v>
      </c>
      <c r="Q1079" s="11" t="s">
        <v>8310</v>
      </c>
      <c r="R1079" s="11" t="s">
        <v>8333</v>
      </c>
      <c r="S1079" s="16">
        <f t="shared" si="66"/>
        <v>41005.904120370367</v>
      </c>
      <c r="T1079" s="16">
        <f t="shared" si="67"/>
        <v>41035.904120370367</v>
      </c>
    </row>
    <row r="1080" spans="1:20" ht="48" hidden="1" x14ac:dyDescent="0.2">
      <c r="A1080">
        <v>1076</v>
      </c>
      <c r="B1080" s="9" t="s">
        <v>1077</v>
      </c>
      <c r="C1080" s="3" t="s">
        <v>5186</v>
      </c>
      <c r="D1080" s="5">
        <v>75000</v>
      </c>
      <c r="E1080" s="7">
        <v>47074</v>
      </c>
      <c r="F1080" t="s">
        <v>8220</v>
      </c>
      <c r="G1080" t="s">
        <v>8223</v>
      </c>
      <c r="H1080" t="s">
        <v>8245</v>
      </c>
      <c r="I1080">
        <v>1410426250</v>
      </c>
      <c r="J1080">
        <v>1405674250</v>
      </c>
      <c r="K1080" t="b">
        <v>0</v>
      </c>
      <c r="L1080">
        <v>975</v>
      </c>
      <c r="M1080" t="b">
        <v>0</v>
      </c>
      <c r="N1080" t="s">
        <v>8280</v>
      </c>
      <c r="O1080">
        <f t="shared" si="64"/>
        <v>63</v>
      </c>
      <c r="P1080">
        <f t="shared" si="65"/>
        <v>48.28</v>
      </c>
      <c r="Q1080" s="11" t="s">
        <v>8310</v>
      </c>
      <c r="R1080" s="11" t="s">
        <v>8333</v>
      </c>
      <c r="S1080" s="16">
        <f t="shared" si="66"/>
        <v>41838.377893518518</v>
      </c>
      <c r="T1080" s="16">
        <f t="shared" si="67"/>
        <v>41893.377893518518</v>
      </c>
    </row>
    <row r="1081" spans="1:20" ht="48" hidden="1" x14ac:dyDescent="0.2">
      <c r="A1081">
        <v>1077</v>
      </c>
      <c r="B1081" s="9" t="s">
        <v>1078</v>
      </c>
      <c r="C1081" s="3" t="s">
        <v>5187</v>
      </c>
      <c r="D1081" s="5">
        <v>25000</v>
      </c>
      <c r="E1081" s="7">
        <v>7344</v>
      </c>
      <c r="F1081" t="s">
        <v>8220</v>
      </c>
      <c r="G1081" t="s">
        <v>8223</v>
      </c>
      <c r="H1081" t="s">
        <v>8245</v>
      </c>
      <c r="I1081">
        <v>1452744011</v>
      </c>
      <c r="J1081">
        <v>1450152011</v>
      </c>
      <c r="K1081" t="b">
        <v>0</v>
      </c>
      <c r="L1081">
        <v>167</v>
      </c>
      <c r="M1081" t="b">
        <v>0</v>
      </c>
      <c r="N1081" t="s">
        <v>8280</v>
      </c>
      <c r="O1081">
        <f t="shared" si="64"/>
        <v>29</v>
      </c>
      <c r="P1081">
        <f t="shared" si="65"/>
        <v>43.98</v>
      </c>
      <c r="Q1081" s="11" t="s">
        <v>8310</v>
      </c>
      <c r="R1081" s="11" t="s">
        <v>8333</v>
      </c>
      <c r="S1081" s="16">
        <f t="shared" si="66"/>
        <v>42353.16679398148</v>
      </c>
      <c r="T1081" s="16">
        <f t="shared" si="67"/>
        <v>42383.16679398148</v>
      </c>
    </row>
    <row r="1082" spans="1:20" ht="48" hidden="1" x14ac:dyDescent="0.2">
      <c r="A1082">
        <v>1078</v>
      </c>
      <c r="B1082" s="9" t="s">
        <v>1079</v>
      </c>
      <c r="C1082" s="3" t="s">
        <v>5188</v>
      </c>
      <c r="D1082" s="5">
        <v>600</v>
      </c>
      <c r="E1082" s="7">
        <v>45</v>
      </c>
      <c r="F1082" t="s">
        <v>8220</v>
      </c>
      <c r="G1082" t="s">
        <v>8223</v>
      </c>
      <c r="H1082" t="s">
        <v>8245</v>
      </c>
      <c r="I1082">
        <v>1311309721</v>
      </c>
      <c r="J1082">
        <v>1307421721</v>
      </c>
      <c r="K1082" t="b">
        <v>0</v>
      </c>
      <c r="L1082">
        <v>5</v>
      </c>
      <c r="M1082" t="b">
        <v>0</v>
      </c>
      <c r="N1082" t="s">
        <v>8280</v>
      </c>
      <c r="O1082">
        <f t="shared" si="64"/>
        <v>8</v>
      </c>
      <c r="P1082">
        <f t="shared" si="65"/>
        <v>9</v>
      </c>
      <c r="Q1082" s="11" t="s">
        <v>8310</v>
      </c>
      <c r="R1082" s="11" t="s">
        <v>8333</v>
      </c>
      <c r="S1082" s="16">
        <f t="shared" si="66"/>
        <v>40701.195844907408</v>
      </c>
      <c r="T1082" s="16">
        <f t="shared" si="67"/>
        <v>40746.195844907408</v>
      </c>
    </row>
    <row r="1083" spans="1:20" ht="48" hidden="1" x14ac:dyDescent="0.2">
      <c r="A1083">
        <v>1079</v>
      </c>
      <c r="B1083" s="9" t="s">
        <v>1080</v>
      </c>
      <c r="C1083" s="3" t="s">
        <v>5189</v>
      </c>
      <c r="D1083" s="5">
        <v>26000</v>
      </c>
      <c r="E1083" s="7">
        <v>678</v>
      </c>
      <c r="F1083" t="s">
        <v>8220</v>
      </c>
      <c r="G1083" t="s">
        <v>8235</v>
      </c>
      <c r="H1083" t="s">
        <v>8248</v>
      </c>
      <c r="I1083">
        <v>1463232936</v>
      </c>
      <c r="J1083">
        <v>1461072936</v>
      </c>
      <c r="K1083" t="b">
        <v>0</v>
      </c>
      <c r="L1083">
        <v>18</v>
      </c>
      <c r="M1083" t="b">
        <v>0</v>
      </c>
      <c r="N1083" t="s">
        <v>8280</v>
      </c>
      <c r="O1083">
        <f t="shared" si="64"/>
        <v>3</v>
      </c>
      <c r="P1083">
        <f t="shared" si="65"/>
        <v>37.67</v>
      </c>
      <c r="Q1083" s="11" t="s">
        <v>8310</v>
      </c>
      <c r="R1083" s="11" t="s">
        <v>8333</v>
      </c>
      <c r="S1083" s="16">
        <f t="shared" si="66"/>
        <v>42479.566388888896</v>
      </c>
      <c r="T1083" s="16">
        <f t="shared" si="67"/>
        <v>42504.566388888896</v>
      </c>
    </row>
    <row r="1084" spans="1:20" ht="48" hidden="1" x14ac:dyDescent="0.2">
      <c r="A1084">
        <v>1080</v>
      </c>
      <c r="B1084" s="9" t="s">
        <v>1081</v>
      </c>
      <c r="C1084" s="3" t="s">
        <v>5190</v>
      </c>
      <c r="D1084" s="5">
        <v>20000</v>
      </c>
      <c r="E1084" s="7">
        <v>1821</v>
      </c>
      <c r="F1084" t="s">
        <v>8220</v>
      </c>
      <c r="G1084" t="s">
        <v>8223</v>
      </c>
      <c r="H1084" t="s">
        <v>8245</v>
      </c>
      <c r="I1084">
        <v>1399778333</v>
      </c>
      <c r="J1084">
        <v>1397186333</v>
      </c>
      <c r="K1084" t="b">
        <v>0</v>
      </c>
      <c r="L1084">
        <v>98</v>
      </c>
      <c r="M1084" t="b">
        <v>0</v>
      </c>
      <c r="N1084" t="s">
        <v>8280</v>
      </c>
      <c r="O1084">
        <f t="shared" si="64"/>
        <v>9</v>
      </c>
      <c r="P1084">
        <f t="shared" si="65"/>
        <v>18.579999999999998</v>
      </c>
      <c r="Q1084" s="11" t="s">
        <v>8310</v>
      </c>
      <c r="R1084" s="11" t="s">
        <v>8333</v>
      </c>
      <c r="S1084" s="16">
        <f t="shared" si="66"/>
        <v>41740.138113425928</v>
      </c>
      <c r="T1084" s="16">
        <f t="shared" si="67"/>
        <v>41770.138113425928</v>
      </c>
    </row>
    <row r="1085" spans="1:20" ht="48" hidden="1" x14ac:dyDescent="0.2">
      <c r="A1085">
        <v>1081</v>
      </c>
      <c r="B1085" s="9" t="s">
        <v>1082</v>
      </c>
      <c r="C1085" s="3" t="s">
        <v>5191</v>
      </c>
      <c r="D1085" s="5">
        <v>68000</v>
      </c>
      <c r="E1085" s="7">
        <v>12</v>
      </c>
      <c r="F1085" t="s">
        <v>8220</v>
      </c>
      <c r="G1085" t="s">
        <v>8223</v>
      </c>
      <c r="H1085" t="s">
        <v>8245</v>
      </c>
      <c r="I1085">
        <v>1422483292</v>
      </c>
      <c r="J1085">
        <v>1419891292</v>
      </c>
      <c r="K1085" t="b">
        <v>0</v>
      </c>
      <c r="L1085">
        <v>4</v>
      </c>
      <c r="M1085" t="b">
        <v>0</v>
      </c>
      <c r="N1085" t="s">
        <v>8280</v>
      </c>
      <c r="O1085">
        <f t="shared" si="64"/>
        <v>0</v>
      </c>
      <c r="P1085">
        <f t="shared" si="65"/>
        <v>3</v>
      </c>
      <c r="Q1085" s="11" t="s">
        <v>8310</v>
      </c>
      <c r="R1085" s="11" t="s">
        <v>8333</v>
      </c>
      <c r="S1085" s="16">
        <f t="shared" si="66"/>
        <v>42002.926990740743</v>
      </c>
      <c r="T1085" s="16">
        <f t="shared" si="67"/>
        <v>42032.926990740743</v>
      </c>
    </row>
    <row r="1086" spans="1:20" ht="32" hidden="1" x14ac:dyDescent="0.2">
      <c r="A1086">
        <v>1082</v>
      </c>
      <c r="B1086" s="9" t="s">
        <v>1083</v>
      </c>
      <c r="C1086" s="3" t="s">
        <v>5192</v>
      </c>
      <c r="D1086" s="5">
        <v>10000</v>
      </c>
      <c r="E1086" s="7">
        <v>56</v>
      </c>
      <c r="F1086" t="s">
        <v>8220</v>
      </c>
      <c r="G1086" t="s">
        <v>8223</v>
      </c>
      <c r="H1086" t="s">
        <v>8245</v>
      </c>
      <c r="I1086">
        <v>1344635088</v>
      </c>
      <c r="J1086">
        <v>1342043088</v>
      </c>
      <c r="K1086" t="b">
        <v>0</v>
      </c>
      <c r="L1086">
        <v>3</v>
      </c>
      <c r="M1086" t="b">
        <v>0</v>
      </c>
      <c r="N1086" t="s">
        <v>8280</v>
      </c>
      <c r="O1086">
        <f t="shared" si="64"/>
        <v>1</v>
      </c>
      <c r="P1086">
        <f t="shared" si="65"/>
        <v>18.670000000000002</v>
      </c>
      <c r="Q1086" s="11" t="s">
        <v>8310</v>
      </c>
      <c r="R1086" s="11" t="s">
        <v>8333</v>
      </c>
      <c r="S1086" s="16">
        <f t="shared" si="66"/>
        <v>41101.906111111115</v>
      </c>
      <c r="T1086" s="16">
        <f t="shared" si="67"/>
        <v>41131.906111111115</v>
      </c>
    </row>
    <row r="1087" spans="1:20" ht="48" hidden="1" x14ac:dyDescent="0.2">
      <c r="A1087">
        <v>1083</v>
      </c>
      <c r="B1087" s="9" t="s">
        <v>1084</v>
      </c>
      <c r="C1087" s="3" t="s">
        <v>5193</v>
      </c>
      <c r="D1087" s="5">
        <v>50000</v>
      </c>
      <c r="E1087" s="7">
        <v>410</v>
      </c>
      <c r="F1087" t="s">
        <v>8220</v>
      </c>
      <c r="G1087" t="s">
        <v>8228</v>
      </c>
      <c r="H1087" t="s">
        <v>8250</v>
      </c>
      <c r="I1087">
        <v>1406994583</v>
      </c>
      <c r="J1087">
        <v>1401810583</v>
      </c>
      <c r="K1087" t="b">
        <v>0</v>
      </c>
      <c r="L1087">
        <v>1</v>
      </c>
      <c r="M1087" t="b">
        <v>0</v>
      </c>
      <c r="N1087" t="s">
        <v>8280</v>
      </c>
      <c r="O1087">
        <f t="shared" si="64"/>
        <v>1</v>
      </c>
      <c r="P1087">
        <f t="shared" si="65"/>
        <v>410</v>
      </c>
      <c r="Q1087" s="11" t="s">
        <v>8310</v>
      </c>
      <c r="R1087" s="11" t="s">
        <v>8333</v>
      </c>
      <c r="S1087" s="16">
        <f t="shared" si="66"/>
        <v>41793.659525462965</v>
      </c>
      <c r="T1087" s="16">
        <f t="shared" si="67"/>
        <v>41853.659525462965</v>
      </c>
    </row>
    <row r="1088" spans="1:20" ht="16" hidden="1" x14ac:dyDescent="0.2">
      <c r="A1088">
        <v>1084</v>
      </c>
      <c r="B1088" s="9" t="s">
        <v>1085</v>
      </c>
      <c r="C1088" s="3" t="s">
        <v>5194</v>
      </c>
      <c r="D1088" s="5">
        <v>550</v>
      </c>
      <c r="E1088" s="7">
        <v>0</v>
      </c>
      <c r="F1088" t="s">
        <v>8220</v>
      </c>
      <c r="G1088" t="s">
        <v>8223</v>
      </c>
      <c r="H1088" t="s">
        <v>8245</v>
      </c>
      <c r="I1088">
        <v>1407534804</v>
      </c>
      <c r="J1088">
        <v>1404942804</v>
      </c>
      <c r="K1088" t="b">
        <v>0</v>
      </c>
      <c r="L1088">
        <v>0</v>
      </c>
      <c r="M1088" t="b">
        <v>0</v>
      </c>
      <c r="N1088" t="s">
        <v>8280</v>
      </c>
      <c r="O1088">
        <f t="shared" si="64"/>
        <v>0</v>
      </c>
      <c r="P1088" t="str">
        <f t="shared" si="65"/>
        <v>N/A</v>
      </c>
      <c r="Q1088" s="11" t="s">
        <v>8310</v>
      </c>
      <c r="R1088" s="11" t="s">
        <v>8333</v>
      </c>
      <c r="S1088" s="16">
        <f t="shared" si="66"/>
        <v>41829.912083333329</v>
      </c>
      <c r="T1088" s="16">
        <f t="shared" si="67"/>
        <v>41859.912083333329</v>
      </c>
    </row>
    <row r="1089" spans="1:20" ht="32" hidden="1" x14ac:dyDescent="0.2">
      <c r="A1089">
        <v>1085</v>
      </c>
      <c r="B1089" s="9" t="s">
        <v>1086</v>
      </c>
      <c r="C1089" s="3" t="s">
        <v>5195</v>
      </c>
      <c r="D1089" s="5">
        <v>30000</v>
      </c>
      <c r="E1089" s="7">
        <v>1026</v>
      </c>
      <c r="F1089" t="s">
        <v>8220</v>
      </c>
      <c r="G1089" t="s">
        <v>8228</v>
      </c>
      <c r="H1089" t="s">
        <v>8250</v>
      </c>
      <c r="I1089">
        <v>1457967975</v>
      </c>
      <c r="J1089">
        <v>1455379575</v>
      </c>
      <c r="K1089" t="b">
        <v>0</v>
      </c>
      <c r="L1089">
        <v>9</v>
      </c>
      <c r="M1089" t="b">
        <v>0</v>
      </c>
      <c r="N1089" t="s">
        <v>8280</v>
      </c>
      <c r="O1089">
        <f t="shared" si="64"/>
        <v>3</v>
      </c>
      <c r="P1089">
        <f t="shared" si="65"/>
        <v>114</v>
      </c>
      <c r="Q1089" s="11" t="s">
        <v>8310</v>
      </c>
      <c r="R1089" s="11" t="s">
        <v>8333</v>
      </c>
      <c r="S1089" s="16">
        <f t="shared" si="66"/>
        <v>42413.671006944445</v>
      </c>
      <c r="T1089" s="16">
        <f t="shared" si="67"/>
        <v>42443.629340277781</v>
      </c>
    </row>
    <row r="1090" spans="1:20" ht="16" hidden="1" x14ac:dyDescent="0.2">
      <c r="A1090">
        <v>1086</v>
      </c>
      <c r="B1090" s="9" t="s">
        <v>1087</v>
      </c>
      <c r="C1090" s="3" t="s">
        <v>5196</v>
      </c>
      <c r="D1090" s="5">
        <v>18000</v>
      </c>
      <c r="E1090" s="7">
        <v>15</v>
      </c>
      <c r="F1090" t="s">
        <v>8220</v>
      </c>
      <c r="G1090" t="s">
        <v>8223</v>
      </c>
      <c r="H1090" t="s">
        <v>8245</v>
      </c>
      <c r="I1090">
        <v>1408913291</v>
      </c>
      <c r="J1090">
        <v>1406321291</v>
      </c>
      <c r="K1090" t="b">
        <v>0</v>
      </c>
      <c r="L1090">
        <v>2</v>
      </c>
      <c r="M1090" t="b">
        <v>0</v>
      </c>
      <c r="N1090" t="s">
        <v>8280</v>
      </c>
      <c r="O1090">
        <f t="shared" ref="O1090:O1153" si="68">ROUND(E1090/D1090*100,0)</f>
        <v>0</v>
      </c>
      <c r="P1090">
        <f t="shared" si="65"/>
        <v>7.5</v>
      </c>
      <c r="Q1090" s="11" t="s">
        <v>8310</v>
      </c>
      <c r="R1090" s="11" t="s">
        <v>8333</v>
      </c>
      <c r="S1090" s="16">
        <f t="shared" si="66"/>
        <v>41845.866793981484</v>
      </c>
      <c r="T1090" s="16">
        <f t="shared" si="67"/>
        <v>41875.866793981484</v>
      </c>
    </row>
    <row r="1091" spans="1:20" ht="48" hidden="1" x14ac:dyDescent="0.2">
      <c r="A1091">
        <v>1087</v>
      </c>
      <c r="B1091" s="9" t="s">
        <v>1088</v>
      </c>
      <c r="C1091" s="3" t="s">
        <v>5197</v>
      </c>
      <c r="D1091" s="5">
        <v>1100</v>
      </c>
      <c r="E1091" s="7">
        <v>0</v>
      </c>
      <c r="F1091" t="s">
        <v>8220</v>
      </c>
      <c r="G1091" t="s">
        <v>8223</v>
      </c>
      <c r="H1091" t="s">
        <v>8245</v>
      </c>
      <c r="I1091">
        <v>1402852087</v>
      </c>
      <c r="J1091">
        <v>1400260087</v>
      </c>
      <c r="K1091" t="b">
        <v>0</v>
      </c>
      <c r="L1091">
        <v>0</v>
      </c>
      <c r="M1091" t="b">
        <v>0</v>
      </c>
      <c r="N1091" t="s">
        <v>8280</v>
      </c>
      <c r="O1091">
        <f t="shared" si="68"/>
        <v>0</v>
      </c>
      <c r="P1091" t="str">
        <f t="shared" ref="P1091:P1154" si="69">IFERROR(ROUND(E1091/L1091,2),"N/A")</f>
        <v>N/A</v>
      </c>
      <c r="Q1091" s="11" t="s">
        <v>8310</v>
      </c>
      <c r="R1091" s="11" t="s">
        <v>8333</v>
      </c>
      <c r="S1091" s="16">
        <f t="shared" ref="S1091:S1154" si="70">(((J1091/60)/60)/24)+DATE(1970,1,1)</f>
        <v>41775.713969907411</v>
      </c>
      <c r="T1091" s="16">
        <f t="shared" ref="T1091:T1154" si="71">(((I1091/60)/60)/24)+DATE(1970,1,1)</f>
        <v>41805.713969907411</v>
      </c>
    </row>
    <row r="1092" spans="1:20" ht="32" hidden="1" x14ac:dyDescent="0.2">
      <c r="A1092">
        <v>1088</v>
      </c>
      <c r="B1092" s="9" t="s">
        <v>1089</v>
      </c>
      <c r="C1092" s="3" t="s">
        <v>5198</v>
      </c>
      <c r="D1092" s="5">
        <v>45000</v>
      </c>
      <c r="E1092" s="7">
        <v>6382.34</v>
      </c>
      <c r="F1092" t="s">
        <v>8220</v>
      </c>
      <c r="G1092" t="s">
        <v>8223</v>
      </c>
      <c r="H1092" t="s">
        <v>8245</v>
      </c>
      <c r="I1092">
        <v>1398366667</v>
      </c>
      <c r="J1092">
        <v>1395774667</v>
      </c>
      <c r="K1092" t="b">
        <v>0</v>
      </c>
      <c r="L1092">
        <v>147</v>
      </c>
      <c r="M1092" t="b">
        <v>0</v>
      </c>
      <c r="N1092" t="s">
        <v>8280</v>
      </c>
      <c r="O1092">
        <f t="shared" si="68"/>
        <v>14</v>
      </c>
      <c r="P1092">
        <f t="shared" si="69"/>
        <v>43.42</v>
      </c>
      <c r="Q1092" s="11" t="s">
        <v>8310</v>
      </c>
      <c r="R1092" s="11" t="s">
        <v>8333</v>
      </c>
      <c r="S1092" s="16">
        <f t="shared" si="70"/>
        <v>41723.799386574072</v>
      </c>
      <c r="T1092" s="16">
        <f t="shared" si="71"/>
        <v>41753.799386574072</v>
      </c>
    </row>
    <row r="1093" spans="1:20" ht="32" hidden="1" x14ac:dyDescent="0.2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23.96</v>
      </c>
      <c r="Q1093" s="11" t="s">
        <v>8310</v>
      </c>
      <c r="R1093" s="11" t="s">
        <v>8333</v>
      </c>
      <c r="S1093" s="16">
        <f t="shared" si="70"/>
        <v>42151.189525462964</v>
      </c>
      <c r="T1093" s="16">
        <f t="shared" si="71"/>
        <v>42181.189525462964</v>
      </c>
    </row>
    <row r="1094" spans="1:20" ht="48" hidden="1" x14ac:dyDescent="0.2">
      <c r="A1094">
        <v>1090</v>
      </c>
      <c r="B1094" s="9" t="s">
        <v>1091</v>
      </c>
      <c r="C1094" s="3" t="s">
        <v>5200</v>
      </c>
      <c r="D1094" s="5">
        <v>12999</v>
      </c>
      <c r="E1094" s="7">
        <v>5</v>
      </c>
      <c r="F1094" t="s">
        <v>8220</v>
      </c>
      <c r="G1094" t="s">
        <v>8225</v>
      </c>
      <c r="H1094" t="s">
        <v>8247</v>
      </c>
      <c r="I1094">
        <v>1432873653</v>
      </c>
      <c r="J1094">
        <v>1430281653</v>
      </c>
      <c r="K1094" t="b">
        <v>0</v>
      </c>
      <c r="L1094">
        <v>1</v>
      </c>
      <c r="M1094" t="b">
        <v>0</v>
      </c>
      <c r="N1094" t="s">
        <v>8280</v>
      </c>
      <c r="O1094">
        <f t="shared" si="68"/>
        <v>0</v>
      </c>
      <c r="P1094">
        <f t="shared" si="69"/>
        <v>5</v>
      </c>
      <c r="Q1094" s="11" t="s">
        <v>8310</v>
      </c>
      <c r="R1094" s="11" t="s">
        <v>8333</v>
      </c>
      <c r="S1094" s="16">
        <f t="shared" si="70"/>
        <v>42123.185798611114</v>
      </c>
      <c r="T1094" s="16">
        <f t="shared" si="71"/>
        <v>42153.185798611114</v>
      </c>
    </row>
    <row r="1095" spans="1:20" ht="48" hidden="1" x14ac:dyDescent="0.2">
      <c r="A1095">
        <v>1091</v>
      </c>
      <c r="B1095" s="9" t="s">
        <v>1092</v>
      </c>
      <c r="C1095" s="3" t="s">
        <v>5201</v>
      </c>
      <c r="D1095" s="5">
        <v>200</v>
      </c>
      <c r="E1095" s="7">
        <v>25</v>
      </c>
      <c r="F1095" t="s">
        <v>8220</v>
      </c>
      <c r="G1095" t="s">
        <v>8224</v>
      </c>
      <c r="H1095" t="s">
        <v>8246</v>
      </c>
      <c r="I1095">
        <v>1460313672</v>
      </c>
      <c r="J1095">
        <v>1457725272</v>
      </c>
      <c r="K1095" t="b">
        <v>0</v>
      </c>
      <c r="L1095">
        <v>2</v>
      </c>
      <c r="M1095" t="b">
        <v>0</v>
      </c>
      <c r="N1095" t="s">
        <v>8280</v>
      </c>
      <c r="O1095">
        <f t="shared" si="68"/>
        <v>13</v>
      </c>
      <c r="P1095">
        <f t="shared" si="69"/>
        <v>12.5</v>
      </c>
      <c r="Q1095" s="11" t="s">
        <v>8310</v>
      </c>
      <c r="R1095" s="11" t="s">
        <v>8333</v>
      </c>
      <c r="S1095" s="16">
        <f t="shared" si="70"/>
        <v>42440.820277777777</v>
      </c>
      <c r="T1095" s="16">
        <f t="shared" si="71"/>
        <v>42470.778611111105</v>
      </c>
    </row>
    <row r="1096" spans="1:20" ht="48" hidden="1" x14ac:dyDescent="0.2">
      <c r="A1096">
        <v>1092</v>
      </c>
      <c r="B1096" s="9" t="s">
        <v>1093</v>
      </c>
      <c r="C1096" s="3" t="s">
        <v>5202</v>
      </c>
      <c r="D1096" s="5">
        <v>2000</v>
      </c>
      <c r="E1096" s="7">
        <v>21</v>
      </c>
      <c r="F1096" t="s">
        <v>8220</v>
      </c>
      <c r="G1096" t="s">
        <v>8223</v>
      </c>
      <c r="H1096" t="s">
        <v>8245</v>
      </c>
      <c r="I1096">
        <v>1357432638</v>
      </c>
      <c r="J1096">
        <v>1354840638</v>
      </c>
      <c r="K1096" t="b">
        <v>0</v>
      </c>
      <c r="L1096">
        <v>7</v>
      </c>
      <c r="M1096" t="b">
        <v>0</v>
      </c>
      <c r="N1096" t="s">
        <v>8280</v>
      </c>
      <c r="O1096">
        <f t="shared" si="68"/>
        <v>1</v>
      </c>
      <c r="P1096">
        <f t="shared" si="69"/>
        <v>3</v>
      </c>
      <c r="Q1096" s="11" t="s">
        <v>8310</v>
      </c>
      <c r="R1096" s="11" t="s">
        <v>8333</v>
      </c>
      <c r="S1096" s="16">
        <f t="shared" si="70"/>
        <v>41250.025902777779</v>
      </c>
      <c r="T1096" s="16">
        <f t="shared" si="71"/>
        <v>41280.025902777779</v>
      </c>
    </row>
    <row r="1097" spans="1:20" ht="48" hidden="1" x14ac:dyDescent="0.2">
      <c r="A1097">
        <v>1093</v>
      </c>
      <c r="B1097" s="9" t="s">
        <v>1094</v>
      </c>
      <c r="C1097" s="3" t="s">
        <v>5203</v>
      </c>
      <c r="D1097" s="5">
        <v>300</v>
      </c>
      <c r="E1097" s="7">
        <v>42.25</v>
      </c>
      <c r="F1097" t="s">
        <v>8220</v>
      </c>
      <c r="G1097" t="s">
        <v>8228</v>
      </c>
      <c r="H1097" t="s">
        <v>8250</v>
      </c>
      <c r="I1097">
        <v>1455232937</v>
      </c>
      <c r="J1097">
        <v>1453936937</v>
      </c>
      <c r="K1097" t="b">
        <v>0</v>
      </c>
      <c r="L1097">
        <v>4</v>
      </c>
      <c r="M1097" t="b">
        <v>0</v>
      </c>
      <c r="N1097" t="s">
        <v>8280</v>
      </c>
      <c r="O1097">
        <f t="shared" si="68"/>
        <v>14</v>
      </c>
      <c r="P1097">
        <f t="shared" si="69"/>
        <v>10.56</v>
      </c>
      <c r="Q1097" s="11" t="s">
        <v>8310</v>
      </c>
      <c r="R1097" s="11" t="s">
        <v>8333</v>
      </c>
      <c r="S1097" s="16">
        <f t="shared" si="70"/>
        <v>42396.973807870367</v>
      </c>
      <c r="T1097" s="16">
        <f t="shared" si="71"/>
        <v>42411.973807870367</v>
      </c>
    </row>
    <row r="1098" spans="1:20" ht="48" hidden="1" x14ac:dyDescent="0.2">
      <c r="A1098">
        <v>1094</v>
      </c>
      <c r="B1098" s="9" t="s">
        <v>1095</v>
      </c>
      <c r="C1098" s="3" t="s">
        <v>5204</v>
      </c>
      <c r="D1098" s="5">
        <v>18000</v>
      </c>
      <c r="E1098" s="7">
        <v>3294.01</v>
      </c>
      <c r="F1098" t="s">
        <v>8220</v>
      </c>
      <c r="G1098" t="s">
        <v>8223</v>
      </c>
      <c r="H1098" t="s">
        <v>8245</v>
      </c>
      <c r="I1098">
        <v>1318180033</v>
      </c>
      <c r="J1098">
        <v>1315588033</v>
      </c>
      <c r="K1098" t="b">
        <v>0</v>
      </c>
      <c r="L1098">
        <v>27</v>
      </c>
      <c r="M1098" t="b">
        <v>0</v>
      </c>
      <c r="N1098" t="s">
        <v>8280</v>
      </c>
      <c r="O1098">
        <f t="shared" si="68"/>
        <v>18</v>
      </c>
      <c r="P1098">
        <f t="shared" si="69"/>
        <v>122</v>
      </c>
      <c r="Q1098" s="11" t="s">
        <v>8310</v>
      </c>
      <c r="R1098" s="11" t="s">
        <v>8333</v>
      </c>
      <c r="S1098" s="16">
        <f t="shared" si="70"/>
        <v>40795.713344907403</v>
      </c>
      <c r="T1098" s="16">
        <f t="shared" si="71"/>
        <v>40825.713344907403</v>
      </c>
    </row>
    <row r="1099" spans="1:20" ht="48" hidden="1" x14ac:dyDescent="0.2">
      <c r="A1099">
        <v>1095</v>
      </c>
      <c r="B1099" s="9" t="s">
        <v>1096</v>
      </c>
      <c r="C1099" s="3" t="s">
        <v>5205</v>
      </c>
      <c r="D1099" s="5">
        <v>500000</v>
      </c>
      <c r="E1099" s="7">
        <v>25174</v>
      </c>
      <c r="F1099" t="s">
        <v>8220</v>
      </c>
      <c r="G1099" t="s">
        <v>8223</v>
      </c>
      <c r="H1099" t="s">
        <v>8245</v>
      </c>
      <c r="I1099">
        <v>1377867220</v>
      </c>
      <c r="J1099">
        <v>1375275220</v>
      </c>
      <c r="K1099" t="b">
        <v>0</v>
      </c>
      <c r="L1099">
        <v>94</v>
      </c>
      <c r="M1099" t="b">
        <v>0</v>
      </c>
      <c r="N1099" t="s">
        <v>8280</v>
      </c>
      <c r="O1099">
        <f t="shared" si="68"/>
        <v>5</v>
      </c>
      <c r="P1099">
        <f t="shared" si="69"/>
        <v>267.81</v>
      </c>
      <c r="Q1099" s="11" t="s">
        <v>8310</v>
      </c>
      <c r="R1099" s="11" t="s">
        <v>8333</v>
      </c>
      <c r="S1099" s="16">
        <f t="shared" si="70"/>
        <v>41486.537268518521</v>
      </c>
      <c r="T1099" s="16">
        <f t="shared" si="71"/>
        <v>41516.537268518521</v>
      </c>
    </row>
    <row r="1100" spans="1:20" ht="48" hidden="1" x14ac:dyDescent="0.2">
      <c r="A1100">
        <v>1096</v>
      </c>
      <c r="B1100" s="9" t="s">
        <v>1097</v>
      </c>
      <c r="C1100" s="3" t="s">
        <v>5206</v>
      </c>
      <c r="D1100" s="5">
        <v>12000</v>
      </c>
      <c r="E1100" s="7">
        <v>2152</v>
      </c>
      <c r="F1100" t="s">
        <v>8220</v>
      </c>
      <c r="G1100" t="s">
        <v>8223</v>
      </c>
      <c r="H1100" t="s">
        <v>8245</v>
      </c>
      <c r="I1100">
        <v>1412393400</v>
      </c>
      <c r="J1100">
        <v>1409747154</v>
      </c>
      <c r="K1100" t="b">
        <v>0</v>
      </c>
      <c r="L1100">
        <v>29</v>
      </c>
      <c r="M1100" t="b">
        <v>0</v>
      </c>
      <c r="N1100" t="s">
        <v>8280</v>
      </c>
      <c r="O1100">
        <f t="shared" si="68"/>
        <v>18</v>
      </c>
      <c r="P1100">
        <f t="shared" si="69"/>
        <v>74.209999999999994</v>
      </c>
      <c r="Q1100" s="11" t="s">
        <v>8310</v>
      </c>
      <c r="R1100" s="11" t="s">
        <v>8333</v>
      </c>
      <c r="S1100" s="16">
        <f t="shared" si="70"/>
        <v>41885.51798611111</v>
      </c>
      <c r="T1100" s="16">
        <f t="shared" si="71"/>
        <v>41916.145833333336</v>
      </c>
    </row>
    <row r="1101" spans="1:20" ht="48" hidden="1" x14ac:dyDescent="0.2">
      <c r="A1101">
        <v>1097</v>
      </c>
      <c r="B1101" s="9" t="s">
        <v>1098</v>
      </c>
      <c r="C1101" s="3" t="s">
        <v>5207</v>
      </c>
      <c r="D1101" s="5">
        <v>100000</v>
      </c>
      <c r="E1101" s="7">
        <v>47</v>
      </c>
      <c r="F1101" t="s">
        <v>8220</v>
      </c>
      <c r="G1101" t="s">
        <v>8223</v>
      </c>
      <c r="H1101" t="s">
        <v>8245</v>
      </c>
      <c r="I1101">
        <v>1393786877</v>
      </c>
      <c r="J1101">
        <v>1390330877</v>
      </c>
      <c r="K1101" t="b">
        <v>0</v>
      </c>
      <c r="L1101">
        <v>7</v>
      </c>
      <c r="M1101" t="b">
        <v>0</v>
      </c>
      <c r="N1101" t="s">
        <v>8280</v>
      </c>
      <c r="O1101">
        <f t="shared" si="68"/>
        <v>0</v>
      </c>
      <c r="P1101">
        <f t="shared" si="69"/>
        <v>6.71</v>
      </c>
      <c r="Q1101" s="11" t="s">
        <v>8310</v>
      </c>
      <c r="R1101" s="11" t="s">
        <v>8333</v>
      </c>
      <c r="S1101" s="16">
        <f t="shared" si="70"/>
        <v>41660.792557870373</v>
      </c>
      <c r="T1101" s="16">
        <f t="shared" si="71"/>
        <v>41700.792557870373</v>
      </c>
    </row>
    <row r="1102" spans="1:20" ht="32" hidden="1" x14ac:dyDescent="0.2">
      <c r="A1102">
        <v>1098</v>
      </c>
      <c r="B1102" s="9" t="s">
        <v>1099</v>
      </c>
      <c r="C1102" s="3" t="s">
        <v>5208</v>
      </c>
      <c r="D1102" s="5">
        <v>25000</v>
      </c>
      <c r="E1102" s="7">
        <v>1803</v>
      </c>
      <c r="F1102" t="s">
        <v>8220</v>
      </c>
      <c r="G1102" t="s">
        <v>8223</v>
      </c>
      <c r="H1102" t="s">
        <v>8245</v>
      </c>
      <c r="I1102">
        <v>1397413095</v>
      </c>
      <c r="J1102">
        <v>1394821095</v>
      </c>
      <c r="K1102" t="b">
        <v>0</v>
      </c>
      <c r="L1102">
        <v>22</v>
      </c>
      <c r="M1102" t="b">
        <v>0</v>
      </c>
      <c r="N1102" t="s">
        <v>8280</v>
      </c>
      <c r="O1102">
        <f t="shared" si="68"/>
        <v>7</v>
      </c>
      <c r="P1102">
        <f t="shared" si="69"/>
        <v>81.95</v>
      </c>
      <c r="Q1102" s="11" t="s">
        <v>8310</v>
      </c>
      <c r="R1102" s="11" t="s">
        <v>8333</v>
      </c>
      <c r="S1102" s="16">
        <f t="shared" si="70"/>
        <v>41712.762673611112</v>
      </c>
      <c r="T1102" s="16">
        <f t="shared" si="71"/>
        <v>41742.762673611112</v>
      </c>
    </row>
    <row r="1103" spans="1:20" ht="48" hidden="1" x14ac:dyDescent="0.2">
      <c r="A1103">
        <v>1099</v>
      </c>
      <c r="B1103" s="9" t="s">
        <v>1100</v>
      </c>
      <c r="C1103" s="3" t="s">
        <v>5209</v>
      </c>
      <c r="D1103" s="5">
        <v>5000</v>
      </c>
      <c r="E1103" s="7">
        <v>25</v>
      </c>
      <c r="F1103" t="s">
        <v>8220</v>
      </c>
      <c r="G1103" t="s">
        <v>8224</v>
      </c>
      <c r="H1103" t="s">
        <v>8246</v>
      </c>
      <c r="I1103">
        <v>1431547468</v>
      </c>
      <c r="J1103">
        <v>1428955468</v>
      </c>
      <c r="K1103" t="b">
        <v>0</v>
      </c>
      <c r="L1103">
        <v>1</v>
      </c>
      <c r="M1103" t="b">
        <v>0</v>
      </c>
      <c r="N1103" t="s">
        <v>8280</v>
      </c>
      <c r="O1103">
        <f t="shared" si="68"/>
        <v>1</v>
      </c>
      <c r="P1103">
        <f t="shared" si="69"/>
        <v>25</v>
      </c>
      <c r="Q1103" s="11" t="s">
        <v>8310</v>
      </c>
      <c r="R1103" s="11" t="s">
        <v>8333</v>
      </c>
      <c r="S1103" s="16">
        <f t="shared" si="70"/>
        <v>42107.836435185185</v>
      </c>
      <c r="T1103" s="16">
        <f t="shared" si="71"/>
        <v>42137.836435185185</v>
      </c>
    </row>
    <row r="1104" spans="1:20" ht="48" hidden="1" x14ac:dyDescent="0.2">
      <c r="A1104">
        <v>1100</v>
      </c>
      <c r="B1104" s="9" t="s">
        <v>1101</v>
      </c>
      <c r="C1104" s="3" t="s">
        <v>5210</v>
      </c>
      <c r="D1104" s="5">
        <v>4000</v>
      </c>
      <c r="E1104" s="7">
        <v>100</v>
      </c>
      <c r="F1104" t="s">
        <v>8220</v>
      </c>
      <c r="G1104" t="s">
        <v>8235</v>
      </c>
      <c r="H1104" t="s">
        <v>8248</v>
      </c>
      <c r="I1104">
        <v>1455417571</v>
      </c>
      <c r="J1104">
        <v>1452825571</v>
      </c>
      <c r="K1104" t="b">
        <v>0</v>
      </c>
      <c r="L1104">
        <v>10</v>
      </c>
      <c r="M1104" t="b">
        <v>0</v>
      </c>
      <c r="N1104" t="s">
        <v>8280</v>
      </c>
      <c r="O1104">
        <f t="shared" si="68"/>
        <v>3</v>
      </c>
      <c r="P1104">
        <f t="shared" si="69"/>
        <v>10</v>
      </c>
      <c r="Q1104" s="11" t="s">
        <v>8310</v>
      </c>
      <c r="R1104" s="11" t="s">
        <v>8333</v>
      </c>
      <c r="S1104" s="16">
        <f t="shared" si="70"/>
        <v>42384.110775462963</v>
      </c>
      <c r="T1104" s="16">
        <f t="shared" si="71"/>
        <v>42414.110775462963</v>
      </c>
    </row>
    <row r="1105" spans="1:20" ht="32" hidden="1" x14ac:dyDescent="0.2">
      <c r="A1105">
        <v>1101</v>
      </c>
      <c r="B1105" s="9" t="s">
        <v>1102</v>
      </c>
      <c r="C1105" s="3" t="s">
        <v>5211</v>
      </c>
      <c r="D1105" s="5">
        <v>100000</v>
      </c>
      <c r="E1105" s="7">
        <v>41</v>
      </c>
      <c r="F1105" t="s">
        <v>8220</v>
      </c>
      <c r="G1105" t="s">
        <v>8223</v>
      </c>
      <c r="H1105" t="s">
        <v>8245</v>
      </c>
      <c r="I1105">
        <v>1468519920</v>
      </c>
      <c r="J1105">
        <v>1466188338</v>
      </c>
      <c r="K1105" t="b">
        <v>0</v>
      </c>
      <c r="L1105">
        <v>6</v>
      </c>
      <c r="M1105" t="b">
        <v>0</v>
      </c>
      <c r="N1105" t="s">
        <v>8280</v>
      </c>
      <c r="O1105">
        <f t="shared" si="68"/>
        <v>0</v>
      </c>
      <c r="P1105">
        <f t="shared" si="69"/>
        <v>6.83</v>
      </c>
      <c r="Q1105" s="11" t="s">
        <v>8310</v>
      </c>
      <c r="R1105" s="11" t="s">
        <v>8333</v>
      </c>
      <c r="S1105" s="16">
        <f t="shared" si="70"/>
        <v>42538.77243055556</v>
      </c>
      <c r="T1105" s="16">
        <f t="shared" si="71"/>
        <v>42565.758333333331</v>
      </c>
    </row>
    <row r="1106" spans="1:20" ht="48" hidden="1" x14ac:dyDescent="0.2">
      <c r="A1106">
        <v>1102</v>
      </c>
      <c r="B1106" s="9" t="s">
        <v>1103</v>
      </c>
      <c r="C1106" s="3" t="s">
        <v>5212</v>
      </c>
      <c r="D1106" s="5">
        <v>8000</v>
      </c>
      <c r="E1106" s="7">
        <v>425</v>
      </c>
      <c r="F1106" t="s">
        <v>8220</v>
      </c>
      <c r="G1106" t="s">
        <v>8223</v>
      </c>
      <c r="H1106" t="s">
        <v>8245</v>
      </c>
      <c r="I1106">
        <v>1386568740</v>
      </c>
      <c r="J1106">
        <v>1383095125</v>
      </c>
      <c r="K1106" t="b">
        <v>0</v>
      </c>
      <c r="L1106">
        <v>24</v>
      </c>
      <c r="M1106" t="b">
        <v>0</v>
      </c>
      <c r="N1106" t="s">
        <v>8280</v>
      </c>
      <c r="O1106">
        <f t="shared" si="68"/>
        <v>5</v>
      </c>
      <c r="P1106">
        <f t="shared" si="69"/>
        <v>17.71</v>
      </c>
      <c r="Q1106" s="11" t="s">
        <v>8310</v>
      </c>
      <c r="R1106" s="11" t="s">
        <v>8333</v>
      </c>
      <c r="S1106" s="16">
        <f t="shared" si="70"/>
        <v>41577.045428240745</v>
      </c>
      <c r="T1106" s="16">
        <f t="shared" si="71"/>
        <v>41617.249305555553</v>
      </c>
    </row>
    <row r="1107" spans="1:20" ht="48" hidden="1" x14ac:dyDescent="0.2">
      <c r="A1107">
        <v>1103</v>
      </c>
      <c r="B1107" s="9" t="s">
        <v>1104</v>
      </c>
      <c r="C1107" s="3" t="s">
        <v>5213</v>
      </c>
      <c r="D1107" s="5">
        <v>15000</v>
      </c>
      <c r="E1107" s="7">
        <v>243</v>
      </c>
      <c r="F1107" t="s">
        <v>8220</v>
      </c>
      <c r="G1107" t="s">
        <v>8223</v>
      </c>
      <c r="H1107" t="s">
        <v>8245</v>
      </c>
      <c r="I1107">
        <v>1466227190</v>
      </c>
      <c r="J1107">
        <v>1461043190</v>
      </c>
      <c r="K1107" t="b">
        <v>0</v>
      </c>
      <c r="L1107">
        <v>15</v>
      </c>
      <c r="M1107" t="b">
        <v>0</v>
      </c>
      <c r="N1107" t="s">
        <v>8280</v>
      </c>
      <c r="O1107">
        <f t="shared" si="68"/>
        <v>2</v>
      </c>
      <c r="P1107">
        <f t="shared" si="69"/>
        <v>16.2</v>
      </c>
      <c r="Q1107" s="11" t="s">
        <v>8310</v>
      </c>
      <c r="R1107" s="11" t="s">
        <v>8333</v>
      </c>
      <c r="S1107" s="16">
        <f t="shared" si="70"/>
        <v>42479.22210648148</v>
      </c>
      <c r="T1107" s="16">
        <f t="shared" si="71"/>
        <v>42539.22210648148</v>
      </c>
    </row>
    <row r="1108" spans="1:20" ht="48" hidden="1" x14ac:dyDescent="0.2">
      <c r="A1108">
        <v>1104</v>
      </c>
      <c r="B1108" s="9" t="s">
        <v>1105</v>
      </c>
      <c r="C1108" s="3" t="s">
        <v>5214</v>
      </c>
      <c r="D1108" s="5">
        <v>60000</v>
      </c>
      <c r="E1108" s="7">
        <v>2971</v>
      </c>
      <c r="F1108" t="s">
        <v>8220</v>
      </c>
      <c r="G1108" t="s">
        <v>8224</v>
      </c>
      <c r="H1108" t="s">
        <v>8246</v>
      </c>
      <c r="I1108">
        <v>1402480221</v>
      </c>
      <c r="J1108">
        <v>1399888221</v>
      </c>
      <c r="K1108" t="b">
        <v>0</v>
      </c>
      <c r="L1108">
        <v>37</v>
      </c>
      <c r="M1108" t="b">
        <v>0</v>
      </c>
      <c r="N1108" t="s">
        <v>8280</v>
      </c>
      <c r="O1108">
        <f t="shared" si="68"/>
        <v>5</v>
      </c>
      <c r="P1108">
        <f t="shared" si="69"/>
        <v>80.3</v>
      </c>
      <c r="Q1108" s="11" t="s">
        <v>8310</v>
      </c>
      <c r="R1108" s="11" t="s">
        <v>8333</v>
      </c>
      <c r="S1108" s="16">
        <f t="shared" si="70"/>
        <v>41771.40996527778</v>
      </c>
      <c r="T1108" s="16">
        <f t="shared" si="71"/>
        <v>41801.40996527778</v>
      </c>
    </row>
    <row r="1109" spans="1:20" ht="48" hidden="1" x14ac:dyDescent="0.2">
      <c r="A1109">
        <v>1105</v>
      </c>
      <c r="B1109" s="9" t="s">
        <v>1106</v>
      </c>
      <c r="C1109" s="3" t="s">
        <v>5215</v>
      </c>
      <c r="D1109" s="5">
        <v>900000</v>
      </c>
      <c r="E1109" s="7">
        <v>1431</v>
      </c>
      <c r="F1109" t="s">
        <v>8220</v>
      </c>
      <c r="G1109" t="s">
        <v>8223</v>
      </c>
      <c r="H1109" t="s">
        <v>8245</v>
      </c>
      <c r="I1109">
        <v>1395627327</v>
      </c>
      <c r="J1109">
        <v>1393038927</v>
      </c>
      <c r="K1109" t="b">
        <v>0</v>
      </c>
      <c r="L1109">
        <v>20</v>
      </c>
      <c r="M1109" t="b">
        <v>0</v>
      </c>
      <c r="N1109" t="s">
        <v>8280</v>
      </c>
      <c r="O1109">
        <f t="shared" si="68"/>
        <v>0</v>
      </c>
      <c r="P1109">
        <f t="shared" si="69"/>
        <v>71.55</v>
      </c>
      <c r="Q1109" s="11" t="s">
        <v>8310</v>
      </c>
      <c r="R1109" s="11" t="s">
        <v>8333</v>
      </c>
      <c r="S1109" s="16">
        <f t="shared" si="70"/>
        <v>41692.135729166665</v>
      </c>
      <c r="T1109" s="16">
        <f t="shared" si="71"/>
        <v>41722.0940625</v>
      </c>
    </row>
    <row r="1110" spans="1:20" ht="48" hidden="1" x14ac:dyDescent="0.2">
      <c r="A1110">
        <v>1106</v>
      </c>
      <c r="B1110" s="9" t="s">
        <v>1107</v>
      </c>
      <c r="C1110" s="3" t="s">
        <v>5216</v>
      </c>
      <c r="D1110" s="5">
        <v>400</v>
      </c>
      <c r="E1110" s="7">
        <v>165</v>
      </c>
      <c r="F1110" t="s">
        <v>8220</v>
      </c>
      <c r="G1110" t="s">
        <v>8223</v>
      </c>
      <c r="H1110" t="s">
        <v>8245</v>
      </c>
      <c r="I1110">
        <v>1333557975</v>
      </c>
      <c r="J1110">
        <v>1330969575</v>
      </c>
      <c r="K1110" t="b">
        <v>0</v>
      </c>
      <c r="L1110">
        <v>7</v>
      </c>
      <c r="M1110" t="b">
        <v>0</v>
      </c>
      <c r="N1110" t="s">
        <v>8280</v>
      </c>
      <c r="O1110">
        <f t="shared" si="68"/>
        <v>41</v>
      </c>
      <c r="P1110">
        <f t="shared" si="69"/>
        <v>23.57</v>
      </c>
      <c r="Q1110" s="11" t="s">
        <v>8310</v>
      </c>
      <c r="R1110" s="11" t="s">
        <v>8333</v>
      </c>
      <c r="S1110" s="16">
        <f t="shared" si="70"/>
        <v>40973.740451388891</v>
      </c>
      <c r="T1110" s="16">
        <f t="shared" si="71"/>
        <v>41003.698784722219</v>
      </c>
    </row>
    <row r="1111" spans="1:20" ht="64" hidden="1" x14ac:dyDescent="0.2">
      <c r="A1111">
        <v>1107</v>
      </c>
      <c r="B1111" s="9" t="s">
        <v>1108</v>
      </c>
      <c r="C1111" s="3" t="s">
        <v>5217</v>
      </c>
      <c r="D1111" s="5">
        <v>10000</v>
      </c>
      <c r="E1111" s="7">
        <v>0</v>
      </c>
      <c r="F1111" t="s">
        <v>8220</v>
      </c>
      <c r="G1111" t="s">
        <v>8223</v>
      </c>
      <c r="H1111" t="s">
        <v>8245</v>
      </c>
      <c r="I1111">
        <v>1406148024</v>
      </c>
      <c r="J1111">
        <v>1403556024</v>
      </c>
      <c r="K1111" t="b">
        <v>0</v>
      </c>
      <c r="L1111">
        <v>0</v>
      </c>
      <c r="M1111" t="b">
        <v>0</v>
      </c>
      <c r="N1111" t="s">
        <v>8280</v>
      </c>
      <c r="O1111">
        <f t="shared" si="68"/>
        <v>0</v>
      </c>
      <c r="P1111" t="str">
        <f t="shared" si="69"/>
        <v>N/A</v>
      </c>
      <c r="Q1111" s="11" t="s">
        <v>8310</v>
      </c>
      <c r="R1111" s="11" t="s">
        <v>8333</v>
      </c>
      <c r="S1111" s="16">
        <f t="shared" si="70"/>
        <v>41813.861388888887</v>
      </c>
      <c r="T1111" s="16">
        <f t="shared" si="71"/>
        <v>41843.861388888887</v>
      </c>
    </row>
    <row r="1112" spans="1:20" ht="48" hidden="1" x14ac:dyDescent="0.2">
      <c r="A1112">
        <v>1108</v>
      </c>
      <c r="B1112" s="9" t="s">
        <v>1109</v>
      </c>
      <c r="C1112" s="3" t="s">
        <v>5218</v>
      </c>
      <c r="D1112" s="5">
        <v>25000</v>
      </c>
      <c r="E1112" s="7">
        <v>732.5</v>
      </c>
      <c r="F1112" t="s">
        <v>8220</v>
      </c>
      <c r="G1112" t="s">
        <v>8223</v>
      </c>
      <c r="H1112" t="s">
        <v>8245</v>
      </c>
      <c r="I1112">
        <v>1334326635</v>
      </c>
      <c r="J1112">
        <v>1329146235</v>
      </c>
      <c r="K1112" t="b">
        <v>0</v>
      </c>
      <c r="L1112">
        <v>21</v>
      </c>
      <c r="M1112" t="b">
        <v>0</v>
      </c>
      <c r="N1112" t="s">
        <v>8280</v>
      </c>
      <c r="O1112">
        <f t="shared" si="68"/>
        <v>3</v>
      </c>
      <c r="P1112">
        <f t="shared" si="69"/>
        <v>34.880000000000003</v>
      </c>
      <c r="Q1112" s="11" t="s">
        <v>8310</v>
      </c>
      <c r="R1112" s="11" t="s">
        <v>8333</v>
      </c>
      <c r="S1112" s="16">
        <f t="shared" si="70"/>
        <v>40952.636979166666</v>
      </c>
      <c r="T1112" s="16">
        <f t="shared" si="71"/>
        <v>41012.595312500001</v>
      </c>
    </row>
    <row r="1113" spans="1:20" ht="48" hidden="1" x14ac:dyDescent="0.2">
      <c r="A1113">
        <v>1109</v>
      </c>
      <c r="B1113" s="9" t="s">
        <v>1110</v>
      </c>
      <c r="C1113" s="3" t="s">
        <v>5219</v>
      </c>
      <c r="D1113" s="5">
        <v>10000</v>
      </c>
      <c r="E1113" s="7">
        <v>45</v>
      </c>
      <c r="F1113" t="s">
        <v>8220</v>
      </c>
      <c r="G1113" t="s">
        <v>8223</v>
      </c>
      <c r="H1113" t="s">
        <v>8245</v>
      </c>
      <c r="I1113">
        <v>1479495790</v>
      </c>
      <c r="J1113">
        <v>1476900190</v>
      </c>
      <c r="K1113" t="b">
        <v>0</v>
      </c>
      <c r="L1113">
        <v>3</v>
      </c>
      <c r="M1113" t="b">
        <v>0</v>
      </c>
      <c r="N1113" t="s">
        <v>8280</v>
      </c>
      <c r="O1113">
        <f t="shared" si="68"/>
        <v>0</v>
      </c>
      <c r="P1113">
        <f t="shared" si="69"/>
        <v>15</v>
      </c>
      <c r="Q1113" s="11" t="s">
        <v>8310</v>
      </c>
      <c r="R1113" s="11" t="s">
        <v>8333</v>
      </c>
      <c r="S1113" s="16">
        <f t="shared" si="70"/>
        <v>42662.752199074079</v>
      </c>
      <c r="T1113" s="16">
        <f t="shared" si="71"/>
        <v>42692.793865740736</v>
      </c>
    </row>
    <row r="1114" spans="1:20" ht="48" hidden="1" x14ac:dyDescent="0.2">
      <c r="A1114">
        <v>1110</v>
      </c>
      <c r="B1114" s="9" t="s">
        <v>1111</v>
      </c>
      <c r="C1114" s="3" t="s">
        <v>5220</v>
      </c>
      <c r="D1114" s="5">
        <v>50000</v>
      </c>
      <c r="E1114" s="7">
        <v>255</v>
      </c>
      <c r="F1114" t="s">
        <v>8220</v>
      </c>
      <c r="G1114" t="s">
        <v>8223</v>
      </c>
      <c r="H1114" t="s">
        <v>8245</v>
      </c>
      <c r="I1114">
        <v>1354919022</v>
      </c>
      <c r="J1114">
        <v>1352327022</v>
      </c>
      <c r="K1114" t="b">
        <v>0</v>
      </c>
      <c r="L1114">
        <v>11</v>
      </c>
      <c r="M1114" t="b">
        <v>0</v>
      </c>
      <c r="N1114" t="s">
        <v>8280</v>
      </c>
      <c r="O1114">
        <f t="shared" si="68"/>
        <v>1</v>
      </c>
      <c r="P1114">
        <f t="shared" si="69"/>
        <v>23.18</v>
      </c>
      <c r="Q1114" s="11" t="s">
        <v>8310</v>
      </c>
      <c r="R1114" s="11" t="s">
        <v>8333</v>
      </c>
      <c r="S1114" s="16">
        <f t="shared" si="70"/>
        <v>41220.933124999996</v>
      </c>
      <c r="T1114" s="16">
        <f t="shared" si="71"/>
        <v>41250.933124999996</v>
      </c>
    </row>
    <row r="1115" spans="1:20" ht="48" hidden="1" x14ac:dyDescent="0.2">
      <c r="A1115">
        <v>1111</v>
      </c>
      <c r="B1115" s="9" t="s">
        <v>1112</v>
      </c>
      <c r="C1115" s="3" t="s">
        <v>5221</v>
      </c>
      <c r="D1115" s="5">
        <v>2500</v>
      </c>
      <c r="E1115" s="7">
        <v>1</v>
      </c>
      <c r="F1115" t="s">
        <v>8220</v>
      </c>
      <c r="G1115" t="s">
        <v>8223</v>
      </c>
      <c r="H1115" t="s">
        <v>8245</v>
      </c>
      <c r="I1115">
        <v>1452228790</v>
      </c>
      <c r="J1115">
        <v>1449636790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0</v>
      </c>
      <c r="P1115">
        <f t="shared" si="69"/>
        <v>1</v>
      </c>
      <c r="Q1115" s="11" t="s">
        <v>8310</v>
      </c>
      <c r="R1115" s="11" t="s">
        <v>8333</v>
      </c>
      <c r="S1115" s="16">
        <f t="shared" si="70"/>
        <v>42347.203587962969</v>
      </c>
      <c r="T1115" s="16">
        <f t="shared" si="71"/>
        <v>42377.203587962969</v>
      </c>
    </row>
    <row r="1116" spans="1:20" ht="48" hidden="1" x14ac:dyDescent="0.2">
      <c r="A1116">
        <v>1112</v>
      </c>
      <c r="B1116" s="9" t="s">
        <v>1113</v>
      </c>
      <c r="C1116" s="3" t="s">
        <v>5222</v>
      </c>
      <c r="D1116" s="5">
        <v>88000</v>
      </c>
      <c r="E1116" s="7">
        <v>31272.92</v>
      </c>
      <c r="F1116" t="s">
        <v>8220</v>
      </c>
      <c r="G1116" t="s">
        <v>8223</v>
      </c>
      <c r="H1116" t="s">
        <v>8245</v>
      </c>
      <c r="I1116">
        <v>1421656200</v>
      </c>
      <c r="J1116">
        <v>1416507211</v>
      </c>
      <c r="K1116" t="b">
        <v>0</v>
      </c>
      <c r="L1116">
        <v>312</v>
      </c>
      <c r="M1116" t="b">
        <v>0</v>
      </c>
      <c r="N1116" t="s">
        <v>8280</v>
      </c>
      <c r="O1116">
        <f t="shared" si="68"/>
        <v>36</v>
      </c>
      <c r="P1116">
        <f t="shared" si="69"/>
        <v>100.23</v>
      </c>
      <c r="Q1116" s="11" t="s">
        <v>8310</v>
      </c>
      <c r="R1116" s="11" t="s">
        <v>8333</v>
      </c>
      <c r="S1116" s="16">
        <f t="shared" si="70"/>
        <v>41963.759386574078</v>
      </c>
      <c r="T1116" s="16">
        <f t="shared" si="71"/>
        <v>42023.354166666672</v>
      </c>
    </row>
    <row r="1117" spans="1:20" ht="48" hidden="1" x14ac:dyDescent="0.2">
      <c r="A1117">
        <v>1113</v>
      </c>
      <c r="B1117" s="9" t="s">
        <v>1114</v>
      </c>
      <c r="C1117" s="3" t="s">
        <v>5223</v>
      </c>
      <c r="D1117" s="5">
        <v>1000</v>
      </c>
      <c r="E1117" s="7">
        <v>5</v>
      </c>
      <c r="F1117" t="s">
        <v>8220</v>
      </c>
      <c r="G1117" t="s">
        <v>8224</v>
      </c>
      <c r="H1117" t="s">
        <v>8246</v>
      </c>
      <c r="I1117">
        <v>1408058820</v>
      </c>
      <c r="J1117">
        <v>1405466820</v>
      </c>
      <c r="K1117" t="b">
        <v>0</v>
      </c>
      <c r="L1117">
        <v>1</v>
      </c>
      <c r="M1117" t="b">
        <v>0</v>
      </c>
      <c r="N1117" t="s">
        <v>8280</v>
      </c>
      <c r="O1117">
        <f t="shared" si="68"/>
        <v>1</v>
      </c>
      <c r="P1117">
        <f t="shared" si="69"/>
        <v>5</v>
      </c>
      <c r="Q1117" s="11" t="s">
        <v>8310</v>
      </c>
      <c r="R1117" s="11" t="s">
        <v>8333</v>
      </c>
      <c r="S1117" s="16">
        <f t="shared" si="70"/>
        <v>41835.977083333331</v>
      </c>
      <c r="T1117" s="16">
        <f t="shared" si="71"/>
        <v>41865.977083333331</v>
      </c>
    </row>
    <row r="1118" spans="1:20" ht="48" hidden="1" x14ac:dyDescent="0.2">
      <c r="A1118">
        <v>1114</v>
      </c>
      <c r="B1118" s="9" t="s">
        <v>1115</v>
      </c>
      <c r="C1118" s="3" t="s">
        <v>5224</v>
      </c>
      <c r="D1118" s="5">
        <v>6000</v>
      </c>
      <c r="E1118" s="7">
        <v>10</v>
      </c>
      <c r="F1118" t="s">
        <v>8220</v>
      </c>
      <c r="G1118" t="s">
        <v>8224</v>
      </c>
      <c r="H1118" t="s">
        <v>8246</v>
      </c>
      <c r="I1118">
        <v>1381306687</v>
      </c>
      <c r="J1118">
        <v>1378714687</v>
      </c>
      <c r="K1118" t="b">
        <v>0</v>
      </c>
      <c r="L1118">
        <v>3</v>
      </c>
      <c r="M1118" t="b">
        <v>0</v>
      </c>
      <c r="N1118" t="s">
        <v>8280</v>
      </c>
      <c r="O1118">
        <f t="shared" si="68"/>
        <v>0</v>
      </c>
      <c r="P1118">
        <f t="shared" si="69"/>
        <v>3.33</v>
      </c>
      <c r="Q1118" s="11" t="s">
        <v>8310</v>
      </c>
      <c r="R1118" s="11" t="s">
        <v>8333</v>
      </c>
      <c r="S1118" s="16">
        <f t="shared" si="70"/>
        <v>41526.345914351856</v>
      </c>
      <c r="T1118" s="16">
        <f t="shared" si="71"/>
        <v>41556.345914351856</v>
      </c>
    </row>
    <row r="1119" spans="1:20" ht="48" hidden="1" x14ac:dyDescent="0.2">
      <c r="A1119">
        <v>1115</v>
      </c>
      <c r="B1119" s="9" t="s">
        <v>1116</v>
      </c>
      <c r="C1119" s="3" t="s">
        <v>5225</v>
      </c>
      <c r="D1119" s="5">
        <v>40000</v>
      </c>
      <c r="E1119" s="7">
        <v>53</v>
      </c>
      <c r="F1119" t="s">
        <v>8220</v>
      </c>
      <c r="G1119" t="s">
        <v>8223</v>
      </c>
      <c r="H1119" t="s">
        <v>8245</v>
      </c>
      <c r="I1119">
        <v>1459352495</v>
      </c>
      <c r="J1119">
        <v>1456764095</v>
      </c>
      <c r="K1119" t="b">
        <v>0</v>
      </c>
      <c r="L1119">
        <v>4</v>
      </c>
      <c r="M1119" t="b">
        <v>0</v>
      </c>
      <c r="N1119" t="s">
        <v>8280</v>
      </c>
      <c r="O1119">
        <f t="shared" si="68"/>
        <v>0</v>
      </c>
      <c r="P1119">
        <f t="shared" si="69"/>
        <v>13.25</v>
      </c>
      <c r="Q1119" s="11" t="s">
        <v>8310</v>
      </c>
      <c r="R1119" s="11" t="s">
        <v>8333</v>
      </c>
      <c r="S1119" s="16">
        <f t="shared" si="70"/>
        <v>42429.695543981477</v>
      </c>
      <c r="T1119" s="16">
        <f t="shared" si="71"/>
        <v>42459.653877314813</v>
      </c>
    </row>
    <row r="1120" spans="1:20" ht="32" hidden="1" x14ac:dyDescent="0.2">
      <c r="A1120">
        <v>1116</v>
      </c>
      <c r="B1120" s="9" t="s">
        <v>1117</v>
      </c>
      <c r="C1120" s="3" t="s">
        <v>5226</v>
      </c>
      <c r="D1120" s="5">
        <v>500000</v>
      </c>
      <c r="E1120" s="7">
        <v>178.52</v>
      </c>
      <c r="F1120" t="s">
        <v>8220</v>
      </c>
      <c r="G1120" t="s">
        <v>8223</v>
      </c>
      <c r="H1120" t="s">
        <v>8245</v>
      </c>
      <c r="I1120">
        <v>1339273208</v>
      </c>
      <c r="J1120">
        <v>1334089208</v>
      </c>
      <c r="K1120" t="b">
        <v>0</v>
      </c>
      <c r="L1120">
        <v>10</v>
      </c>
      <c r="M1120" t="b">
        <v>0</v>
      </c>
      <c r="N1120" t="s">
        <v>8280</v>
      </c>
      <c r="O1120">
        <f t="shared" si="68"/>
        <v>0</v>
      </c>
      <c r="P1120">
        <f t="shared" si="69"/>
        <v>17.850000000000001</v>
      </c>
      <c r="Q1120" s="11" t="s">
        <v>8310</v>
      </c>
      <c r="R1120" s="11" t="s">
        <v>8333</v>
      </c>
      <c r="S1120" s="16">
        <f t="shared" si="70"/>
        <v>41009.847314814811</v>
      </c>
      <c r="T1120" s="16">
        <f t="shared" si="71"/>
        <v>41069.847314814811</v>
      </c>
    </row>
    <row r="1121" spans="1:20" ht="48" hidden="1" x14ac:dyDescent="0.2">
      <c r="A1121">
        <v>1117</v>
      </c>
      <c r="B1121" s="9" t="s">
        <v>1118</v>
      </c>
      <c r="C1121" s="3" t="s">
        <v>5227</v>
      </c>
      <c r="D1121" s="5">
        <v>1000</v>
      </c>
      <c r="E1121" s="7">
        <v>83</v>
      </c>
      <c r="F1121" t="s">
        <v>8220</v>
      </c>
      <c r="G1121" t="s">
        <v>8235</v>
      </c>
      <c r="H1121" t="s">
        <v>8248</v>
      </c>
      <c r="I1121">
        <v>1451053313</v>
      </c>
      <c r="J1121">
        <v>1448461313</v>
      </c>
      <c r="K1121" t="b">
        <v>0</v>
      </c>
      <c r="L1121">
        <v>8</v>
      </c>
      <c r="M1121" t="b">
        <v>0</v>
      </c>
      <c r="N1121" t="s">
        <v>8280</v>
      </c>
      <c r="O1121">
        <f t="shared" si="68"/>
        <v>8</v>
      </c>
      <c r="P1121">
        <f t="shared" si="69"/>
        <v>10.38</v>
      </c>
      <c r="Q1121" s="11" t="s">
        <v>8310</v>
      </c>
      <c r="R1121" s="11" t="s">
        <v>8333</v>
      </c>
      <c r="S1121" s="16">
        <f t="shared" si="70"/>
        <v>42333.598530092597</v>
      </c>
      <c r="T1121" s="16">
        <f t="shared" si="71"/>
        <v>42363.598530092597</v>
      </c>
    </row>
    <row r="1122" spans="1:20" ht="48" hidden="1" x14ac:dyDescent="0.2">
      <c r="A1122">
        <v>1118</v>
      </c>
      <c r="B1122" s="9" t="s">
        <v>1119</v>
      </c>
      <c r="C1122" s="3" t="s">
        <v>5228</v>
      </c>
      <c r="D1122" s="5">
        <v>4500</v>
      </c>
      <c r="E1122" s="7">
        <v>109</v>
      </c>
      <c r="F1122" t="s">
        <v>8220</v>
      </c>
      <c r="G1122" t="s">
        <v>8225</v>
      </c>
      <c r="H1122" t="s">
        <v>8247</v>
      </c>
      <c r="I1122">
        <v>1396666779</v>
      </c>
      <c r="J1122">
        <v>1394078379</v>
      </c>
      <c r="K1122" t="b">
        <v>0</v>
      </c>
      <c r="L1122">
        <v>3</v>
      </c>
      <c r="M1122" t="b">
        <v>0</v>
      </c>
      <c r="N1122" t="s">
        <v>8280</v>
      </c>
      <c r="O1122">
        <f t="shared" si="68"/>
        <v>2</v>
      </c>
      <c r="P1122">
        <f t="shared" si="69"/>
        <v>36.33</v>
      </c>
      <c r="Q1122" s="11" t="s">
        <v>8310</v>
      </c>
      <c r="R1122" s="11" t="s">
        <v>8333</v>
      </c>
      <c r="S1122" s="16">
        <f t="shared" si="70"/>
        <v>41704.16642361111</v>
      </c>
      <c r="T1122" s="16">
        <f t="shared" si="71"/>
        <v>41734.124756944446</v>
      </c>
    </row>
    <row r="1123" spans="1:20" ht="48" hidden="1" x14ac:dyDescent="0.2">
      <c r="A1123">
        <v>1119</v>
      </c>
      <c r="B1123" s="9" t="s">
        <v>1120</v>
      </c>
      <c r="C1123" s="3" t="s">
        <v>5229</v>
      </c>
      <c r="D1123" s="5">
        <v>2100</v>
      </c>
      <c r="E1123" s="7">
        <v>5</v>
      </c>
      <c r="F1123" t="s">
        <v>8220</v>
      </c>
      <c r="G1123" t="s">
        <v>8223</v>
      </c>
      <c r="H1123" t="s">
        <v>8245</v>
      </c>
      <c r="I1123">
        <v>1396810864</v>
      </c>
      <c r="J1123">
        <v>1395687664</v>
      </c>
      <c r="K1123" t="b">
        <v>0</v>
      </c>
      <c r="L1123">
        <v>1</v>
      </c>
      <c r="M1123" t="b">
        <v>0</v>
      </c>
      <c r="N1123" t="s">
        <v>8280</v>
      </c>
      <c r="O1123">
        <f t="shared" si="68"/>
        <v>0</v>
      </c>
      <c r="P1123">
        <f t="shared" si="69"/>
        <v>5</v>
      </c>
      <c r="Q1123" s="11" t="s">
        <v>8310</v>
      </c>
      <c r="R1123" s="11" t="s">
        <v>8333</v>
      </c>
      <c r="S1123" s="16">
        <f t="shared" si="70"/>
        <v>41722.792407407411</v>
      </c>
      <c r="T1123" s="16">
        <f t="shared" si="71"/>
        <v>41735.792407407411</v>
      </c>
    </row>
    <row r="1124" spans="1:20" ht="32" hidden="1" x14ac:dyDescent="0.2">
      <c r="A1124">
        <v>1120</v>
      </c>
      <c r="B1124" s="9" t="s">
        <v>1121</v>
      </c>
      <c r="C1124" s="3" t="s">
        <v>5230</v>
      </c>
      <c r="D1124" s="5">
        <v>25000</v>
      </c>
      <c r="E1124" s="7">
        <v>0</v>
      </c>
      <c r="F1124" t="s">
        <v>8220</v>
      </c>
      <c r="G1124" t="s">
        <v>8223</v>
      </c>
      <c r="H1124" t="s">
        <v>8245</v>
      </c>
      <c r="I1124">
        <v>1319835400</v>
      </c>
      <c r="J1124">
        <v>1315947400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1" t="s">
        <v>8310</v>
      </c>
      <c r="R1124" s="11" t="s">
        <v>8333</v>
      </c>
      <c r="S1124" s="16">
        <f t="shared" si="70"/>
        <v>40799.872685185182</v>
      </c>
      <c r="T1124" s="16">
        <f t="shared" si="71"/>
        <v>40844.872685185182</v>
      </c>
    </row>
    <row r="1125" spans="1:20" ht="48" hidden="1" x14ac:dyDescent="0.2">
      <c r="A1125">
        <v>1121</v>
      </c>
      <c r="B1125" s="9" t="s">
        <v>1122</v>
      </c>
      <c r="C1125" s="3" t="s">
        <v>5231</v>
      </c>
      <c r="D1125" s="5">
        <v>250000</v>
      </c>
      <c r="E1125" s="7">
        <v>29</v>
      </c>
      <c r="F1125" t="s">
        <v>8220</v>
      </c>
      <c r="G1125" t="s">
        <v>8223</v>
      </c>
      <c r="H1125" t="s">
        <v>8245</v>
      </c>
      <c r="I1125">
        <v>1457904316</v>
      </c>
      <c r="J1125">
        <v>1455315916</v>
      </c>
      <c r="K1125" t="b">
        <v>0</v>
      </c>
      <c r="L1125">
        <v>5</v>
      </c>
      <c r="M1125" t="b">
        <v>0</v>
      </c>
      <c r="N1125" t="s">
        <v>8280</v>
      </c>
      <c r="O1125">
        <f t="shared" si="68"/>
        <v>0</v>
      </c>
      <c r="P1125">
        <f t="shared" si="69"/>
        <v>5.8</v>
      </c>
      <c r="Q1125" s="11" t="s">
        <v>8310</v>
      </c>
      <c r="R1125" s="11" t="s">
        <v>8333</v>
      </c>
      <c r="S1125" s="16">
        <f t="shared" si="70"/>
        <v>42412.934212962966</v>
      </c>
      <c r="T1125" s="16">
        <f t="shared" si="71"/>
        <v>42442.892546296294</v>
      </c>
    </row>
    <row r="1126" spans="1:20" ht="48" hidden="1" x14ac:dyDescent="0.2">
      <c r="A1126">
        <v>1122</v>
      </c>
      <c r="B1126" s="9" t="s">
        <v>1123</v>
      </c>
      <c r="C1126" s="3" t="s">
        <v>5232</v>
      </c>
      <c r="D1126" s="5">
        <v>3200</v>
      </c>
      <c r="E1126" s="7">
        <v>0</v>
      </c>
      <c r="F1126" t="s">
        <v>8220</v>
      </c>
      <c r="G1126" t="s">
        <v>8224</v>
      </c>
      <c r="H1126" t="s">
        <v>8246</v>
      </c>
      <c r="I1126">
        <v>1369932825</v>
      </c>
      <c r="J1126">
        <v>1368723225</v>
      </c>
      <c r="K1126" t="b">
        <v>0</v>
      </c>
      <c r="L1126">
        <v>0</v>
      </c>
      <c r="M1126" t="b">
        <v>0</v>
      </c>
      <c r="N1126" t="s">
        <v>8280</v>
      </c>
      <c r="O1126">
        <f t="shared" si="68"/>
        <v>0</v>
      </c>
      <c r="P1126" t="str">
        <f t="shared" si="69"/>
        <v>N/A</v>
      </c>
      <c r="Q1126" s="11" t="s">
        <v>8310</v>
      </c>
      <c r="R1126" s="11" t="s">
        <v>8333</v>
      </c>
      <c r="S1126" s="16">
        <f t="shared" si="70"/>
        <v>41410.703993055555</v>
      </c>
      <c r="T1126" s="16">
        <f t="shared" si="71"/>
        <v>41424.703993055555</v>
      </c>
    </row>
    <row r="1127" spans="1:20" ht="48" hidden="1" x14ac:dyDescent="0.2">
      <c r="A1127">
        <v>1123</v>
      </c>
      <c r="B1127" s="9" t="s">
        <v>1124</v>
      </c>
      <c r="C1127" s="3" t="s">
        <v>5233</v>
      </c>
      <c r="D1127" s="5">
        <v>5000</v>
      </c>
      <c r="E1127" s="7">
        <v>11</v>
      </c>
      <c r="F1127" t="s">
        <v>8220</v>
      </c>
      <c r="G1127" t="s">
        <v>8223</v>
      </c>
      <c r="H1127" t="s">
        <v>8245</v>
      </c>
      <c r="I1127">
        <v>1397910848</v>
      </c>
      <c r="J1127">
        <v>1395318848</v>
      </c>
      <c r="K1127" t="b">
        <v>0</v>
      </c>
      <c r="L1127">
        <v>3</v>
      </c>
      <c r="M1127" t="b">
        <v>0</v>
      </c>
      <c r="N1127" t="s">
        <v>8280</v>
      </c>
      <c r="O1127">
        <f t="shared" si="68"/>
        <v>0</v>
      </c>
      <c r="P1127">
        <f t="shared" si="69"/>
        <v>3.67</v>
      </c>
      <c r="Q1127" s="11" t="s">
        <v>8310</v>
      </c>
      <c r="R1127" s="11" t="s">
        <v>8333</v>
      </c>
      <c r="S1127" s="16">
        <f t="shared" si="70"/>
        <v>41718.5237037037</v>
      </c>
      <c r="T1127" s="16">
        <f t="shared" si="71"/>
        <v>41748.5237037037</v>
      </c>
    </row>
    <row r="1128" spans="1:20" ht="48" hidden="1" x14ac:dyDescent="0.2">
      <c r="A1128">
        <v>1124</v>
      </c>
      <c r="B1128" s="9" t="s">
        <v>1125</v>
      </c>
      <c r="C1128" s="3" t="s">
        <v>5234</v>
      </c>
      <c r="D1128" s="5">
        <v>90000</v>
      </c>
      <c r="E1128" s="7">
        <v>425</v>
      </c>
      <c r="F1128" t="s">
        <v>8220</v>
      </c>
      <c r="G1128" t="s">
        <v>8223</v>
      </c>
      <c r="H1128" t="s">
        <v>8245</v>
      </c>
      <c r="I1128">
        <v>1430409651</v>
      </c>
      <c r="J1128">
        <v>1427817651</v>
      </c>
      <c r="K1128" t="b">
        <v>0</v>
      </c>
      <c r="L1128">
        <v>7</v>
      </c>
      <c r="M1128" t="b">
        <v>0</v>
      </c>
      <c r="N1128" t="s">
        <v>8281</v>
      </c>
      <c r="O1128">
        <f t="shared" si="68"/>
        <v>0</v>
      </c>
      <c r="P1128">
        <f t="shared" si="69"/>
        <v>60.71</v>
      </c>
      <c r="Q1128" s="11" t="s">
        <v>8310</v>
      </c>
      <c r="R1128" s="11" t="s">
        <v>8334</v>
      </c>
      <c r="S1128" s="16">
        <f t="shared" si="70"/>
        <v>42094.667256944449</v>
      </c>
      <c r="T1128" s="16">
        <f t="shared" si="71"/>
        <v>42124.667256944449</v>
      </c>
    </row>
    <row r="1129" spans="1:20" ht="48" hidden="1" x14ac:dyDescent="0.2">
      <c r="A1129">
        <v>1125</v>
      </c>
      <c r="B1129" s="9" t="s">
        <v>1126</v>
      </c>
      <c r="C1129" s="3" t="s">
        <v>5235</v>
      </c>
      <c r="D1129" s="5">
        <v>3000</v>
      </c>
      <c r="E1129" s="7">
        <v>0</v>
      </c>
      <c r="F1129" t="s">
        <v>8220</v>
      </c>
      <c r="G1129" t="s">
        <v>8224</v>
      </c>
      <c r="H1129" t="s">
        <v>8246</v>
      </c>
      <c r="I1129">
        <v>1443193130</v>
      </c>
      <c r="J1129">
        <v>1438009130</v>
      </c>
      <c r="K1129" t="b">
        <v>0</v>
      </c>
      <c r="L1129">
        <v>0</v>
      </c>
      <c r="M1129" t="b">
        <v>0</v>
      </c>
      <c r="N1129" t="s">
        <v>8281</v>
      </c>
      <c r="O1129">
        <f t="shared" si="68"/>
        <v>0</v>
      </c>
      <c r="P1129" t="str">
        <f t="shared" si="69"/>
        <v>N/A</v>
      </c>
      <c r="Q1129" s="11" t="s">
        <v>8310</v>
      </c>
      <c r="R1129" s="11" t="s">
        <v>8334</v>
      </c>
      <c r="S1129" s="16">
        <f t="shared" si="70"/>
        <v>42212.624189814815</v>
      </c>
      <c r="T1129" s="16">
        <f t="shared" si="71"/>
        <v>42272.624189814815</v>
      </c>
    </row>
    <row r="1130" spans="1:20" ht="32" hidden="1" x14ac:dyDescent="0.2">
      <c r="A1130">
        <v>1126</v>
      </c>
      <c r="B1130" s="9" t="s">
        <v>1127</v>
      </c>
      <c r="C1130" s="3" t="s">
        <v>5236</v>
      </c>
      <c r="D1130" s="5">
        <v>2000</v>
      </c>
      <c r="E1130" s="7">
        <v>10</v>
      </c>
      <c r="F1130" t="s">
        <v>8220</v>
      </c>
      <c r="G1130" t="s">
        <v>8223</v>
      </c>
      <c r="H1130" t="s">
        <v>8245</v>
      </c>
      <c r="I1130">
        <v>1468482694</v>
      </c>
      <c r="J1130">
        <v>1465890694</v>
      </c>
      <c r="K1130" t="b">
        <v>0</v>
      </c>
      <c r="L1130">
        <v>2</v>
      </c>
      <c r="M1130" t="b">
        <v>0</v>
      </c>
      <c r="N1130" t="s">
        <v>8281</v>
      </c>
      <c r="O1130">
        <f t="shared" si="68"/>
        <v>1</v>
      </c>
      <c r="P1130">
        <f t="shared" si="69"/>
        <v>5</v>
      </c>
      <c r="Q1130" s="11" t="s">
        <v>8310</v>
      </c>
      <c r="R1130" s="11" t="s">
        <v>8334</v>
      </c>
      <c r="S1130" s="16">
        <f t="shared" si="70"/>
        <v>42535.327476851846</v>
      </c>
      <c r="T1130" s="16">
        <f t="shared" si="71"/>
        <v>42565.327476851846</v>
      </c>
    </row>
    <row r="1131" spans="1:20" ht="64" hidden="1" x14ac:dyDescent="0.2">
      <c r="A1131">
        <v>1127</v>
      </c>
      <c r="B1131" s="9" t="s">
        <v>1128</v>
      </c>
      <c r="C1131" s="3" t="s">
        <v>5237</v>
      </c>
      <c r="D1131" s="5">
        <v>35000</v>
      </c>
      <c r="E1131" s="7">
        <v>585</v>
      </c>
      <c r="F1131" t="s">
        <v>8220</v>
      </c>
      <c r="G1131" t="s">
        <v>8223</v>
      </c>
      <c r="H1131" t="s">
        <v>8245</v>
      </c>
      <c r="I1131">
        <v>1416000600</v>
      </c>
      <c r="J1131">
        <v>1413318600</v>
      </c>
      <c r="K1131" t="b">
        <v>0</v>
      </c>
      <c r="L1131">
        <v>23</v>
      </c>
      <c r="M1131" t="b">
        <v>0</v>
      </c>
      <c r="N1131" t="s">
        <v>8281</v>
      </c>
      <c r="O1131">
        <f t="shared" si="68"/>
        <v>2</v>
      </c>
      <c r="P1131">
        <f t="shared" si="69"/>
        <v>25.43</v>
      </c>
      <c r="Q1131" s="11" t="s">
        <v>8310</v>
      </c>
      <c r="R1131" s="11" t="s">
        <v>8334</v>
      </c>
      <c r="S1131" s="16">
        <f t="shared" si="70"/>
        <v>41926.854166666664</v>
      </c>
      <c r="T1131" s="16">
        <f t="shared" si="71"/>
        <v>41957.895833333328</v>
      </c>
    </row>
    <row r="1132" spans="1:20" ht="16" hidden="1" x14ac:dyDescent="0.2">
      <c r="A1132">
        <v>1128</v>
      </c>
      <c r="B1132" s="9" t="s">
        <v>1129</v>
      </c>
      <c r="C1132" s="3" t="s">
        <v>5238</v>
      </c>
      <c r="D1132" s="5">
        <v>1000</v>
      </c>
      <c r="E1132" s="7">
        <v>1</v>
      </c>
      <c r="F1132" t="s">
        <v>8220</v>
      </c>
      <c r="G1132" t="s">
        <v>8224</v>
      </c>
      <c r="H1132" t="s">
        <v>8246</v>
      </c>
      <c r="I1132">
        <v>1407425717</v>
      </c>
      <c r="J1132">
        <v>1404833717</v>
      </c>
      <c r="K1132" t="b">
        <v>0</v>
      </c>
      <c r="L1132">
        <v>1</v>
      </c>
      <c r="M1132" t="b">
        <v>0</v>
      </c>
      <c r="N1132" t="s">
        <v>8281</v>
      </c>
      <c r="O1132">
        <f t="shared" si="68"/>
        <v>0</v>
      </c>
      <c r="P1132">
        <f t="shared" si="69"/>
        <v>1</v>
      </c>
      <c r="Q1132" s="11" t="s">
        <v>8310</v>
      </c>
      <c r="R1132" s="11" t="s">
        <v>8334</v>
      </c>
      <c r="S1132" s="16">
        <f t="shared" si="70"/>
        <v>41828.649502314816</v>
      </c>
      <c r="T1132" s="16">
        <f t="shared" si="71"/>
        <v>41858.649502314816</v>
      </c>
    </row>
    <row r="1133" spans="1:20" ht="48" hidden="1" x14ac:dyDescent="0.2">
      <c r="A1133">
        <v>1129</v>
      </c>
      <c r="B1133" s="9" t="s">
        <v>1130</v>
      </c>
      <c r="C1133" s="3" t="s">
        <v>5239</v>
      </c>
      <c r="D1133" s="5">
        <v>20000</v>
      </c>
      <c r="E1133" s="7">
        <v>21</v>
      </c>
      <c r="F1133" t="s">
        <v>8220</v>
      </c>
      <c r="G1133" t="s">
        <v>8223</v>
      </c>
      <c r="H1133" t="s">
        <v>8245</v>
      </c>
      <c r="I1133">
        <v>1465107693</v>
      </c>
      <c r="J1133">
        <v>1462515693</v>
      </c>
      <c r="K1133" t="b">
        <v>0</v>
      </c>
      <c r="L1133">
        <v>2</v>
      </c>
      <c r="M1133" t="b">
        <v>0</v>
      </c>
      <c r="N1133" t="s">
        <v>8281</v>
      </c>
      <c r="O1133">
        <f t="shared" si="68"/>
        <v>0</v>
      </c>
      <c r="P1133">
        <f t="shared" si="69"/>
        <v>10.5</v>
      </c>
      <c r="Q1133" s="11" t="s">
        <v>8310</v>
      </c>
      <c r="R1133" s="11" t="s">
        <v>8334</v>
      </c>
      <c r="S1133" s="16">
        <f t="shared" si="70"/>
        <v>42496.264965277776</v>
      </c>
      <c r="T1133" s="16">
        <f t="shared" si="71"/>
        <v>42526.264965277776</v>
      </c>
    </row>
    <row r="1134" spans="1:20" ht="48" hidden="1" x14ac:dyDescent="0.2">
      <c r="A1134">
        <v>1130</v>
      </c>
      <c r="B1134" s="9" t="s">
        <v>1131</v>
      </c>
      <c r="C1134" s="3" t="s">
        <v>5240</v>
      </c>
      <c r="D1134" s="5">
        <v>5000</v>
      </c>
      <c r="E1134" s="7">
        <v>11</v>
      </c>
      <c r="F1134" t="s">
        <v>8220</v>
      </c>
      <c r="G1134" t="s">
        <v>8223</v>
      </c>
      <c r="H1134" t="s">
        <v>8245</v>
      </c>
      <c r="I1134">
        <v>1416963300</v>
      </c>
      <c r="J1134">
        <v>1411775700</v>
      </c>
      <c r="K1134" t="b">
        <v>0</v>
      </c>
      <c r="L1134">
        <v>3</v>
      </c>
      <c r="M1134" t="b">
        <v>0</v>
      </c>
      <c r="N1134" t="s">
        <v>8281</v>
      </c>
      <c r="O1134">
        <f t="shared" si="68"/>
        <v>0</v>
      </c>
      <c r="P1134">
        <f t="shared" si="69"/>
        <v>3.67</v>
      </c>
      <c r="Q1134" s="11" t="s">
        <v>8310</v>
      </c>
      <c r="R1134" s="11" t="s">
        <v>8334</v>
      </c>
      <c r="S1134" s="16">
        <f t="shared" si="70"/>
        <v>41908.996527777781</v>
      </c>
      <c r="T1134" s="16">
        <f t="shared" si="71"/>
        <v>41969.038194444445</v>
      </c>
    </row>
    <row r="1135" spans="1:20" ht="48" hidden="1" x14ac:dyDescent="0.2">
      <c r="A1135">
        <v>1131</v>
      </c>
      <c r="B1135" s="9" t="s">
        <v>1132</v>
      </c>
      <c r="C1135" s="3" t="s">
        <v>5241</v>
      </c>
      <c r="D1135" s="5">
        <v>40000</v>
      </c>
      <c r="E1135" s="7">
        <v>0</v>
      </c>
      <c r="F1135" t="s">
        <v>8220</v>
      </c>
      <c r="G1135" t="s">
        <v>8225</v>
      </c>
      <c r="H1135" t="s">
        <v>8247</v>
      </c>
      <c r="I1135">
        <v>1450993668</v>
      </c>
      <c r="J1135">
        <v>1448401668</v>
      </c>
      <c r="K1135" t="b">
        <v>0</v>
      </c>
      <c r="L1135">
        <v>0</v>
      </c>
      <c r="M1135" t="b">
        <v>0</v>
      </c>
      <c r="N1135" t="s">
        <v>8281</v>
      </c>
      <c r="O1135">
        <f t="shared" si="68"/>
        <v>0</v>
      </c>
      <c r="P1135" t="str">
        <f t="shared" si="69"/>
        <v>N/A</v>
      </c>
      <c r="Q1135" s="11" t="s">
        <v>8310</v>
      </c>
      <c r="R1135" s="11" t="s">
        <v>8334</v>
      </c>
      <c r="S1135" s="16">
        <f t="shared" si="70"/>
        <v>42332.908194444448</v>
      </c>
      <c r="T1135" s="16">
        <f t="shared" si="71"/>
        <v>42362.908194444448</v>
      </c>
    </row>
    <row r="1136" spans="1:20" ht="48" hidden="1" x14ac:dyDescent="0.2">
      <c r="A1136">
        <v>1132</v>
      </c>
      <c r="B1136" s="9" t="s">
        <v>1133</v>
      </c>
      <c r="C1136" s="3" t="s">
        <v>5242</v>
      </c>
      <c r="D1136" s="5">
        <v>10000</v>
      </c>
      <c r="E1136" s="7">
        <v>1438</v>
      </c>
      <c r="F1136" t="s">
        <v>8220</v>
      </c>
      <c r="G1136" t="s">
        <v>8228</v>
      </c>
      <c r="H1136" t="s">
        <v>8250</v>
      </c>
      <c r="I1136">
        <v>1483238771</v>
      </c>
      <c r="J1136">
        <v>1480646771</v>
      </c>
      <c r="K1136" t="b">
        <v>0</v>
      </c>
      <c r="L1136">
        <v>13</v>
      </c>
      <c r="M1136" t="b">
        <v>0</v>
      </c>
      <c r="N1136" t="s">
        <v>8281</v>
      </c>
      <c r="O1136">
        <f t="shared" si="68"/>
        <v>14</v>
      </c>
      <c r="P1136">
        <f t="shared" si="69"/>
        <v>110.62</v>
      </c>
      <c r="Q1136" s="11" t="s">
        <v>8310</v>
      </c>
      <c r="R1136" s="11" t="s">
        <v>8334</v>
      </c>
      <c r="S1136" s="16">
        <f t="shared" si="70"/>
        <v>42706.115405092598</v>
      </c>
      <c r="T1136" s="16">
        <f t="shared" si="71"/>
        <v>42736.115405092598</v>
      </c>
    </row>
    <row r="1137" spans="1:20" ht="48" hidden="1" x14ac:dyDescent="0.2">
      <c r="A1137">
        <v>1133</v>
      </c>
      <c r="B1137" s="9" t="s">
        <v>1134</v>
      </c>
      <c r="C1137" s="3" t="s">
        <v>5243</v>
      </c>
      <c r="D1137" s="5">
        <v>3000</v>
      </c>
      <c r="E1137" s="7">
        <v>20</v>
      </c>
      <c r="F1137" t="s">
        <v>8220</v>
      </c>
      <c r="G1137" t="s">
        <v>8224</v>
      </c>
      <c r="H1137" t="s">
        <v>8246</v>
      </c>
      <c r="I1137">
        <v>1406799981</v>
      </c>
      <c r="J1137">
        <v>1404207981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1</v>
      </c>
      <c r="P1137">
        <f t="shared" si="69"/>
        <v>20</v>
      </c>
      <c r="Q1137" s="11" t="s">
        <v>8310</v>
      </c>
      <c r="R1137" s="11" t="s">
        <v>8334</v>
      </c>
      <c r="S1137" s="16">
        <f t="shared" si="70"/>
        <v>41821.407187500001</v>
      </c>
      <c r="T1137" s="16">
        <f t="shared" si="71"/>
        <v>41851.407187500001</v>
      </c>
    </row>
    <row r="1138" spans="1:20" ht="48" hidden="1" x14ac:dyDescent="0.2">
      <c r="A1138">
        <v>1134</v>
      </c>
      <c r="B1138" s="9" t="s">
        <v>1135</v>
      </c>
      <c r="C1138" s="3" t="s">
        <v>5244</v>
      </c>
      <c r="D1138" s="5">
        <v>25000</v>
      </c>
      <c r="E1138" s="7">
        <v>1</v>
      </c>
      <c r="F1138" t="s">
        <v>8220</v>
      </c>
      <c r="G1138" t="s">
        <v>8225</v>
      </c>
      <c r="H1138" t="s">
        <v>8247</v>
      </c>
      <c r="I1138">
        <v>1417235580</v>
      </c>
      <c r="J1138">
        <v>1416034228</v>
      </c>
      <c r="K1138" t="b">
        <v>0</v>
      </c>
      <c r="L1138">
        <v>1</v>
      </c>
      <c r="M1138" t="b">
        <v>0</v>
      </c>
      <c r="N1138" t="s">
        <v>8281</v>
      </c>
      <c r="O1138">
        <f t="shared" si="68"/>
        <v>0</v>
      </c>
      <c r="P1138">
        <f t="shared" si="69"/>
        <v>1</v>
      </c>
      <c r="Q1138" s="11" t="s">
        <v>8310</v>
      </c>
      <c r="R1138" s="11" t="s">
        <v>8334</v>
      </c>
      <c r="S1138" s="16">
        <f t="shared" si="70"/>
        <v>41958.285046296296</v>
      </c>
      <c r="T1138" s="16">
        <f t="shared" si="71"/>
        <v>41972.189583333333</v>
      </c>
    </row>
    <row r="1139" spans="1:20" ht="64" hidden="1" x14ac:dyDescent="0.2">
      <c r="A1139">
        <v>1135</v>
      </c>
      <c r="B1139" s="9" t="s">
        <v>1136</v>
      </c>
      <c r="C1139" s="3" t="s">
        <v>5245</v>
      </c>
      <c r="D1139" s="5">
        <v>1000</v>
      </c>
      <c r="E1139" s="7">
        <v>50</v>
      </c>
      <c r="F1139" t="s">
        <v>8220</v>
      </c>
      <c r="G1139" t="s">
        <v>8235</v>
      </c>
      <c r="H1139" t="s">
        <v>8248</v>
      </c>
      <c r="I1139">
        <v>1470527094</v>
      </c>
      <c r="J1139">
        <v>1467935094</v>
      </c>
      <c r="K1139" t="b">
        <v>0</v>
      </c>
      <c r="L1139">
        <v>1</v>
      </c>
      <c r="M1139" t="b">
        <v>0</v>
      </c>
      <c r="N1139" t="s">
        <v>8281</v>
      </c>
      <c r="O1139">
        <f t="shared" si="68"/>
        <v>5</v>
      </c>
      <c r="P1139">
        <f t="shared" si="69"/>
        <v>50</v>
      </c>
      <c r="Q1139" s="11" t="s">
        <v>8310</v>
      </c>
      <c r="R1139" s="11" t="s">
        <v>8334</v>
      </c>
      <c r="S1139" s="16">
        <f t="shared" si="70"/>
        <v>42558.989513888882</v>
      </c>
      <c r="T1139" s="16">
        <f t="shared" si="71"/>
        <v>42588.989513888882</v>
      </c>
    </row>
    <row r="1140" spans="1:20" ht="48" hidden="1" x14ac:dyDescent="0.2">
      <c r="A1140">
        <v>1136</v>
      </c>
      <c r="B1140" s="9" t="s">
        <v>1137</v>
      </c>
      <c r="C1140" s="3" t="s">
        <v>5246</v>
      </c>
      <c r="D1140" s="5">
        <v>4190</v>
      </c>
      <c r="E1140" s="7">
        <v>270</v>
      </c>
      <c r="F1140" t="s">
        <v>8220</v>
      </c>
      <c r="G1140" t="s">
        <v>8229</v>
      </c>
      <c r="H1140" t="s">
        <v>8248</v>
      </c>
      <c r="I1140">
        <v>1450541229</v>
      </c>
      <c r="J1140">
        <v>1447949229</v>
      </c>
      <c r="K1140" t="b">
        <v>0</v>
      </c>
      <c r="L1140">
        <v>6</v>
      </c>
      <c r="M1140" t="b">
        <v>0</v>
      </c>
      <c r="N1140" t="s">
        <v>8281</v>
      </c>
      <c r="O1140">
        <f t="shared" si="68"/>
        <v>6</v>
      </c>
      <c r="P1140">
        <f t="shared" si="69"/>
        <v>45</v>
      </c>
      <c r="Q1140" s="11" t="s">
        <v>8310</v>
      </c>
      <c r="R1140" s="11" t="s">
        <v>8334</v>
      </c>
      <c r="S1140" s="16">
        <f t="shared" si="70"/>
        <v>42327.671631944439</v>
      </c>
      <c r="T1140" s="16">
        <f t="shared" si="71"/>
        <v>42357.671631944439</v>
      </c>
    </row>
    <row r="1141" spans="1:20" ht="48" hidden="1" x14ac:dyDescent="0.2">
      <c r="A1141">
        <v>1137</v>
      </c>
      <c r="B1141" s="9" t="s">
        <v>1138</v>
      </c>
      <c r="C1141" s="3" t="s">
        <v>5247</v>
      </c>
      <c r="D1141" s="5">
        <v>25000</v>
      </c>
      <c r="E1141" s="7">
        <v>9875</v>
      </c>
      <c r="F1141" t="s">
        <v>8220</v>
      </c>
      <c r="G1141" t="s">
        <v>8223</v>
      </c>
      <c r="H1141" t="s">
        <v>8245</v>
      </c>
      <c r="I1141">
        <v>1461440421</v>
      </c>
      <c r="J1141">
        <v>1458848421</v>
      </c>
      <c r="K1141" t="b">
        <v>0</v>
      </c>
      <c r="L1141">
        <v>39</v>
      </c>
      <c r="M1141" t="b">
        <v>0</v>
      </c>
      <c r="N1141" t="s">
        <v>8281</v>
      </c>
      <c r="O1141">
        <f t="shared" si="68"/>
        <v>40</v>
      </c>
      <c r="P1141">
        <f t="shared" si="69"/>
        <v>253.21</v>
      </c>
      <c r="Q1141" s="11" t="s">
        <v>8310</v>
      </c>
      <c r="R1141" s="11" t="s">
        <v>8334</v>
      </c>
      <c r="S1141" s="16">
        <f t="shared" si="70"/>
        <v>42453.819687499999</v>
      </c>
      <c r="T1141" s="16">
        <f t="shared" si="71"/>
        <v>42483.819687499999</v>
      </c>
    </row>
    <row r="1142" spans="1:20" ht="48" hidden="1" x14ac:dyDescent="0.2">
      <c r="A1142">
        <v>1138</v>
      </c>
      <c r="B1142" s="9" t="s">
        <v>1139</v>
      </c>
      <c r="C1142" s="3" t="s">
        <v>5248</v>
      </c>
      <c r="D1142" s="5">
        <v>35000</v>
      </c>
      <c r="E1142" s="7">
        <v>125</v>
      </c>
      <c r="F1142" t="s">
        <v>8220</v>
      </c>
      <c r="G1142" t="s">
        <v>8223</v>
      </c>
      <c r="H1142" t="s">
        <v>8245</v>
      </c>
      <c r="I1142">
        <v>1485035131</v>
      </c>
      <c r="J1142">
        <v>1483307131</v>
      </c>
      <c r="K1142" t="b">
        <v>0</v>
      </c>
      <c r="L1142">
        <v>4</v>
      </c>
      <c r="M1142" t="b">
        <v>0</v>
      </c>
      <c r="N1142" t="s">
        <v>8281</v>
      </c>
      <c r="O1142">
        <f t="shared" si="68"/>
        <v>0</v>
      </c>
      <c r="P1142">
        <f t="shared" si="69"/>
        <v>31.25</v>
      </c>
      <c r="Q1142" s="11" t="s">
        <v>8310</v>
      </c>
      <c r="R1142" s="11" t="s">
        <v>8334</v>
      </c>
      <c r="S1142" s="16">
        <f t="shared" si="70"/>
        <v>42736.9066087963</v>
      </c>
      <c r="T1142" s="16">
        <f t="shared" si="71"/>
        <v>42756.9066087963</v>
      </c>
    </row>
    <row r="1143" spans="1:20" ht="48" hidden="1" x14ac:dyDescent="0.2">
      <c r="A1143">
        <v>1139</v>
      </c>
      <c r="B1143" s="9" t="s">
        <v>1140</v>
      </c>
      <c r="C1143" s="3" t="s">
        <v>5249</v>
      </c>
      <c r="D1143" s="5">
        <v>8000</v>
      </c>
      <c r="E1143" s="7">
        <v>5</v>
      </c>
      <c r="F1143" t="s">
        <v>8220</v>
      </c>
      <c r="G1143" t="s">
        <v>8223</v>
      </c>
      <c r="H1143" t="s">
        <v>8245</v>
      </c>
      <c r="I1143">
        <v>1420100426</v>
      </c>
      <c r="J1143">
        <v>1417508426</v>
      </c>
      <c r="K1143" t="b">
        <v>0</v>
      </c>
      <c r="L1143">
        <v>1</v>
      </c>
      <c r="M1143" t="b">
        <v>0</v>
      </c>
      <c r="N1143" t="s">
        <v>8281</v>
      </c>
      <c r="O1143">
        <f t="shared" si="68"/>
        <v>0</v>
      </c>
      <c r="P1143">
        <f t="shared" si="69"/>
        <v>5</v>
      </c>
      <c r="Q1143" s="11" t="s">
        <v>8310</v>
      </c>
      <c r="R1143" s="11" t="s">
        <v>8334</v>
      </c>
      <c r="S1143" s="16">
        <f t="shared" si="70"/>
        <v>41975.347523148142</v>
      </c>
      <c r="T1143" s="16">
        <f t="shared" si="71"/>
        <v>42005.347523148142</v>
      </c>
    </row>
    <row r="1144" spans="1:20" ht="48" hidden="1" x14ac:dyDescent="0.2">
      <c r="A1144">
        <v>1140</v>
      </c>
      <c r="B1144" s="9" t="s">
        <v>1141</v>
      </c>
      <c r="C1144" s="3" t="s">
        <v>5250</v>
      </c>
      <c r="D1144" s="5">
        <v>5000</v>
      </c>
      <c r="E1144" s="7">
        <v>0</v>
      </c>
      <c r="F1144" t="s">
        <v>8220</v>
      </c>
      <c r="G1144" t="s">
        <v>8224</v>
      </c>
      <c r="H1144" t="s">
        <v>8246</v>
      </c>
      <c r="I1144">
        <v>1438859121</v>
      </c>
      <c r="J1144">
        <v>1436267121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1" t="s">
        <v>8310</v>
      </c>
      <c r="R1144" s="11" t="s">
        <v>8334</v>
      </c>
      <c r="S1144" s="16">
        <f t="shared" si="70"/>
        <v>42192.462048611109</v>
      </c>
      <c r="T1144" s="16">
        <f t="shared" si="71"/>
        <v>42222.462048611109</v>
      </c>
    </row>
    <row r="1145" spans="1:20" ht="16" hidden="1" x14ac:dyDescent="0.2">
      <c r="A1145">
        <v>1141</v>
      </c>
      <c r="B1145" s="9" t="s">
        <v>1142</v>
      </c>
      <c r="C1145" s="3" t="s">
        <v>5251</v>
      </c>
      <c r="D1145" s="5">
        <v>500</v>
      </c>
      <c r="E1145" s="7">
        <v>0</v>
      </c>
      <c r="F1145" t="s">
        <v>8220</v>
      </c>
      <c r="G1145" t="s">
        <v>8235</v>
      </c>
      <c r="H1145" t="s">
        <v>8248</v>
      </c>
      <c r="I1145">
        <v>1436460450</v>
      </c>
      <c r="J1145">
        <v>1433868450</v>
      </c>
      <c r="K1145" t="b">
        <v>0</v>
      </c>
      <c r="L1145">
        <v>0</v>
      </c>
      <c r="M1145" t="b">
        <v>0</v>
      </c>
      <c r="N1145" t="s">
        <v>8281</v>
      </c>
      <c r="O1145">
        <f t="shared" si="68"/>
        <v>0</v>
      </c>
      <c r="P1145" t="str">
        <f t="shared" si="69"/>
        <v>N/A</v>
      </c>
      <c r="Q1145" s="11" t="s">
        <v>8310</v>
      </c>
      <c r="R1145" s="11" t="s">
        <v>8334</v>
      </c>
      <c r="S1145" s="16">
        <f t="shared" si="70"/>
        <v>42164.699652777781</v>
      </c>
      <c r="T1145" s="16">
        <f t="shared" si="71"/>
        <v>42194.699652777781</v>
      </c>
    </row>
    <row r="1146" spans="1:20" ht="48" hidden="1" x14ac:dyDescent="0.2">
      <c r="A1146">
        <v>1142</v>
      </c>
      <c r="B1146" s="9" t="s">
        <v>1143</v>
      </c>
      <c r="C1146" s="3" t="s">
        <v>5252</v>
      </c>
      <c r="D1146" s="5">
        <v>4000</v>
      </c>
      <c r="E1146" s="7">
        <v>0</v>
      </c>
      <c r="F1146" t="s">
        <v>8220</v>
      </c>
      <c r="G1146" t="s">
        <v>8223</v>
      </c>
      <c r="H1146" t="s">
        <v>8245</v>
      </c>
      <c r="I1146">
        <v>1424131727</v>
      </c>
      <c r="J1146">
        <v>1421539727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 t="str">
        <f t="shared" si="69"/>
        <v>N/A</v>
      </c>
      <c r="Q1146" s="11" t="s">
        <v>8310</v>
      </c>
      <c r="R1146" s="11" t="s">
        <v>8334</v>
      </c>
      <c r="S1146" s="16">
        <f t="shared" si="70"/>
        <v>42022.006099537044</v>
      </c>
      <c r="T1146" s="16">
        <f t="shared" si="71"/>
        <v>42052.006099537044</v>
      </c>
    </row>
    <row r="1147" spans="1:20" ht="48" hidden="1" x14ac:dyDescent="0.2">
      <c r="A1147">
        <v>1143</v>
      </c>
      <c r="B1147" s="9" t="s">
        <v>1144</v>
      </c>
      <c r="C1147" s="3" t="s">
        <v>5253</v>
      </c>
      <c r="D1147" s="5">
        <v>45000</v>
      </c>
      <c r="E1147" s="7">
        <v>186</v>
      </c>
      <c r="F1147" t="s">
        <v>8220</v>
      </c>
      <c r="G1147" t="s">
        <v>8223</v>
      </c>
      <c r="H1147" t="s">
        <v>8245</v>
      </c>
      <c r="I1147">
        <v>1450327126</v>
      </c>
      <c r="J1147">
        <v>1447735126</v>
      </c>
      <c r="K1147" t="b">
        <v>0</v>
      </c>
      <c r="L1147">
        <v>8</v>
      </c>
      <c r="M1147" t="b">
        <v>0</v>
      </c>
      <c r="N1147" t="s">
        <v>8281</v>
      </c>
      <c r="O1147">
        <f t="shared" si="68"/>
        <v>0</v>
      </c>
      <c r="P1147">
        <f t="shared" si="69"/>
        <v>23.25</v>
      </c>
      <c r="Q1147" s="11" t="s">
        <v>8310</v>
      </c>
      <c r="R1147" s="11" t="s">
        <v>8334</v>
      </c>
      <c r="S1147" s="16">
        <f t="shared" si="70"/>
        <v>42325.19358796296</v>
      </c>
      <c r="T1147" s="16">
        <f t="shared" si="71"/>
        <v>42355.19358796296</v>
      </c>
    </row>
    <row r="1148" spans="1:20" ht="48" hidden="1" x14ac:dyDescent="0.2">
      <c r="A1148">
        <v>1144</v>
      </c>
      <c r="B1148" s="9" t="s">
        <v>1145</v>
      </c>
      <c r="C1148" s="3" t="s">
        <v>5254</v>
      </c>
      <c r="D1148" s="5">
        <v>9300</v>
      </c>
      <c r="E1148" s="7">
        <v>0</v>
      </c>
      <c r="F1148" t="s">
        <v>8220</v>
      </c>
      <c r="G1148" t="s">
        <v>8223</v>
      </c>
      <c r="H1148" t="s">
        <v>8245</v>
      </c>
      <c r="I1148">
        <v>1430281320</v>
      </c>
      <c r="J1148">
        <v>1427689320</v>
      </c>
      <c r="K1148" t="b">
        <v>0</v>
      </c>
      <c r="L1148">
        <v>0</v>
      </c>
      <c r="M1148" t="b">
        <v>0</v>
      </c>
      <c r="N1148" t="s">
        <v>8282</v>
      </c>
      <c r="O1148">
        <f t="shared" si="68"/>
        <v>0</v>
      </c>
      <c r="P1148" t="str">
        <f t="shared" si="69"/>
        <v>N/A</v>
      </c>
      <c r="Q1148" s="11" t="s">
        <v>8335</v>
      </c>
      <c r="R1148" s="11" t="s">
        <v>8336</v>
      </c>
      <c r="S1148" s="16">
        <f t="shared" si="70"/>
        <v>42093.181944444441</v>
      </c>
      <c r="T1148" s="16">
        <f t="shared" si="71"/>
        <v>42123.181944444441</v>
      </c>
    </row>
    <row r="1149" spans="1:20" ht="48" hidden="1" x14ac:dyDescent="0.2">
      <c r="A1149">
        <v>1145</v>
      </c>
      <c r="B1149" s="9" t="s">
        <v>1146</v>
      </c>
      <c r="C1149" s="3" t="s">
        <v>5255</v>
      </c>
      <c r="D1149" s="5">
        <v>80000</v>
      </c>
      <c r="E1149" s="7">
        <v>100</v>
      </c>
      <c r="F1149" t="s">
        <v>8220</v>
      </c>
      <c r="G1149" t="s">
        <v>8223</v>
      </c>
      <c r="H1149" t="s">
        <v>8245</v>
      </c>
      <c r="I1149">
        <v>1412272592</v>
      </c>
      <c r="J1149">
        <v>1407088592</v>
      </c>
      <c r="K1149" t="b">
        <v>0</v>
      </c>
      <c r="L1149">
        <v>1</v>
      </c>
      <c r="M1149" t="b">
        <v>0</v>
      </c>
      <c r="N1149" t="s">
        <v>8282</v>
      </c>
      <c r="O1149">
        <f t="shared" si="68"/>
        <v>0</v>
      </c>
      <c r="P1149">
        <f t="shared" si="69"/>
        <v>100</v>
      </c>
      <c r="Q1149" s="11" t="s">
        <v>8335</v>
      </c>
      <c r="R1149" s="11" t="s">
        <v>8336</v>
      </c>
      <c r="S1149" s="16">
        <f t="shared" si="70"/>
        <v>41854.747592592597</v>
      </c>
      <c r="T1149" s="16">
        <f t="shared" si="71"/>
        <v>41914.747592592597</v>
      </c>
    </row>
    <row r="1150" spans="1:20" ht="32" hidden="1" x14ac:dyDescent="0.2">
      <c r="A1150">
        <v>1146</v>
      </c>
      <c r="B1150" s="9" t="s">
        <v>1147</v>
      </c>
      <c r="C1150" s="3" t="s">
        <v>5256</v>
      </c>
      <c r="D1150" s="5">
        <v>6000</v>
      </c>
      <c r="E1150" s="7">
        <v>530</v>
      </c>
      <c r="F1150" t="s">
        <v>8220</v>
      </c>
      <c r="G1150" t="s">
        <v>8223</v>
      </c>
      <c r="H1150" t="s">
        <v>8245</v>
      </c>
      <c r="I1150">
        <v>1399071173</v>
      </c>
      <c r="J1150">
        <v>1395787973</v>
      </c>
      <c r="K1150" t="b">
        <v>0</v>
      </c>
      <c r="L1150">
        <v>12</v>
      </c>
      <c r="M1150" t="b">
        <v>0</v>
      </c>
      <c r="N1150" t="s">
        <v>8282</v>
      </c>
      <c r="O1150">
        <f t="shared" si="68"/>
        <v>9</v>
      </c>
      <c r="P1150">
        <f t="shared" si="69"/>
        <v>44.17</v>
      </c>
      <c r="Q1150" s="11" t="s">
        <v>8335</v>
      </c>
      <c r="R1150" s="11" t="s">
        <v>8336</v>
      </c>
      <c r="S1150" s="16">
        <f t="shared" si="70"/>
        <v>41723.9533912037</v>
      </c>
      <c r="T1150" s="16">
        <f t="shared" si="71"/>
        <v>41761.9533912037</v>
      </c>
    </row>
    <row r="1151" spans="1:20" ht="48" hidden="1" x14ac:dyDescent="0.2">
      <c r="A1151">
        <v>1147</v>
      </c>
      <c r="B1151" s="9" t="s">
        <v>1148</v>
      </c>
      <c r="C1151" s="3" t="s">
        <v>5257</v>
      </c>
      <c r="D1151" s="5">
        <v>25000</v>
      </c>
      <c r="E1151" s="7">
        <v>0</v>
      </c>
      <c r="F1151" t="s">
        <v>8220</v>
      </c>
      <c r="G1151" t="s">
        <v>8228</v>
      </c>
      <c r="H1151" t="s">
        <v>8250</v>
      </c>
      <c r="I1151">
        <v>1413760783</v>
      </c>
      <c r="J1151">
        <v>1408576783</v>
      </c>
      <c r="K1151" t="b">
        <v>0</v>
      </c>
      <c r="L1151">
        <v>0</v>
      </c>
      <c r="M1151" t="b">
        <v>0</v>
      </c>
      <c r="N1151" t="s">
        <v>8282</v>
      </c>
      <c r="O1151">
        <f t="shared" si="68"/>
        <v>0</v>
      </c>
      <c r="P1151" t="str">
        <f t="shared" si="69"/>
        <v>N/A</v>
      </c>
      <c r="Q1151" s="11" t="s">
        <v>8335</v>
      </c>
      <c r="R1151" s="11" t="s">
        <v>8336</v>
      </c>
      <c r="S1151" s="16">
        <f t="shared" si="70"/>
        <v>41871.972025462965</v>
      </c>
      <c r="T1151" s="16">
        <f t="shared" si="71"/>
        <v>41931.972025462965</v>
      </c>
    </row>
    <row r="1152" spans="1:20" ht="32" hidden="1" x14ac:dyDescent="0.2">
      <c r="A1152">
        <v>1148</v>
      </c>
      <c r="B1152" s="9" t="s">
        <v>1149</v>
      </c>
      <c r="C1152" s="3" t="s">
        <v>5258</v>
      </c>
      <c r="D1152" s="5">
        <v>15000</v>
      </c>
      <c r="E1152" s="7">
        <v>73</v>
      </c>
      <c r="F1152" t="s">
        <v>8220</v>
      </c>
      <c r="G1152" t="s">
        <v>8223</v>
      </c>
      <c r="H1152" t="s">
        <v>8245</v>
      </c>
      <c r="I1152">
        <v>1480568781</v>
      </c>
      <c r="J1152">
        <v>1477973181</v>
      </c>
      <c r="K1152" t="b">
        <v>0</v>
      </c>
      <c r="L1152">
        <v>3</v>
      </c>
      <c r="M1152" t="b">
        <v>0</v>
      </c>
      <c r="N1152" t="s">
        <v>8282</v>
      </c>
      <c r="O1152">
        <f t="shared" si="68"/>
        <v>0</v>
      </c>
      <c r="P1152">
        <f t="shared" si="69"/>
        <v>24.33</v>
      </c>
      <c r="Q1152" s="11" t="s">
        <v>8335</v>
      </c>
      <c r="R1152" s="11" t="s">
        <v>8336</v>
      </c>
      <c r="S1152" s="16">
        <f t="shared" si="70"/>
        <v>42675.171076388884</v>
      </c>
      <c r="T1152" s="16">
        <f t="shared" si="71"/>
        <v>42705.212743055556</v>
      </c>
    </row>
    <row r="1153" spans="1:20" ht="32" hidden="1" x14ac:dyDescent="0.2">
      <c r="A1153">
        <v>1149</v>
      </c>
      <c r="B1153" s="9" t="s">
        <v>1150</v>
      </c>
      <c r="C1153" s="3" t="s">
        <v>5259</v>
      </c>
      <c r="D1153" s="5">
        <v>50000</v>
      </c>
      <c r="E1153" s="7">
        <v>75</v>
      </c>
      <c r="F1153" t="s">
        <v>8220</v>
      </c>
      <c r="G1153" t="s">
        <v>8223</v>
      </c>
      <c r="H1153" t="s">
        <v>8245</v>
      </c>
      <c r="I1153">
        <v>1466096566</v>
      </c>
      <c r="J1153">
        <v>1463504566</v>
      </c>
      <c r="K1153" t="b">
        <v>0</v>
      </c>
      <c r="L1153">
        <v>2</v>
      </c>
      <c r="M1153" t="b">
        <v>0</v>
      </c>
      <c r="N1153" t="s">
        <v>8282</v>
      </c>
      <c r="O1153">
        <f t="shared" si="68"/>
        <v>0</v>
      </c>
      <c r="P1153">
        <f t="shared" si="69"/>
        <v>37.5</v>
      </c>
      <c r="Q1153" s="11" t="s">
        <v>8335</v>
      </c>
      <c r="R1153" s="11" t="s">
        <v>8336</v>
      </c>
      <c r="S1153" s="16">
        <f t="shared" si="70"/>
        <v>42507.71025462963</v>
      </c>
      <c r="T1153" s="16">
        <f t="shared" si="71"/>
        <v>42537.71025462963</v>
      </c>
    </row>
    <row r="1154" spans="1:20" ht="32" hidden="1" x14ac:dyDescent="0.2">
      <c r="A1154">
        <v>1150</v>
      </c>
      <c r="B1154" s="9" t="s">
        <v>1151</v>
      </c>
      <c r="C1154" s="3" t="s">
        <v>5260</v>
      </c>
      <c r="D1154" s="5">
        <v>2500</v>
      </c>
      <c r="E1154" s="7">
        <v>252</v>
      </c>
      <c r="F1154" t="s">
        <v>8220</v>
      </c>
      <c r="G1154" t="s">
        <v>8223</v>
      </c>
      <c r="H1154" t="s">
        <v>8245</v>
      </c>
      <c r="I1154">
        <v>1452293675</v>
      </c>
      <c r="J1154">
        <v>1447109675</v>
      </c>
      <c r="K1154" t="b">
        <v>0</v>
      </c>
      <c r="L1154">
        <v>6</v>
      </c>
      <c r="M1154" t="b">
        <v>0</v>
      </c>
      <c r="N1154" t="s">
        <v>8282</v>
      </c>
      <c r="O1154">
        <f t="shared" ref="O1154:O1217" si="72">ROUND(E1154/D1154*100,0)</f>
        <v>10</v>
      </c>
      <c r="P1154">
        <f t="shared" si="69"/>
        <v>42</v>
      </c>
      <c r="Q1154" s="11" t="s">
        <v>8335</v>
      </c>
      <c r="R1154" s="11" t="s">
        <v>8336</v>
      </c>
      <c r="S1154" s="16">
        <f t="shared" si="70"/>
        <v>42317.954571759255</v>
      </c>
      <c r="T1154" s="16">
        <f t="shared" si="71"/>
        <v>42377.954571759255</v>
      </c>
    </row>
    <row r="1155" spans="1:20" ht="48" hidden="1" x14ac:dyDescent="0.2">
      <c r="A1155">
        <v>1151</v>
      </c>
      <c r="B1155" s="9" t="s">
        <v>1152</v>
      </c>
      <c r="C1155" s="3" t="s">
        <v>5261</v>
      </c>
      <c r="D1155" s="5">
        <v>25000</v>
      </c>
      <c r="E1155" s="7">
        <v>0</v>
      </c>
      <c r="F1155" t="s">
        <v>8220</v>
      </c>
      <c r="G1155" t="s">
        <v>8223</v>
      </c>
      <c r="H1155" t="s">
        <v>8245</v>
      </c>
      <c r="I1155">
        <v>1441592863</v>
      </c>
      <c r="J1155">
        <v>1439000863</v>
      </c>
      <c r="K1155" t="b">
        <v>0</v>
      </c>
      <c r="L1155">
        <v>0</v>
      </c>
      <c r="M1155" t="b">
        <v>0</v>
      </c>
      <c r="N1155" t="s">
        <v>8282</v>
      </c>
      <c r="O1155">
        <f t="shared" si="72"/>
        <v>0</v>
      </c>
      <c r="P1155" t="str">
        <f t="shared" ref="P1155:P1218" si="73">IFERROR(ROUND(E1155/L1155,2),"N/A")</f>
        <v>N/A</v>
      </c>
      <c r="Q1155" s="11" t="s">
        <v>8335</v>
      </c>
      <c r="R1155" s="11" t="s">
        <v>8336</v>
      </c>
      <c r="S1155" s="16">
        <f t="shared" ref="S1155:S1218" si="74">(((J1155/60)/60)/24)+DATE(1970,1,1)</f>
        <v>42224.102581018517</v>
      </c>
      <c r="T1155" s="16">
        <f t="shared" ref="T1155:T1218" si="75">(((I1155/60)/60)/24)+DATE(1970,1,1)</f>
        <v>42254.102581018517</v>
      </c>
    </row>
    <row r="1156" spans="1:20" ht="16" hidden="1" x14ac:dyDescent="0.2">
      <c r="A1156">
        <v>1152</v>
      </c>
      <c r="B1156" s="9" t="s">
        <v>1153</v>
      </c>
      <c r="C1156" s="3" t="s">
        <v>5262</v>
      </c>
      <c r="D1156" s="5">
        <v>16000</v>
      </c>
      <c r="E1156" s="7">
        <v>911</v>
      </c>
      <c r="F1156" t="s">
        <v>8220</v>
      </c>
      <c r="G1156" t="s">
        <v>8223</v>
      </c>
      <c r="H1156" t="s">
        <v>8245</v>
      </c>
      <c r="I1156">
        <v>1431709312</v>
      </c>
      <c r="J1156">
        <v>1429117312</v>
      </c>
      <c r="K1156" t="b">
        <v>0</v>
      </c>
      <c r="L1156">
        <v>15</v>
      </c>
      <c r="M1156" t="b">
        <v>0</v>
      </c>
      <c r="N1156" t="s">
        <v>8282</v>
      </c>
      <c r="O1156">
        <f t="shared" si="72"/>
        <v>6</v>
      </c>
      <c r="P1156">
        <f t="shared" si="73"/>
        <v>60.73</v>
      </c>
      <c r="Q1156" s="11" t="s">
        <v>8335</v>
      </c>
      <c r="R1156" s="11" t="s">
        <v>8336</v>
      </c>
      <c r="S1156" s="16">
        <f t="shared" si="74"/>
        <v>42109.709629629629</v>
      </c>
      <c r="T1156" s="16">
        <f t="shared" si="75"/>
        <v>42139.709629629629</v>
      </c>
    </row>
    <row r="1157" spans="1:20" ht="32" hidden="1" x14ac:dyDescent="0.2">
      <c r="A1157">
        <v>1153</v>
      </c>
      <c r="B1157" s="9" t="s">
        <v>1154</v>
      </c>
      <c r="C1157" s="3" t="s">
        <v>5263</v>
      </c>
      <c r="D1157" s="5">
        <v>8000</v>
      </c>
      <c r="E1157" s="7">
        <v>50</v>
      </c>
      <c r="F1157" t="s">
        <v>8220</v>
      </c>
      <c r="G1157" t="s">
        <v>8223</v>
      </c>
      <c r="H1157" t="s">
        <v>8245</v>
      </c>
      <c r="I1157">
        <v>1434647305</v>
      </c>
      <c r="J1157">
        <v>1432055305</v>
      </c>
      <c r="K1157" t="b">
        <v>0</v>
      </c>
      <c r="L1157">
        <v>1</v>
      </c>
      <c r="M1157" t="b">
        <v>0</v>
      </c>
      <c r="N1157" t="s">
        <v>8282</v>
      </c>
      <c r="O1157">
        <f t="shared" si="72"/>
        <v>1</v>
      </c>
      <c r="P1157">
        <f t="shared" si="73"/>
        <v>50</v>
      </c>
      <c r="Q1157" s="11" t="s">
        <v>8335</v>
      </c>
      <c r="R1157" s="11" t="s">
        <v>8336</v>
      </c>
      <c r="S1157" s="16">
        <f t="shared" si="74"/>
        <v>42143.714178240742</v>
      </c>
      <c r="T1157" s="16">
        <f t="shared" si="75"/>
        <v>42173.714178240742</v>
      </c>
    </row>
    <row r="1158" spans="1:20" ht="48" hidden="1" x14ac:dyDescent="0.2">
      <c r="A1158">
        <v>1154</v>
      </c>
      <c r="B1158" s="9" t="s">
        <v>1155</v>
      </c>
      <c r="C1158" s="3" t="s">
        <v>5264</v>
      </c>
      <c r="D1158" s="5">
        <v>5000</v>
      </c>
      <c r="E1158" s="7">
        <v>325</v>
      </c>
      <c r="F1158" t="s">
        <v>8220</v>
      </c>
      <c r="G1158" t="s">
        <v>8223</v>
      </c>
      <c r="H1158" t="s">
        <v>8245</v>
      </c>
      <c r="I1158">
        <v>1441507006</v>
      </c>
      <c r="J1158">
        <v>1438915006</v>
      </c>
      <c r="K1158" t="b">
        <v>0</v>
      </c>
      <c r="L1158">
        <v>3</v>
      </c>
      <c r="M1158" t="b">
        <v>0</v>
      </c>
      <c r="N1158" t="s">
        <v>8282</v>
      </c>
      <c r="O1158">
        <f t="shared" si="72"/>
        <v>7</v>
      </c>
      <c r="P1158">
        <f t="shared" si="73"/>
        <v>108.33</v>
      </c>
      <c r="Q1158" s="11" t="s">
        <v>8335</v>
      </c>
      <c r="R1158" s="11" t="s">
        <v>8336</v>
      </c>
      <c r="S1158" s="16">
        <f t="shared" si="74"/>
        <v>42223.108865740738</v>
      </c>
      <c r="T1158" s="16">
        <f t="shared" si="75"/>
        <v>42253.108865740738</v>
      </c>
    </row>
    <row r="1159" spans="1:20" ht="48" hidden="1" x14ac:dyDescent="0.2">
      <c r="A1159">
        <v>1155</v>
      </c>
      <c r="B1159" s="9" t="s">
        <v>1156</v>
      </c>
      <c r="C1159" s="3" t="s">
        <v>5265</v>
      </c>
      <c r="D1159" s="5">
        <v>25000</v>
      </c>
      <c r="E1159" s="7">
        <v>188</v>
      </c>
      <c r="F1159" t="s">
        <v>8220</v>
      </c>
      <c r="G1159" t="s">
        <v>8223</v>
      </c>
      <c r="H1159" t="s">
        <v>8245</v>
      </c>
      <c r="I1159">
        <v>1408040408</v>
      </c>
      <c r="J1159">
        <v>1405448408</v>
      </c>
      <c r="K1159" t="b">
        <v>0</v>
      </c>
      <c r="L1159">
        <v>8</v>
      </c>
      <c r="M1159" t="b">
        <v>0</v>
      </c>
      <c r="N1159" t="s">
        <v>8282</v>
      </c>
      <c r="O1159">
        <f t="shared" si="72"/>
        <v>1</v>
      </c>
      <c r="P1159">
        <f t="shared" si="73"/>
        <v>23.5</v>
      </c>
      <c r="Q1159" s="11" t="s">
        <v>8335</v>
      </c>
      <c r="R1159" s="11" t="s">
        <v>8336</v>
      </c>
      <c r="S1159" s="16">
        <f t="shared" si="74"/>
        <v>41835.763981481483</v>
      </c>
      <c r="T1159" s="16">
        <f t="shared" si="75"/>
        <v>41865.763981481483</v>
      </c>
    </row>
    <row r="1160" spans="1:20" ht="48" hidden="1" x14ac:dyDescent="0.2">
      <c r="A1160">
        <v>1156</v>
      </c>
      <c r="B1160" s="9" t="s">
        <v>1157</v>
      </c>
      <c r="C1160" s="3" t="s">
        <v>5266</v>
      </c>
      <c r="D1160" s="5">
        <v>6500</v>
      </c>
      <c r="E1160" s="7">
        <v>0</v>
      </c>
      <c r="F1160" t="s">
        <v>8220</v>
      </c>
      <c r="G1160" t="s">
        <v>8223</v>
      </c>
      <c r="H1160" t="s">
        <v>8245</v>
      </c>
      <c r="I1160">
        <v>1424742162</v>
      </c>
      <c r="J1160">
        <v>1422150162</v>
      </c>
      <c r="K1160" t="b">
        <v>0</v>
      </c>
      <c r="L1160">
        <v>0</v>
      </c>
      <c r="M1160" t="b">
        <v>0</v>
      </c>
      <c r="N1160" t="s">
        <v>8282</v>
      </c>
      <c r="O1160">
        <f t="shared" si="72"/>
        <v>0</v>
      </c>
      <c r="P1160" t="str">
        <f t="shared" si="73"/>
        <v>N/A</v>
      </c>
      <c r="Q1160" s="11" t="s">
        <v>8335</v>
      </c>
      <c r="R1160" s="11" t="s">
        <v>8336</v>
      </c>
      <c r="S1160" s="16">
        <f t="shared" si="74"/>
        <v>42029.07131944444</v>
      </c>
      <c r="T1160" s="16">
        <f t="shared" si="75"/>
        <v>42059.07131944444</v>
      </c>
    </row>
    <row r="1161" spans="1:20" ht="48" hidden="1" x14ac:dyDescent="0.2">
      <c r="A1161">
        <v>1157</v>
      </c>
      <c r="B1161" s="9" t="s">
        <v>1158</v>
      </c>
      <c r="C1161" s="3" t="s">
        <v>5267</v>
      </c>
      <c r="D1161" s="5">
        <v>10000</v>
      </c>
      <c r="E1161" s="7">
        <v>151</v>
      </c>
      <c r="F1161" t="s">
        <v>8220</v>
      </c>
      <c r="G1161" t="s">
        <v>8223</v>
      </c>
      <c r="H1161" t="s">
        <v>8245</v>
      </c>
      <c r="I1161">
        <v>1417795480</v>
      </c>
      <c r="J1161">
        <v>1412607880</v>
      </c>
      <c r="K1161" t="b">
        <v>0</v>
      </c>
      <c r="L1161">
        <v>3</v>
      </c>
      <c r="M1161" t="b">
        <v>0</v>
      </c>
      <c r="N1161" t="s">
        <v>8282</v>
      </c>
      <c r="O1161">
        <f t="shared" si="72"/>
        <v>2</v>
      </c>
      <c r="P1161">
        <f t="shared" si="73"/>
        <v>50.33</v>
      </c>
      <c r="Q1161" s="11" t="s">
        <v>8335</v>
      </c>
      <c r="R1161" s="11" t="s">
        <v>8336</v>
      </c>
      <c r="S1161" s="16">
        <f t="shared" si="74"/>
        <v>41918.628240740742</v>
      </c>
      <c r="T1161" s="16">
        <f t="shared" si="75"/>
        <v>41978.669907407413</v>
      </c>
    </row>
    <row r="1162" spans="1:20" ht="48" hidden="1" x14ac:dyDescent="0.2">
      <c r="A1162">
        <v>1158</v>
      </c>
      <c r="B1162" s="9" t="s">
        <v>1159</v>
      </c>
      <c r="C1162" s="3" t="s">
        <v>5268</v>
      </c>
      <c r="D1162" s="5">
        <v>7500</v>
      </c>
      <c r="E1162" s="7">
        <v>35</v>
      </c>
      <c r="F1162" t="s">
        <v>8220</v>
      </c>
      <c r="G1162" t="s">
        <v>8223</v>
      </c>
      <c r="H1162" t="s">
        <v>8245</v>
      </c>
      <c r="I1162">
        <v>1418091128</v>
      </c>
      <c r="J1162">
        <v>1415499128</v>
      </c>
      <c r="K1162" t="b">
        <v>0</v>
      </c>
      <c r="L1162">
        <v>3</v>
      </c>
      <c r="M1162" t="b">
        <v>0</v>
      </c>
      <c r="N1162" t="s">
        <v>8282</v>
      </c>
      <c r="O1162">
        <f t="shared" si="72"/>
        <v>0</v>
      </c>
      <c r="P1162">
        <f t="shared" si="73"/>
        <v>11.67</v>
      </c>
      <c r="Q1162" s="11" t="s">
        <v>8335</v>
      </c>
      <c r="R1162" s="11" t="s">
        <v>8336</v>
      </c>
      <c r="S1162" s="16">
        <f t="shared" si="74"/>
        <v>41952.09175925926</v>
      </c>
      <c r="T1162" s="16">
        <f t="shared" si="75"/>
        <v>41982.09175925926</v>
      </c>
    </row>
    <row r="1163" spans="1:20" ht="48" hidden="1" x14ac:dyDescent="0.2">
      <c r="A1163">
        <v>1159</v>
      </c>
      <c r="B1163" s="9" t="s">
        <v>1160</v>
      </c>
      <c r="C1163" s="3" t="s">
        <v>5269</v>
      </c>
      <c r="D1163" s="5">
        <v>6750</v>
      </c>
      <c r="E1163" s="7">
        <v>0</v>
      </c>
      <c r="F1163" t="s">
        <v>8220</v>
      </c>
      <c r="G1163" t="s">
        <v>8223</v>
      </c>
      <c r="H1163" t="s">
        <v>8245</v>
      </c>
      <c r="I1163">
        <v>1435679100</v>
      </c>
      <c r="J1163">
        <v>1433006765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1" t="s">
        <v>8335</v>
      </c>
      <c r="R1163" s="11" t="s">
        <v>8336</v>
      </c>
      <c r="S1163" s="16">
        <f t="shared" si="74"/>
        <v>42154.726446759261</v>
      </c>
      <c r="T1163" s="16">
        <f t="shared" si="75"/>
        <v>42185.65625</v>
      </c>
    </row>
    <row r="1164" spans="1:20" ht="48" hidden="1" x14ac:dyDescent="0.2">
      <c r="A1164">
        <v>1160</v>
      </c>
      <c r="B1164" s="9" t="s">
        <v>1161</v>
      </c>
      <c r="C1164" s="3" t="s">
        <v>5270</v>
      </c>
      <c r="D1164" s="5">
        <v>30000</v>
      </c>
      <c r="E1164" s="7">
        <v>1155</v>
      </c>
      <c r="F1164" t="s">
        <v>8220</v>
      </c>
      <c r="G1164" t="s">
        <v>8223</v>
      </c>
      <c r="H1164" t="s">
        <v>8245</v>
      </c>
      <c r="I1164">
        <v>1427510586</v>
      </c>
      <c r="J1164">
        <v>1424922186</v>
      </c>
      <c r="K1164" t="b">
        <v>0</v>
      </c>
      <c r="L1164">
        <v>19</v>
      </c>
      <c r="M1164" t="b">
        <v>0</v>
      </c>
      <c r="N1164" t="s">
        <v>8282</v>
      </c>
      <c r="O1164">
        <f t="shared" si="72"/>
        <v>4</v>
      </c>
      <c r="P1164">
        <f t="shared" si="73"/>
        <v>60.79</v>
      </c>
      <c r="Q1164" s="11" t="s">
        <v>8335</v>
      </c>
      <c r="R1164" s="11" t="s">
        <v>8336</v>
      </c>
      <c r="S1164" s="16">
        <f t="shared" si="74"/>
        <v>42061.154930555553</v>
      </c>
      <c r="T1164" s="16">
        <f t="shared" si="75"/>
        <v>42091.113263888896</v>
      </c>
    </row>
    <row r="1165" spans="1:20" ht="48" hidden="1" x14ac:dyDescent="0.2">
      <c r="A1165">
        <v>1161</v>
      </c>
      <c r="B1165" s="9" t="s">
        <v>1162</v>
      </c>
      <c r="C1165" s="3" t="s">
        <v>5271</v>
      </c>
      <c r="D1165" s="5">
        <v>18000</v>
      </c>
      <c r="E1165" s="7">
        <v>0</v>
      </c>
      <c r="F1165" t="s">
        <v>8220</v>
      </c>
      <c r="G1165" t="s">
        <v>8223</v>
      </c>
      <c r="H1165" t="s">
        <v>8245</v>
      </c>
      <c r="I1165">
        <v>1432047989</v>
      </c>
      <c r="J1165">
        <v>1430233589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1" t="s">
        <v>8335</v>
      </c>
      <c r="R1165" s="11" t="s">
        <v>8336</v>
      </c>
      <c r="S1165" s="16">
        <f t="shared" si="74"/>
        <v>42122.629502314812</v>
      </c>
      <c r="T1165" s="16">
        <f t="shared" si="75"/>
        <v>42143.629502314812</v>
      </c>
    </row>
    <row r="1166" spans="1:20" ht="48" hidden="1" x14ac:dyDescent="0.2">
      <c r="A1166">
        <v>1162</v>
      </c>
      <c r="B1166" s="9" t="s">
        <v>1163</v>
      </c>
      <c r="C1166" s="3" t="s">
        <v>5272</v>
      </c>
      <c r="D1166" s="5">
        <v>60000</v>
      </c>
      <c r="E1166" s="7">
        <v>35</v>
      </c>
      <c r="F1166" t="s">
        <v>8220</v>
      </c>
      <c r="G1166" t="s">
        <v>8223</v>
      </c>
      <c r="H1166" t="s">
        <v>8245</v>
      </c>
      <c r="I1166">
        <v>1411662264</v>
      </c>
      <c r="J1166">
        <v>1408983864</v>
      </c>
      <c r="K1166" t="b">
        <v>0</v>
      </c>
      <c r="L1166">
        <v>2</v>
      </c>
      <c r="M1166" t="b">
        <v>0</v>
      </c>
      <c r="N1166" t="s">
        <v>8282</v>
      </c>
      <c r="O1166">
        <f t="shared" si="72"/>
        <v>0</v>
      </c>
      <c r="P1166">
        <f t="shared" si="73"/>
        <v>17.5</v>
      </c>
      <c r="Q1166" s="11" t="s">
        <v>8335</v>
      </c>
      <c r="R1166" s="11" t="s">
        <v>8336</v>
      </c>
      <c r="S1166" s="16">
        <f t="shared" si="74"/>
        <v>41876.683611111112</v>
      </c>
      <c r="T1166" s="16">
        <f t="shared" si="75"/>
        <v>41907.683611111112</v>
      </c>
    </row>
    <row r="1167" spans="1:20" ht="48" hidden="1" x14ac:dyDescent="0.2">
      <c r="A1167">
        <v>1163</v>
      </c>
      <c r="B1167" s="9" t="s">
        <v>1164</v>
      </c>
      <c r="C1167" s="3" t="s">
        <v>5273</v>
      </c>
      <c r="D1167" s="5">
        <v>5200</v>
      </c>
      <c r="E1167" s="7">
        <v>0</v>
      </c>
      <c r="F1167" t="s">
        <v>8220</v>
      </c>
      <c r="G1167" t="s">
        <v>8223</v>
      </c>
      <c r="H1167" t="s">
        <v>8245</v>
      </c>
      <c r="I1167">
        <v>1407604920</v>
      </c>
      <c r="J1167">
        <v>1405012920</v>
      </c>
      <c r="K1167" t="b">
        <v>0</v>
      </c>
      <c r="L1167">
        <v>0</v>
      </c>
      <c r="M1167" t="b">
        <v>0</v>
      </c>
      <c r="N1167" t="s">
        <v>8282</v>
      </c>
      <c r="O1167">
        <f t="shared" si="72"/>
        <v>0</v>
      </c>
      <c r="P1167" t="str">
        <f t="shared" si="73"/>
        <v>N/A</v>
      </c>
      <c r="Q1167" s="11" t="s">
        <v>8335</v>
      </c>
      <c r="R1167" s="11" t="s">
        <v>8336</v>
      </c>
      <c r="S1167" s="16">
        <f t="shared" si="74"/>
        <v>41830.723611111112</v>
      </c>
      <c r="T1167" s="16">
        <f t="shared" si="75"/>
        <v>41860.723611111112</v>
      </c>
    </row>
    <row r="1168" spans="1:20" ht="64" hidden="1" x14ac:dyDescent="0.2">
      <c r="A1168">
        <v>1164</v>
      </c>
      <c r="B1168" s="9" t="s">
        <v>1165</v>
      </c>
      <c r="C1168" s="3" t="s">
        <v>5274</v>
      </c>
      <c r="D1168" s="5">
        <v>10000</v>
      </c>
      <c r="E1168" s="7">
        <v>0</v>
      </c>
      <c r="F1168" t="s">
        <v>8220</v>
      </c>
      <c r="G1168" t="s">
        <v>8223</v>
      </c>
      <c r="H1168" t="s">
        <v>8245</v>
      </c>
      <c r="I1168">
        <v>1466270582</v>
      </c>
      <c r="J1168">
        <v>1463678582</v>
      </c>
      <c r="K1168" t="b">
        <v>0</v>
      </c>
      <c r="L1168">
        <v>0</v>
      </c>
      <c r="M1168" t="b">
        <v>0</v>
      </c>
      <c r="N1168" t="s">
        <v>8282</v>
      </c>
      <c r="O1168">
        <f t="shared" si="72"/>
        <v>0</v>
      </c>
      <c r="P1168" t="str">
        <f t="shared" si="73"/>
        <v>N/A</v>
      </c>
      <c r="Q1168" s="11" t="s">
        <v>8335</v>
      </c>
      <c r="R1168" s="11" t="s">
        <v>8336</v>
      </c>
      <c r="S1168" s="16">
        <f t="shared" si="74"/>
        <v>42509.724328703705</v>
      </c>
      <c r="T1168" s="16">
        <f t="shared" si="75"/>
        <v>42539.724328703705</v>
      </c>
    </row>
    <row r="1169" spans="1:20" ht="48" hidden="1" x14ac:dyDescent="0.2">
      <c r="A1169">
        <v>1165</v>
      </c>
      <c r="B1169" s="9" t="s">
        <v>1166</v>
      </c>
      <c r="C1169" s="3" t="s">
        <v>5275</v>
      </c>
      <c r="D1169" s="5">
        <v>10000</v>
      </c>
      <c r="E1169" s="7">
        <v>2070.5</v>
      </c>
      <c r="F1169" t="s">
        <v>8220</v>
      </c>
      <c r="G1169" t="s">
        <v>8223</v>
      </c>
      <c r="H1169" t="s">
        <v>8245</v>
      </c>
      <c r="I1169">
        <v>1404623330</v>
      </c>
      <c r="J1169">
        <v>1401685730</v>
      </c>
      <c r="K1169" t="b">
        <v>0</v>
      </c>
      <c r="L1169">
        <v>25</v>
      </c>
      <c r="M1169" t="b">
        <v>0</v>
      </c>
      <c r="N1169" t="s">
        <v>8282</v>
      </c>
      <c r="O1169">
        <f t="shared" si="72"/>
        <v>21</v>
      </c>
      <c r="P1169">
        <f t="shared" si="73"/>
        <v>82.82</v>
      </c>
      <c r="Q1169" s="11" t="s">
        <v>8335</v>
      </c>
      <c r="R1169" s="11" t="s">
        <v>8336</v>
      </c>
      <c r="S1169" s="16">
        <f t="shared" si="74"/>
        <v>41792.214467592588</v>
      </c>
      <c r="T1169" s="16">
        <f t="shared" si="75"/>
        <v>41826.214467592588</v>
      </c>
    </row>
    <row r="1170" spans="1:20" ht="48" hidden="1" x14ac:dyDescent="0.2">
      <c r="A1170">
        <v>1166</v>
      </c>
      <c r="B1170" s="9" t="s">
        <v>1167</v>
      </c>
      <c r="C1170" s="3" t="s">
        <v>5276</v>
      </c>
      <c r="D1170" s="5">
        <v>15000</v>
      </c>
      <c r="E1170" s="7">
        <v>2871</v>
      </c>
      <c r="F1170" t="s">
        <v>8220</v>
      </c>
      <c r="G1170" t="s">
        <v>8223</v>
      </c>
      <c r="H1170" t="s">
        <v>8245</v>
      </c>
      <c r="I1170">
        <v>1435291200</v>
      </c>
      <c r="J1170">
        <v>1432640342</v>
      </c>
      <c r="K1170" t="b">
        <v>0</v>
      </c>
      <c r="L1170">
        <v>8</v>
      </c>
      <c r="M1170" t="b">
        <v>0</v>
      </c>
      <c r="N1170" t="s">
        <v>8282</v>
      </c>
      <c r="O1170">
        <f t="shared" si="72"/>
        <v>19</v>
      </c>
      <c r="P1170">
        <f t="shared" si="73"/>
        <v>358.88</v>
      </c>
      <c r="Q1170" s="11" t="s">
        <v>8335</v>
      </c>
      <c r="R1170" s="11" t="s">
        <v>8336</v>
      </c>
      <c r="S1170" s="16">
        <f t="shared" si="74"/>
        <v>42150.485439814816</v>
      </c>
      <c r="T1170" s="16">
        <f t="shared" si="75"/>
        <v>42181.166666666672</v>
      </c>
    </row>
    <row r="1171" spans="1:20" ht="48" hidden="1" x14ac:dyDescent="0.2">
      <c r="A1171">
        <v>1167</v>
      </c>
      <c r="B1171" s="9" t="s">
        <v>1168</v>
      </c>
      <c r="C1171" s="3" t="s">
        <v>5277</v>
      </c>
      <c r="D1171" s="5">
        <v>60000</v>
      </c>
      <c r="E1171" s="7">
        <v>979</v>
      </c>
      <c r="F1171" t="s">
        <v>8220</v>
      </c>
      <c r="G1171" t="s">
        <v>8223</v>
      </c>
      <c r="H1171" t="s">
        <v>8245</v>
      </c>
      <c r="I1171">
        <v>1410543495</v>
      </c>
      <c r="J1171">
        <v>1407865095</v>
      </c>
      <c r="K1171" t="b">
        <v>0</v>
      </c>
      <c r="L1171">
        <v>16</v>
      </c>
      <c r="M1171" t="b">
        <v>0</v>
      </c>
      <c r="N1171" t="s">
        <v>8282</v>
      </c>
      <c r="O1171">
        <f t="shared" si="72"/>
        <v>2</v>
      </c>
      <c r="P1171">
        <f t="shared" si="73"/>
        <v>61.19</v>
      </c>
      <c r="Q1171" s="11" t="s">
        <v>8335</v>
      </c>
      <c r="R1171" s="11" t="s">
        <v>8336</v>
      </c>
      <c r="S1171" s="16">
        <f t="shared" si="74"/>
        <v>41863.734895833331</v>
      </c>
      <c r="T1171" s="16">
        <f t="shared" si="75"/>
        <v>41894.734895833331</v>
      </c>
    </row>
    <row r="1172" spans="1:20" ht="48" hidden="1" x14ac:dyDescent="0.2">
      <c r="A1172">
        <v>1168</v>
      </c>
      <c r="B1172" s="9" t="s">
        <v>1169</v>
      </c>
      <c r="C1172" s="3" t="s">
        <v>5278</v>
      </c>
      <c r="D1172" s="5">
        <v>18000</v>
      </c>
      <c r="E1172" s="7">
        <v>1020</v>
      </c>
      <c r="F1172" t="s">
        <v>8220</v>
      </c>
      <c r="G1172" t="s">
        <v>8223</v>
      </c>
      <c r="H1172" t="s">
        <v>8245</v>
      </c>
      <c r="I1172">
        <v>1474507065</v>
      </c>
      <c r="J1172">
        <v>1471915065</v>
      </c>
      <c r="K1172" t="b">
        <v>0</v>
      </c>
      <c r="L1172">
        <v>3</v>
      </c>
      <c r="M1172" t="b">
        <v>0</v>
      </c>
      <c r="N1172" t="s">
        <v>8282</v>
      </c>
      <c r="O1172">
        <f t="shared" si="72"/>
        <v>6</v>
      </c>
      <c r="P1172">
        <f t="shared" si="73"/>
        <v>340</v>
      </c>
      <c r="Q1172" s="11" t="s">
        <v>8335</v>
      </c>
      <c r="R1172" s="11" t="s">
        <v>8336</v>
      </c>
      <c r="S1172" s="16">
        <f t="shared" si="74"/>
        <v>42605.053993055553</v>
      </c>
      <c r="T1172" s="16">
        <f t="shared" si="75"/>
        <v>42635.053993055553</v>
      </c>
    </row>
    <row r="1173" spans="1:20" ht="48" hidden="1" x14ac:dyDescent="0.2">
      <c r="A1173">
        <v>1169</v>
      </c>
      <c r="B1173" s="9" t="s">
        <v>1170</v>
      </c>
      <c r="C1173" s="3" t="s">
        <v>5279</v>
      </c>
      <c r="D1173" s="5">
        <v>10000</v>
      </c>
      <c r="E1173" s="7">
        <v>17</v>
      </c>
      <c r="F1173" t="s">
        <v>8220</v>
      </c>
      <c r="G1173" t="s">
        <v>8223</v>
      </c>
      <c r="H1173" t="s">
        <v>8245</v>
      </c>
      <c r="I1173">
        <v>1424593763</v>
      </c>
      <c r="J1173">
        <v>1422001763</v>
      </c>
      <c r="K1173" t="b">
        <v>0</v>
      </c>
      <c r="L1173">
        <v>3</v>
      </c>
      <c r="M1173" t="b">
        <v>0</v>
      </c>
      <c r="N1173" t="s">
        <v>8282</v>
      </c>
      <c r="O1173">
        <f t="shared" si="72"/>
        <v>0</v>
      </c>
      <c r="P1173">
        <f t="shared" si="73"/>
        <v>5.67</v>
      </c>
      <c r="Q1173" s="11" t="s">
        <v>8335</v>
      </c>
      <c r="R1173" s="11" t="s">
        <v>8336</v>
      </c>
      <c r="S1173" s="16">
        <f t="shared" si="74"/>
        <v>42027.353738425925</v>
      </c>
      <c r="T1173" s="16">
        <f t="shared" si="75"/>
        <v>42057.353738425925</v>
      </c>
    </row>
    <row r="1174" spans="1:20" ht="48" hidden="1" x14ac:dyDescent="0.2">
      <c r="A1174">
        <v>1170</v>
      </c>
      <c r="B1174" s="9" t="s">
        <v>1171</v>
      </c>
      <c r="C1174" s="3" t="s">
        <v>5280</v>
      </c>
      <c r="D1174" s="5">
        <v>25000</v>
      </c>
      <c r="E1174" s="7">
        <v>100</v>
      </c>
      <c r="F1174" t="s">
        <v>8220</v>
      </c>
      <c r="G1174" t="s">
        <v>8224</v>
      </c>
      <c r="H1174" t="s">
        <v>8246</v>
      </c>
      <c r="I1174">
        <v>1433021171</v>
      </c>
      <c r="J1174">
        <v>1430429171</v>
      </c>
      <c r="K1174" t="b">
        <v>0</v>
      </c>
      <c r="L1174">
        <v>2</v>
      </c>
      <c r="M1174" t="b">
        <v>0</v>
      </c>
      <c r="N1174" t="s">
        <v>8282</v>
      </c>
      <c r="O1174">
        <f t="shared" si="72"/>
        <v>0</v>
      </c>
      <c r="P1174">
        <f t="shared" si="73"/>
        <v>50</v>
      </c>
      <c r="Q1174" s="11" t="s">
        <v>8335</v>
      </c>
      <c r="R1174" s="11" t="s">
        <v>8336</v>
      </c>
      <c r="S1174" s="16">
        <f t="shared" si="74"/>
        <v>42124.893182870372</v>
      </c>
      <c r="T1174" s="16">
        <f t="shared" si="75"/>
        <v>42154.893182870372</v>
      </c>
    </row>
    <row r="1175" spans="1:20" ht="32" hidden="1" x14ac:dyDescent="0.2">
      <c r="A1175">
        <v>1171</v>
      </c>
      <c r="B1175" s="9" t="s">
        <v>1172</v>
      </c>
      <c r="C1175" s="3" t="s">
        <v>5281</v>
      </c>
      <c r="D1175" s="5">
        <v>25000</v>
      </c>
      <c r="E1175" s="7">
        <v>25</v>
      </c>
      <c r="F1175" t="s">
        <v>8220</v>
      </c>
      <c r="G1175" t="s">
        <v>8223</v>
      </c>
      <c r="H1175" t="s">
        <v>8245</v>
      </c>
      <c r="I1175">
        <v>1415909927</v>
      </c>
      <c r="J1175">
        <v>1414351127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25</v>
      </c>
      <c r="Q1175" s="11" t="s">
        <v>8335</v>
      </c>
      <c r="R1175" s="11" t="s">
        <v>8336</v>
      </c>
      <c r="S1175" s="16">
        <f t="shared" si="74"/>
        <v>41938.804710648146</v>
      </c>
      <c r="T1175" s="16">
        <f t="shared" si="75"/>
        <v>41956.846377314811</v>
      </c>
    </row>
    <row r="1176" spans="1:20" ht="16" hidden="1" x14ac:dyDescent="0.2">
      <c r="A1176">
        <v>1172</v>
      </c>
      <c r="B1176" s="9" t="s">
        <v>1173</v>
      </c>
      <c r="C1176" s="3" t="s">
        <v>5282</v>
      </c>
      <c r="D1176" s="5">
        <v>9000</v>
      </c>
      <c r="E1176" s="7">
        <v>0</v>
      </c>
      <c r="F1176" t="s">
        <v>8220</v>
      </c>
      <c r="G1176" t="s">
        <v>8223</v>
      </c>
      <c r="H1176" t="s">
        <v>8245</v>
      </c>
      <c r="I1176">
        <v>1408551752</v>
      </c>
      <c r="J1176">
        <v>1405959752</v>
      </c>
      <c r="K1176" t="b">
        <v>0</v>
      </c>
      <c r="L1176">
        <v>0</v>
      </c>
      <c r="M1176" t="b">
        <v>0</v>
      </c>
      <c r="N1176" t="s">
        <v>8282</v>
      </c>
      <c r="O1176">
        <f t="shared" si="72"/>
        <v>0</v>
      </c>
      <c r="P1176" t="str">
        <f t="shared" si="73"/>
        <v>N/A</v>
      </c>
      <c r="Q1176" s="11" t="s">
        <v>8335</v>
      </c>
      <c r="R1176" s="11" t="s">
        <v>8336</v>
      </c>
      <c r="S1176" s="16">
        <f t="shared" si="74"/>
        <v>41841.682314814818</v>
      </c>
      <c r="T1176" s="16">
        <f t="shared" si="75"/>
        <v>41871.682314814818</v>
      </c>
    </row>
    <row r="1177" spans="1:20" ht="48" hidden="1" x14ac:dyDescent="0.2">
      <c r="A1177">
        <v>1173</v>
      </c>
      <c r="B1177" s="9" t="s">
        <v>1174</v>
      </c>
      <c r="C1177" s="3" t="s">
        <v>5283</v>
      </c>
      <c r="D1177" s="5">
        <v>125000</v>
      </c>
      <c r="E1177" s="7">
        <v>30</v>
      </c>
      <c r="F1177" t="s">
        <v>8220</v>
      </c>
      <c r="G1177" t="s">
        <v>8223</v>
      </c>
      <c r="H1177" t="s">
        <v>8245</v>
      </c>
      <c r="I1177">
        <v>1438576057</v>
      </c>
      <c r="J1177">
        <v>1435552057</v>
      </c>
      <c r="K1177" t="b">
        <v>0</v>
      </c>
      <c r="L1177">
        <v>1</v>
      </c>
      <c r="M1177" t="b">
        <v>0</v>
      </c>
      <c r="N1177" t="s">
        <v>8282</v>
      </c>
      <c r="O1177">
        <f t="shared" si="72"/>
        <v>0</v>
      </c>
      <c r="P1177">
        <f t="shared" si="73"/>
        <v>30</v>
      </c>
      <c r="Q1177" s="11" t="s">
        <v>8335</v>
      </c>
      <c r="R1177" s="11" t="s">
        <v>8336</v>
      </c>
      <c r="S1177" s="16">
        <f t="shared" si="74"/>
        <v>42184.185844907406</v>
      </c>
      <c r="T1177" s="16">
        <f t="shared" si="75"/>
        <v>42219.185844907406</v>
      </c>
    </row>
    <row r="1178" spans="1:20" ht="48" hidden="1" x14ac:dyDescent="0.2">
      <c r="A1178">
        <v>1174</v>
      </c>
      <c r="B1178" s="9" t="s">
        <v>1175</v>
      </c>
      <c r="C1178" s="3" t="s">
        <v>5284</v>
      </c>
      <c r="D1178" s="5">
        <v>15000</v>
      </c>
      <c r="E1178" s="7">
        <v>886</v>
      </c>
      <c r="F1178" t="s">
        <v>8220</v>
      </c>
      <c r="G1178" t="s">
        <v>8223</v>
      </c>
      <c r="H1178" t="s">
        <v>8245</v>
      </c>
      <c r="I1178">
        <v>1462738327</v>
      </c>
      <c r="J1178">
        <v>1460146327</v>
      </c>
      <c r="K1178" t="b">
        <v>0</v>
      </c>
      <c r="L1178">
        <v>19</v>
      </c>
      <c r="M1178" t="b">
        <v>0</v>
      </c>
      <c r="N1178" t="s">
        <v>8282</v>
      </c>
      <c r="O1178">
        <f t="shared" si="72"/>
        <v>6</v>
      </c>
      <c r="P1178">
        <f t="shared" si="73"/>
        <v>46.63</v>
      </c>
      <c r="Q1178" s="11" t="s">
        <v>8335</v>
      </c>
      <c r="R1178" s="11" t="s">
        <v>8336</v>
      </c>
      <c r="S1178" s="16">
        <f t="shared" si="74"/>
        <v>42468.84174768519</v>
      </c>
      <c r="T1178" s="16">
        <f t="shared" si="75"/>
        <v>42498.84174768519</v>
      </c>
    </row>
    <row r="1179" spans="1:20" ht="48" hidden="1" x14ac:dyDescent="0.2">
      <c r="A1179">
        <v>1175</v>
      </c>
      <c r="B1179" s="9" t="s">
        <v>1176</v>
      </c>
      <c r="C1179" s="3" t="s">
        <v>5285</v>
      </c>
      <c r="D1179" s="5">
        <v>20000</v>
      </c>
      <c r="E1179" s="7">
        <v>585</v>
      </c>
      <c r="F1179" t="s">
        <v>8220</v>
      </c>
      <c r="G1179" t="s">
        <v>8223</v>
      </c>
      <c r="H1179" t="s">
        <v>8245</v>
      </c>
      <c r="I1179">
        <v>1436981339</v>
      </c>
      <c r="J1179">
        <v>1434389339</v>
      </c>
      <c r="K1179" t="b">
        <v>0</v>
      </c>
      <c r="L1179">
        <v>9</v>
      </c>
      <c r="M1179" t="b">
        <v>0</v>
      </c>
      <c r="N1179" t="s">
        <v>8282</v>
      </c>
      <c r="O1179">
        <f t="shared" si="72"/>
        <v>3</v>
      </c>
      <c r="P1179">
        <f t="shared" si="73"/>
        <v>65</v>
      </c>
      <c r="Q1179" s="11" t="s">
        <v>8335</v>
      </c>
      <c r="R1179" s="11" t="s">
        <v>8336</v>
      </c>
      <c r="S1179" s="16">
        <f t="shared" si="74"/>
        <v>42170.728460648148</v>
      </c>
      <c r="T1179" s="16">
        <f t="shared" si="75"/>
        <v>42200.728460648148</v>
      </c>
    </row>
    <row r="1180" spans="1:20" ht="64" hidden="1" x14ac:dyDescent="0.2">
      <c r="A1180">
        <v>1176</v>
      </c>
      <c r="B1180" s="9" t="s">
        <v>1177</v>
      </c>
      <c r="C1180" s="3" t="s">
        <v>5286</v>
      </c>
      <c r="D1180" s="5">
        <v>175000</v>
      </c>
      <c r="E1180" s="7">
        <v>10</v>
      </c>
      <c r="F1180" t="s">
        <v>8220</v>
      </c>
      <c r="G1180" t="s">
        <v>8225</v>
      </c>
      <c r="H1180" t="s">
        <v>8247</v>
      </c>
      <c r="I1180">
        <v>1488805200</v>
      </c>
      <c r="J1180">
        <v>1484094498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10</v>
      </c>
      <c r="Q1180" s="11" t="s">
        <v>8335</v>
      </c>
      <c r="R1180" s="11" t="s">
        <v>8336</v>
      </c>
      <c r="S1180" s="16">
        <f t="shared" si="74"/>
        <v>42746.019652777773</v>
      </c>
      <c r="T1180" s="16">
        <f t="shared" si="75"/>
        <v>42800.541666666672</v>
      </c>
    </row>
    <row r="1181" spans="1:20" ht="48" hidden="1" x14ac:dyDescent="0.2">
      <c r="A1181">
        <v>1177</v>
      </c>
      <c r="B1181" s="9" t="s">
        <v>1178</v>
      </c>
      <c r="C1181" s="3" t="s">
        <v>5287</v>
      </c>
      <c r="D1181" s="5">
        <v>6000</v>
      </c>
      <c r="E1181" s="7">
        <v>0</v>
      </c>
      <c r="F1181" t="s">
        <v>8220</v>
      </c>
      <c r="G1181" t="s">
        <v>8224</v>
      </c>
      <c r="H1181" t="s">
        <v>8246</v>
      </c>
      <c r="I1181">
        <v>1413388296</v>
      </c>
      <c r="J1181">
        <v>1410796296</v>
      </c>
      <c r="K1181" t="b">
        <v>0</v>
      </c>
      <c r="L1181">
        <v>0</v>
      </c>
      <c r="M1181" t="b">
        <v>0</v>
      </c>
      <c r="N1181" t="s">
        <v>8282</v>
      </c>
      <c r="O1181">
        <f t="shared" si="72"/>
        <v>0</v>
      </c>
      <c r="P1181" t="str">
        <f t="shared" si="73"/>
        <v>N/A</v>
      </c>
      <c r="Q1181" s="11" t="s">
        <v>8335</v>
      </c>
      <c r="R1181" s="11" t="s">
        <v>8336</v>
      </c>
      <c r="S1181" s="16">
        <f t="shared" si="74"/>
        <v>41897.660833333335</v>
      </c>
      <c r="T1181" s="16">
        <f t="shared" si="75"/>
        <v>41927.660833333335</v>
      </c>
    </row>
    <row r="1182" spans="1:20" ht="48" hidden="1" x14ac:dyDescent="0.2">
      <c r="A1182">
        <v>1178</v>
      </c>
      <c r="B1182" s="9" t="s">
        <v>1179</v>
      </c>
      <c r="C1182" s="3" t="s">
        <v>5288</v>
      </c>
      <c r="D1182" s="5">
        <v>75000</v>
      </c>
      <c r="E1182" s="7">
        <v>5</v>
      </c>
      <c r="F1182" t="s">
        <v>8220</v>
      </c>
      <c r="G1182" t="s">
        <v>8223</v>
      </c>
      <c r="H1182" t="s">
        <v>8245</v>
      </c>
      <c r="I1182">
        <v>1408225452</v>
      </c>
      <c r="J1182">
        <v>1405633452</v>
      </c>
      <c r="K1182" t="b">
        <v>0</v>
      </c>
      <c r="L1182">
        <v>1</v>
      </c>
      <c r="M1182" t="b">
        <v>0</v>
      </c>
      <c r="N1182" t="s">
        <v>8282</v>
      </c>
      <c r="O1182">
        <f t="shared" si="72"/>
        <v>0</v>
      </c>
      <c r="P1182">
        <f t="shared" si="73"/>
        <v>5</v>
      </c>
      <c r="Q1182" s="11" t="s">
        <v>8335</v>
      </c>
      <c r="R1182" s="11" t="s">
        <v>8336</v>
      </c>
      <c r="S1182" s="16">
        <f t="shared" si="74"/>
        <v>41837.905694444446</v>
      </c>
      <c r="T1182" s="16">
        <f t="shared" si="75"/>
        <v>41867.905694444446</v>
      </c>
    </row>
    <row r="1183" spans="1:20" ht="48" hidden="1" x14ac:dyDescent="0.2">
      <c r="A1183">
        <v>1179</v>
      </c>
      <c r="B1183" s="9" t="s">
        <v>1180</v>
      </c>
      <c r="C1183" s="3" t="s">
        <v>5289</v>
      </c>
      <c r="D1183" s="5">
        <v>60000</v>
      </c>
      <c r="E1183" s="7">
        <v>3200</v>
      </c>
      <c r="F1183" t="s">
        <v>8220</v>
      </c>
      <c r="G1183" t="s">
        <v>8228</v>
      </c>
      <c r="H1183" t="s">
        <v>8250</v>
      </c>
      <c r="I1183">
        <v>1446052627</v>
      </c>
      <c r="J1183">
        <v>1443460627</v>
      </c>
      <c r="K1183" t="b">
        <v>0</v>
      </c>
      <c r="L1183">
        <v>5</v>
      </c>
      <c r="M1183" t="b">
        <v>0</v>
      </c>
      <c r="N1183" t="s">
        <v>8282</v>
      </c>
      <c r="O1183">
        <f t="shared" si="72"/>
        <v>5</v>
      </c>
      <c r="P1183">
        <f t="shared" si="73"/>
        <v>640</v>
      </c>
      <c r="Q1183" s="11" t="s">
        <v>8335</v>
      </c>
      <c r="R1183" s="11" t="s">
        <v>8336</v>
      </c>
      <c r="S1183" s="16">
        <f t="shared" si="74"/>
        <v>42275.720219907409</v>
      </c>
      <c r="T1183" s="16">
        <f t="shared" si="75"/>
        <v>42305.720219907409</v>
      </c>
    </row>
    <row r="1184" spans="1:20" ht="32" hidden="1" x14ac:dyDescent="0.2">
      <c r="A1184">
        <v>1180</v>
      </c>
      <c r="B1184" s="9" t="s">
        <v>1181</v>
      </c>
      <c r="C1184" s="3" t="s">
        <v>5290</v>
      </c>
      <c r="D1184" s="5">
        <v>50000</v>
      </c>
      <c r="E1184" s="7">
        <v>5875</v>
      </c>
      <c r="F1184" t="s">
        <v>8220</v>
      </c>
      <c r="G1184" t="s">
        <v>8223</v>
      </c>
      <c r="H1184" t="s">
        <v>8245</v>
      </c>
      <c r="I1184">
        <v>1403983314</v>
      </c>
      <c r="J1184">
        <v>1400786514</v>
      </c>
      <c r="K1184" t="b">
        <v>0</v>
      </c>
      <c r="L1184">
        <v>85</v>
      </c>
      <c r="M1184" t="b">
        <v>0</v>
      </c>
      <c r="N1184" t="s">
        <v>8282</v>
      </c>
      <c r="O1184">
        <f t="shared" si="72"/>
        <v>12</v>
      </c>
      <c r="P1184">
        <f t="shared" si="73"/>
        <v>69.12</v>
      </c>
      <c r="Q1184" s="11" t="s">
        <v>8335</v>
      </c>
      <c r="R1184" s="11" t="s">
        <v>8336</v>
      </c>
      <c r="S1184" s="16">
        <f t="shared" si="74"/>
        <v>41781.806875000002</v>
      </c>
      <c r="T1184" s="16">
        <f t="shared" si="75"/>
        <v>41818.806875000002</v>
      </c>
    </row>
    <row r="1185" spans="1:20" ht="16" hidden="1" x14ac:dyDescent="0.2">
      <c r="A1185">
        <v>1181</v>
      </c>
      <c r="B1185" s="9" t="s">
        <v>1182</v>
      </c>
      <c r="C1185" s="3" t="s">
        <v>5291</v>
      </c>
      <c r="D1185" s="5">
        <v>50000</v>
      </c>
      <c r="E1185" s="7">
        <v>4</v>
      </c>
      <c r="F1185" t="s">
        <v>8220</v>
      </c>
      <c r="G1185" t="s">
        <v>8223</v>
      </c>
      <c r="H1185" t="s">
        <v>8245</v>
      </c>
      <c r="I1185">
        <v>1425197321</v>
      </c>
      <c r="J1185">
        <v>1422605321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0</v>
      </c>
      <c r="P1185">
        <f t="shared" si="73"/>
        <v>1.33</v>
      </c>
      <c r="Q1185" s="11" t="s">
        <v>8335</v>
      </c>
      <c r="R1185" s="11" t="s">
        <v>8336</v>
      </c>
      <c r="S1185" s="16">
        <f t="shared" si="74"/>
        <v>42034.339363425926</v>
      </c>
      <c r="T1185" s="16">
        <f t="shared" si="75"/>
        <v>42064.339363425926</v>
      </c>
    </row>
    <row r="1186" spans="1:20" ht="48" hidden="1" x14ac:dyDescent="0.2">
      <c r="A1186">
        <v>1182</v>
      </c>
      <c r="B1186" s="9" t="s">
        <v>1183</v>
      </c>
      <c r="C1186" s="3" t="s">
        <v>5292</v>
      </c>
      <c r="D1186" s="5">
        <v>1000</v>
      </c>
      <c r="E1186" s="7">
        <v>42</v>
      </c>
      <c r="F1186" t="s">
        <v>8220</v>
      </c>
      <c r="G1186" t="s">
        <v>8223</v>
      </c>
      <c r="H1186" t="s">
        <v>8245</v>
      </c>
      <c r="I1186">
        <v>1484239320</v>
      </c>
      <c r="J1186">
        <v>1482609088</v>
      </c>
      <c r="K1186" t="b">
        <v>0</v>
      </c>
      <c r="L1186">
        <v>4</v>
      </c>
      <c r="M1186" t="b">
        <v>0</v>
      </c>
      <c r="N1186" t="s">
        <v>8282</v>
      </c>
      <c r="O1186">
        <f t="shared" si="72"/>
        <v>4</v>
      </c>
      <c r="P1186">
        <f t="shared" si="73"/>
        <v>10.5</v>
      </c>
      <c r="Q1186" s="11" t="s">
        <v>8335</v>
      </c>
      <c r="R1186" s="11" t="s">
        <v>8336</v>
      </c>
      <c r="S1186" s="16">
        <f t="shared" si="74"/>
        <v>42728.827407407407</v>
      </c>
      <c r="T1186" s="16">
        <f t="shared" si="75"/>
        <v>42747.695833333331</v>
      </c>
    </row>
    <row r="1187" spans="1:20" ht="48" hidden="1" x14ac:dyDescent="0.2">
      <c r="A1187">
        <v>1183</v>
      </c>
      <c r="B1187" s="9" t="s">
        <v>1184</v>
      </c>
      <c r="C1187" s="3" t="s">
        <v>5293</v>
      </c>
      <c r="D1187" s="5">
        <v>2500</v>
      </c>
      <c r="E1187" s="7">
        <v>100</v>
      </c>
      <c r="F1187" t="s">
        <v>8220</v>
      </c>
      <c r="G1187" t="s">
        <v>8223</v>
      </c>
      <c r="H1187" t="s">
        <v>8245</v>
      </c>
      <c r="I1187">
        <v>1478059140</v>
      </c>
      <c r="J1187">
        <v>1476391223</v>
      </c>
      <c r="K1187" t="b">
        <v>0</v>
      </c>
      <c r="L1187">
        <v>3</v>
      </c>
      <c r="M1187" t="b">
        <v>0</v>
      </c>
      <c r="N1187" t="s">
        <v>8282</v>
      </c>
      <c r="O1187">
        <f t="shared" si="72"/>
        <v>4</v>
      </c>
      <c r="P1187">
        <f t="shared" si="73"/>
        <v>33.33</v>
      </c>
      <c r="Q1187" s="11" t="s">
        <v>8335</v>
      </c>
      <c r="R1187" s="11" t="s">
        <v>8336</v>
      </c>
      <c r="S1187" s="16">
        <f t="shared" si="74"/>
        <v>42656.86137731481</v>
      </c>
      <c r="T1187" s="16">
        <f t="shared" si="75"/>
        <v>42676.165972222225</v>
      </c>
    </row>
    <row r="1188" spans="1:20" ht="48" hidden="1" x14ac:dyDescent="0.2">
      <c r="A1188">
        <v>1184</v>
      </c>
      <c r="B1188" s="9" t="s">
        <v>1185</v>
      </c>
      <c r="C1188" s="3" t="s">
        <v>5294</v>
      </c>
      <c r="D1188" s="5">
        <v>22000</v>
      </c>
      <c r="E1188" s="7">
        <v>23086</v>
      </c>
      <c r="F1188" t="s">
        <v>8218</v>
      </c>
      <c r="G1188" t="s">
        <v>8224</v>
      </c>
      <c r="H1188" t="s">
        <v>8246</v>
      </c>
      <c r="I1188">
        <v>1486391011</v>
      </c>
      <c r="J1188">
        <v>1483712611</v>
      </c>
      <c r="K1188" t="b">
        <v>0</v>
      </c>
      <c r="L1188">
        <v>375</v>
      </c>
      <c r="M1188" t="b">
        <v>1</v>
      </c>
      <c r="N1188" t="s">
        <v>8283</v>
      </c>
      <c r="O1188">
        <f t="shared" si="72"/>
        <v>105</v>
      </c>
      <c r="P1188">
        <f t="shared" si="73"/>
        <v>61.56</v>
      </c>
      <c r="Q1188" s="11" t="s">
        <v>8337</v>
      </c>
      <c r="R1188" s="11" t="s">
        <v>8338</v>
      </c>
      <c r="S1188" s="16">
        <f t="shared" si="74"/>
        <v>42741.599664351852</v>
      </c>
      <c r="T1188" s="16">
        <f t="shared" si="75"/>
        <v>42772.599664351852</v>
      </c>
    </row>
    <row r="1189" spans="1:20" ht="48" hidden="1" x14ac:dyDescent="0.2">
      <c r="A1189">
        <v>1185</v>
      </c>
      <c r="B1189" s="9" t="s">
        <v>1186</v>
      </c>
      <c r="C1189" s="3" t="s">
        <v>5295</v>
      </c>
      <c r="D1189" s="5">
        <v>12500</v>
      </c>
      <c r="E1189" s="7">
        <v>13180</v>
      </c>
      <c r="F1189" t="s">
        <v>8218</v>
      </c>
      <c r="G1189" t="s">
        <v>8223</v>
      </c>
      <c r="H1189" t="s">
        <v>8245</v>
      </c>
      <c r="I1189">
        <v>1433736000</v>
      </c>
      <c r="J1189">
        <v>1430945149</v>
      </c>
      <c r="K1189" t="b">
        <v>0</v>
      </c>
      <c r="L1189">
        <v>111</v>
      </c>
      <c r="M1189" t="b">
        <v>1</v>
      </c>
      <c r="N1189" t="s">
        <v>8283</v>
      </c>
      <c r="O1189">
        <f t="shared" si="72"/>
        <v>105</v>
      </c>
      <c r="P1189">
        <f t="shared" si="73"/>
        <v>118.74</v>
      </c>
      <c r="Q1189" s="11" t="s">
        <v>8337</v>
      </c>
      <c r="R1189" s="11" t="s">
        <v>8338</v>
      </c>
      <c r="S1189" s="16">
        <f t="shared" si="74"/>
        <v>42130.865150462967</v>
      </c>
      <c r="T1189" s="16">
        <f t="shared" si="75"/>
        <v>42163.166666666672</v>
      </c>
    </row>
    <row r="1190" spans="1:20" ht="48" hidden="1" x14ac:dyDescent="0.2">
      <c r="A1190">
        <v>1186</v>
      </c>
      <c r="B1190" s="9" t="s">
        <v>1187</v>
      </c>
      <c r="C1190" s="3" t="s">
        <v>5296</v>
      </c>
      <c r="D1190" s="5">
        <v>7500</v>
      </c>
      <c r="E1190" s="7">
        <v>8005</v>
      </c>
      <c r="F1190" t="s">
        <v>8218</v>
      </c>
      <c r="G1190" t="s">
        <v>8224</v>
      </c>
      <c r="H1190" t="s">
        <v>8246</v>
      </c>
      <c r="I1190">
        <v>1433198520</v>
      </c>
      <c r="J1190">
        <v>1430340195</v>
      </c>
      <c r="K1190" t="b">
        <v>0</v>
      </c>
      <c r="L1190">
        <v>123</v>
      </c>
      <c r="M1190" t="b">
        <v>1</v>
      </c>
      <c r="N1190" t="s">
        <v>8283</v>
      </c>
      <c r="O1190">
        <f t="shared" si="72"/>
        <v>107</v>
      </c>
      <c r="P1190">
        <f t="shared" si="73"/>
        <v>65.08</v>
      </c>
      <c r="Q1190" s="11" t="s">
        <v>8337</v>
      </c>
      <c r="R1190" s="11" t="s">
        <v>8338</v>
      </c>
      <c r="S1190" s="16">
        <f t="shared" si="74"/>
        <v>42123.86336805555</v>
      </c>
      <c r="T1190" s="16">
        <f t="shared" si="75"/>
        <v>42156.945833333331</v>
      </c>
    </row>
    <row r="1191" spans="1:20" ht="48" hidden="1" x14ac:dyDescent="0.2">
      <c r="A1191">
        <v>1187</v>
      </c>
      <c r="B1191" s="9" t="s">
        <v>1188</v>
      </c>
      <c r="C1191" s="3" t="s">
        <v>5297</v>
      </c>
      <c r="D1191" s="5">
        <v>8750</v>
      </c>
      <c r="E1191" s="7">
        <v>9111</v>
      </c>
      <c r="F1191" t="s">
        <v>8218</v>
      </c>
      <c r="G1191" t="s">
        <v>8223</v>
      </c>
      <c r="H1191" t="s">
        <v>8245</v>
      </c>
      <c r="I1191">
        <v>1431885600</v>
      </c>
      <c r="J1191">
        <v>1429133323</v>
      </c>
      <c r="K1191" t="b">
        <v>0</v>
      </c>
      <c r="L1191">
        <v>70</v>
      </c>
      <c r="M1191" t="b">
        <v>1</v>
      </c>
      <c r="N1191" t="s">
        <v>8283</v>
      </c>
      <c r="O1191">
        <f t="shared" si="72"/>
        <v>104</v>
      </c>
      <c r="P1191">
        <f t="shared" si="73"/>
        <v>130.16</v>
      </c>
      <c r="Q1191" s="11" t="s">
        <v>8337</v>
      </c>
      <c r="R1191" s="11" t="s">
        <v>8338</v>
      </c>
      <c r="S1191" s="16">
        <f t="shared" si="74"/>
        <v>42109.894942129627</v>
      </c>
      <c r="T1191" s="16">
        <f t="shared" si="75"/>
        <v>42141.75</v>
      </c>
    </row>
    <row r="1192" spans="1:20" ht="48" hidden="1" x14ac:dyDescent="0.2">
      <c r="A1192">
        <v>1188</v>
      </c>
      <c r="B1192" s="9" t="s">
        <v>1189</v>
      </c>
      <c r="C1192" s="3" t="s">
        <v>5298</v>
      </c>
      <c r="D1192" s="5">
        <v>2000</v>
      </c>
      <c r="E1192" s="7">
        <v>3211</v>
      </c>
      <c r="F1192" t="s">
        <v>8218</v>
      </c>
      <c r="G1192" t="s">
        <v>8228</v>
      </c>
      <c r="H1192" t="s">
        <v>8250</v>
      </c>
      <c r="I1192">
        <v>1482943740</v>
      </c>
      <c r="J1192">
        <v>1481129340</v>
      </c>
      <c r="K1192" t="b">
        <v>0</v>
      </c>
      <c r="L1192">
        <v>85</v>
      </c>
      <c r="M1192" t="b">
        <v>1</v>
      </c>
      <c r="N1192" t="s">
        <v>8283</v>
      </c>
      <c r="O1192">
        <f t="shared" si="72"/>
        <v>161</v>
      </c>
      <c r="P1192">
        <f t="shared" si="73"/>
        <v>37.78</v>
      </c>
      <c r="Q1192" s="11" t="s">
        <v>8337</v>
      </c>
      <c r="R1192" s="11" t="s">
        <v>8338</v>
      </c>
      <c r="S1192" s="16">
        <f t="shared" si="74"/>
        <v>42711.700694444444</v>
      </c>
      <c r="T1192" s="16">
        <f t="shared" si="75"/>
        <v>42732.700694444444</v>
      </c>
    </row>
    <row r="1193" spans="1:20" ht="48" hidden="1" x14ac:dyDescent="0.2">
      <c r="A1193">
        <v>1189</v>
      </c>
      <c r="B1193" s="9" t="s">
        <v>1190</v>
      </c>
      <c r="C1193" s="3" t="s">
        <v>5299</v>
      </c>
      <c r="D1193" s="5">
        <v>9000</v>
      </c>
      <c r="E1193" s="7">
        <v>9700</v>
      </c>
      <c r="F1193" t="s">
        <v>8218</v>
      </c>
      <c r="G1193" t="s">
        <v>8223</v>
      </c>
      <c r="H1193" t="s">
        <v>8245</v>
      </c>
      <c r="I1193">
        <v>1467242995</v>
      </c>
      <c r="J1193">
        <v>1465428595</v>
      </c>
      <c r="K1193" t="b">
        <v>0</v>
      </c>
      <c r="L1193">
        <v>86</v>
      </c>
      <c r="M1193" t="b">
        <v>1</v>
      </c>
      <c r="N1193" t="s">
        <v>8283</v>
      </c>
      <c r="O1193">
        <f t="shared" si="72"/>
        <v>108</v>
      </c>
      <c r="P1193">
        <f t="shared" si="73"/>
        <v>112.79</v>
      </c>
      <c r="Q1193" s="11" t="s">
        <v>8337</v>
      </c>
      <c r="R1193" s="11" t="s">
        <v>8338</v>
      </c>
      <c r="S1193" s="16">
        <f t="shared" si="74"/>
        <v>42529.979108796295</v>
      </c>
      <c r="T1193" s="16">
        <f t="shared" si="75"/>
        <v>42550.979108796295</v>
      </c>
    </row>
    <row r="1194" spans="1:20" ht="32" hidden="1" x14ac:dyDescent="0.2">
      <c r="A1194">
        <v>1190</v>
      </c>
      <c r="B1194" s="9" t="s">
        <v>1191</v>
      </c>
      <c r="C1194" s="3" t="s">
        <v>5300</v>
      </c>
      <c r="D1194" s="5">
        <v>500</v>
      </c>
      <c r="E1194" s="7">
        <v>675</v>
      </c>
      <c r="F1194" t="s">
        <v>8218</v>
      </c>
      <c r="G1194" t="s">
        <v>8223</v>
      </c>
      <c r="H1194" t="s">
        <v>8245</v>
      </c>
      <c r="I1194">
        <v>1409500725</v>
      </c>
      <c r="J1194">
        <v>1406908725</v>
      </c>
      <c r="K1194" t="b">
        <v>0</v>
      </c>
      <c r="L1194">
        <v>13</v>
      </c>
      <c r="M1194" t="b">
        <v>1</v>
      </c>
      <c r="N1194" t="s">
        <v>8283</v>
      </c>
      <c r="O1194">
        <f t="shared" si="72"/>
        <v>135</v>
      </c>
      <c r="P1194">
        <f t="shared" si="73"/>
        <v>51.92</v>
      </c>
      <c r="Q1194" s="11" t="s">
        <v>8337</v>
      </c>
      <c r="R1194" s="11" t="s">
        <v>8338</v>
      </c>
      <c r="S1194" s="16">
        <f t="shared" si="74"/>
        <v>41852.665798611109</v>
      </c>
      <c r="T1194" s="16">
        <f t="shared" si="75"/>
        <v>41882.665798611109</v>
      </c>
    </row>
    <row r="1195" spans="1:20" ht="48" hidden="1" x14ac:dyDescent="0.2">
      <c r="A1195">
        <v>1191</v>
      </c>
      <c r="B1195" s="9" t="s">
        <v>1192</v>
      </c>
      <c r="C1195" s="3" t="s">
        <v>5301</v>
      </c>
      <c r="D1195" s="5">
        <v>2700</v>
      </c>
      <c r="E1195" s="7">
        <v>2945</v>
      </c>
      <c r="F1195" t="s">
        <v>8218</v>
      </c>
      <c r="G1195" t="s">
        <v>8223</v>
      </c>
      <c r="H1195" t="s">
        <v>8245</v>
      </c>
      <c r="I1195">
        <v>1458480560</v>
      </c>
      <c r="J1195">
        <v>1455892160</v>
      </c>
      <c r="K1195" t="b">
        <v>0</v>
      </c>
      <c r="L1195">
        <v>33</v>
      </c>
      <c r="M1195" t="b">
        <v>1</v>
      </c>
      <c r="N1195" t="s">
        <v>8283</v>
      </c>
      <c r="O1195">
        <f t="shared" si="72"/>
        <v>109</v>
      </c>
      <c r="P1195">
        <f t="shared" si="73"/>
        <v>89.24</v>
      </c>
      <c r="Q1195" s="11" t="s">
        <v>8337</v>
      </c>
      <c r="R1195" s="11" t="s">
        <v>8338</v>
      </c>
      <c r="S1195" s="16">
        <f t="shared" si="74"/>
        <v>42419.603703703702</v>
      </c>
      <c r="T1195" s="16">
        <f t="shared" si="75"/>
        <v>42449.562037037031</v>
      </c>
    </row>
    <row r="1196" spans="1:20" ht="32" hidden="1" x14ac:dyDescent="0.2">
      <c r="A1196">
        <v>1192</v>
      </c>
      <c r="B1196" s="9" t="s">
        <v>1193</v>
      </c>
      <c r="C1196" s="3" t="s">
        <v>5302</v>
      </c>
      <c r="D1196" s="5">
        <v>100</v>
      </c>
      <c r="E1196" s="7">
        <v>290</v>
      </c>
      <c r="F1196" t="s">
        <v>8218</v>
      </c>
      <c r="G1196" t="s">
        <v>8224</v>
      </c>
      <c r="H1196" t="s">
        <v>8246</v>
      </c>
      <c r="I1196">
        <v>1486814978</v>
      </c>
      <c r="J1196">
        <v>1484222978</v>
      </c>
      <c r="K1196" t="b">
        <v>0</v>
      </c>
      <c r="L1196">
        <v>15</v>
      </c>
      <c r="M1196" t="b">
        <v>1</v>
      </c>
      <c r="N1196" t="s">
        <v>8283</v>
      </c>
      <c r="O1196">
        <f t="shared" si="72"/>
        <v>290</v>
      </c>
      <c r="P1196">
        <f t="shared" si="73"/>
        <v>19.329999999999998</v>
      </c>
      <c r="Q1196" s="11" t="s">
        <v>8337</v>
      </c>
      <c r="R1196" s="11" t="s">
        <v>8338</v>
      </c>
      <c r="S1196" s="16">
        <f t="shared" si="74"/>
        <v>42747.506689814814</v>
      </c>
      <c r="T1196" s="16">
        <f t="shared" si="75"/>
        <v>42777.506689814814</v>
      </c>
    </row>
    <row r="1197" spans="1:20" ht="48" hidden="1" x14ac:dyDescent="0.2">
      <c r="A1197">
        <v>1193</v>
      </c>
      <c r="B1197" s="9" t="s">
        <v>1194</v>
      </c>
      <c r="C1197" s="3" t="s">
        <v>5303</v>
      </c>
      <c r="D1197" s="5">
        <v>21000</v>
      </c>
      <c r="E1197" s="7">
        <v>21831</v>
      </c>
      <c r="F1197" t="s">
        <v>8218</v>
      </c>
      <c r="G1197" t="s">
        <v>8223</v>
      </c>
      <c r="H1197" t="s">
        <v>8245</v>
      </c>
      <c r="I1197">
        <v>1460223453</v>
      </c>
      <c r="J1197">
        <v>1455043053</v>
      </c>
      <c r="K1197" t="b">
        <v>0</v>
      </c>
      <c r="L1197">
        <v>273</v>
      </c>
      <c r="M1197" t="b">
        <v>1</v>
      </c>
      <c r="N1197" t="s">
        <v>8283</v>
      </c>
      <c r="O1197">
        <f t="shared" si="72"/>
        <v>104</v>
      </c>
      <c r="P1197">
        <f t="shared" si="73"/>
        <v>79.97</v>
      </c>
      <c r="Q1197" s="11" t="s">
        <v>8337</v>
      </c>
      <c r="R1197" s="11" t="s">
        <v>8338</v>
      </c>
      <c r="S1197" s="16">
        <f t="shared" si="74"/>
        <v>42409.776076388895</v>
      </c>
      <c r="T1197" s="16">
        <f t="shared" si="75"/>
        <v>42469.734409722223</v>
      </c>
    </row>
    <row r="1198" spans="1:20" ht="48" hidden="1" x14ac:dyDescent="0.2">
      <c r="A1198">
        <v>1194</v>
      </c>
      <c r="B1198" s="9" t="s">
        <v>1195</v>
      </c>
      <c r="C1198" s="3" t="s">
        <v>5304</v>
      </c>
      <c r="D1198" s="5">
        <v>12500</v>
      </c>
      <c r="E1198" s="7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72"/>
        <v>322</v>
      </c>
      <c r="P1198">
        <f t="shared" si="73"/>
        <v>56.41</v>
      </c>
      <c r="Q1198" s="11" t="s">
        <v>8337</v>
      </c>
      <c r="R1198" s="11" t="s">
        <v>8338</v>
      </c>
      <c r="S1198" s="16">
        <f t="shared" si="74"/>
        <v>42072.488182870366</v>
      </c>
      <c r="T1198" s="16">
        <f t="shared" si="75"/>
        <v>42102.488182870366</v>
      </c>
    </row>
    <row r="1199" spans="1:20" ht="64" hidden="1" x14ac:dyDescent="0.2">
      <c r="A1199">
        <v>1195</v>
      </c>
      <c r="B1199" s="9" t="s">
        <v>1196</v>
      </c>
      <c r="C1199" s="3" t="s">
        <v>5305</v>
      </c>
      <c r="D1199" s="5">
        <v>10000</v>
      </c>
      <c r="E1199" s="7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>
        <v>170</v>
      </c>
      <c r="M1199" t="b">
        <v>1</v>
      </c>
      <c r="N1199" t="s">
        <v>8283</v>
      </c>
      <c r="O1199">
        <f t="shared" si="72"/>
        <v>135</v>
      </c>
      <c r="P1199">
        <f t="shared" si="73"/>
        <v>79.41</v>
      </c>
      <c r="Q1199" s="11" t="s">
        <v>8337</v>
      </c>
      <c r="R1199" s="11" t="s">
        <v>8338</v>
      </c>
      <c r="S1199" s="16">
        <f t="shared" si="74"/>
        <v>42298.34783564815</v>
      </c>
      <c r="T1199" s="16">
        <f t="shared" si="75"/>
        <v>42358.375</v>
      </c>
    </row>
    <row r="1200" spans="1:20" ht="32" hidden="1" x14ac:dyDescent="0.2">
      <c r="A1200">
        <v>1196</v>
      </c>
      <c r="B1200" s="9" t="s">
        <v>1197</v>
      </c>
      <c r="C1200" s="3" t="s">
        <v>5306</v>
      </c>
      <c r="D1200" s="5">
        <v>14500</v>
      </c>
      <c r="E1200" s="7">
        <v>39137</v>
      </c>
      <c r="F1200" t="s">
        <v>8218</v>
      </c>
      <c r="G1200" t="s">
        <v>8224</v>
      </c>
      <c r="H1200" t="s">
        <v>8246</v>
      </c>
      <c r="I1200">
        <v>1450467539</v>
      </c>
      <c r="J1200">
        <v>1447875539</v>
      </c>
      <c r="K1200" t="b">
        <v>0</v>
      </c>
      <c r="L1200">
        <v>512</v>
      </c>
      <c r="M1200" t="b">
        <v>1</v>
      </c>
      <c r="N1200" t="s">
        <v>8283</v>
      </c>
      <c r="O1200">
        <f t="shared" si="72"/>
        <v>270</v>
      </c>
      <c r="P1200">
        <f t="shared" si="73"/>
        <v>76.44</v>
      </c>
      <c r="Q1200" s="11" t="s">
        <v>8337</v>
      </c>
      <c r="R1200" s="11" t="s">
        <v>8338</v>
      </c>
      <c r="S1200" s="16">
        <f t="shared" si="74"/>
        <v>42326.818738425922</v>
      </c>
      <c r="T1200" s="16">
        <f t="shared" si="75"/>
        <v>42356.818738425922</v>
      </c>
    </row>
    <row r="1201" spans="1:20" ht="48" hidden="1" x14ac:dyDescent="0.2">
      <c r="A1201">
        <v>1197</v>
      </c>
      <c r="B1201" s="9" t="s">
        <v>1198</v>
      </c>
      <c r="C1201" s="3" t="s">
        <v>5307</v>
      </c>
      <c r="D1201" s="5">
        <v>15000</v>
      </c>
      <c r="E1201" s="7">
        <v>37994</v>
      </c>
      <c r="F1201" t="s">
        <v>8218</v>
      </c>
      <c r="G1201" t="s">
        <v>8223</v>
      </c>
      <c r="H1201" t="s">
        <v>8245</v>
      </c>
      <c r="I1201">
        <v>1465797540</v>
      </c>
      <c r="J1201">
        <v>1463155034</v>
      </c>
      <c r="K1201" t="b">
        <v>0</v>
      </c>
      <c r="L1201">
        <v>314</v>
      </c>
      <c r="M1201" t="b">
        <v>1</v>
      </c>
      <c r="N1201" t="s">
        <v>8283</v>
      </c>
      <c r="O1201">
        <f t="shared" si="72"/>
        <v>253</v>
      </c>
      <c r="P1201">
        <f t="shared" si="73"/>
        <v>121</v>
      </c>
      <c r="Q1201" s="11" t="s">
        <v>8337</v>
      </c>
      <c r="R1201" s="11" t="s">
        <v>8338</v>
      </c>
      <c r="S1201" s="16">
        <f t="shared" si="74"/>
        <v>42503.66474537037</v>
      </c>
      <c r="T1201" s="16">
        <f t="shared" si="75"/>
        <v>42534.249305555553</v>
      </c>
    </row>
    <row r="1202" spans="1:20" ht="48" hidden="1" x14ac:dyDescent="0.2">
      <c r="A1202">
        <v>1198</v>
      </c>
      <c r="B1202" s="9" t="s">
        <v>1199</v>
      </c>
      <c r="C1202" s="3" t="s">
        <v>5308</v>
      </c>
      <c r="D1202" s="5">
        <v>3500</v>
      </c>
      <c r="E1202" s="7">
        <v>9121</v>
      </c>
      <c r="F1202" t="s">
        <v>8218</v>
      </c>
      <c r="G1202" t="s">
        <v>8223</v>
      </c>
      <c r="H1202" t="s">
        <v>8245</v>
      </c>
      <c r="I1202">
        <v>1451530800</v>
      </c>
      <c r="J1202">
        <v>1448463086</v>
      </c>
      <c r="K1202" t="b">
        <v>0</v>
      </c>
      <c r="L1202">
        <v>167</v>
      </c>
      <c r="M1202" t="b">
        <v>1</v>
      </c>
      <c r="N1202" t="s">
        <v>8283</v>
      </c>
      <c r="O1202">
        <f t="shared" si="72"/>
        <v>261</v>
      </c>
      <c r="P1202">
        <f t="shared" si="73"/>
        <v>54.62</v>
      </c>
      <c r="Q1202" s="11" t="s">
        <v>8337</v>
      </c>
      <c r="R1202" s="11" t="s">
        <v>8338</v>
      </c>
      <c r="S1202" s="16">
        <f t="shared" si="74"/>
        <v>42333.619050925925</v>
      </c>
      <c r="T1202" s="16">
        <f t="shared" si="75"/>
        <v>42369.125</v>
      </c>
    </row>
    <row r="1203" spans="1:20" ht="48" hidden="1" x14ac:dyDescent="0.2">
      <c r="A1203">
        <v>1199</v>
      </c>
      <c r="B1203" s="9" t="s">
        <v>1200</v>
      </c>
      <c r="C1203" s="3" t="s">
        <v>5309</v>
      </c>
      <c r="D1203" s="5">
        <v>2658</v>
      </c>
      <c r="E1203" s="7">
        <v>2693</v>
      </c>
      <c r="F1203" t="s">
        <v>8218</v>
      </c>
      <c r="G1203" t="s">
        <v>8224</v>
      </c>
      <c r="H1203" t="s">
        <v>8246</v>
      </c>
      <c r="I1203">
        <v>1436380200</v>
      </c>
      <c r="J1203">
        <v>1433615400</v>
      </c>
      <c r="K1203" t="b">
        <v>0</v>
      </c>
      <c r="L1203">
        <v>9</v>
      </c>
      <c r="M1203" t="b">
        <v>1</v>
      </c>
      <c r="N1203" t="s">
        <v>8283</v>
      </c>
      <c r="O1203">
        <f t="shared" si="72"/>
        <v>101</v>
      </c>
      <c r="P1203">
        <f t="shared" si="73"/>
        <v>299.22000000000003</v>
      </c>
      <c r="Q1203" s="11" t="s">
        <v>8337</v>
      </c>
      <c r="R1203" s="11" t="s">
        <v>8338</v>
      </c>
      <c r="S1203" s="16">
        <f t="shared" si="74"/>
        <v>42161.770833333328</v>
      </c>
      <c r="T1203" s="16">
        <f t="shared" si="75"/>
        <v>42193.770833333328</v>
      </c>
    </row>
    <row r="1204" spans="1:20" ht="48" hidden="1" x14ac:dyDescent="0.2">
      <c r="A1204">
        <v>1200</v>
      </c>
      <c r="B1204" s="9" t="s">
        <v>1201</v>
      </c>
      <c r="C1204" s="3" t="s">
        <v>5310</v>
      </c>
      <c r="D1204" s="5">
        <v>4800</v>
      </c>
      <c r="E1204" s="7">
        <v>6029</v>
      </c>
      <c r="F1204" t="s">
        <v>8218</v>
      </c>
      <c r="G1204" t="s">
        <v>8223</v>
      </c>
      <c r="H1204" t="s">
        <v>8245</v>
      </c>
      <c r="I1204">
        <v>1429183656</v>
      </c>
      <c r="J1204">
        <v>1427369256</v>
      </c>
      <c r="K1204" t="b">
        <v>0</v>
      </c>
      <c r="L1204">
        <v>103</v>
      </c>
      <c r="M1204" t="b">
        <v>1</v>
      </c>
      <c r="N1204" t="s">
        <v>8283</v>
      </c>
      <c r="O1204">
        <f t="shared" si="72"/>
        <v>126</v>
      </c>
      <c r="P1204">
        <f t="shared" si="73"/>
        <v>58.53</v>
      </c>
      <c r="Q1204" s="11" t="s">
        <v>8337</v>
      </c>
      <c r="R1204" s="11" t="s">
        <v>8338</v>
      </c>
      <c r="S1204" s="16">
        <f t="shared" si="74"/>
        <v>42089.477500000001</v>
      </c>
      <c r="T1204" s="16">
        <f t="shared" si="75"/>
        <v>42110.477500000001</v>
      </c>
    </row>
    <row r="1205" spans="1:20" ht="48" hidden="1" x14ac:dyDescent="0.2">
      <c r="A1205">
        <v>1201</v>
      </c>
      <c r="B1205" s="9" t="s">
        <v>1202</v>
      </c>
      <c r="C1205" s="3" t="s">
        <v>5311</v>
      </c>
      <c r="D1205" s="5">
        <v>6000</v>
      </c>
      <c r="E1205" s="7">
        <v>6146.27</v>
      </c>
      <c r="F1205" t="s">
        <v>8218</v>
      </c>
      <c r="G1205" t="s">
        <v>8224</v>
      </c>
      <c r="H1205" t="s">
        <v>8246</v>
      </c>
      <c r="I1205">
        <v>1468593246</v>
      </c>
      <c r="J1205">
        <v>1466001246</v>
      </c>
      <c r="K1205" t="b">
        <v>0</v>
      </c>
      <c r="L1205">
        <v>111</v>
      </c>
      <c r="M1205" t="b">
        <v>1</v>
      </c>
      <c r="N1205" t="s">
        <v>8283</v>
      </c>
      <c r="O1205">
        <f t="shared" si="72"/>
        <v>102</v>
      </c>
      <c r="P1205">
        <f t="shared" si="73"/>
        <v>55.37</v>
      </c>
      <c r="Q1205" s="11" t="s">
        <v>8337</v>
      </c>
      <c r="R1205" s="11" t="s">
        <v>8338</v>
      </c>
      <c r="S1205" s="16">
        <f t="shared" si="74"/>
        <v>42536.60701388889</v>
      </c>
      <c r="T1205" s="16">
        <f t="shared" si="75"/>
        <v>42566.60701388889</v>
      </c>
    </row>
    <row r="1206" spans="1:20" ht="48" hidden="1" x14ac:dyDescent="0.2">
      <c r="A1206">
        <v>1202</v>
      </c>
      <c r="B1206" s="9" t="s">
        <v>1203</v>
      </c>
      <c r="C1206" s="3" t="s">
        <v>5312</v>
      </c>
      <c r="D1206" s="5">
        <v>25000</v>
      </c>
      <c r="E1206" s="7">
        <v>49811</v>
      </c>
      <c r="F1206" t="s">
        <v>8218</v>
      </c>
      <c r="G1206" t="s">
        <v>8225</v>
      </c>
      <c r="H1206" t="s">
        <v>8247</v>
      </c>
      <c r="I1206">
        <v>1435388154</v>
      </c>
      <c r="J1206">
        <v>1432796154</v>
      </c>
      <c r="K1206" t="b">
        <v>0</v>
      </c>
      <c r="L1206">
        <v>271</v>
      </c>
      <c r="M1206" t="b">
        <v>1</v>
      </c>
      <c r="N1206" t="s">
        <v>8283</v>
      </c>
      <c r="O1206">
        <f t="shared" si="72"/>
        <v>199</v>
      </c>
      <c r="P1206">
        <f t="shared" si="73"/>
        <v>183.8</v>
      </c>
      <c r="Q1206" s="11" t="s">
        <v>8337</v>
      </c>
      <c r="R1206" s="11" t="s">
        <v>8338</v>
      </c>
      <c r="S1206" s="16">
        <f t="shared" si="74"/>
        <v>42152.288819444439</v>
      </c>
      <c r="T1206" s="16">
        <f t="shared" si="75"/>
        <v>42182.288819444439</v>
      </c>
    </row>
    <row r="1207" spans="1:20" ht="48" hidden="1" x14ac:dyDescent="0.2">
      <c r="A1207">
        <v>1203</v>
      </c>
      <c r="B1207" s="9" t="s">
        <v>1204</v>
      </c>
      <c r="C1207" s="3" t="s">
        <v>5313</v>
      </c>
      <c r="D1207" s="5">
        <v>16300</v>
      </c>
      <c r="E1207" s="7">
        <v>16700</v>
      </c>
      <c r="F1207" t="s">
        <v>8218</v>
      </c>
      <c r="G1207" t="s">
        <v>8223</v>
      </c>
      <c r="H1207" t="s">
        <v>8245</v>
      </c>
      <c r="I1207">
        <v>1433083527</v>
      </c>
      <c r="J1207">
        <v>1430491527</v>
      </c>
      <c r="K1207" t="b">
        <v>0</v>
      </c>
      <c r="L1207">
        <v>101</v>
      </c>
      <c r="M1207" t="b">
        <v>1</v>
      </c>
      <c r="N1207" t="s">
        <v>8283</v>
      </c>
      <c r="O1207">
        <f t="shared" si="72"/>
        <v>102</v>
      </c>
      <c r="P1207">
        <f t="shared" si="73"/>
        <v>165.35</v>
      </c>
      <c r="Q1207" s="11" t="s">
        <v>8337</v>
      </c>
      <c r="R1207" s="11" t="s">
        <v>8338</v>
      </c>
      <c r="S1207" s="16">
        <f t="shared" si="74"/>
        <v>42125.614895833336</v>
      </c>
      <c r="T1207" s="16">
        <f t="shared" si="75"/>
        <v>42155.614895833336</v>
      </c>
    </row>
    <row r="1208" spans="1:20" ht="48" hidden="1" x14ac:dyDescent="0.2">
      <c r="A1208">
        <v>1204</v>
      </c>
      <c r="B1208" s="9" t="s">
        <v>1205</v>
      </c>
      <c r="C1208" s="3" t="s">
        <v>5314</v>
      </c>
      <c r="D1208" s="5">
        <v>13000</v>
      </c>
      <c r="E1208" s="7">
        <v>13383</v>
      </c>
      <c r="F1208" t="s">
        <v>8218</v>
      </c>
      <c r="G1208" t="s">
        <v>8223</v>
      </c>
      <c r="H1208" t="s">
        <v>8245</v>
      </c>
      <c r="I1208">
        <v>1449205200</v>
      </c>
      <c r="J1208">
        <v>1445363833</v>
      </c>
      <c r="K1208" t="b">
        <v>0</v>
      </c>
      <c r="L1208">
        <v>57</v>
      </c>
      <c r="M1208" t="b">
        <v>1</v>
      </c>
      <c r="N1208" t="s">
        <v>8283</v>
      </c>
      <c r="O1208">
        <f t="shared" si="72"/>
        <v>103</v>
      </c>
      <c r="P1208">
        <f t="shared" si="73"/>
        <v>234.79</v>
      </c>
      <c r="Q1208" s="11" t="s">
        <v>8337</v>
      </c>
      <c r="R1208" s="11" t="s">
        <v>8338</v>
      </c>
      <c r="S1208" s="16">
        <f t="shared" si="74"/>
        <v>42297.748067129629</v>
      </c>
      <c r="T1208" s="16">
        <f t="shared" si="75"/>
        <v>42342.208333333328</v>
      </c>
    </row>
    <row r="1209" spans="1:20" ht="48" hidden="1" x14ac:dyDescent="0.2">
      <c r="A1209">
        <v>1205</v>
      </c>
      <c r="B1209" s="9" t="s">
        <v>1206</v>
      </c>
      <c r="C1209" s="3" t="s">
        <v>5315</v>
      </c>
      <c r="D1209" s="5">
        <v>13000</v>
      </c>
      <c r="E1209" s="7">
        <v>13112</v>
      </c>
      <c r="F1209" t="s">
        <v>8218</v>
      </c>
      <c r="G1209" t="s">
        <v>8235</v>
      </c>
      <c r="H1209" t="s">
        <v>8248</v>
      </c>
      <c r="I1209">
        <v>1434197351</v>
      </c>
      <c r="J1209">
        <v>1431605351</v>
      </c>
      <c r="K1209" t="b">
        <v>0</v>
      </c>
      <c r="L1209">
        <v>62</v>
      </c>
      <c r="M1209" t="b">
        <v>1</v>
      </c>
      <c r="N1209" t="s">
        <v>8283</v>
      </c>
      <c r="O1209">
        <f t="shared" si="72"/>
        <v>101</v>
      </c>
      <c r="P1209">
        <f t="shared" si="73"/>
        <v>211.48</v>
      </c>
      <c r="Q1209" s="11" t="s">
        <v>8337</v>
      </c>
      <c r="R1209" s="11" t="s">
        <v>8338</v>
      </c>
      <c r="S1209" s="16">
        <f t="shared" si="74"/>
        <v>42138.506377314814</v>
      </c>
      <c r="T1209" s="16">
        <f t="shared" si="75"/>
        <v>42168.506377314814</v>
      </c>
    </row>
    <row r="1210" spans="1:20" ht="48" hidden="1" x14ac:dyDescent="0.2">
      <c r="A1210">
        <v>1206</v>
      </c>
      <c r="B1210" s="9" t="s">
        <v>1207</v>
      </c>
      <c r="C1210" s="3" t="s">
        <v>5316</v>
      </c>
      <c r="D1210" s="5">
        <v>900</v>
      </c>
      <c r="E1210" s="7">
        <v>1035</v>
      </c>
      <c r="F1210" t="s">
        <v>8218</v>
      </c>
      <c r="G1210" t="s">
        <v>8238</v>
      </c>
      <c r="H1210" t="s">
        <v>8248</v>
      </c>
      <c r="I1210">
        <v>1489238940</v>
      </c>
      <c r="J1210">
        <v>1486406253</v>
      </c>
      <c r="K1210" t="b">
        <v>0</v>
      </c>
      <c r="L1210">
        <v>32</v>
      </c>
      <c r="M1210" t="b">
        <v>1</v>
      </c>
      <c r="N1210" t="s">
        <v>8283</v>
      </c>
      <c r="O1210">
        <f t="shared" si="72"/>
        <v>115</v>
      </c>
      <c r="P1210">
        <f t="shared" si="73"/>
        <v>32.340000000000003</v>
      </c>
      <c r="Q1210" s="11" t="s">
        <v>8337</v>
      </c>
      <c r="R1210" s="11" t="s">
        <v>8338</v>
      </c>
      <c r="S1210" s="16">
        <f t="shared" si="74"/>
        <v>42772.776076388895</v>
      </c>
      <c r="T1210" s="16">
        <f t="shared" si="75"/>
        <v>42805.561805555553</v>
      </c>
    </row>
    <row r="1211" spans="1:20" ht="32" hidden="1" x14ac:dyDescent="0.2">
      <c r="A1211">
        <v>1207</v>
      </c>
      <c r="B1211" s="9" t="s">
        <v>1208</v>
      </c>
      <c r="C1211" s="3" t="s">
        <v>5317</v>
      </c>
      <c r="D1211" s="5">
        <v>16700</v>
      </c>
      <c r="E1211" s="7">
        <v>17396</v>
      </c>
      <c r="F1211" t="s">
        <v>8218</v>
      </c>
      <c r="G1211" t="s">
        <v>8236</v>
      </c>
      <c r="H1211" t="s">
        <v>8248</v>
      </c>
      <c r="I1211">
        <v>1459418400</v>
      </c>
      <c r="J1211">
        <v>1456827573</v>
      </c>
      <c r="K1211" t="b">
        <v>0</v>
      </c>
      <c r="L1211">
        <v>141</v>
      </c>
      <c r="M1211" t="b">
        <v>1</v>
      </c>
      <c r="N1211" t="s">
        <v>8283</v>
      </c>
      <c r="O1211">
        <f t="shared" si="72"/>
        <v>104</v>
      </c>
      <c r="P1211">
        <f t="shared" si="73"/>
        <v>123.38</v>
      </c>
      <c r="Q1211" s="11" t="s">
        <v>8337</v>
      </c>
      <c r="R1211" s="11" t="s">
        <v>8338</v>
      </c>
      <c r="S1211" s="16">
        <f t="shared" si="74"/>
        <v>42430.430243055554</v>
      </c>
      <c r="T1211" s="16">
        <f t="shared" si="75"/>
        <v>42460.416666666672</v>
      </c>
    </row>
    <row r="1212" spans="1:20" ht="48" hidden="1" x14ac:dyDescent="0.2">
      <c r="A1212">
        <v>1208</v>
      </c>
      <c r="B1212" s="9" t="s">
        <v>1209</v>
      </c>
      <c r="C1212" s="3" t="s">
        <v>5318</v>
      </c>
      <c r="D1212" s="5">
        <v>10000</v>
      </c>
      <c r="E1212" s="7">
        <v>15530</v>
      </c>
      <c r="F1212" t="s">
        <v>8218</v>
      </c>
      <c r="G1212" t="s">
        <v>8223</v>
      </c>
      <c r="H1212" t="s">
        <v>8245</v>
      </c>
      <c r="I1212">
        <v>1458835264</v>
      </c>
      <c r="J1212">
        <v>1456246864</v>
      </c>
      <c r="K1212" t="b">
        <v>0</v>
      </c>
      <c r="L1212">
        <v>75</v>
      </c>
      <c r="M1212" t="b">
        <v>1</v>
      </c>
      <c r="N1212" t="s">
        <v>8283</v>
      </c>
      <c r="O1212">
        <f t="shared" si="72"/>
        <v>155</v>
      </c>
      <c r="P1212">
        <f t="shared" si="73"/>
        <v>207.07</v>
      </c>
      <c r="Q1212" s="11" t="s">
        <v>8337</v>
      </c>
      <c r="R1212" s="11" t="s">
        <v>8338</v>
      </c>
      <c r="S1212" s="16">
        <f t="shared" si="74"/>
        <v>42423.709074074075</v>
      </c>
      <c r="T1212" s="16">
        <f t="shared" si="75"/>
        <v>42453.667407407411</v>
      </c>
    </row>
    <row r="1213" spans="1:20" ht="48" hidden="1" x14ac:dyDescent="0.2">
      <c r="A1213">
        <v>1209</v>
      </c>
      <c r="B1213" s="9" t="s">
        <v>1210</v>
      </c>
      <c r="C1213" s="3" t="s">
        <v>5319</v>
      </c>
      <c r="D1213" s="5">
        <v>6000</v>
      </c>
      <c r="E1213" s="7">
        <v>6360</v>
      </c>
      <c r="F1213" t="s">
        <v>8218</v>
      </c>
      <c r="G1213" t="s">
        <v>8223</v>
      </c>
      <c r="H1213" t="s">
        <v>8245</v>
      </c>
      <c r="I1213">
        <v>1488053905</v>
      </c>
      <c r="J1213">
        <v>1485461905</v>
      </c>
      <c r="K1213" t="b">
        <v>0</v>
      </c>
      <c r="L1213">
        <v>46</v>
      </c>
      <c r="M1213" t="b">
        <v>1</v>
      </c>
      <c r="N1213" t="s">
        <v>8283</v>
      </c>
      <c r="O1213">
        <f t="shared" si="72"/>
        <v>106</v>
      </c>
      <c r="P1213">
        <f t="shared" si="73"/>
        <v>138.26</v>
      </c>
      <c r="Q1213" s="11" t="s">
        <v>8337</v>
      </c>
      <c r="R1213" s="11" t="s">
        <v>8338</v>
      </c>
      <c r="S1213" s="16">
        <f t="shared" si="74"/>
        <v>42761.846122685187</v>
      </c>
      <c r="T1213" s="16">
        <f t="shared" si="75"/>
        <v>42791.846122685187</v>
      </c>
    </row>
    <row r="1214" spans="1:20" ht="32" hidden="1" x14ac:dyDescent="0.2">
      <c r="A1214">
        <v>1210</v>
      </c>
      <c r="B1214" s="9" t="s">
        <v>1211</v>
      </c>
      <c r="C1214" s="3" t="s">
        <v>5320</v>
      </c>
      <c r="D1214" s="5">
        <v>20000</v>
      </c>
      <c r="E1214" s="7">
        <v>50863</v>
      </c>
      <c r="F1214" t="s">
        <v>8218</v>
      </c>
      <c r="G1214" t="s">
        <v>8234</v>
      </c>
      <c r="H1214" t="s">
        <v>8254</v>
      </c>
      <c r="I1214">
        <v>1433106000</v>
      </c>
      <c r="J1214">
        <v>1431124572</v>
      </c>
      <c r="K1214" t="b">
        <v>0</v>
      </c>
      <c r="L1214">
        <v>103</v>
      </c>
      <c r="M1214" t="b">
        <v>1</v>
      </c>
      <c r="N1214" t="s">
        <v>8283</v>
      </c>
      <c r="O1214">
        <f t="shared" si="72"/>
        <v>254</v>
      </c>
      <c r="P1214">
        <f t="shared" si="73"/>
        <v>493.82</v>
      </c>
      <c r="Q1214" s="11" t="s">
        <v>8337</v>
      </c>
      <c r="R1214" s="11" t="s">
        <v>8338</v>
      </c>
      <c r="S1214" s="16">
        <f t="shared" si="74"/>
        <v>42132.941805555558</v>
      </c>
      <c r="T1214" s="16">
        <f t="shared" si="75"/>
        <v>42155.875</v>
      </c>
    </row>
    <row r="1215" spans="1:20" ht="48" hidden="1" x14ac:dyDescent="0.2">
      <c r="A1215">
        <v>1211</v>
      </c>
      <c r="B1215" s="9" t="s">
        <v>1212</v>
      </c>
      <c r="C1215" s="3" t="s">
        <v>5321</v>
      </c>
      <c r="D1215" s="5">
        <v>1000</v>
      </c>
      <c r="E1215" s="7">
        <v>1011</v>
      </c>
      <c r="F1215" t="s">
        <v>8218</v>
      </c>
      <c r="G1215" t="s">
        <v>8228</v>
      </c>
      <c r="H1215" t="s">
        <v>8250</v>
      </c>
      <c r="I1215">
        <v>1465505261</v>
      </c>
      <c r="J1215">
        <v>1464209261</v>
      </c>
      <c r="K1215" t="b">
        <v>0</v>
      </c>
      <c r="L1215">
        <v>6</v>
      </c>
      <c r="M1215" t="b">
        <v>1</v>
      </c>
      <c r="N1215" t="s">
        <v>8283</v>
      </c>
      <c r="O1215">
        <f t="shared" si="72"/>
        <v>101</v>
      </c>
      <c r="P1215">
        <f t="shared" si="73"/>
        <v>168.5</v>
      </c>
      <c r="Q1215" s="11" t="s">
        <v>8337</v>
      </c>
      <c r="R1215" s="11" t="s">
        <v>8338</v>
      </c>
      <c r="S1215" s="16">
        <f t="shared" si="74"/>
        <v>42515.866446759261</v>
      </c>
      <c r="T1215" s="16">
        <f t="shared" si="75"/>
        <v>42530.866446759261</v>
      </c>
    </row>
    <row r="1216" spans="1:20" ht="48" hidden="1" x14ac:dyDescent="0.2">
      <c r="A1216">
        <v>1212</v>
      </c>
      <c r="B1216" s="9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72"/>
        <v>129</v>
      </c>
      <c r="P1216">
        <f t="shared" si="73"/>
        <v>38.869999999999997</v>
      </c>
      <c r="Q1216" s="11" t="s">
        <v>8337</v>
      </c>
      <c r="R1216" s="11" t="s">
        <v>8338</v>
      </c>
      <c r="S1216" s="16">
        <f t="shared" si="74"/>
        <v>42318.950173611112</v>
      </c>
      <c r="T1216" s="16">
        <f t="shared" si="75"/>
        <v>42335.041666666672</v>
      </c>
    </row>
    <row r="1217" spans="1:20" ht="48" hidden="1" x14ac:dyDescent="0.2">
      <c r="A1217">
        <v>1213</v>
      </c>
      <c r="B1217" s="9" t="s">
        <v>1214</v>
      </c>
      <c r="C1217" s="3" t="s">
        <v>5323</v>
      </c>
      <c r="D1217" s="5">
        <v>6500</v>
      </c>
      <c r="E1217" s="7">
        <v>6645</v>
      </c>
      <c r="F1217" t="s">
        <v>8218</v>
      </c>
      <c r="G1217" t="s">
        <v>8224</v>
      </c>
      <c r="H1217" t="s">
        <v>8246</v>
      </c>
      <c r="I1217">
        <v>1485886100</v>
      </c>
      <c r="J1217">
        <v>1482862100</v>
      </c>
      <c r="K1217" t="b">
        <v>0</v>
      </c>
      <c r="L1217">
        <v>108</v>
      </c>
      <c r="M1217" t="b">
        <v>1</v>
      </c>
      <c r="N1217" t="s">
        <v>8283</v>
      </c>
      <c r="O1217">
        <f t="shared" si="72"/>
        <v>102</v>
      </c>
      <c r="P1217">
        <f t="shared" si="73"/>
        <v>61.53</v>
      </c>
      <c r="Q1217" s="11" t="s">
        <v>8337</v>
      </c>
      <c r="R1217" s="11" t="s">
        <v>8338</v>
      </c>
      <c r="S1217" s="16">
        <f t="shared" si="74"/>
        <v>42731.755787037036</v>
      </c>
      <c r="T1217" s="16">
        <f t="shared" si="75"/>
        <v>42766.755787037036</v>
      </c>
    </row>
    <row r="1218" spans="1:20" ht="48" hidden="1" x14ac:dyDescent="0.2">
      <c r="A1218">
        <v>1214</v>
      </c>
      <c r="B1218" s="9" t="s">
        <v>1215</v>
      </c>
      <c r="C1218" s="3" t="s">
        <v>5324</v>
      </c>
      <c r="D1218" s="5">
        <v>2000</v>
      </c>
      <c r="E1218" s="7">
        <v>2636</v>
      </c>
      <c r="F1218" t="s">
        <v>8218</v>
      </c>
      <c r="G1218" t="s">
        <v>8223</v>
      </c>
      <c r="H1218" t="s">
        <v>8245</v>
      </c>
      <c r="I1218">
        <v>1433880605</v>
      </c>
      <c r="J1218">
        <v>1428696605</v>
      </c>
      <c r="K1218" t="b">
        <v>0</v>
      </c>
      <c r="L1218">
        <v>25</v>
      </c>
      <c r="M1218" t="b">
        <v>1</v>
      </c>
      <c r="N1218" t="s">
        <v>8283</v>
      </c>
      <c r="O1218">
        <f t="shared" ref="O1218:O1281" si="76">ROUND(E1218/D1218*100,0)</f>
        <v>132</v>
      </c>
      <c r="P1218">
        <f t="shared" si="73"/>
        <v>105.44</v>
      </c>
      <c r="Q1218" s="11" t="s">
        <v>8337</v>
      </c>
      <c r="R1218" s="11" t="s">
        <v>8338</v>
      </c>
      <c r="S1218" s="16">
        <f t="shared" si="74"/>
        <v>42104.840335648143</v>
      </c>
      <c r="T1218" s="16">
        <f t="shared" si="75"/>
        <v>42164.840335648143</v>
      </c>
    </row>
    <row r="1219" spans="1:20" ht="48" hidden="1" x14ac:dyDescent="0.2">
      <c r="A1219">
        <v>1215</v>
      </c>
      <c r="B1219" s="9" t="s">
        <v>1216</v>
      </c>
      <c r="C1219" s="3" t="s">
        <v>5325</v>
      </c>
      <c r="D1219" s="5">
        <v>5000</v>
      </c>
      <c r="E1219" s="7">
        <v>39304.01</v>
      </c>
      <c r="F1219" t="s">
        <v>8218</v>
      </c>
      <c r="G1219" t="s">
        <v>8223</v>
      </c>
      <c r="H1219" t="s">
        <v>8245</v>
      </c>
      <c r="I1219">
        <v>1401487756</v>
      </c>
      <c r="J1219">
        <v>1398895756</v>
      </c>
      <c r="K1219" t="b">
        <v>0</v>
      </c>
      <c r="L1219">
        <v>549</v>
      </c>
      <c r="M1219" t="b">
        <v>1</v>
      </c>
      <c r="N1219" t="s">
        <v>8283</v>
      </c>
      <c r="O1219">
        <f t="shared" si="76"/>
        <v>786</v>
      </c>
      <c r="P1219">
        <f t="shared" ref="P1219:P1282" si="77">IFERROR(ROUND(E1219/L1219,2),"N/A")</f>
        <v>71.59</v>
      </c>
      <c r="Q1219" s="11" t="s">
        <v>8337</v>
      </c>
      <c r="R1219" s="11" t="s">
        <v>8338</v>
      </c>
      <c r="S1219" s="16">
        <f t="shared" ref="S1219:S1282" si="78">(((J1219/60)/60)/24)+DATE(1970,1,1)</f>
        <v>41759.923101851848</v>
      </c>
      <c r="T1219" s="16">
        <f t="shared" ref="T1219:T1282" si="79">(((I1219/60)/60)/24)+DATE(1970,1,1)</f>
        <v>41789.923101851848</v>
      </c>
    </row>
    <row r="1220" spans="1:20" ht="32" hidden="1" x14ac:dyDescent="0.2">
      <c r="A1220">
        <v>1216</v>
      </c>
      <c r="B1220" s="9" t="s">
        <v>1217</v>
      </c>
      <c r="C1220" s="3" t="s">
        <v>5326</v>
      </c>
      <c r="D1220" s="5">
        <v>14000</v>
      </c>
      <c r="E1220" s="7">
        <v>20398</v>
      </c>
      <c r="F1220" t="s">
        <v>8218</v>
      </c>
      <c r="G1220" t="s">
        <v>8223</v>
      </c>
      <c r="H1220" t="s">
        <v>8245</v>
      </c>
      <c r="I1220">
        <v>1443826980</v>
      </c>
      <c r="J1220">
        <v>1441032457</v>
      </c>
      <c r="K1220" t="b">
        <v>0</v>
      </c>
      <c r="L1220">
        <v>222</v>
      </c>
      <c r="M1220" t="b">
        <v>1</v>
      </c>
      <c r="N1220" t="s">
        <v>8283</v>
      </c>
      <c r="O1220">
        <f t="shared" si="76"/>
        <v>146</v>
      </c>
      <c r="P1220">
        <f t="shared" si="77"/>
        <v>91.88</v>
      </c>
      <c r="Q1220" s="11" t="s">
        <v>8337</v>
      </c>
      <c r="R1220" s="11" t="s">
        <v>8338</v>
      </c>
      <c r="S1220" s="16">
        <f t="shared" si="78"/>
        <v>42247.616400462968</v>
      </c>
      <c r="T1220" s="16">
        <f t="shared" si="79"/>
        <v>42279.960416666669</v>
      </c>
    </row>
    <row r="1221" spans="1:20" ht="48" hidden="1" x14ac:dyDescent="0.2">
      <c r="A1221">
        <v>1217</v>
      </c>
      <c r="B1221" s="9" t="s">
        <v>1218</v>
      </c>
      <c r="C1221" s="3" t="s">
        <v>5327</v>
      </c>
      <c r="D1221" s="5">
        <v>26500</v>
      </c>
      <c r="E1221" s="7">
        <v>27189</v>
      </c>
      <c r="F1221" t="s">
        <v>8218</v>
      </c>
      <c r="G1221" t="s">
        <v>8223</v>
      </c>
      <c r="H1221" t="s">
        <v>8245</v>
      </c>
      <c r="I1221">
        <v>1468524340</v>
      </c>
      <c r="J1221">
        <v>1465932340</v>
      </c>
      <c r="K1221" t="b">
        <v>0</v>
      </c>
      <c r="L1221">
        <v>183</v>
      </c>
      <c r="M1221" t="b">
        <v>1</v>
      </c>
      <c r="N1221" t="s">
        <v>8283</v>
      </c>
      <c r="O1221">
        <f t="shared" si="76"/>
        <v>103</v>
      </c>
      <c r="P1221">
        <f t="shared" si="77"/>
        <v>148.57</v>
      </c>
      <c r="Q1221" s="11" t="s">
        <v>8337</v>
      </c>
      <c r="R1221" s="11" t="s">
        <v>8338</v>
      </c>
      <c r="S1221" s="16">
        <f t="shared" si="78"/>
        <v>42535.809490740736</v>
      </c>
      <c r="T1221" s="16">
        <f t="shared" si="79"/>
        <v>42565.809490740736</v>
      </c>
    </row>
    <row r="1222" spans="1:20" ht="48" hidden="1" x14ac:dyDescent="0.2">
      <c r="A1222">
        <v>1218</v>
      </c>
      <c r="B1222" s="9" t="s">
        <v>1219</v>
      </c>
      <c r="C1222" s="3" t="s">
        <v>5328</v>
      </c>
      <c r="D1222" s="5">
        <v>9000</v>
      </c>
      <c r="E1222" s="7">
        <v>15505</v>
      </c>
      <c r="F1222" t="s">
        <v>8218</v>
      </c>
      <c r="G1222" t="s">
        <v>8223</v>
      </c>
      <c r="H1222" t="s">
        <v>8245</v>
      </c>
      <c r="I1222">
        <v>1446346800</v>
      </c>
      <c r="J1222">
        <v>1443714800</v>
      </c>
      <c r="K1222" t="b">
        <v>0</v>
      </c>
      <c r="L1222">
        <v>89</v>
      </c>
      <c r="M1222" t="b">
        <v>1</v>
      </c>
      <c r="N1222" t="s">
        <v>8283</v>
      </c>
      <c r="O1222">
        <f t="shared" si="76"/>
        <v>172</v>
      </c>
      <c r="P1222">
        <f t="shared" si="77"/>
        <v>174.21</v>
      </c>
      <c r="Q1222" s="11" t="s">
        <v>8337</v>
      </c>
      <c r="R1222" s="11" t="s">
        <v>8338</v>
      </c>
      <c r="S1222" s="16">
        <f t="shared" si="78"/>
        <v>42278.662037037036</v>
      </c>
      <c r="T1222" s="16">
        <f t="shared" si="79"/>
        <v>42309.125</v>
      </c>
    </row>
    <row r="1223" spans="1:20" ht="32" hidden="1" x14ac:dyDescent="0.2">
      <c r="A1223">
        <v>1219</v>
      </c>
      <c r="B1223" s="9" t="s">
        <v>1220</v>
      </c>
      <c r="C1223" s="3" t="s">
        <v>5329</v>
      </c>
      <c r="D1223" s="5">
        <v>16350</v>
      </c>
      <c r="E1223" s="7">
        <v>26024</v>
      </c>
      <c r="F1223" t="s">
        <v>8218</v>
      </c>
      <c r="G1223" t="s">
        <v>8223</v>
      </c>
      <c r="H1223" t="s">
        <v>8245</v>
      </c>
      <c r="I1223">
        <v>1476961513</v>
      </c>
      <c r="J1223">
        <v>1474369513</v>
      </c>
      <c r="K1223" t="b">
        <v>0</v>
      </c>
      <c r="L1223">
        <v>253</v>
      </c>
      <c r="M1223" t="b">
        <v>1</v>
      </c>
      <c r="N1223" t="s">
        <v>8283</v>
      </c>
      <c r="O1223">
        <f t="shared" si="76"/>
        <v>159</v>
      </c>
      <c r="P1223">
        <f t="shared" si="77"/>
        <v>102.86</v>
      </c>
      <c r="Q1223" s="11" t="s">
        <v>8337</v>
      </c>
      <c r="R1223" s="11" t="s">
        <v>8338</v>
      </c>
      <c r="S1223" s="16">
        <f t="shared" si="78"/>
        <v>42633.461956018517</v>
      </c>
      <c r="T1223" s="16">
        <f t="shared" si="79"/>
        <v>42663.461956018517</v>
      </c>
    </row>
    <row r="1224" spans="1:20" ht="48" hidden="1" x14ac:dyDescent="0.2">
      <c r="A1224">
        <v>1220</v>
      </c>
      <c r="B1224" s="9" t="s">
        <v>1221</v>
      </c>
      <c r="C1224" s="3" t="s">
        <v>5330</v>
      </c>
      <c r="D1224" s="5">
        <v>15000</v>
      </c>
      <c r="E1224" s="7">
        <v>15565</v>
      </c>
      <c r="F1224" t="s">
        <v>8218</v>
      </c>
      <c r="G1224" t="s">
        <v>8235</v>
      </c>
      <c r="H1224" t="s">
        <v>8248</v>
      </c>
      <c r="I1224">
        <v>1440515112</v>
      </c>
      <c r="J1224">
        <v>1437923112</v>
      </c>
      <c r="K1224" t="b">
        <v>0</v>
      </c>
      <c r="L1224">
        <v>140</v>
      </c>
      <c r="M1224" t="b">
        <v>1</v>
      </c>
      <c r="N1224" t="s">
        <v>8283</v>
      </c>
      <c r="O1224">
        <f t="shared" si="76"/>
        <v>104</v>
      </c>
      <c r="P1224">
        <f t="shared" si="77"/>
        <v>111.18</v>
      </c>
      <c r="Q1224" s="11" t="s">
        <v>8337</v>
      </c>
      <c r="R1224" s="11" t="s">
        <v>8338</v>
      </c>
      <c r="S1224" s="16">
        <f t="shared" si="78"/>
        <v>42211.628611111111</v>
      </c>
      <c r="T1224" s="16">
        <f t="shared" si="79"/>
        <v>42241.628611111111</v>
      </c>
    </row>
    <row r="1225" spans="1:20" ht="48" hidden="1" x14ac:dyDescent="0.2">
      <c r="A1225">
        <v>1221</v>
      </c>
      <c r="B1225" s="9" t="s">
        <v>1222</v>
      </c>
      <c r="C1225" s="3" t="s">
        <v>5331</v>
      </c>
      <c r="D1225" s="5">
        <v>2200</v>
      </c>
      <c r="E1225" s="7">
        <v>2451.0100000000002</v>
      </c>
      <c r="F1225" t="s">
        <v>8218</v>
      </c>
      <c r="G1225" t="s">
        <v>8224</v>
      </c>
      <c r="H1225" t="s">
        <v>8246</v>
      </c>
      <c r="I1225">
        <v>1480809600</v>
      </c>
      <c r="J1225">
        <v>1478431488</v>
      </c>
      <c r="K1225" t="b">
        <v>0</v>
      </c>
      <c r="L1225">
        <v>103</v>
      </c>
      <c r="M1225" t="b">
        <v>1</v>
      </c>
      <c r="N1225" t="s">
        <v>8283</v>
      </c>
      <c r="O1225">
        <f t="shared" si="76"/>
        <v>111</v>
      </c>
      <c r="P1225">
        <f t="shared" si="77"/>
        <v>23.8</v>
      </c>
      <c r="Q1225" s="11" t="s">
        <v>8337</v>
      </c>
      <c r="R1225" s="11" t="s">
        <v>8338</v>
      </c>
      <c r="S1225" s="16">
        <f t="shared" si="78"/>
        <v>42680.47555555556</v>
      </c>
      <c r="T1225" s="16">
        <f t="shared" si="79"/>
        <v>42708</v>
      </c>
    </row>
    <row r="1226" spans="1:20" ht="32" hidden="1" x14ac:dyDescent="0.2">
      <c r="A1226">
        <v>1222</v>
      </c>
      <c r="B1226" s="9" t="s">
        <v>1223</v>
      </c>
      <c r="C1226" s="3" t="s">
        <v>5332</v>
      </c>
      <c r="D1226" s="5">
        <v>4000</v>
      </c>
      <c r="E1226" s="7">
        <v>11215</v>
      </c>
      <c r="F1226" t="s">
        <v>8218</v>
      </c>
      <c r="G1226" t="s">
        <v>8228</v>
      </c>
      <c r="H1226" t="s">
        <v>8250</v>
      </c>
      <c r="I1226">
        <v>1459483200</v>
      </c>
      <c r="J1226">
        <v>1456852647</v>
      </c>
      <c r="K1226" t="b">
        <v>0</v>
      </c>
      <c r="L1226">
        <v>138</v>
      </c>
      <c r="M1226" t="b">
        <v>1</v>
      </c>
      <c r="N1226" t="s">
        <v>8283</v>
      </c>
      <c r="O1226">
        <f t="shared" si="76"/>
        <v>280</v>
      </c>
      <c r="P1226">
        <f t="shared" si="77"/>
        <v>81.27</v>
      </c>
      <c r="Q1226" s="11" t="s">
        <v>8337</v>
      </c>
      <c r="R1226" s="11" t="s">
        <v>8338</v>
      </c>
      <c r="S1226" s="16">
        <f t="shared" si="78"/>
        <v>42430.720451388886</v>
      </c>
      <c r="T1226" s="16">
        <f t="shared" si="79"/>
        <v>42461.166666666672</v>
      </c>
    </row>
    <row r="1227" spans="1:20" ht="32" hidden="1" x14ac:dyDescent="0.2">
      <c r="A1227">
        <v>1223</v>
      </c>
      <c r="B1227" s="9" t="s">
        <v>1224</v>
      </c>
      <c r="C1227" s="3" t="s">
        <v>5333</v>
      </c>
      <c r="D1227" s="5">
        <v>19800</v>
      </c>
      <c r="E1227" s="7">
        <v>22197</v>
      </c>
      <c r="F1227" t="s">
        <v>8218</v>
      </c>
      <c r="G1227" t="s">
        <v>8223</v>
      </c>
      <c r="H1227" t="s">
        <v>8245</v>
      </c>
      <c r="I1227">
        <v>1478754909</v>
      </c>
      <c r="J1227">
        <v>1476159309</v>
      </c>
      <c r="K1227" t="b">
        <v>0</v>
      </c>
      <c r="L1227">
        <v>191</v>
      </c>
      <c r="M1227" t="b">
        <v>1</v>
      </c>
      <c r="N1227" t="s">
        <v>8283</v>
      </c>
      <c r="O1227">
        <f t="shared" si="76"/>
        <v>112</v>
      </c>
      <c r="P1227">
        <f t="shared" si="77"/>
        <v>116.21</v>
      </c>
      <c r="Q1227" s="11" t="s">
        <v>8337</v>
      </c>
      <c r="R1227" s="11" t="s">
        <v>8338</v>
      </c>
      <c r="S1227" s="16">
        <f t="shared" si="78"/>
        <v>42654.177187499998</v>
      </c>
      <c r="T1227" s="16">
        <f t="shared" si="79"/>
        <v>42684.218854166669</v>
      </c>
    </row>
    <row r="1228" spans="1:20" ht="32" hidden="1" x14ac:dyDescent="0.2">
      <c r="A1228">
        <v>1224</v>
      </c>
      <c r="B1228" s="9" t="s">
        <v>1225</v>
      </c>
      <c r="C1228" s="3" t="s">
        <v>5334</v>
      </c>
      <c r="D1228" s="5">
        <v>15000</v>
      </c>
      <c r="E1228" s="7">
        <v>1060</v>
      </c>
      <c r="F1228" t="s">
        <v>8219</v>
      </c>
      <c r="G1228" t="s">
        <v>8223</v>
      </c>
      <c r="H1228" t="s">
        <v>8245</v>
      </c>
      <c r="I1228">
        <v>1402060302</v>
      </c>
      <c r="J1228">
        <v>1396876302</v>
      </c>
      <c r="K1228" t="b">
        <v>0</v>
      </c>
      <c r="L1228">
        <v>18</v>
      </c>
      <c r="M1228" t="b">
        <v>0</v>
      </c>
      <c r="N1228" t="s">
        <v>8284</v>
      </c>
      <c r="O1228">
        <f t="shared" si="76"/>
        <v>7</v>
      </c>
      <c r="P1228">
        <f t="shared" si="77"/>
        <v>58.89</v>
      </c>
      <c r="Q1228" s="11" t="s">
        <v>8308</v>
      </c>
      <c r="R1228" s="11" t="s">
        <v>8339</v>
      </c>
      <c r="S1228" s="16">
        <f t="shared" si="78"/>
        <v>41736.549791666665</v>
      </c>
      <c r="T1228" s="16">
        <f t="shared" si="79"/>
        <v>41796.549791666665</v>
      </c>
    </row>
    <row r="1229" spans="1:20" ht="48" hidden="1" x14ac:dyDescent="0.2">
      <c r="A1229">
        <v>1225</v>
      </c>
      <c r="B1229" s="9" t="s">
        <v>1226</v>
      </c>
      <c r="C1229" s="3" t="s">
        <v>5335</v>
      </c>
      <c r="D1229" s="5">
        <v>3000</v>
      </c>
      <c r="E1229" s="7">
        <v>132</v>
      </c>
      <c r="F1229" t="s">
        <v>8219</v>
      </c>
      <c r="G1229" t="s">
        <v>8223</v>
      </c>
      <c r="H1229" t="s">
        <v>8245</v>
      </c>
      <c r="I1229">
        <v>1382478278</v>
      </c>
      <c r="J1229">
        <v>1377294278</v>
      </c>
      <c r="K1229" t="b">
        <v>0</v>
      </c>
      <c r="L1229">
        <v>3</v>
      </c>
      <c r="M1229" t="b">
        <v>0</v>
      </c>
      <c r="N1229" t="s">
        <v>8284</v>
      </c>
      <c r="O1229">
        <f t="shared" si="76"/>
        <v>4</v>
      </c>
      <c r="P1229">
        <f t="shared" si="77"/>
        <v>44</v>
      </c>
      <c r="Q1229" s="11" t="s">
        <v>8308</v>
      </c>
      <c r="R1229" s="11" t="s">
        <v>8339</v>
      </c>
      <c r="S1229" s="16">
        <f t="shared" si="78"/>
        <v>41509.905995370369</v>
      </c>
      <c r="T1229" s="16">
        <f t="shared" si="79"/>
        <v>41569.905995370369</v>
      </c>
    </row>
    <row r="1230" spans="1:20" ht="48" hidden="1" x14ac:dyDescent="0.2">
      <c r="A1230">
        <v>1226</v>
      </c>
      <c r="B1230" s="9" t="s">
        <v>1227</v>
      </c>
      <c r="C1230" s="3" t="s">
        <v>5336</v>
      </c>
      <c r="D1230" s="5">
        <v>50000</v>
      </c>
      <c r="E1230" s="7">
        <v>1937</v>
      </c>
      <c r="F1230" t="s">
        <v>8219</v>
      </c>
      <c r="G1230" t="s">
        <v>8223</v>
      </c>
      <c r="H1230" t="s">
        <v>8245</v>
      </c>
      <c r="I1230">
        <v>1398042000</v>
      </c>
      <c r="J1230">
        <v>1395089981</v>
      </c>
      <c r="K1230" t="b">
        <v>0</v>
      </c>
      <c r="L1230">
        <v>40</v>
      </c>
      <c r="M1230" t="b">
        <v>0</v>
      </c>
      <c r="N1230" t="s">
        <v>8284</v>
      </c>
      <c r="O1230">
        <f t="shared" si="76"/>
        <v>4</v>
      </c>
      <c r="P1230">
        <f t="shared" si="77"/>
        <v>48.43</v>
      </c>
      <c r="Q1230" s="11" t="s">
        <v>8308</v>
      </c>
      <c r="R1230" s="11" t="s">
        <v>8339</v>
      </c>
      <c r="S1230" s="16">
        <f t="shared" si="78"/>
        <v>41715.874780092592</v>
      </c>
      <c r="T1230" s="16">
        <f t="shared" si="79"/>
        <v>41750.041666666664</v>
      </c>
    </row>
    <row r="1231" spans="1:20" ht="48" hidden="1" x14ac:dyDescent="0.2">
      <c r="A1231">
        <v>1227</v>
      </c>
      <c r="B1231" s="9" t="s">
        <v>1228</v>
      </c>
      <c r="C1231" s="3" t="s">
        <v>5337</v>
      </c>
      <c r="D1231" s="5">
        <v>2000</v>
      </c>
      <c r="E1231" s="7">
        <v>0</v>
      </c>
      <c r="F1231" t="s">
        <v>8219</v>
      </c>
      <c r="G1231" t="s">
        <v>8223</v>
      </c>
      <c r="H1231" t="s">
        <v>8245</v>
      </c>
      <c r="I1231">
        <v>1407394800</v>
      </c>
      <c r="J1231">
        <v>1404770616</v>
      </c>
      <c r="K1231" t="b">
        <v>0</v>
      </c>
      <c r="L1231">
        <v>0</v>
      </c>
      <c r="M1231" t="b">
        <v>0</v>
      </c>
      <c r="N1231" t="s">
        <v>8284</v>
      </c>
      <c r="O1231">
        <f t="shared" si="76"/>
        <v>0</v>
      </c>
      <c r="P1231" t="str">
        <f t="shared" si="77"/>
        <v>N/A</v>
      </c>
      <c r="Q1231" s="11" t="s">
        <v>8308</v>
      </c>
      <c r="R1231" s="11" t="s">
        <v>8339</v>
      </c>
      <c r="S1231" s="16">
        <f t="shared" si="78"/>
        <v>41827.919166666667</v>
      </c>
      <c r="T1231" s="16">
        <f t="shared" si="79"/>
        <v>41858.291666666664</v>
      </c>
    </row>
    <row r="1232" spans="1:20" ht="32" hidden="1" x14ac:dyDescent="0.2">
      <c r="A1232">
        <v>1228</v>
      </c>
      <c r="B1232" s="9" t="s">
        <v>1229</v>
      </c>
      <c r="C1232" s="3" t="s">
        <v>5338</v>
      </c>
      <c r="D1232" s="5">
        <v>5000</v>
      </c>
      <c r="E1232" s="7">
        <v>1465</v>
      </c>
      <c r="F1232" t="s">
        <v>8219</v>
      </c>
      <c r="G1232" t="s">
        <v>8223</v>
      </c>
      <c r="H1232" t="s">
        <v>8245</v>
      </c>
      <c r="I1232">
        <v>1317231008</v>
      </c>
      <c r="J1232">
        <v>1312047008</v>
      </c>
      <c r="K1232" t="b">
        <v>0</v>
      </c>
      <c r="L1232">
        <v>24</v>
      </c>
      <c r="M1232" t="b">
        <v>0</v>
      </c>
      <c r="N1232" t="s">
        <v>8284</v>
      </c>
      <c r="O1232">
        <f t="shared" si="76"/>
        <v>29</v>
      </c>
      <c r="P1232">
        <f t="shared" si="77"/>
        <v>61.04</v>
      </c>
      <c r="Q1232" s="11" t="s">
        <v>8308</v>
      </c>
      <c r="R1232" s="11" t="s">
        <v>8339</v>
      </c>
      <c r="S1232" s="16">
        <f t="shared" si="78"/>
        <v>40754.729259259257</v>
      </c>
      <c r="T1232" s="16">
        <f t="shared" si="79"/>
        <v>40814.729259259257</v>
      </c>
    </row>
    <row r="1233" spans="1:20" ht="48" hidden="1" x14ac:dyDescent="0.2">
      <c r="A1233">
        <v>1229</v>
      </c>
      <c r="B1233" s="9" t="s">
        <v>1230</v>
      </c>
      <c r="C1233" s="3" t="s">
        <v>5339</v>
      </c>
      <c r="D1233" s="5">
        <v>2750</v>
      </c>
      <c r="E1233" s="7">
        <v>25</v>
      </c>
      <c r="F1233" t="s">
        <v>8219</v>
      </c>
      <c r="G1233" t="s">
        <v>8223</v>
      </c>
      <c r="H1233" t="s">
        <v>8245</v>
      </c>
      <c r="I1233">
        <v>1334592000</v>
      </c>
      <c r="J1233">
        <v>1331982127</v>
      </c>
      <c r="K1233" t="b">
        <v>0</v>
      </c>
      <c r="L1233">
        <v>1</v>
      </c>
      <c r="M1233" t="b">
        <v>0</v>
      </c>
      <c r="N1233" t="s">
        <v>8284</v>
      </c>
      <c r="O1233">
        <f t="shared" si="76"/>
        <v>1</v>
      </c>
      <c r="P1233">
        <f t="shared" si="77"/>
        <v>25</v>
      </c>
      <c r="Q1233" s="11" t="s">
        <v>8308</v>
      </c>
      <c r="R1233" s="11" t="s">
        <v>8339</v>
      </c>
      <c r="S1233" s="16">
        <f t="shared" si="78"/>
        <v>40985.459803240738</v>
      </c>
      <c r="T1233" s="16">
        <f t="shared" si="79"/>
        <v>41015.666666666664</v>
      </c>
    </row>
    <row r="1234" spans="1:20" ht="48" hidden="1" x14ac:dyDescent="0.2">
      <c r="A1234">
        <v>1230</v>
      </c>
      <c r="B1234" s="9" t="s">
        <v>1231</v>
      </c>
      <c r="C1234" s="3" t="s">
        <v>5340</v>
      </c>
      <c r="D1234" s="5">
        <v>500000</v>
      </c>
      <c r="E1234" s="7">
        <v>0</v>
      </c>
      <c r="F1234" t="s">
        <v>8219</v>
      </c>
      <c r="G1234" t="s">
        <v>8223</v>
      </c>
      <c r="H1234" t="s">
        <v>8245</v>
      </c>
      <c r="I1234">
        <v>1298589630</v>
      </c>
      <c r="J1234">
        <v>1295997630</v>
      </c>
      <c r="K1234" t="b">
        <v>0</v>
      </c>
      <c r="L1234">
        <v>0</v>
      </c>
      <c r="M1234" t="b">
        <v>0</v>
      </c>
      <c r="N1234" t="s">
        <v>8284</v>
      </c>
      <c r="O1234">
        <f t="shared" si="76"/>
        <v>0</v>
      </c>
      <c r="P1234" t="str">
        <f t="shared" si="77"/>
        <v>N/A</v>
      </c>
      <c r="Q1234" s="11" t="s">
        <v>8308</v>
      </c>
      <c r="R1234" s="11" t="s">
        <v>8339</v>
      </c>
      <c r="S1234" s="16">
        <f t="shared" si="78"/>
        <v>40568.972569444442</v>
      </c>
      <c r="T1234" s="16">
        <f t="shared" si="79"/>
        <v>40598.972569444442</v>
      </c>
    </row>
    <row r="1235" spans="1:20" ht="48" hidden="1" x14ac:dyDescent="0.2">
      <c r="A1235">
        <v>1231</v>
      </c>
      <c r="B1235" s="9" t="s">
        <v>1232</v>
      </c>
      <c r="C1235" s="3" t="s">
        <v>5341</v>
      </c>
      <c r="D1235" s="5">
        <v>5000</v>
      </c>
      <c r="E1235" s="7">
        <v>0</v>
      </c>
      <c r="F1235" t="s">
        <v>8219</v>
      </c>
      <c r="G1235" t="s">
        <v>8223</v>
      </c>
      <c r="H1235" t="s">
        <v>8245</v>
      </c>
      <c r="I1235">
        <v>1440723600</v>
      </c>
      <c r="J1235">
        <v>1436394968</v>
      </c>
      <c r="K1235" t="b">
        <v>0</v>
      </c>
      <c r="L1235">
        <v>0</v>
      </c>
      <c r="M1235" t="b">
        <v>0</v>
      </c>
      <c r="N1235" t="s">
        <v>8284</v>
      </c>
      <c r="O1235">
        <f t="shared" si="76"/>
        <v>0</v>
      </c>
      <c r="P1235" t="str">
        <f t="shared" si="77"/>
        <v>N/A</v>
      </c>
      <c r="Q1235" s="11" t="s">
        <v>8308</v>
      </c>
      <c r="R1235" s="11" t="s">
        <v>8339</v>
      </c>
      <c r="S1235" s="16">
        <f t="shared" si="78"/>
        <v>42193.941759259258</v>
      </c>
      <c r="T1235" s="16">
        <f t="shared" si="79"/>
        <v>42244.041666666672</v>
      </c>
    </row>
    <row r="1236" spans="1:20" ht="48" hidden="1" x14ac:dyDescent="0.2">
      <c r="A1236">
        <v>1232</v>
      </c>
      <c r="B1236" s="9" t="s">
        <v>1233</v>
      </c>
      <c r="C1236" s="3" t="s">
        <v>5342</v>
      </c>
      <c r="D1236" s="5">
        <v>5000</v>
      </c>
      <c r="E1236" s="7">
        <v>40</v>
      </c>
      <c r="F1236" t="s">
        <v>8219</v>
      </c>
      <c r="G1236" t="s">
        <v>8223</v>
      </c>
      <c r="H1236" t="s">
        <v>8245</v>
      </c>
      <c r="I1236">
        <v>1381090870</v>
      </c>
      <c r="J1236">
        <v>1377030070</v>
      </c>
      <c r="K1236" t="b">
        <v>0</v>
      </c>
      <c r="L1236">
        <v>1</v>
      </c>
      <c r="M1236" t="b">
        <v>0</v>
      </c>
      <c r="N1236" t="s">
        <v>8284</v>
      </c>
      <c r="O1236">
        <f t="shared" si="76"/>
        <v>1</v>
      </c>
      <c r="P1236">
        <f t="shared" si="77"/>
        <v>40</v>
      </c>
      <c r="Q1236" s="11" t="s">
        <v>8308</v>
      </c>
      <c r="R1236" s="11" t="s">
        <v>8339</v>
      </c>
      <c r="S1236" s="16">
        <f t="shared" si="78"/>
        <v>41506.848032407412</v>
      </c>
      <c r="T1236" s="16">
        <f t="shared" si="79"/>
        <v>41553.848032407412</v>
      </c>
    </row>
    <row r="1237" spans="1:20" ht="48" hidden="1" x14ac:dyDescent="0.2">
      <c r="A1237">
        <v>1233</v>
      </c>
      <c r="B1237" s="9" t="s">
        <v>1234</v>
      </c>
      <c r="C1237" s="3" t="s">
        <v>5343</v>
      </c>
      <c r="D1237" s="5">
        <v>1000</v>
      </c>
      <c r="E1237" s="7">
        <v>116</v>
      </c>
      <c r="F1237" t="s">
        <v>8219</v>
      </c>
      <c r="G1237" t="s">
        <v>8223</v>
      </c>
      <c r="H1237" t="s">
        <v>8245</v>
      </c>
      <c r="I1237">
        <v>1329864374</v>
      </c>
      <c r="J1237">
        <v>1328049974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12</v>
      </c>
      <c r="P1237">
        <f t="shared" si="77"/>
        <v>19.329999999999998</v>
      </c>
      <c r="Q1237" s="11" t="s">
        <v>8308</v>
      </c>
      <c r="R1237" s="11" t="s">
        <v>8339</v>
      </c>
      <c r="S1237" s="16">
        <f t="shared" si="78"/>
        <v>40939.948773148149</v>
      </c>
      <c r="T1237" s="16">
        <f t="shared" si="79"/>
        <v>40960.948773148149</v>
      </c>
    </row>
    <row r="1238" spans="1:20" ht="48" hidden="1" x14ac:dyDescent="0.2">
      <c r="A1238">
        <v>1234</v>
      </c>
      <c r="B1238" s="9" t="s">
        <v>1235</v>
      </c>
      <c r="C1238" s="3" t="s">
        <v>5344</v>
      </c>
      <c r="D1238" s="5">
        <v>50000</v>
      </c>
      <c r="E1238" s="7">
        <v>0</v>
      </c>
      <c r="F1238" t="s">
        <v>8219</v>
      </c>
      <c r="G1238" t="s">
        <v>8224</v>
      </c>
      <c r="H1238" t="s">
        <v>8246</v>
      </c>
      <c r="I1238">
        <v>1422903342</v>
      </c>
      <c r="J1238">
        <v>1420311342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1" t="s">
        <v>8308</v>
      </c>
      <c r="R1238" s="11" t="s">
        <v>8339</v>
      </c>
      <c r="S1238" s="16">
        <f t="shared" si="78"/>
        <v>42007.788680555561</v>
      </c>
      <c r="T1238" s="16">
        <f t="shared" si="79"/>
        <v>42037.788680555561</v>
      </c>
    </row>
    <row r="1239" spans="1:20" ht="48" hidden="1" x14ac:dyDescent="0.2">
      <c r="A1239">
        <v>1235</v>
      </c>
      <c r="B1239" s="9" t="s">
        <v>1236</v>
      </c>
      <c r="C1239" s="3" t="s">
        <v>5345</v>
      </c>
      <c r="D1239" s="5">
        <v>7534</v>
      </c>
      <c r="E1239" s="7">
        <v>210</v>
      </c>
      <c r="F1239" t="s">
        <v>8219</v>
      </c>
      <c r="G1239" t="s">
        <v>8223</v>
      </c>
      <c r="H1239" t="s">
        <v>8245</v>
      </c>
      <c r="I1239">
        <v>1387077299</v>
      </c>
      <c r="J1239">
        <v>1383621299</v>
      </c>
      <c r="K1239" t="b">
        <v>0</v>
      </c>
      <c r="L1239">
        <v>6</v>
      </c>
      <c r="M1239" t="b">
        <v>0</v>
      </c>
      <c r="N1239" t="s">
        <v>8284</v>
      </c>
      <c r="O1239">
        <f t="shared" si="76"/>
        <v>3</v>
      </c>
      <c r="P1239">
        <f t="shared" si="77"/>
        <v>35</v>
      </c>
      <c r="Q1239" s="11" t="s">
        <v>8308</v>
      </c>
      <c r="R1239" s="11" t="s">
        <v>8339</v>
      </c>
      <c r="S1239" s="16">
        <f t="shared" si="78"/>
        <v>41583.135405092595</v>
      </c>
      <c r="T1239" s="16">
        <f t="shared" si="79"/>
        <v>41623.135405092595</v>
      </c>
    </row>
    <row r="1240" spans="1:20" ht="16" hidden="1" x14ac:dyDescent="0.2">
      <c r="A1240">
        <v>1236</v>
      </c>
      <c r="B1240" s="9" t="s">
        <v>1237</v>
      </c>
      <c r="C1240" s="3" t="s">
        <v>5346</v>
      </c>
      <c r="D1240" s="5">
        <v>2500</v>
      </c>
      <c r="E1240" s="7">
        <v>0</v>
      </c>
      <c r="F1240" t="s">
        <v>8219</v>
      </c>
      <c r="G1240" t="s">
        <v>8223</v>
      </c>
      <c r="H1240" t="s">
        <v>8245</v>
      </c>
      <c r="I1240">
        <v>1343491200</v>
      </c>
      <c r="J1240">
        <v>1342801164</v>
      </c>
      <c r="K1240" t="b">
        <v>0</v>
      </c>
      <c r="L1240">
        <v>0</v>
      </c>
      <c r="M1240" t="b">
        <v>0</v>
      </c>
      <c r="N1240" t="s">
        <v>8284</v>
      </c>
      <c r="O1240">
        <f t="shared" si="76"/>
        <v>0</v>
      </c>
      <c r="P1240" t="str">
        <f t="shared" si="77"/>
        <v>N/A</v>
      </c>
      <c r="Q1240" s="11" t="s">
        <v>8308</v>
      </c>
      <c r="R1240" s="11" t="s">
        <v>8339</v>
      </c>
      <c r="S1240" s="16">
        <f t="shared" si="78"/>
        <v>41110.680138888885</v>
      </c>
      <c r="T1240" s="16">
        <f t="shared" si="79"/>
        <v>41118.666666666664</v>
      </c>
    </row>
    <row r="1241" spans="1:20" ht="48" hidden="1" x14ac:dyDescent="0.2">
      <c r="A1241">
        <v>1237</v>
      </c>
      <c r="B1241" s="9" t="s">
        <v>1238</v>
      </c>
      <c r="C1241" s="3" t="s">
        <v>5347</v>
      </c>
      <c r="D1241" s="5">
        <v>25000</v>
      </c>
      <c r="E1241" s="7">
        <v>0</v>
      </c>
      <c r="F1241" t="s">
        <v>8219</v>
      </c>
      <c r="G1241" t="s">
        <v>8223</v>
      </c>
      <c r="H1241" t="s">
        <v>8245</v>
      </c>
      <c r="I1241">
        <v>1345790865</v>
      </c>
      <c r="J1241">
        <v>1344062865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1" t="s">
        <v>8308</v>
      </c>
      <c r="R1241" s="11" t="s">
        <v>8339</v>
      </c>
      <c r="S1241" s="16">
        <f t="shared" si="78"/>
        <v>41125.283159722225</v>
      </c>
      <c r="T1241" s="16">
        <f t="shared" si="79"/>
        <v>41145.283159722225</v>
      </c>
    </row>
    <row r="1242" spans="1:20" ht="48" hidden="1" x14ac:dyDescent="0.2">
      <c r="A1242">
        <v>1238</v>
      </c>
      <c r="B1242" s="9" t="s">
        <v>1239</v>
      </c>
      <c r="C1242" s="3" t="s">
        <v>5348</v>
      </c>
      <c r="D1242" s="5">
        <v>1000</v>
      </c>
      <c r="E1242" s="7">
        <v>178</v>
      </c>
      <c r="F1242" t="s">
        <v>8219</v>
      </c>
      <c r="G1242" t="s">
        <v>8223</v>
      </c>
      <c r="H1242" t="s">
        <v>8245</v>
      </c>
      <c r="I1242">
        <v>1312641536</v>
      </c>
      <c r="J1242">
        <v>1310049536</v>
      </c>
      <c r="K1242" t="b">
        <v>0</v>
      </c>
      <c r="L1242">
        <v>3</v>
      </c>
      <c r="M1242" t="b">
        <v>0</v>
      </c>
      <c r="N1242" t="s">
        <v>8284</v>
      </c>
      <c r="O1242">
        <f t="shared" si="76"/>
        <v>18</v>
      </c>
      <c r="P1242">
        <f t="shared" si="77"/>
        <v>59.33</v>
      </c>
      <c r="Q1242" s="11" t="s">
        <v>8308</v>
      </c>
      <c r="R1242" s="11" t="s">
        <v>8339</v>
      </c>
      <c r="S1242" s="16">
        <f t="shared" si="78"/>
        <v>40731.61037037037</v>
      </c>
      <c r="T1242" s="16">
        <f t="shared" si="79"/>
        <v>40761.61037037037</v>
      </c>
    </row>
    <row r="1243" spans="1:20" ht="32" hidden="1" x14ac:dyDescent="0.2">
      <c r="A1243">
        <v>1239</v>
      </c>
      <c r="B1243" s="9" t="s">
        <v>1240</v>
      </c>
      <c r="C1243" s="3" t="s">
        <v>5349</v>
      </c>
      <c r="D1243" s="5">
        <v>2500</v>
      </c>
      <c r="E1243" s="7">
        <v>0</v>
      </c>
      <c r="F1243" t="s">
        <v>8219</v>
      </c>
      <c r="G1243" t="s">
        <v>8223</v>
      </c>
      <c r="H1243" t="s">
        <v>8245</v>
      </c>
      <c r="I1243">
        <v>1325804767</v>
      </c>
      <c r="J1243">
        <v>1323212767</v>
      </c>
      <c r="K1243" t="b">
        <v>0</v>
      </c>
      <c r="L1243">
        <v>0</v>
      </c>
      <c r="M1243" t="b">
        <v>0</v>
      </c>
      <c r="N1243" t="s">
        <v>8284</v>
      </c>
      <c r="O1243">
        <f t="shared" si="76"/>
        <v>0</v>
      </c>
      <c r="P1243" t="str">
        <f t="shared" si="77"/>
        <v>N/A</v>
      </c>
      <c r="Q1243" s="11" t="s">
        <v>8308</v>
      </c>
      <c r="R1243" s="11" t="s">
        <v>8339</v>
      </c>
      <c r="S1243" s="16">
        <f t="shared" si="78"/>
        <v>40883.962581018517</v>
      </c>
      <c r="T1243" s="16">
        <f t="shared" si="79"/>
        <v>40913.962581018517</v>
      </c>
    </row>
    <row r="1244" spans="1:20" ht="32" hidden="1" x14ac:dyDescent="0.2">
      <c r="A1244">
        <v>1240</v>
      </c>
      <c r="B1244" s="9" t="s">
        <v>1241</v>
      </c>
      <c r="C1244" s="3" t="s">
        <v>5350</v>
      </c>
      <c r="D1244" s="5">
        <v>8000</v>
      </c>
      <c r="E1244" s="7">
        <v>241</v>
      </c>
      <c r="F1244" t="s">
        <v>8219</v>
      </c>
      <c r="G1244" t="s">
        <v>8223</v>
      </c>
      <c r="H1244" t="s">
        <v>8245</v>
      </c>
      <c r="I1244">
        <v>1373665860</v>
      </c>
      <c r="J1244">
        <v>1368579457</v>
      </c>
      <c r="K1244" t="b">
        <v>0</v>
      </c>
      <c r="L1244">
        <v>8</v>
      </c>
      <c r="M1244" t="b">
        <v>0</v>
      </c>
      <c r="N1244" t="s">
        <v>8284</v>
      </c>
      <c r="O1244">
        <f t="shared" si="76"/>
        <v>3</v>
      </c>
      <c r="P1244">
        <f t="shared" si="77"/>
        <v>30.13</v>
      </c>
      <c r="Q1244" s="11" t="s">
        <v>8308</v>
      </c>
      <c r="R1244" s="11" t="s">
        <v>8339</v>
      </c>
      <c r="S1244" s="16">
        <f t="shared" si="78"/>
        <v>41409.040011574078</v>
      </c>
      <c r="T1244" s="16">
        <f t="shared" si="79"/>
        <v>41467.910416666666</v>
      </c>
    </row>
    <row r="1245" spans="1:20" ht="48" hidden="1" x14ac:dyDescent="0.2">
      <c r="A1245">
        <v>1241</v>
      </c>
      <c r="B1245" s="9" t="s">
        <v>1242</v>
      </c>
      <c r="C1245" s="3" t="s">
        <v>5351</v>
      </c>
      <c r="D1245" s="5">
        <v>5000</v>
      </c>
      <c r="E1245" s="7">
        <v>2537</v>
      </c>
      <c r="F1245" t="s">
        <v>8219</v>
      </c>
      <c r="G1245" t="s">
        <v>8223</v>
      </c>
      <c r="H1245" t="s">
        <v>8245</v>
      </c>
      <c r="I1245">
        <v>1414994340</v>
      </c>
      <c r="J1245">
        <v>1413057980</v>
      </c>
      <c r="K1245" t="b">
        <v>0</v>
      </c>
      <c r="L1245">
        <v>34</v>
      </c>
      <c r="M1245" t="b">
        <v>0</v>
      </c>
      <c r="N1245" t="s">
        <v>8284</v>
      </c>
      <c r="O1245">
        <f t="shared" si="76"/>
        <v>51</v>
      </c>
      <c r="P1245">
        <f t="shared" si="77"/>
        <v>74.62</v>
      </c>
      <c r="Q1245" s="11" t="s">
        <v>8308</v>
      </c>
      <c r="R1245" s="11" t="s">
        <v>8339</v>
      </c>
      <c r="S1245" s="16">
        <f t="shared" si="78"/>
        <v>41923.837731481479</v>
      </c>
      <c r="T1245" s="16">
        <f t="shared" si="79"/>
        <v>41946.249305555553</v>
      </c>
    </row>
    <row r="1246" spans="1:20" ht="48" hidden="1" x14ac:dyDescent="0.2">
      <c r="A1246">
        <v>1242</v>
      </c>
      <c r="B1246" s="9" t="s">
        <v>1243</v>
      </c>
      <c r="C1246" s="3" t="s">
        <v>5352</v>
      </c>
      <c r="D1246" s="5">
        <v>911</v>
      </c>
      <c r="E1246" s="7">
        <v>5</v>
      </c>
      <c r="F1246" t="s">
        <v>8219</v>
      </c>
      <c r="G1246" t="s">
        <v>8223</v>
      </c>
      <c r="H1246" t="s">
        <v>8245</v>
      </c>
      <c r="I1246">
        <v>1315747080</v>
      </c>
      <c r="J1246">
        <v>1314417502</v>
      </c>
      <c r="K1246" t="b">
        <v>0</v>
      </c>
      <c r="L1246">
        <v>1</v>
      </c>
      <c r="M1246" t="b">
        <v>0</v>
      </c>
      <c r="N1246" t="s">
        <v>8284</v>
      </c>
      <c r="O1246">
        <f t="shared" si="76"/>
        <v>1</v>
      </c>
      <c r="P1246">
        <f t="shared" si="77"/>
        <v>5</v>
      </c>
      <c r="Q1246" s="11" t="s">
        <v>8308</v>
      </c>
      <c r="R1246" s="11" t="s">
        <v>8339</v>
      </c>
      <c r="S1246" s="16">
        <f t="shared" si="78"/>
        <v>40782.165532407409</v>
      </c>
      <c r="T1246" s="16">
        <f t="shared" si="79"/>
        <v>40797.554166666669</v>
      </c>
    </row>
    <row r="1247" spans="1:20" ht="48" hidden="1" x14ac:dyDescent="0.2">
      <c r="A1247">
        <v>1243</v>
      </c>
      <c r="B1247" s="9" t="s">
        <v>1244</v>
      </c>
      <c r="C1247" s="3" t="s">
        <v>5353</v>
      </c>
      <c r="D1247" s="5">
        <v>12000</v>
      </c>
      <c r="E1247" s="7">
        <v>1691</v>
      </c>
      <c r="F1247" t="s">
        <v>8219</v>
      </c>
      <c r="G1247" t="s">
        <v>8223</v>
      </c>
      <c r="H1247" t="s">
        <v>8245</v>
      </c>
      <c r="I1247">
        <v>1310158800</v>
      </c>
      <c r="J1247">
        <v>1304888771</v>
      </c>
      <c r="K1247" t="b">
        <v>0</v>
      </c>
      <c r="L1247">
        <v>38</v>
      </c>
      <c r="M1247" t="b">
        <v>0</v>
      </c>
      <c r="N1247" t="s">
        <v>8284</v>
      </c>
      <c r="O1247">
        <f t="shared" si="76"/>
        <v>14</v>
      </c>
      <c r="P1247">
        <f t="shared" si="77"/>
        <v>44.5</v>
      </c>
      <c r="Q1247" s="11" t="s">
        <v>8308</v>
      </c>
      <c r="R1247" s="11" t="s">
        <v>8339</v>
      </c>
      <c r="S1247" s="16">
        <f t="shared" si="78"/>
        <v>40671.879293981481</v>
      </c>
      <c r="T1247" s="16">
        <f t="shared" si="79"/>
        <v>40732.875</v>
      </c>
    </row>
    <row r="1248" spans="1:20" ht="48" hidden="1" x14ac:dyDescent="0.2">
      <c r="A1248">
        <v>1244</v>
      </c>
      <c r="B1248" s="9" t="s">
        <v>1245</v>
      </c>
      <c r="C1248" s="3" t="s">
        <v>5354</v>
      </c>
      <c r="D1248" s="5">
        <v>2000</v>
      </c>
      <c r="E1248" s="7">
        <v>2076</v>
      </c>
      <c r="F1248" t="s">
        <v>8218</v>
      </c>
      <c r="G1248" t="s">
        <v>8223</v>
      </c>
      <c r="H1248" t="s">
        <v>8245</v>
      </c>
      <c r="I1248">
        <v>1366664400</v>
      </c>
      <c r="J1248">
        <v>1363981723</v>
      </c>
      <c r="K1248" t="b">
        <v>1</v>
      </c>
      <c r="L1248">
        <v>45</v>
      </c>
      <c r="M1248" t="b">
        <v>1</v>
      </c>
      <c r="N1248" t="s">
        <v>8274</v>
      </c>
      <c r="O1248">
        <f t="shared" si="76"/>
        <v>104</v>
      </c>
      <c r="P1248">
        <f t="shared" si="77"/>
        <v>46.13</v>
      </c>
      <c r="Q1248" s="11" t="s">
        <v>8308</v>
      </c>
      <c r="R1248" s="11" t="s">
        <v>8309</v>
      </c>
      <c r="S1248" s="16">
        <f t="shared" si="78"/>
        <v>41355.825497685182</v>
      </c>
      <c r="T1248" s="16">
        <f t="shared" si="79"/>
        <v>41386.875</v>
      </c>
    </row>
    <row r="1249" spans="1:20" ht="48" hidden="1" x14ac:dyDescent="0.2">
      <c r="A1249">
        <v>1245</v>
      </c>
      <c r="B1249" s="9" t="s">
        <v>1246</v>
      </c>
      <c r="C1249" s="3" t="s">
        <v>5355</v>
      </c>
      <c r="D1249" s="5">
        <v>2000</v>
      </c>
      <c r="E1249" s="7">
        <v>2405</v>
      </c>
      <c r="F1249" t="s">
        <v>8218</v>
      </c>
      <c r="G1249" t="s">
        <v>8223</v>
      </c>
      <c r="H1249" t="s">
        <v>8245</v>
      </c>
      <c r="I1249">
        <v>1402755834</v>
      </c>
      <c r="J1249">
        <v>1400163834</v>
      </c>
      <c r="K1249" t="b">
        <v>1</v>
      </c>
      <c r="L1249">
        <v>17</v>
      </c>
      <c r="M1249" t="b">
        <v>1</v>
      </c>
      <c r="N1249" t="s">
        <v>8274</v>
      </c>
      <c r="O1249">
        <f t="shared" si="76"/>
        <v>120</v>
      </c>
      <c r="P1249">
        <f t="shared" si="77"/>
        <v>141.47</v>
      </c>
      <c r="Q1249" s="11" t="s">
        <v>8308</v>
      </c>
      <c r="R1249" s="11" t="s">
        <v>8309</v>
      </c>
      <c r="S1249" s="16">
        <f t="shared" si="78"/>
        <v>41774.599930555552</v>
      </c>
      <c r="T1249" s="16">
        <f t="shared" si="79"/>
        <v>41804.599930555552</v>
      </c>
    </row>
    <row r="1250" spans="1:20" ht="48" hidden="1" x14ac:dyDescent="0.2">
      <c r="A1250">
        <v>1246</v>
      </c>
      <c r="B1250" s="9" t="s">
        <v>1247</v>
      </c>
      <c r="C1250" s="3" t="s">
        <v>5356</v>
      </c>
      <c r="D1250" s="5">
        <v>2000</v>
      </c>
      <c r="E1250" s="7">
        <v>2340</v>
      </c>
      <c r="F1250" t="s">
        <v>8218</v>
      </c>
      <c r="G1250" t="s">
        <v>8223</v>
      </c>
      <c r="H1250" t="s">
        <v>8245</v>
      </c>
      <c r="I1250">
        <v>1323136949</v>
      </c>
      <c r="J1250">
        <v>1319245349</v>
      </c>
      <c r="K1250" t="b">
        <v>1</v>
      </c>
      <c r="L1250">
        <v>31</v>
      </c>
      <c r="M1250" t="b">
        <v>1</v>
      </c>
      <c r="N1250" t="s">
        <v>8274</v>
      </c>
      <c r="O1250">
        <f t="shared" si="76"/>
        <v>117</v>
      </c>
      <c r="P1250">
        <f t="shared" si="77"/>
        <v>75.48</v>
      </c>
      <c r="Q1250" s="11" t="s">
        <v>8308</v>
      </c>
      <c r="R1250" s="11" t="s">
        <v>8309</v>
      </c>
      <c r="S1250" s="16">
        <f t="shared" si="78"/>
        <v>40838.043391203704</v>
      </c>
      <c r="T1250" s="16">
        <f t="shared" si="79"/>
        <v>40883.085057870368</v>
      </c>
    </row>
    <row r="1251" spans="1:20" ht="32" hidden="1" x14ac:dyDescent="0.2">
      <c r="A1251">
        <v>1247</v>
      </c>
      <c r="B1251" s="9" t="s">
        <v>1248</v>
      </c>
      <c r="C1251" s="3" t="s">
        <v>5357</v>
      </c>
      <c r="D1251" s="5">
        <v>3500</v>
      </c>
      <c r="E1251" s="7">
        <v>4275</v>
      </c>
      <c r="F1251" t="s">
        <v>8218</v>
      </c>
      <c r="G1251" t="s">
        <v>8223</v>
      </c>
      <c r="H1251" t="s">
        <v>8245</v>
      </c>
      <c r="I1251">
        <v>1367823655</v>
      </c>
      <c r="J1251">
        <v>1365231655</v>
      </c>
      <c r="K1251" t="b">
        <v>1</v>
      </c>
      <c r="L1251">
        <v>50</v>
      </c>
      <c r="M1251" t="b">
        <v>1</v>
      </c>
      <c r="N1251" t="s">
        <v>8274</v>
      </c>
      <c r="O1251">
        <f t="shared" si="76"/>
        <v>122</v>
      </c>
      <c r="P1251">
        <f t="shared" si="77"/>
        <v>85.5</v>
      </c>
      <c r="Q1251" s="11" t="s">
        <v>8308</v>
      </c>
      <c r="R1251" s="11" t="s">
        <v>8309</v>
      </c>
      <c r="S1251" s="16">
        <f t="shared" si="78"/>
        <v>41370.292303240742</v>
      </c>
      <c r="T1251" s="16">
        <f t="shared" si="79"/>
        <v>41400.292303240742</v>
      </c>
    </row>
    <row r="1252" spans="1:20" ht="32" hidden="1" x14ac:dyDescent="0.2">
      <c r="A1252">
        <v>1248</v>
      </c>
      <c r="B1252" s="9" t="s">
        <v>1249</v>
      </c>
      <c r="C1252" s="3" t="s">
        <v>5358</v>
      </c>
      <c r="D1252" s="5">
        <v>2500</v>
      </c>
      <c r="E1252" s="7">
        <v>3791</v>
      </c>
      <c r="F1252" t="s">
        <v>8218</v>
      </c>
      <c r="G1252" t="s">
        <v>8223</v>
      </c>
      <c r="H1252" t="s">
        <v>8245</v>
      </c>
      <c r="I1252">
        <v>1402642740</v>
      </c>
      <c r="J1252">
        <v>1399563953</v>
      </c>
      <c r="K1252" t="b">
        <v>1</v>
      </c>
      <c r="L1252">
        <v>59</v>
      </c>
      <c r="M1252" t="b">
        <v>1</v>
      </c>
      <c r="N1252" t="s">
        <v>8274</v>
      </c>
      <c r="O1252">
        <f t="shared" si="76"/>
        <v>152</v>
      </c>
      <c r="P1252">
        <f t="shared" si="77"/>
        <v>64.25</v>
      </c>
      <c r="Q1252" s="11" t="s">
        <v>8308</v>
      </c>
      <c r="R1252" s="11" t="s">
        <v>8309</v>
      </c>
      <c r="S1252" s="16">
        <f t="shared" si="78"/>
        <v>41767.656863425924</v>
      </c>
      <c r="T1252" s="16">
        <f t="shared" si="79"/>
        <v>41803.290972222225</v>
      </c>
    </row>
    <row r="1253" spans="1:20" ht="48" hidden="1" x14ac:dyDescent="0.2">
      <c r="A1253">
        <v>1249</v>
      </c>
      <c r="B1253" s="9" t="s">
        <v>1250</v>
      </c>
      <c r="C1253" s="3" t="s">
        <v>5359</v>
      </c>
      <c r="D1253" s="5">
        <v>5000</v>
      </c>
      <c r="E1253" s="7">
        <v>5222</v>
      </c>
      <c r="F1253" t="s">
        <v>8218</v>
      </c>
      <c r="G1253" t="s">
        <v>8223</v>
      </c>
      <c r="H1253" t="s">
        <v>8245</v>
      </c>
      <c r="I1253">
        <v>1341683211</v>
      </c>
      <c r="J1253">
        <v>1339091211</v>
      </c>
      <c r="K1253" t="b">
        <v>1</v>
      </c>
      <c r="L1253">
        <v>81</v>
      </c>
      <c r="M1253" t="b">
        <v>1</v>
      </c>
      <c r="N1253" t="s">
        <v>8274</v>
      </c>
      <c r="O1253">
        <f t="shared" si="76"/>
        <v>104</v>
      </c>
      <c r="P1253">
        <f t="shared" si="77"/>
        <v>64.47</v>
      </c>
      <c r="Q1253" s="11" t="s">
        <v>8308</v>
      </c>
      <c r="R1253" s="11" t="s">
        <v>8309</v>
      </c>
      <c r="S1253" s="16">
        <f t="shared" si="78"/>
        <v>41067.74086805556</v>
      </c>
      <c r="T1253" s="16">
        <f t="shared" si="79"/>
        <v>41097.74086805556</v>
      </c>
    </row>
    <row r="1254" spans="1:20" ht="48" hidden="1" x14ac:dyDescent="0.2">
      <c r="A1254">
        <v>1250</v>
      </c>
      <c r="B1254" s="9" t="s">
        <v>1251</v>
      </c>
      <c r="C1254" s="3" t="s">
        <v>5360</v>
      </c>
      <c r="D1254" s="5">
        <v>30000</v>
      </c>
      <c r="E1254" s="7">
        <v>60046</v>
      </c>
      <c r="F1254" t="s">
        <v>8218</v>
      </c>
      <c r="G1254" t="s">
        <v>8223</v>
      </c>
      <c r="H1254" t="s">
        <v>8245</v>
      </c>
      <c r="I1254">
        <v>1410017131</v>
      </c>
      <c r="J1254">
        <v>1406129131</v>
      </c>
      <c r="K1254" t="b">
        <v>1</v>
      </c>
      <c r="L1254">
        <v>508</v>
      </c>
      <c r="M1254" t="b">
        <v>1</v>
      </c>
      <c r="N1254" t="s">
        <v>8274</v>
      </c>
      <c r="O1254">
        <f t="shared" si="76"/>
        <v>200</v>
      </c>
      <c r="P1254">
        <f t="shared" si="77"/>
        <v>118.2</v>
      </c>
      <c r="Q1254" s="11" t="s">
        <v>8308</v>
      </c>
      <c r="R1254" s="11" t="s">
        <v>8309</v>
      </c>
      <c r="S1254" s="16">
        <f t="shared" si="78"/>
        <v>41843.64271990741</v>
      </c>
      <c r="T1254" s="16">
        <f t="shared" si="79"/>
        <v>41888.64271990741</v>
      </c>
    </row>
    <row r="1255" spans="1:20" ht="32" hidden="1" x14ac:dyDescent="0.2">
      <c r="A1255">
        <v>1251</v>
      </c>
      <c r="B1255" s="9" t="s">
        <v>1252</v>
      </c>
      <c r="C1255" s="3" t="s">
        <v>5361</v>
      </c>
      <c r="D1255" s="5">
        <v>6000</v>
      </c>
      <c r="E1255" s="7">
        <v>6108</v>
      </c>
      <c r="F1255" t="s">
        <v>8218</v>
      </c>
      <c r="G1255" t="s">
        <v>8223</v>
      </c>
      <c r="H1255" t="s">
        <v>8245</v>
      </c>
      <c r="I1255">
        <v>1316979167</v>
      </c>
      <c r="J1255">
        <v>1311795167</v>
      </c>
      <c r="K1255" t="b">
        <v>1</v>
      </c>
      <c r="L1255">
        <v>74</v>
      </c>
      <c r="M1255" t="b">
        <v>1</v>
      </c>
      <c r="N1255" t="s">
        <v>8274</v>
      </c>
      <c r="O1255">
        <f t="shared" si="76"/>
        <v>102</v>
      </c>
      <c r="P1255">
        <f t="shared" si="77"/>
        <v>82.54</v>
      </c>
      <c r="Q1255" s="11" t="s">
        <v>8308</v>
      </c>
      <c r="R1255" s="11" t="s">
        <v>8309</v>
      </c>
      <c r="S1255" s="16">
        <f t="shared" si="78"/>
        <v>40751.814432870371</v>
      </c>
      <c r="T1255" s="16">
        <f t="shared" si="79"/>
        <v>40811.814432870371</v>
      </c>
    </row>
    <row r="1256" spans="1:20" ht="48" hidden="1" x14ac:dyDescent="0.2">
      <c r="A1256">
        <v>1252</v>
      </c>
      <c r="B1256" s="9" t="s">
        <v>1253</v>
      </c>
      <c r="C1256" s="3" t="s">
        <v>5362</v>
      </c>
      <c r="D1256" s="5">
        <v>3500</v>
      </c>
      <c r="E1256" s="7">
        <v>4818</v>
      </c>
      <c r="F1256" t="s">
        <v>8218</v>
      </c>
      <c r="G1256" t="s">
        <v>8223</v>
      </c>
      <c r="H1256" t="s">
        <v>8245</v>
      </c>
      <c r="I1256">
        <v>1382658169</v>
      </c>
      <c r="J1256">
        <v>1380238969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138</v>
      </c>
      <c r="P1256">
        <f t="shared" si="77"/>
        <v>34.17</v>
      </c>
      <c r="Q1256" s="11" t="s">
        <v>8308</v>
      </c>
      <c r="R1256" s="11" t="s">
        <v>8309</v>
      </c>
      <c r="S1256" s="16">
        <f t="shared" si="78"/>
        <v>41543.988067129627</v>
      </c>
      <c r="T1256" s="16">
        <f t="shared" si="79"/>
        <v>41571.988067129627</v>
      </c>
    </row>
    <row r="1257" spans="1:20" ht="48" hidden="1" x14ac:dyDescent="0.2">
      <c r="A1257">
        <v>1254</v>
      </c>
      <c r="B1257" s="9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 t="shared" si="76"/>
        <v>199</v>
      </c>
      <c r="P1257">
        <f t="shared" si="77"/>
        <v>94.49</v>
      </c>
      <c r="Q1257" s="11" t="s">
        <v>8308</v>
      </c>
      <c r="R1257" s="11" t="s">
        <v>8309</v>
      </c>
      <c r="S1257" s="16">
        <f t="shared" si="78"/>
        <v>40487.621365740742</v>
      </c>
      <c r="T1257" s="16">
        <f t="shared" si="79"/>
        <v>40544.207638888889</v>
      </c>
    </row>
    <row r="1258" spans="1:20" ht="48" hidden="1" x14ac:dyDescent="0.2">
      <c r="A1258">
        <v>1255</v>
      </c>
      <c r="B1258" s="9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 t="shared" si="76"/>
        <v>202</v>
      </c>
      <c r="P1258">
        <f t="shared" si="77"/>
        <v>55.7</v>
      </c>
      <c r="Q1258" s="11" t="s">
        <v>8308</v>
      </c>
      <c r="R1258" s="11" t="s">
        <v>8309</v>
      </c>
      <c r="S1258" s="16">
        <f t="shared" si="78"/>
        <v>41579.845509259263</v>
      </c>
      <c r="T1258" s="16">
        <f t="shared" si="79"/>
        <v>41609.887175925927</v>
      </c>
    </row>
    <row r="1259" spans="1:20" ht="48" hidden="1" x14ac:dyDescent="0.2">
      <c r="A1259">
        <v>1256</v>
      </c>
      <c r="B1259" s="9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 t="shared" si="76"/>
        <v>118</v>
      </c>
      <c r="P1259">
        <f t="shared" si="77"/>
        <v>98.03</v>
      </c>
      <c r="Q1259" s="11" t="s">
        <v>8308</v>
      </c>
      <c r="R1259" s="11" t="s">
        <v>8309</v>
      </c>
      <c r="S1259" s="16">
        <f t="shared" si="78"/>
        <v>40921.919340277782</v>
      </c>
      <c r="T1259" s="16">
        <f t="shared" si="79"/>
        <v>40951.919340277782</v>
      </c>
    </row>
    <row r="1260" spans="1:20" ht="48" hidden="1" x14ac:dyDescent="0.2">
      <c r="A1260">
        <v>1257</v>
      </c>
      <c r="B1260" s="9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 t="shared" si="76"/>
        <v>295</v>
      </c>
      <c r="P1260">
        <f t="shared" si="77"/>
        <v>92.1</v>
      </c>
      <c r="Q1260" s="11" t="s">
        <v>8308</v>
      </c>
      <c r="R1260" s="11" t="s">
        <v>8309</v>
      </c>
      <c r="S1260" s="16">
        <f t="shared" si="78"/>
        <v>40587.085532407407</v>
      </c>
      <c r="T1260" s="16">
        <f t="shared" si="79"/>
        <v>40636.043865740743</v>
      </c>
    </row>
    <row r="1261" spans="1:20" ht="48" hidden="1" x14ac:dyDescent="0.2">
      <c r="A1261">
        <v>1258</v>
      </c>
      <c r="B1261" s="9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 t="shared" si="76"/>
        <v>213</v>
      </c>
      <c r="P1261">
        <f t="shared" si="77"/>
        <v>38.18</v>
      </c>
      <c r="Q1261" s="11" t="s">
        <v>8308</v>
      </c>
      <c r="R1261" s="11" t="s">
        <v>8309</v>
      </c>
      <c r="S1261" s="16">
        <f t="shared" si="78"/>
        <v>41487.611250000002</v>
      </c>
      <c r="T1261" s="16">
        <f t="shared" si="79"/>
        <v>41517.611250000002</v>
      </c>
    </row>
    <row r="1262" spans="1:20" ht="32" hidden="1" x14ac:dyDescent="0.2">
      <c r="A1262">
        <v>1259</v>
      </c>
      <c r="B1262" s="9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 t="shared" si="76"/>
        <v>104</v>
      </c>
      <c r="P1262">
        <f t="shared" si="77"/>
        <v>27.15</v>
      </c>
      <c r="Q1262" s="11" t="s">
        <v>8308</v>
      </c>
      <c r="R1262" s="11" t="s">
        <v>8309</v>
      </c>
      <c r="S1262" s="16">
        <f t="shared" si="78"/>
        <v>41766.970648148148</v>
      </c>
      <c r="T1262" s="16">
        <f t="shared" si="79"/>
        <v>41799.165972222225</v>
      </c>
    </row>
    <row r="1263" spans="1:20" ht="48" hidden="1" x14ac:dyDescent="0.2">
      <c r="A1263">
        <v>1260</v>
      </c>
      <c r="B1263" s="9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 t="shared" si="76"/>
        <v>114</v>
      </c>
      <c r="P1263">
        <f t="shared" si="77"/>
        <v>50.69</v>
      </c>
      <c r="Q1263" s="11" t="s">
        <v>8308</v>
      </c>
      <c r="R1263" s="11" t="s">
        <v>8309</v>
      </c>
      <c r="S1263" s="16">
        <f t="shared" si="78"/>
        <v>41666.842824074076</v>
      </c>
      <c r="T1263" s="16">
        <f t="shared" si="79"/>
        <v>41696.842824074076</v>
      </c>
    </row>
    <row r="1264" spans="1:20" ht="32" hidden="1" x14ac:dyDescent="0.2">
      <c r="A1264">
        <v>1261</v>
      </c>
      <c r="B1264" s="9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 t="shared" si="76"/>
        <v>101</v>
      </c>
      <c r="P1264">
        <f t="shared" si="77"/>
        <v>38.94</v>
      </c>
      <c r="Q1264" s="11" t="s">
        <v>8308</v>
      </c>
      <c r="R1264" s="11" t="s">
        <v>8309</v>
      </c>
      <c r="S1264" s="16">
        <f t="shared" si="78"/>
        <v>41638.342905092592</v>
      </c>
      <c r="T1264" s="16">
        <f t="shared" si="79"/>
        <v>41668.342905092592</v>
      </c>
    </row>
    <row r="1265" spans="1:20" ht="48" hidden="1" x14ac:dyDescent="0.2">
      <c r="A1265">
        <v>1262</v>
      </c>
      <c r="B1265" s="9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 t="shared" si="76"/>
        <v>125</v>
      </c>
      <c r="P1265">
        <f t="shared" si="77"/>
        <v>77.64</v>
      </c>
      <c r="Q1265" s="11" t="s">
        <v>8308</v>
      </c>
      <c r="R1265" s="11" t="s">
        <v>8309</v>
      </c>
      <c r="S1265" s="16">
        <f t="shared" si="78"/>
        <v>41656.762638888889</v>
      </c>
      <c r="T1265" s="16">
        <f t="shared" si="79"/>
        <v>41686.762638888889</v>
      </c>
    </row>
    <row r="1266" spans="1:20" ht="32" hidden="1" x14ac:dyDescent="0.2">
      <c r="A1266">
        <v>1263</v>
      </c>
      <c r="B1266" s="9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 t="shared" si="76"/>
        <v>119</v>
      </c>
      <c r="P1266">
        <f t="shared" si="77"/>
        <v>43.54</v>
      </c>
      <c r="Q1266" s="11" t="s">
        <v>8308</v>
      </c>
      <c r="R1266" s="11" t="s">
        <v>8309</v>
      </c>
      <c r="S1266" s="16">
        <f t="shared" si="78"/>
        <v>41692.084143518521</v>
      </c>
      <c r="T1266" s="16">
        <f t="shared" si="79"/>
        <v>41727.041666666664</v>
      </c>
    </row>
    <row r="1267" spans="1:20" ht="48" hidden="1" x14ac:dyDescent="0.2">
      <c r="A1267">
        <v>1264</v>
      </c>
      <c r="B1267" s="9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 t="shared" si="76"/>
        <v>166</v>
      </c>
      <c r="P1267">
        <f t="shared" si="77"/>
        <v>31.82</v>
      </c>
      <c r="Q1267" s="11" t="s">
        <v>8308</v>
      </c>
      <c r="R1267" s="11" t="s">
        <v>8309</v>
      </c>
      <c r="S1267" s="16">
        <f t="shared" si="78"/>
        <v>41547.662997685184</v>
      </c>
      <c r="T1267" s="16">
        <f t="shared" si="79"/>
        <v>41576.662997685184</v>
      </c>
    </row>
    <row r="1268" spans="1:20" ht="64" hidden="1" x14ac:dyDescent="0.2">
      <c r="A1268">
        <v>1265</v>
      </c>
      <c r="B1268" s="9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 t="shared" si="76"/>
        <v>119</v>
      </c>
      <c r="P1268">
        <f t="shared" si="77"/>
        <v>63.18</v>
      </c>
      <c r="Q1268" s="11" t="s">
        <v>8308</v>
      </c>
      <c r="R1268" s="11" t="s">
        <v>8309</v>
      </c>
      <c r="S1268" s="16">
        <f t="shared" si="78"/>
        <v>40465.655266203699</v>
      </c>
      <c r="T1268" s="16">
        <f t="shared" si="79"/>
        <v>40512.655266203699</v>
      </c>
    </row>
    <row r="1269" spans="1:20" ht="32" hidden="1" x14ac:dyDescent="0.2">
      <c r="A1269">
        <v>1266</v>
      </c>
      <c r="B1269" s="9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 t="shared" si="76"/>
        <v>100</v>
      </c>
      <c r="P1269">
        <f t="shared" si="77"/>
        <v>190.9</v>
      </c>
      <c r="Q1269" s="11" t="s">
        <v>8308</v>
      </c>
      <c r="R1269" s="11" t="s">
        <v>8309</v>
      </c>
      <c r="S1269" s="16">
        <f t="shared" si="78"/>
        <v>41620.87667824074</v>
      </c>
      <c r="T1269" s="16">
        <f t="shared" si="79"/>
        <v>41650.87667824074</v>
      </c>
    </row>
    <row r="1270" spans="1:20" ht="48" hidden="1" x14ac:dyDescent="0.2">
      <c r="A1270">
        <v>1267</v>
      </c>
      <c r="B1270" s="9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76"/>
        <v>102</v>
      </c>
      <c r="P1270">
        <f t="shared" si="77"/>
        <v>140.86000000000001</v>
      </c>
      <c r="Q1270" s="11" t="s">
        <v>8308</v>
      </c>
      <c r="R1270" s="11" t="s">
        <v>8309</v>
      </c>
      <c r="S1270" s="16">
        <f t="shared" si="78"/>
        <v>41449.585162037038</v>
      </c>
      <c r="T1270" s="16">
        <f t="shared" si="79"/>
        <v>41479.585162037038</v>
      </c>
    </row>
    <row r="1271" spans="1:20" ht="32" hidden="1" x14ac:dyDescent="0.2">
      <c r="A1271">
        <v>1268</v>
      </c>
      <c r="B1271" s="9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 t="shared" si="76"/>
        <v>117</v>
      </c>
      <c r="P1271">
        <f t="shared" si="77"/>
        <v>76.92</v>
      </c>
      <c r="Q1271" s="11" t="s">
        <v>8308</v>
      </c>
      <c r="R1271" s="11" t="s">
        <v>8309</v>
      </c>
      <c r="S1271" s="16">
        <f t="shared" si="78"/>
        <v>41507.845451388886</v>
      </c>
      <c r="T1271" s="16">
        <f t="shared" si="79"/>
        <v>41537.845451388886</v>
      </c>
    </row>
    <row r="1272" spans="1:20" ht="48" hidden="1" x14ac:dyDescent="0.2">
      <c r="A1272">
        <v>1269</v>
      </c>
      <c r="B1272" s="9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 t="shared" si="76"/>
        <v>109</v>
      </c>
      <c r="P1272">
        <f t="shared" si="77"/>
        <v>99.16</v>
      </c>
      <c r="Q1272" s="11" t="s">
        <v>8308</v>
      </c>
      <c r="R1272" s="11" t="s">
        <v>8309</v>
      </c>
      <c r="S1272" s="16">
        <f t="shared" si="78"/>
        <v>42445.823055555549</v>
      </c>
      <c r="T1272" s="16">
        <f t="shared" si="79"/>
        <v>42476</v>
      </c>
    </row>
    <row r="1273" spans="1:20" ht="32" hidden="1" x14ac:dyDescent="0.2">
      <c r="A1273">
        <v>1270</v>
      </c>
      <c r="B1273" s="9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 t="shared" si="76"/>
        <v>115</v>
      </c>
      <c r="P1273">
        <f t="shared" si="77"/>
        <v>67.88</v>
      </c>
      <c r="Q1273" s="11" t="s">
        <v>8308</v>
      </c>
      <c r="R1273" s="11" t="s">
        <v>8309</v>
      </c>
      <c r="S1273" s="16">
        <f t="shared" si="78"/>
        <v>40933.856967592597</v>
      </c>
      <c r="T1273" s="16">
        <f t="shared" si="79"/>
        <v>40993.815300925926</v>
      </c>
    </row>
    <row r="1274" spans="1:20" ht="48" hidden="1" x14ac:dyDescent="0.2">
      <c r="A1274">
        <v>1271</v>
      </c>
      <c r="B1274" s="9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 t="shared" si="76"/>
        <v>102</v>
      </c>
      <c r="P1274">
        <f t="shared" si="77"/>
        <v>246.29</v>
      </c>
      <c r="Q1274" s="11" t="s">
        <v>8308</v>
      </c>
      <c r="R1274" s="11" t="s">
        <v>8309</v>
      </c>
      <c r="S1274" s="16">
        <f t="shared" si="78"/>
        <v>41561.683553240742</v>
      </c>
      <c r="T1274" s="16">
        <f t="shared" si="79"/>
        <v>41591.725219907406</v>
      </c>
    </row>
    <row r="1275" spans="1:20" ht="48" hidden="1" x14ac:dyDescent="0.2">
      <c r="A1275">
        <v>1272</v>
      </c>
      <c r="B1275" s="9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 t="shared" si="76"/>
        <v>106</v>
      </c>
      <c r="P1275">
        <f t="shared" si="77"/>
        <v>189.29</v>
      </c>
      <c r="Q1275" s="11" t="s">
        <v>8308</v>
      </c>
      <c r="R1275" s="11" t="s">
        <v>8309</v>
      </c>
      <c r="S1275" s="16">
        <f t="shared" si="78"/>
        <v>40274.745127314818</v>
      </c>
      <c r="T1275" s="16">
        <f t="shared" si="79"/>
        <v>40344.166666666664</v>
      </c>
    </row>
    <row r="1276" spans="1:20" ht="32" hidden="1" x14ac:dyDescent="0.2">
      <c r="A1276">
        <v>1273</v>
      </c>
      <c r="B1276" s="9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 t="shared" si="76"/>
        <v>104</v>
      </c>
      <c r="P1276">
        <f t="shared" si="77"/>
        <v>76.67</v>
      </c>
      <c r="Q1276" s="11" t="s">
        <v>8308</v>
      </c>
      <c r="R1276" s="11" t="s">
        <v>8309</v>
      </c>
      <c r="S1276" s="16">
        <f t="shared" si="78"/>
        <v>41852.730219907404</v>
      </c>
      <c r="T1276" s="16">
        <f t="shared" si="79"/>
        <v>41882.730219907404</v>
      </c>
    </row>
    <row r="1277" spans="1:20" ht="48" hidden="1" x14ac:dyDescent="0.2">
      <c r="A1277">
        <v>1274</v>
      </c>
      <c r="B1277" s="9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 t="shared" si="76"/>
        <v>155</v>
      </c>
      <c r="P1277">
        <f t="shared" si="77"/>
        <v>82.96</v>
      </c>
      <c r="Q1277" s="11" t="s">
        <v>8308</v>
      </c>
      <c r="R1277" s="11" t="s">
        <v>8309</v>
      </c>
      <c r="S1277" s="16">
        <f t="shared" si="78"/>
        <v>41116.690104166664</v>
      </c>
      <c r="T1277" s="16">
        <f t="shared" si="79"/>
        <v>41151.690104166664</v>
      </c>
    </row>
    <row r="1278" spans="1:20" ht="48" hidden="1" x14ac:dyDescent="0.2">
      <c r="A1278">
        <v>1275</v>
      </c>
      <c r="B1278" s="9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 t="shared" si="76"/>
        <v>162</v>
      </c>
      <c r="P1278">
        <f t="shared" si="77"/>
        <v>62.52</v>
      </c>
      <c r="Q1278" s="11" t="s">
        <v>8308</v>
      </c>
      <c r="R1278" s="11" t="s">
        <v>8309</v>
      </c>
      <c r="S1278" s="16">
        <f t="shared" si="78"/>
        <v>41458.867905092593</v>
      </c>
      <c r="T1278" s="16">
        <f t="shared" si="79"/>
        <v>41493.867905092593</v>
      </c>
    </row>
    <row r="1279" spans="1:20" ht="32" hidden="1" x14ac:dyDescent="0.2">
      <c r="A1279">
        <v>1276</v>
      </c>
      <c r="B1279" s="9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 t="shared" si="76"/>
        <v>104</v>
      </c>
      <c r="P1279">
        <f t="shared" si="77"/>
        <v>46.07</v>
      </c>
      <c r="Q1279" s="11" t="s">
        <v>8308</v>
      </c>
      <c r="R1279" s="11" t="s">
        <v>8309</v>
      </c>
      <c r="S1279" s="16">
        <f t="shared" si="78"/>
        <v>40007.704247685186</v>
      </c>
      <c r="T1279" s="16">
        <f t="shared" si="79"/>
        <v>40057.166666666664</v>
      </c>
    </row>
    <row r="1280" spans="1:20" ht="48" hidden="1" x14ac:dyDescent="0.2">
      <c r="A1280">
        <v>1277</v>
      </c>
      <c r="B1280" s="9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 t="shared" si="76"/>
        <v>106</v>
      </c>
      <c r="P1280">
        <f t="shared" si="77"/>
        <v>38.54</v>
      </c>
      <c r="Q1280" s="11" t="s">
        <v>8308</v>
      </c>
      <c r="R1280" s="11" t="s">
        <v>8309</v>
      </c>
      <c r="S1280" s="16">
        <f t="shared" si="78"/>
        <v>41121.561886574076</v>
      </c>
      <c r="T1280" s="16">
        <f t="shared" si="79"/>
        <v>41156.561886574076</v>
      </c>
    </row>
    <row r="1281" spans="1:20" ht="48" hidden="1" x14ac:dyDescent="0.2">
      <c r="A1281">
        <v>1278</v>
      </c>
      <c r="B1281" s="9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 t="shared" si="76"/>
        <v>155</v>
      </c>
      <c r="P1281">
        <f t="shared" si="77"/>
        <v>53.01</v>
      </c>
      <c r="Q1281" s="11" t="s">
        <v>8308</v>
      </c>
      <c r="R1281" s="11" t="s">
        <v>8309</v>
      </c>
      <c r="S1281" s="16">
        <f t="shared" si="78"/>
        <v>41786.555162037039</v>
      </c>
      <c r="T1281" s="16">
        <f t="shared" si="79"/>
        <v>41815.083333333336</v>
      </c>
    </row>
    <row r="1282" spans="1:20" ht="48" hidden="1" x14ac:dyDescent="0.2">
      <c r="A1282">
        <v>1279</v>
      </c>
      <c r="B1282" s="9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73.36</v>
      </c>
      <c r="Q1282" s="11" t="s">
        <v>8308</v>
      </c>
      <c r="R1282" s="11" t="s">
        <v>8309</v>
      </c>
      <c r="S1282" s="16">
        <f t="shared" si="78"/>
        <v>41682.099189814813</v>
      </c>
      <c r="T1282" s="16">
        <f t="shared" si="79"/>
        <v>41722.057523148149</v>
      </c>
    </row>
    <row r="1283" spans="1:20" ht="48" hidden="1" x14ac:dyDescent="0.2">
      <c r="A1283">
        <v>1280</v>
      </c>
      <c r="B1283" s="9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IFERROR(ROUND(E1283/L1283,2),"N/A")</f>
        <v>127.98</v>
      </c>
      <c r="Q1283" s="11" t="s">
        <v>8308</v>
      </c>
      <c r="R1283" s="11" t="s">
        <v>8309</v>
      </c>
      <c r="S1283" s="16">
        <f t="shared" ref="S1283:S1346" si="82">(((J1283/60)/60)/24)+DATE(1970,1,1)</f>
        <v>40513.757569444446</v>
      </c>
      <c r="T1283" s="16">
        <f t="shared" ref="T1283:T1346" si="83">(((I1283/60)/60)/24)+DATE(1970,1,1)</f>
        <v>40603.757569444446</v>
      </c>
    </row>
    <row r="1284" spans="1:20" ht="48" hidden="1" x14ac:dyDescent="0.2">
      <c r="A1284">
        <v>1281</v>
      </c>
      <c r="B1284" s="9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 t="shared" si="80"/>
        <v>111</v>
      </c>
      <c r="P1284">
        <f t="shared" si="81"/>
        <v>104.73</v>
      </c>
      <c r="Q1284" s="11" t="s">
        <v>8308</v>
      </c>
      <c r="R1284" s="11" t="s">
        <v>8309</v>
      </c>
      <c r="S1284" s="16">
        <f t="shared" si="82"/>
        <v>41463.743472222224</v>
      </c>
      <c r="T1284" s="16">
        <f t="shared" si="83"/>
        <v>41483.743472222224</v>
      </c>
    </row>
    <row r="1285" spans="1:20" ht="48" hidden="1" x14ac:dyDescent="0.2">
      <c r="A1285">
        <v>1282</v>
      </c>
      <c r="B1285" s="9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 t="shared" si="80"/>
        <v>124</v>
      </c>
      <c r="P1285">
        <f t="shared" si="81"/>
        <v>67.67</v>
      </c>
      <c r="Q1285" s="11" t="s">
        <v>8308</v>
      </c>
      <c r="R1285" s="11" t="s">
        <v>8309</v>
      </c>
      <c r="S1285" s="16">
        <f t="shared" si="82"/>
        <v>41586.475173611114</v>
      </c>
      <c r="T1285" s="16">
        <f t="shared" si="83"/>
        <v>41617.207638888889</v>
      </c>
    </row>
    <row r="1286" spans="1:20" ht="48" hidden="1" x14ac:dyDescent="0.2">
      <c r="A1286">
        <v>1283</v>
      </c>
      <c r="B1286" s="9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 t="shared" si="80"/>
        <v>211</v>
      </c>
      <c r="P1286">
        <f t="shared" si="81"/>
        <v>95.93</v>
      </c>
      <c r="Q1286" s="11" t="s">
        <v>8308</v>
      </c>
      <c r="R1286" s="11" t="s">
        <v>8309</v>
      </c>
      <c r="S1286" s="16">
        <f t="shared" si="82"/>
        <v>41320.717465277776</v>
      </c>
      <c r="T1286" s="16">
        <f t="shared" si="83"/>
        <v>41344.166666666664</v>
      </c>
    </row>
    <row r="1287" spans="1:20" ht="48" x14ac:dyDescent="0.2">
      <c r="A1287">
        <v>1284</v>
      </c>
      <c r="B1287" s="9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 t="shared" si="80"/>
        <v>101</v>
      </c>
      <c r="P1287">
        <f t="shared" si="81"/>
        <v>65.16</v>
      </c>
      <c r="Q1287" s="11" t="s">
        <v>8319</v>
      </c>
      <c r="R1287" s="11" t="s">
        <v>8320</v>
      </c>
      <c r="S1287" s="16">
        <f t="shared" si="82"/>
        <v>42712.23474537037</v>
      </c>
      <c r="T1287" s="16">
        <f t="shared" si="83"/>
        <v>42735.707638888889</v>
      </c>
    </row>
    <row r="1288" spans="1:20" ht="48" x14ac:dyDescent="0.2">
      <c r="A1288">
        <v>1285</v>
      </c>
      <c r="B1288" s="9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 t="shared" si="80"/>
        <v>102</v>
      </c>
      <c r="P1288">
        <f t="shared" si="81"/>
        <v>32.270000000000003</v>
      </c>
      <c r="Q1288" s="11" t="s">
        <v>8319</v>
      </c>
      <c r="R1288" s="11" t="s">
        <v>8320</v>
      </c>
      <c r="S1288" s="16">
        <f t="shared" si="82"/>
        <v>42160.583043981482</v>
      </c>
      <c r="T1288" s="16">
        <f t="shared" si="83"/>
        <v>42175.583043981482</v>
      </c>
    </row>
    <row r="1289" spans="1:20" ht="48" x14ac:dyDescent="0.2">
      <c r="A1289">
        <v>1286</v>
      </c>
      <c r="B1289" s="9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 t="shared" si="80"/>
        <v>108</v>
      </c>
      <c r="P1289">
        <f t="shared" si="81"/>
        <v>81.25</v>
      </c>
      <c r="Q1289" s="11" t="s">
        <v>8319</v>
      </c>
      <c r="R1289" s="11" t="s">
        <v>8320</v>
      </c>
      <c r="S1289" s="16">
        <f t="shared" si="82"/>
        <v>42039.384571759263</v>
      </c>
      <c r="T1289" s="16">
        <f t="shared" si="83"/>
        <v>42052.583333333328</v>
      </c>
    </row>
    <row r="1290" spans="1:20" ht="64" x14ac:dyDescent="0.2">
      <c r="A1290">
        <v>1287</v>
      </c>
      <c r="B1290" s="9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 t="shared" si="80"/>
        <v>242</v>
      </c>
      <c r="P1290">
        <f t="shared" si="81"/>
        <v>24.2</v>
      </c>
      <c r="Q1290" s="11" t="s">
        <v>8319</v>
      </c>
      <c r="R1290" s="11" t="s">
        <v>8320</v>
      </c>
      <c r="S1290" s="16">
        <f t="shared" si="82"/>
        <v>42107.621018518519</v>
      </c>
      <c r="T1290" s="16">
        <f t="shared" si="83"/>
        <v>42167.621018518519</v>
      </c>
    </row>
    <row r="1291" spans="1:20" ht="48" x14ac:dyDescent="0.2">
      <c r="A1291">
        <v>1288</v>
      </c>
      <c r="B1291" s="9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 t="shared" si="80"/>
        <v>100</v>
      </c>
      <c r="P1291">
        <f t="shared" si="81"/>
        <v>65.87</v>
      </c>
      <c r="Q1291" s="11" t="s">
        <v>8319</v>
      </c>
      <c r="R1291" s="11" t="s">
        <v>8320</v>
      </c>
      <c r="S1291" s="16">
        <f t="shared" si="82"/>
        <v>42561.154664351852</v>
      </c>
      <c r="T1291" s="16">
        <f t="shared" si="83"/>
        <v>42592.166666666672</v>
      </c>
    </row>
    <row r="1292" spans="1:20" ht="48" x14ac:dyDescent="0.2">
      <c r="A1292">
        <v>1289</v>
      </c>
      <c r="B1292" s="9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 t="shared" si="80"/>
        <v>125</v>
      </c>
      <c r="P1292">
        <f t="shared" si="81"/>
        <v>36.08</v>
      </c>
      <c r="Q1292" s="11" t="s">
        <v>8319</v>
      </c>
      <c r="R1292" s="11" t="s">
        <v>8320</v>
      </c>
      <c r="S1292" s="16">
        <f t="shared" si="82"/>
        <v>42709.134780092587</v>
      </c>
      <c r="T1292" s="16">
        <f t="shared" si="83"/>
        <v>42739.134780092587</v>
      </c>
    </row>
    <row r="1293" spans="1:20" ht="32" x14ac:dyDescent="0.2">
      <c r="A1293">
        <v>1290</v>
      </c>
      <c r="B1293" s="9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80"/>
        <v>109</v>
      </c>
      <c r="P1293">
        <f t="shared" si="81"/>
        <v>44.19</v>
      </c>
      <c r="Q1293" s="11" t="s">
        <v>8319</v>
      </c>
      <c r="R1293" s="11" t="s">
        <v>8320</v>
      </c>
      <c r="S1293" s="16">
        <f t="shared" si="82"/>
        <v>42086.614942129629</v>
      </c>
      <c r="T1293" s="16">
        <f t="shared" si="83"/>
        <v>42117.290972222225</v>
      </c>
    </row>
    <row r="1294" spans="1:20" ht="48" x14ac:dyDescent="0.2">
      <c r="A1294">
        <v>1291</v>
      </c>
      <c r="B1294" s="9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 t="shared" si="80"/>
        <v>146</v>
      </c>
      <c r="P1294">
        <f t="shared" si="81"/>
        <v>104.07</v>
      </c>
      <c r="Q1294" s="11" t="s">
        <v>8319</v>
      </c>
      <c r="R1294" s="11" t="s">
        <v>8320</v>
      </c>
      <c r="S1294" s="16">
        <f t="shared" si="82"/>
        <v>42064.652673611112</v>
      </c>
      <c r="T1294" s="16">
        <f t="shared" si="83"/>
        <v>42101.291666666672</v>
      </c>
    </row>
    <row r="1295" spans="1:20" ht="48" x14ac:dyDescent="0.2">
      <c r="A1295">
        <v>1292</v>
      </c>
      <c r="B1295" s="9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 t="shared" si="80"/>
        <v>110</v>
      </c>
      <c r="P1295">
        <f t="shared" si="81"/>
        <v>35.96</v>
      </c>
      <c r="Q1295" s="11" t="s">
        <v>8319</v>
      </c>
      <c r="R1295" s="11" t="s">
        <v>8320</v>
      </c>
      <c r="S1295" s="16">
        <f t="shared" si="82"/>
        <v>42256.764212962968</v>
      </c>
      <c r="T1295" s="16">
        <f t="shared" si="83"/>
        <v>42283.957638888889</v>
      </c>
    </row>
    <row r="1296" spans="1:20" ht="48" x14ac:dyDescent="0.2">
      <c r="A1296">
        <v>1293</v>
      </c>
      <c r="B1296" s="9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 t="shared" si="80"/>
        <v>102</v>
      </c>
      <c r="P1296">
        <f t="shared" si="81"/>
        <v>127.79</v>
      </c>
      <c r="Q1296" s="11" t="s">
        <v>8319</v>
      </c>
      <c r="R1296" s="11" t="s">
        <v>8320</v>
      </c>
      <c r="S1296" s="16">
        <f t="shared" si="82"/>
        <v>42292.701053240744</v>
      </c>
      <c r="T1296" s="16">
        <f t="shared" si="83"/>
        <v>42322.742719907401</v>
      </c>
    </row>
    <row r="1297" spans="1:20" ht="48" x14ac:dyDescent="0.2">
      <c r="A1297">
        <v>1294</v>
      </c>
      <c r="B1297" s="9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 t="shared" si="80"/>
        <v>122</v>
      </c>
      <c r="P1297">
        <f t="shared" si="81"/>
        <v>27.73</v>
      </c>
      <c r="Q1297" s="11" t="s">
        <v>8319</v>
      </c>
      <c r="R1297" s="11" t="s">
        <v>8320</v>
      </c>
      <c r="S1297" s="16">
        <f t="shared" si="82"/>
        <v>42278.453668981485</v>
      </c>
      <c r="T1297" s="16">
        <f t="shared" si="83"/>
        <v>42296.458333333328</v>
      </c>
    </row>
    <row r="1298" spans="1:20" ht="48" x14ac:dyDescent="0.2">
      <c r="A1298">
        <v>1295</v>
      </c>
      <c r="B1298" s="9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 t="shared" si="80"/>
        <v>102</v>
      </c>
      <c r="P1298">
        <f t="shared" si="81"/>
        <v>39.83</v>
      </c>
      <c r="Q1298" s="11" t="s">
        <v>8319</v>
      </c>
      <c r="R1298" s="11" t="s">
        <v>8320</v>
      </c>
      <c r="S1298" s="16">
        <f t="shared" si="82"/>
        <v>42184.572881944448</v>
      </c>
      <c r="T1298" s="16">
        <f t="shared" si="83"/>
        <v>42214.708333333328</v>
      </c>
    </row>
    <row r="1299" spans="1:20" ht="48" x14ac:dyDescent="0.2">
      <c r="A1299">
        <v>1296</v>
      </c>
      <c r="B1299" s="9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 t="shared" si="80"/>
        <v>141</v>
      </c>
      <c r="P1299">
        <f t="shared" si="81"/>
        <v>52.17</v>
      </c>
      <c r="Q1299" s="11" t="s">
        <v>8319</v>
      </c>
      <c r="R1299" s="11" t="s">
        <v>8320</v>
      </c>
      <c r="S1299" s="16">
        <f t="shared" si="82"/>
        <v>42423.050613425927</v>
      </c>
      <c r="T1299" s="16">
        <f t="shared" si="83"/>
        <v>42443.008946759262</v>
      </c>
    </row>
    <row r="1300" spans="1:20" ht="48" x14ac:dyDescent="0.2">
      <c r="A1300">
        <v>1297</v>
      </c>
      <c r="B1300" s="9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 t="shared" si="80"/>
        <v>110</v>
      </c>
      <c r="P1300">
        <f t="shared" si="81"/>
        <v>92.04</v>
      </c>
      <c r="Q1300" s="11" t="s">
        <v>8319</v>
      </c>
      <c r="R1300" s="11" t="s">
        <v>8320</v>
      </c>
      <c r="S1300" s="16">
        <f t="shared" si="82"/>
        <v>42461.747199074074</v>
      </c>
      <c r="T1300" s="16">
        <f t="shared" si="83"/>
        <v>42491.747199074074</v>
      </c>
    </row>
    <row r="1301" spans="1:20" ht="48" x14ac:dyDescent="0.2">
      <c r="A1301">
        <v>1298</v>
      </c>
      <c r="B1301" s="9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 t="shared" si="80"/>
        <v>105</v>
      </c>
      <c r="P1301">
        <f t="shared" si="81"/>
        <v>63.42</v>
      </c>
      <c r="Q1301" s="11" t="s">
        <v>8319</v>
      </c>
      <c r="R1301" s="11" t="s">
        <v>8320</v>
      </c>
      <c r="S1301" s="16">
        <f t="shared" si="82"/>
        <v>42458.680925925932</v>
      </c>
      <c r="T1301" s="16">
        <f t="shared" si="83"/>
        <v>42488.680925925932</v>
      </c>
    </row>
    <row r="1302" spans="1:20" ht="48" x14ac:dyDescent="0.2">
      <c r="A1302">
        <v>1299</v>
      </c>
      <c r="B1302" s="9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80"/>
        <v>124</v>
      </c>
      <c r="P1302">
        <f t="shared" si="81"/>
        <v>135.63</v>
      </c>
      <c r="Q1302" s="11" t="s">
        <v>8319</v>
      </c>
      <c r="R1302" s="11" t="s">
        <v>8320</v>
      </c>
      <c r="S1302" s="16">
        <f t="shared" si="82"/>
        <v>42169.814340277779</v>
      </c>
      <c r="T1302" s="16">
        <f t="shared" si="83"/>
        <v>42199.814340277779</v>
      </c>
    </row>
    <row r="1303" spans="1:20" ht="48" x14ac:dyDescent="0.2">
      <c r="A1303">
        <v>1300</v>
      </c>
      <c r="B1303" s="9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 t="shared" si="80"/>
        <v>135</v>
      </c>
      <c r="P1303">
        <f t="shared" si="81"/>
        <v>168.75</v>
      </c>
      <c r="Q1303" s="11" t="s">
        <v>8319</v>
      </c>
      <c r="R1303" s="11" t="s">
        <v>8320</v>
      </c>
      <c r="S1303" s="16">
        <f t="shared" si="82"/>
        <v>42483.675208333334</v>
      </c>
      <c r="T1303" s="16">
        <f t="shared" si="83"/>
        <v>42522.789583333331</v>
      </c>
    </row>
    <row r="1304" spans="1:20" ht="48" x14ac:dyDescent="0.2">
      <c r="A1304">
        <v>1301</v>
      </c>
      <c r="B1304" s="9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 t="shared" si="80"/>
        <v>103</v>
      </c>
      <c r="P1304">
        <f t="shared" si="81"/>
        <v>70.86</v>
      </c>
      <c r="Q1304" s="11" t="s">
        <v>8319</v>
      </c>
      <c r="R1304" s="11" t="s">
        <v>8320</v>
      </c>
      <c r="S1304" s="16">
        <f t="shared" si="82"/>
        <v>42195.749745370369</v>
      </c>
      <c r="T1304" s="16">
        <f t="shared" si="83"/>
        <v>42206.125</v>
      </c>
    </row>
    <row r="1305" spans="1:20" ht="48" x14ac:dyDescent="0.2">
      <c r="A1305">
        <v>1302</v>
      </c>
      <c r="B1305" s="9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 t="shared" si="80"/>
        <v>100</v>
      </c>
      <c r="P1305">
        <f t="shared" si="81"/>
        <v>50</v>
      </c>
      <c r="Q1305" s="11" t="s">
        <v>8319</v>
      </c>
      <c r="R1305" s="11" t="s">
        <v>8320</v>
      </c>
      <c r="S1305" s="16">
        <f t="shared" si="82"/>
        <v>42675.057997685188</v>
      </c>
      <c r="T1305" s="16">
        <f t="shared" si="83"/>
        <v>42705.099664351852</v>
      </c>
    </row>
    <row r="1306" spans="1:20" ht="32" x14ac:dyDescent="0.2">
      <c r="A1306">
        <v>1303</v>
      </c>
      <c r="B1306" s="9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 t="shared" si="80"/>
        <v>130</v>
      </c>
      <c r="P1306">
        <f t="shared" si="81"/>
        <v>42.21</v>
      </c>
      <c r="Q1306" s="11" t="s">
        <v>8319</v>
      </c>
      <c r="R1306" s="11" t="s">
        <v>8320</v>
      </c>
      <c r="S1306" s="16">
        <f t="shared" si="82"/>
        <v>42566.441203703704</v>
      </c>
      <c r="T1306" s="16">
        <f t="shared" si="83"/>
        <v>42582.458333333328</v>
      </c>
    </row>
    <row r="1307" spans="1:20" ht="48" hidden="1" x14ac:dyDescent="0.2">
      <c r="A1307">
        <v>1304</v>
      </c>
      <c r="B1307" s="9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 t="shared" si="80"/>
        <v>40</v>
      </c>
      <c r="P1307">
        <f t="shared" si="81"/>
        <v>152.41</v>
      </c>
      <c r="Q1307" s="11" t="s">
        <v>8321</v>
      </c>
      <c r="R1307" s="11" t="s">
        <v>8323</v>
      </c>
      <c r="S1307" s="16">
        <f t="shared" si="82"/>
        <v>42747.194502314815</v>
      </c>
      <c r="T1307" s="16">
        <f t="shared" si="83"/>
        <v>42807.152835648143</v>
      </c>
    </row>
    <row r="1308" spans="1:20" ht="48" hidden="1" x14ac:dyDescent="0.2">
      <c r="A1308">
        <v>1305</v>
      </c>
      <c r="B1308" s="9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 t="shared" si="80"/>
        <v>26</v>
      </c>
      <c r="P1308">
        <f t="shared" si="81"/>
        <v>90.62</v>
      </c>
      <c r="Q1308" s="11" t="s">
        <v>8321</v>
      </c>
      <c r="R1308" s="11" t="s">
        <v>8323</v>
      </c>
      <c r="S1308" s="16">
        <f t="shared" si="82"/>
        <v>42543.665601851855</v>
      </c>
      <c r="T1308" s="16">
        <f t="shared" si="83"/>
        <v>42572.729166666672</v>
      </c>
    </row>
    <row r="1309" spans="1:20" ht="64" hidden="1" x14ac:dyDescent="0.2">
      <c r="A1309">
        <v>1306</v>
      </c>
      <c r="B1309" s="9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 t="shared" si="80"/>
        <v>65</v>
      </c>
      <c r="P1309">
        <f t="shared" si="81"/>
        <v>201.6</v>
      </c>
      <c r="Q1309" s="11" t="s">
        <v>8321</v>
      </c>
      <c r="R1309" s="11" t="s">
        <v>8323</v>
      </c>
      <c r="S1309" s="16">
        <f t="shared" si="82"/>
        <v>41947.457569444443</v>
      </c>
      <c r="T1309" s="16">
        <f t="shared" si="83"/>
        <v>41977.457569444443</v>
      </c>
    </row>
    <row r="1310" spans="1:20" ht="32" hidden="1" x14ac:dyDescent="0.2">
      <c r="A1310">
        <v>1307</v>
      </c>
      <c r="B1310" s="9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80"/>
        <v>12</v>
      </c>
      <c r="P1310">
        <f t="shared" si="81"/>
        <v>127.93</v>
      </c>
      <c r="Q1310" s="11" t="s">
        <v>8321</v>
      </c>
      <c r="R1310" s="11" t="s">
        <v>8323</v>
      </c>
      <c r="S1310" s="16">
        <f t="shared" si="82"/>
        <v>42387.503229166665</v>
      </c>
      <c r="T1310" s="16">
        <f t="shared" si="83"/>
        <v>42417.503229166665</v>
      </c>
    </row>
    <row r="1311" spans="1:20" ht="32" hidden="1" x14ac:dyDescent="0.2">
      <c r="A1311">
        <v>1308</v>
      </c>
      <c r="B1311" s="9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 t="shared" si="80"/>
        <v>11</v>
      </c>
      <c r="P1311">
        <f t="shared" si="81"/>
        <v>29.89</v>
      </c>
      <c r="Q1311" s="11" t="s">
        <v>8321</v>
      </c>
      <c r="R1311" s="11" t="s">
        <v>8323</v>
      </c>
      <c r="S1311" s="16">
        <f t="shared" si="82"/>
        <v>42611.613564814819</v>
      </c>
      <c r="T1311" s="16">
        <f t="shared" si="83"/>
        <v>42651.613564814819</v>
      </c>
    </row>
    <row r="1312" spans="1:20" ht="32" hidden="1" x14ac:dyDescent="0.2">
      <c r="A1312">
        <v>1309</v>
      </c>
      <c r="B1312" s="9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 t="shared" si="80"/>
        <v>112</v>
      </c>
      <c r="P1312">
        <f t="shared" si="81"/>
        <v>367.97</v>
      </c>
      <c r="Q1312" s="11" t="s">
        <v>8321</v>
      </c>
      <c r="R1312" s="11" t="s">
        <v>8323</v>
      </c>
      <c r="S1312" s="16">
        <f t="shared" si="82"/>
        <v>42257.882731481484</v>
      </c>
      <c r="T1312" s="16">
        <f t="shared" si="83"/>
        <v>42292.882731481484</v>
      </c>
    </row>
    <row r="1313" spans="1:20" ht="32" hidden="1" x14ac:dyDescent="0.2">
      <c r="A1313">
        <v>1310</v>
      </c>
      <c r="B1313" s="9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 t="shared" si="80"/>
        <v>16</v>
      </c>
      <c r="P1313">
        <f t="shared" si="81"/>
        <v>129.16999999999999</v>
      </c>
      <c r="Q1313" s="11" t="s">
        <v>8321</v>
      </c>
      <c r="R1313" s="11" t="s">
        <v>8323</v>
      </c>
      <c r="S1313" s="16">
        <f t="shared" si="82"/>
        <v>42556.667245370365</v>
      </c>
      <c r="T1313" s="16">
        <f t="shared" si="83"/>
        <v>42601.667245370365</v>
      </c>
    </row>
    <row r="1314" spans="1:20" ht="48" hidden="1" x14ac:dyDescent="0.2">
      <c r="A1314">
        <v>1311</v>
      </c>
      <c r="B1314" s="9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 t="shared" si="80"/>
        <v>32</v>
      </c>
      <c r="P1314">
        <f t="shared" si="81"/>
        <v>800.7</v>
      </c>
      <c r="Q1314" s="11" t="s">
        <v>8321</v>
      </c>
      <c r="R1314" s="11" t="s">
        <v>8323</v>
      </c>
      <c r="S1314" s="16">
        <f t="shared" si="82"/>
        <v>42669.802303240736</v>
      </c>
      <c r="T1314" s="16">
        <f t="shared" si="83"/>
        <v>42704.843969907408</v>
      </c>
    </row>
    <row r="1315" spans="1:20" ht="48" hidden="1" x14ac:dyDescent="0.2">
      <c r="A1315">
        <v>1312</v>
      </c>
      <c r="B1315" s="9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 t="shared" si="80"/>
        <v>1</v>
      </c>
      <c r="P1315">
        <f t="shared" si="81"/>
        <v>28</v>
      </c>
      <c r="Q1315" s="11" t="s">
        <v>8321</v>
      </c>
      <c r="R1315" s="11" t="s">
        <v>8323</v>
      </c>
      <c r="S1315" s="16">
        <f t="shared" si="82"/>
        <v>42082.702800925923</v>
      </c>
      <c r="T1315" s="16">
        <f t="shared" si="83"/>
        <v>42112.702800925923</v>
      </c>
    </row>
    <row r="1316" spans="1:20" ht="48" hidden="1" x14ac:dyDescent="0.2">
      <c r="A1316">
        <v>1313</v>
      </c>
      <c r="B1316" s="9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 t="shared" si="80"/>
        <v>31</v>
      </c>
      <c r="P1316">
        <f t="shared" si="81"/>
        <v>102.02</v>
      </c>
      <c r="Q1316" s="11" t="s">
        <v>8321</v>
      </c>
      <c r="R1316" s="11" t="s">
        <v>8323</v>
      </c>
      <c r="S1316" s="16">
        <f t="shared" si="82"/>
        <v>42402.709652777776</v>
      </c>
      <c r="T1316" s="16">
        <f t="shared" si="83"/>
        <v>42432.709652777776</v>
      </c>
    </row>
    <row r="1317" spans="1:20" ht="48" hidden="1" x14ac:dyDescent="0.2">
      <c r="A1317">
        <v>1314</v>
      </c>
      <c r="B1317" s="9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 t="shared" si="80"/>
        <v>1</v>
      </c>
      <c r="P1317">
        <f t="shared" si="81"/>
        <v>184.36</v>
      </c>
      <c r="Q1317" s="11" t="s">
        <v>8321</v>
      </c>
      <c r="R1317" s="11" t="s">
        <v>8323</v>
      </c>
      <c r="S1317" s="16">
        <f t="shared" si="82"/>
        <v>42604.669675925921</v>
      </c>
      <c r="T1317" s="16">
        <f t="shared" si="83"/>
        <v>42664.669675925921</v>
      </c>
    </row>
    <row r="1318" spans="1:20" ht="32" hidden="1" x14ac:dyDescent="0.2">
      <c r="A1318">
        <v>1315</v>
      </c>
      <c r="B1318" s="9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 t="shared" si="80"/>
        <v>40</v>
      </c>
      <c r="P1318">
        <f t="shared" si="81"/>
        <v>162.91999999999999</v>
      </c>
      <c r="Q1318" s="11" t="s">
        <v>8321</v>
      </c>
      <c r="R1318" s="11" t="s">
        <v>8323</v>
      </c>
      <c r="S1318" s="16">
        <f t="shared" si="82"/>
        <v>42278.498240740737</v>
      </c>
      <c r="T1318" s="16">
        <f t="shared" si="83"/>
        <v>42314.041666666672</v>
      </c>
    </row>
    <row r="1319" spans="1:20" ht="48" hidden="1" x14ac:dyDescent="0.2">
      <c r="A1319">
        <v>1316</v>
      </c>
      <c r="B1319" s="9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 t="shared" si="80"/>
        <v>0</v>
      </c>
      <c r="P1319">
        <f t="shared" si="81"/>
        <v>1</v>
      </c>
      <c r="Q1319" s="11" t="s">
        <v>8321</v>
      </c>
      <c r="R1319" s="11" t="s">
        <v>8323</v>
      </c>
      <c r="S1319" s="16">
        <f t="shared" si="82"/>
        <v>42393.961909722217</v>
      </c>
      <c r="T1319" s="16">
        <f t="shared" si="83"/>
        <v>42428.961909722217</v>
      </c>
    </row>
    <row r="1320" spans="1:20" ht="48" hidden="1" x14ac:dyDescent="0.2">
      <c r="A1320">
        <v>1317</v>
      </c>
      <c r="B1320" s="9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 t="shared" si="80"/>
        <v>6</v>
      </c>
      <c r="P1320">
        <f t="shared" si="81"/>
        <v>603.53</v>
      </c>
      <c r="Q1320" s="11" t="s">
        <v>8321</v>
      </c>
      <c r="R1320" s="11" t="s">
        <v>8323</v>
      </c>
      <c r="S1320" s="16">
        <f t="shared" si="82"/>
        <v>42520.235486111109</v>
      </c>
      <c r="T1320" s="16">
        <f t="shared" si="83"/>
        <v>42572.583333333328</v>
      </c>
    </row>
    <row r="1321" spans="1:20" ht="48" hidden="1" x14ac:dyDescent="0.2">
      <c r="A1321">
        <v>1318</v>
      </c>
      <c r="B1321" s="9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 t="shared" si="80"/>
        <v>15</v>
      </c>
      <c r="P1321">
        <f t="shared" si="81"/>
        <v>45.41</v>
      </c>
      <c r="Q1321" s="11" t="s">
        <v>8321</v>
      </c>
      <c r="R1321" s="11" t="s">
        <v>8323</v>
      </c>
      <c r="S1321" s="16">
        <f t="shared" si="82"/>
        <v>41985.043657407412</v>
      </c>
      <c r="T1321" s="16">
        <f t="shared" si="83"/>
        <v>42015.043657407412</v>
      </c>
    </row>
    <row r="1322" spans="1:20" ht="48" hidden="1" x14ac:dyDescent="0.2">
      <c r="A1322">
        <v>1319</v>
      </c>
      <c r="B1322" s="9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 t="shared" si="80"/>
        <v>15</v>
      </c>
      <c r="P1322">
        <f t="shared" si="81"/>
        <v>97.33</v>
      </c>
      <c r="Q1322" s="11" t="s">
        <v>8321</v>
      </c>
      <c r="R1322" s="11" t="s">
        <v>8323</v>
      </c>
      <c r="S1322" s="16">
        <f t="shared" si="82"/>
        <v>41816.812094907407</v>
      </c>
      <c r="T1322" s="16">
        <f t="shared" si="83"/>
        <v>41831.666666666664</v>
      </c>
    </row>
    <row r="1323" spans="1:20" ht="48" hidden="1" x14ac:dyDescent="0.2">
      <c r="A1323">
        <v>1320</v>
      </c>
      <c r="B1323" s="9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 t="shared" si="80"/>
        <v>1</v>
      </c>
      <c r="P1323">
        <f t="shared" si="81"/>
        <v>167.67</v>
      </c>
      <c r="Q1323" s="11" t="s">
        <v>8321</v>
      </c>
      <c r="R1323" s="11" t="s">
        <v>8323</v>
      </c>
      <c r="S1323" s="16">
        <f t="shared" si="82"/>
        <v>42705.690347222218</v>
      </c>
      <c r="T1323" s="16">
        <f t="shared" si="83"/>
        <v>42734.958333333328</v>
      </c>
    </row>
    <row r="1324" spans="1:20" ht="48" hidden="1" x14ac:dyDescent="0.2">
      <c r="A1324">
        <v>1321</v>
      </c>
      <c r="B1324" s="9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 t="shared" si="80"/>
        <v>1</v>
      </c>
      <c r="P1324">
        <f t="shared" si="81"/>
        <v>859.86</v>
      </c>
      <c r="Q1324" s="11" t="s">
        <v>8321</v>
      </c>
      <c r="R1324" s="11" t="s">
        <v>8323</v>
      </c>
      <c r="S1324" s="16">
        <f t="shared" si="82"/>
        <v>42697.74927083333</v>
      </c>
      <c r="T1324" s="16">
        <f t="shared" si="83"/>
        <v>42727.74927083333</v>
      </c>
    </row>
    <row r="1325" spans="1:20" ht="48" hidden="1" x14ac:dyDescent="0.2">
      <c r="A1325">
        <v>1322</v>
      </c>
      <c r="B1325" s="9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 t="shared" si="80"/>
        <v>0</v>
      </c>
      <c r="P1325">
        <f t="shared" si="81"/>
        <v>26.5</v>
      </c>
      <c r="Q1325" s="11" t="s">
        <v>8321</v>
      </c>
      <c r="R1325" s="11" t="s">
        <v>8323</v>
      </c>
      <c r="S1325" s="16">
        <f t="shared" si="82"/>
        <v>42115.656539351854</v>
      </c>
      <c r="T1325" s="16">
        <f t="shared" si="83"/>
        <v>42145.656539351854</v>
      </c>
    </row>
    <row r="1326" spans="1:20" ht="48" hidden="1" x14ac:dyDescent="0.2">
      <c r="A1326">
        <v>1323</v>
      </c>
      <c r="B1326" s="9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 t="shared" si="80"/>
        <v>9</v>
      </c>
      <c r="P1326">
        <f t="shared" si="81"/>
        <v>30.27</v>
      </c>
      <c r="Q1326" s="11" t="s">
        <v>8321</v>
      </c>
      <c r="R1326" s="11" t="s">
        <v>8323</v>
      </c>
      <c r="S1326" s="16">
        <f t="shared" si="82"/>
        <v>42451.698449074072</v>
      </c>
      <c r="T1326" s="16">
        <f t="shared" si="83"/>
        <v>42486.288194444445</v>
      </c>
    </row>
    <row r="1327" spans="1:20" ht="48" hidden="1" x14ac:dyDescent="0.2">
      <c r="A1327">
        <v>1324</v>
      </c>
      <c r="B1327" s="9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 t="shared" si="80"/>
        <v>10</v>
      </c>
      <c r="P1327">
        <f t="shared" si="81"/>
        <v>54.67</v>
      </c>
      <c r="Q1327" s="11" t="s">
        <v>8321</v>
      </c>
      <c r="R1327" s="11" t="s">
        <v>8323</v>
      </c>
      <c r="S1327" s="16">
        <f t="shared" si="82"/>
        <v>42626.633703703701</v>
      </c>
      <c r="T1327" s="16">
        <f t="shared" si="83"/>
        <v>42656.633703703701</v>
      </c>
    </row>
    <row r="1328" spans="1:20" ht="48" hidden="1" x14ac:dyDescent="0.2">
      <c r="A1328">
        <v>1325</v>
      </c>
      <c r="B1328" s="9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 t="shared" si="80"/>
        <v>2</v>
      </c>
      <c r="P1328">
        <f t="shared" si="81"/>
        <v>60.75</v>
      </c>
      <c r="Q1328" s="11" t="s">
        <v>8321</v>
      </c>
      <c r="R1328" s="11" t="s">
        <v>8323</v>
      </c>
      <c r="S1328" s="16">
        <f t="shared" si="82"/>
        <v>42704.086053240739</v>
      </c>
      <c r="T1328" s="16">
        <f t="shared" si="83"/>
        <v>42734.086053240739</v>
      </c>
    </row>
    <row r="1329" spans="1:20" ht="48" hidden="1" x14ac:dyDescent="0.2">
      <c r="A1329">
        <v>1326</v>
      </c>
      <c r="B1329" s="9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 t="shared" si="80"/>
        <v>1</v>
      </c>
      <c r="P1329">
        <f t="shared" si="81"/>
        <v>102.73</v>
      </c>
      <c r="Q1329" s="11" t="s">
        <v>8321</v>
      </c>
      <c r="R1329" s="11" t="s">
        <v>8323</v>
      </c>
      <c r="S1329" s="16">
        <f t="shared" si="82"/>
        <v>41974.791990740734</v>
      </c>
      <c r="T1329" s="16">
        <f t="shared" si="83"/>
        <v>42019.791990740734</v>
      </c>
    </row>
    <row r="1330" spans="1:20" ht="48" hidden="1" x14ac:dyDescent="0.2">
      <c r="A1330">
        <v>1327</v>
      </c>
      <c r="B1330" s="9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 t="shared" si="80"/>
        <v>4</v>
      </c>
      <c r="P1330">
        <f t="shared" si="81"/>
        <v>41.59</v>
      </c>
      <c r="Q1330" s="11" t="s">
        <v>8321</v>
      </c>
      <c r="R1330" s="11" t="s">
        <v>8323</v>
      </c>
      <c r="S1330" s="16">
        <f t="shared" si="82"/>
        <v>42123.678645833337</v>
      </c>
      <c r="T1330" s="16">
        <f t="shared" si="83"/>
        <v>42153.678645833337</v>
      </c>
    </row>
    <row r="1331" spans="1:20" ht="48" hidden="1" x14ac:dyDescent="0.2">
      <c r="A1331">
        <v>1328</v>
      </c>
      <c r="B1331" s="9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 t="shared" si="80"/>
        <v>2</v>
      </c>
      <c r="P1331">
        <f t="shared" si="81"/>
        <v>116.53</v>
      </c>
      <c r="Q1331" s="11" t="s">
        <v>8321</v>
      </c>
      <c r="R1331" s="11" t="s">
        <v>8323</v>
      </c>
      <c r="S1331" s="16">
        <f t="shared" si="82"/>
        <v>42612.642754629633</v>
      </c>
      <c r="T1331" s="16">
        <f t="shared" si="83"/>
        <v>42657.642754629633</v>
      </c>
    </row>
    <row r="1332" spans="1:20" ht="48" hidden="1" x14ac:dyDescent="0.2">
      <c r="A1332">
        <v>1329</v>
      </c>
      <c r="B1332" s="9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80"/>
        <v>1</v>
      </c>
      <c r="P1332">
        <f t="shared" si="81"/>
        <v>45.33</v>
      </c>
      <c r="Q1332" s="11" t="s">
        <v>8321</v>
      </c>
      <c r="R1332" s="11" t="s">
        <v>8323</v>
      </c>
      <c r="S1332" s="16">
        <f t="shared" si="82"/>
        <v>41935.221585648149</v>
      </c>
      <c r="T1332" s="16">
        <f t="shared" si="83"/>
        <v>41975.263252314813</v>
      </c>
    </row>
    <row r="1333" spans="1:20" ht="48" hidden="1" x14ac:dyDescent="0.2">
      <c r="A1333">
        <v>1330</v>
      </c>
      <c r="B1333" s="9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 t="shared" si="80"/>
        <v>22</v>
      </c>
      <c r="P1333">
        <f t="shared" si="81"/>
        <v>157.46</v>
      </c>
      <c r="Q1333" s="11" t="s">
        <v>8321</v>
      </c>
      <c r="R1333" s="11" t="s">
        <v>8323</v>
      </c>
      <c r="S1333" s="16">
        <f t="shared" si="82"/>
        <v>42522.276724537034</v>
      </c>
      <c r="T1333" s="16">
        <f t="shared" si="83"/>
        <v>42553.166666666672</v>
      </c>
    </row>
    <row r="1334" spans="1:20" ht="48" hidden="1" x14ac:dyDescent="0.2">
      <c r="A1334">
        <v>1331</v>
      </c>
      <c r="B1334" s="9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 t="shared" si="80"/>
        <v>1</v>
      </c>
      <c r="P1334">
        <f t="shared" si="81"/>
        <v>100.5</v>
      </c>
      <c r="Q1334" s="11" t="s">
        <v>8321</v>
      </c>
      <c r="R1334" s="11" t="s">
        <v>8323</v>
      </c>
      <c r="S1334" s="16">
        <f t="shared" si="82"/>
        <v>42569.50409722222</v>
      </c>
      <c r="T1334" s="16">
        <f t="shared" si="83"/>
        <v>42599.50409722222</v>
      </c>
    </row>
    <row r="1335" spans="1:20" ht="48" hidden="1" x14ac:dyDescent="0.2">
      <c r="A1335">
        <v>1332</v>
      </c>
      <c r="B1335" s="9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1" t="s">
        <v>8321</v>
      </c>
      <c r="R1335" s="11" t="s">
        <v>8323</v>
      </c>
      <c r="S1335" s="16">
        <f t="shared" si="82"/>
        <v>42732.060277777782</v>
      </c>
      <c r="T1335" s="16">
        <f t="shared" si="83"/>
        <v>42762.060277777782</v>
      </c>
    </row>
    <row r="1336" spans="1:20" ht="48" hidden="1" x14ac:dyDescent="0.2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80"/>
        <v>0</v>
      </c>
      <c r="P1336" t="str">
        <f t="shared" si="81"/>
        <v>N/A</v>
      </c>
      <c r="Q1336" s="11" t="s">
        <v>8321</v>
      </c>
      <c r="R1336" s="11" t="s">
        <v>8323</v>
      </c>
      <c r="S1336" s="16">
        <f t="shared" si="82"/>
        <v>41806.106770833336</v>
      </c>
      <c r="T1336" s="16">
        <f t="shared" si="83"/>
        <v>41836.106770833336</v>
      </c>
    </row>
    <row r="1337" spans="1:20" ht="48" hidden="1" x14ac:dyDescent="0.2">
      <c r="A1337">
        <v>1334</v>
      </c>
      <c r="B1337" s="9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 t="shared" si="80"/>
        <v>11</v>
      </c>
      <c r="P1337">
        <f t="shared" si="81"/>
        <v>51.82</v>
      </c>
      <c r="Q1337" s="11" t="s">
        <v>8321</v>
      </c>
      <c r="R1337" s="11" t="s">
        <v>8323</v>
      </c>
      <c r="S1337" s="16">
        <f t="shared" si="82"/>
        <v>42410.774155092593</v>
      </c>
      <c r="T1337" s="16">
        <f t="shared" si="83"/>
        <v>42440.774155092593</v>
      </c>
    </row>
    <row r="1338" spans="1:20" ht="48" hidden="1" x14ac:dyDescent="0.2">
      <c r="A1338">
        <v>1335</v>
      </c>
      <c r="B1338" s="9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20</v>
      </c>
      <c r="P1338">
        <f t="shared" si="81"/>
        <v>308.75</v>
      </c>
      <c r="Q1338" s="11" t="s">
        <v>8321</v>
      </c>
      <c r="R1338" s="11" t="s">
        <v>8323</v>
      </c>
      <c r="S1338" s="16">
        <f t="shared" si="82"/>
        <v>42313.936365740738</v>
      </c>
      <c r="T1338" s="16">
        <f t="shared" si="83"/>
        <v>42343.936365740738</v>
      </c>
    </row>
    <row r="1339" spans="1:20" ht="48" hidden="1" x14ac:dyDescent="0.2">
      <c r="A1339">
        <v>1336</v>
      </c>
      <c r="B1339" s="9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 t="shared" si="80"/>
        <v>85</v>
      </c>
      <c r="P1339">
        <f t="shared" si="81"/>
        <v>379.23</v>
      </c>
      <c r="Q1339" s="11" t="s">
        <v>8321</v>
      </c>
      <c r="R1339" s="11" t="s">
        <v>8323</v>
      </c>
      <c r="S1339" s="16">
        <f t="shared" si="82"/>
        <v>41955.863750000004</v>
      </c>
      <c r="T1339" s="16">
        <f t="shared" si="83"/>
        <v>41990.863750000004</v>
      </c>
    </row>
    <row r="1340" spans="1:20" ht="48" hidden="1" x14ac:dyDescent="0.2">
      <c r="A1340">
        <v>1337</v>
      </c>
      <c r="B1340" s="9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 t="shared" si="80"/>
        <v>49</v>
      </c>
      <c r="P1340">
        <f t="shared" si="81"/>
        <v>176.36</v>
      </c>
      <c r="Q1340" s="11" t="s">
        <v>8321</v>
      </c>
      <c r="R1340" s="11" t="s">
        <v>8323</v>
      </c>
      <c r="S1340" s="16">
        <f t="shared" si="82"/>
        <v>42767.577303240745</v>
      </c>
      <c r="T1340" s="16">
        <f t="shared" si="83"/>
        <v>42797.577303240745</v>
      </c>
    </row>
    <row r="1341" spans="1:20" ht="48" hidden="1" x14ac:dyDescent="0.2">
      <c r="A1341">
        <v>1338</v>
      </c>
      <c r="B1341" s="9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 t="shared" si="80"/>
        <v>3</v>
      </c>
      <c r="P1341">
        <f t="shared" si="81"/>
        <v>66.069999999999993</v>
      </c>
      <c r="Q1341" s="11" t="s">
        <v>8321</v>
      </c>
      <c r="R1341" s="11" t="s">
        <v>8323</v>
      </c>
      <c r="S1341" s="16">
        <f t="shared" si="82"/>
        <v>42188.803622685184</v>
      </c>
      <c r="T1341" s="16">
        <f t="shared" si="83"/>
        <v>42218.803622685184</v>
      </c>
    </row>
    <row r="1342" spans="1:20" ht="32" hidden="1" x14ac:dyDescent="0.2">
      <c r="A1342">
        <v>1339</v>
      </c>
      <c r="B1342" s="9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 t="shared" si="80"/>
        <v>7</v>
      </c>
      <c r="P1342">
        <f t="shared" si="81"/>
        <v>89.65</v>
      </c>
      <c r="Q1342" s="11" t="s">
        <v>8321</v>
      </c>
      <c r="R1342" s="11" t="s">
        <v>8323</v>
      </c>
      <c r="S1342" s="16">
        <f t="shared" si="82"/>
        <v>41936.647164351853</v>
      </c>
      <c r="T1342" s="16">
        <f t="shared" si="83"/>
        <v>41981.688831018517</v>
      </c>
    </row>
    <row r="1343" spans="1:20" ht="48" hidden="1" x14ac:dyDescent="0.2">
      <c r="A1343">
        <v>1340</v>
      </c>
      <c r="B1343" s="9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 t="shared" si="80"/>
        <v>0</v>
      </c>
      <c r="P1343" t="str">
        <f t="shared" si="81"/>
        <v>N/A</v>
      </c>
      <c r="Q1343" s="11" t="s">
        <v>8321</v>
      </c>
      <c r="R1343" s="11" t="s">
        <v>8323</v>
      </c>
      <c r="S1343" s="16">
        <f t="shared" si="82"/>
        <v>41836.595520833333</v>
      </c>
      <c r="T1343" s="16">
        <f t="shared" si="83"/>
        <v>41866.595520833333</v>
      </c>
    </row>
    <row r="1344" spans="1:20" ht="48" hidden="1" x14ac:dyDescent="0.2">
      <c r="A1344">
        <v>1341</v>
      </c>
      <c r="B1344" s="9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 t="shared" si="80"/>
        <v>70</v>
      </c>
      <c r="P1344">
        <f t="shared" si="81"/>
        <v>382.39</v>
      </c>
      <c r="Q1344" s="11" t="s">
        <v>8321</v>
      </c>
      <c r="R1344" s="11" t="s">
        <v>8323</v>
      </c>
      <c r="S1344" s="16">
        <f t="shared" si="82"/>
        <v>42612.624039351853</v>
      </c>
      <c r="T1344" s="16">
        <f t="shared" si="83"/>
        <v>42644.624039351853</v>
      </c>
    </row>
    <row r="1345" spans="1:20" ht="48" hidden="1" x14ac:dyDescent="0.2">
      <c r="A1345">
        <v>1342</v>
      </c>
      <c r="B1345" s="9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 t="shared" si="80"/>
        <v>0</v>
      </c>
      <c r="P1345">
        <f t="shared" si="81"/>
        <v>100</v>
      </c>
      <c r="Q1345" s="11" t="s">
        <v>8321</v>
      </c>
      <c r="R1345" s="11" t="s">
        <v>8323</v>
      </c>
      <c r="S1345" s="16">
        <f t="shared" si="82"/>
        <v>42172.816423611104</v>
      </c>
      <c r="T1345" s="16">
        <f t="shared" si="83"/>
        <v>42202.816423611104</v>
      </c>
    </row>
    <row r="1346" spans="1:20" ht="48" hidden="1" x14ac:dyDescent="0.2">
      <c r="A1346">
        <v>1343</v>
      </c>
      <c r="B1346" s="9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 t="shared" ref="O1346:O1409" si="84">ROUND(E1346/D1346*100,0)</f>
        <v>102</v>
      </c>
      <c r="P1346">
        <f t="shared" si="81"/>
        <v>158.36000000000001</v>
      </c>
      <c r="Q1346" s="11" t="s">
        <v>8321</v>
      </c>
      <c r="R1346" s="11" t="s">
        <v>8323</v>
      </c>
      <c r="S1346" s="16">
        <f t="shared" si="82"/>
        <v>42542.526423611111</v>
      </c>
      <c r="T1346" s="16">
        <f t="shared" si="83"/>
        <v>42601.165972222225</v>
      </c>
    </row>
    <row r="1347" spans="1:20" ht="48" hidden="1" x14ac:dyDescent="0.2">
      <c r="A1347">
        <v>1344</v>
      </c>
      <c r="B1347" s="9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 t="shared" si="84"/>
        <v>378</v>
      </c>
      <c r="P1347">
        <f t="shared" ref="P1347:P1410" si="85">IFERROR(ROUND(E1347/L1347,2),"N/A")</f>
        <v>40.76</v>
      </c>
      <c r="Q1347" s="11" t="s">
        <v>8324</v>
      </c>
      <c r="R1347" s="11" t="s">
        <v>8325</v>
      </c>
      <c r="S1347" s="16">
        <f t="shared" ref="S1347:S1410" si="86">(((J1347/60)/60)/24)+DATE(1970,1,1)</f>
        <v>42522.789803240739</v>
      </c>
      <c r="T1347" s="16">
        <f t="shared" ref="T1347:T1410" si="87">(((I1347/60)/60)/24)+DATE(1970,1,1)</f>
        <v>42551.789803240739</v>
      </c>
    </row>
    <row r="1348" spans="1:20" ht="48" hidden="1" x14ac:dyDescent="0.2">
      <c r="A1348">
        <v>1345</v>
      </c>
      <c r="B1348" s="9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 t="shared" si="84"/>
        <v>125</v>
      </c>
      <c r="P1348">
        <f t="shared" si="85"/>
        <v>53.57</v>
      </c>
      <c r="Q1348" s="11" t="s">
        <v>8324</v>
      </c>
      <c r="R1348" s="11" t="s">
        <v>8325</v>
      </c>
      <c r="S1348" s="16">
        <f t="shared" si="86"/>
        <v>41799.814340277779</v>
      </c>
      <c r="T1348" s="16">
        <f t="shared" si="87"/>
        <v>41834.814340277779</v>
      </c>
    </row>
    <row r="1349" spans="1:20" ht="48" hidden="1" x14ac:dyDescent="0.2">
      <c r="A1349">
        <v>1346</v>
      </c>
      <c r="B1349" s="9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 t="shared" si="84"/>
        <v>147</v>
      </c>
      <c r="P1349">
        <f t="shared" si="85"/>
        <v>48.45</v>
      </c>
      <c r="Q1349" s="11" t="s">
        <v>8324</v>
      </c>
      <c r="R1349" s="11" t="s">
        <v>8325</v>
      </c>
      <c r="S1349" s="16">
        <f t="shared" si="86"/>
        <v>41422.075821759259</v>
      </c>
      <c r="T1349" s="16">
        <f t="shared" si="87"/>
        <v>41452.075821759259</v>
      </c>
    </row>
    <row r="1350" spans="1:20" ht="48" hidden="1" x14ac:dyDescent="0.2">
      <c r="A1350">
        <v>1347</v>
      </c>
      <c r="B1350" s="9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 t="shared" si="84"/>
        <v>102</v>
      </c>
      <c r="P1350">
        <f t="shared" si="85"/>
        <v>82.42</v>
      </c>
      <c r="Q1350" s="11" t="s">
        <v>8324</v>
      </c>
      <c r="R1350" s="11" t="s">
        <v>8325</v>
      </c>
      <c r="S1350" s="16">
        <f t="shared" si="86"/>
        <v>42040.638020833328</v>
      </c>
      <c r="T1350" s="16">
        <f t="shared" si="87"/>
        <v>42070.638020833328</v>
      </c>
    </row>
    <row r="1351" spans="1:20" ht="48" hidden="1" x14ac:dyDescent="0.2">
      <c r="A1351">
        <v>1348</v>
      </c>
      <c r="B1351" s="9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 t="shared" si="84"/>
        <v>102</v>
      </c>
      <c r="P1351">
        <f t="shared" si="85"/>
        <v>230.19</v>
      </c>
      <c r="Q1351" s="11" t="s">
        <v>8324</v>
      </c>
      <c r="R1351" s="11" t="s">
        <v>8325</v>
      </c>
      <c r="S1351" s="16">
        <f t="shared" si="86"/>
        <v>41963.506168981476</v>
      </c>
      <c r="T1351" s="16">
        <f t="shared" si="87"/>
        <v>41991.506168981476</v>
      </c>
    </row>
    <row r="1352" spans="1:20" ht="48" hidden="1" x14ac:dyDescent="0.2">
      <c r="A1352">
        <v>1349</v>
      </c>
      <c r="B1352" s="9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 t="shared" si="84"/>
        <v>204</v>
      </c>
      <c r="P1352">
        <f t="shared" si="85"/>
        <v>59.36</v>
      </c>
      <c r="Q1352" s="11" t="s">
        <v>8324</v>
      </c>
      <c r="R1352" s="11" t="s">
        <v>8325</v>
      </c>
      <c r="S1352" s="16">
        <f t="shared" si="86"/>
        <v>42317.33258101852</v>
      </c>
      <c r="T1352" s="16">
        <f t="shared" si="87"/>
        <v>42354.290972222225</v>
      </c>
    </row>
    <row r="1353" spans="1:20" ht="48" hidden="1" x14ac:dyDescent="0.2">
      <c r="A1353">
        <v>1350</v>
      </c>
      <c r="B1353" s="9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 t="shared" si="84"/>
        <v>104</v>
      </c>
      <c r="P1353">
        <f t="shared" si="85"/>
        <v>66.7</v>
      </c>
      <c r="Q1353" s="11" t="s">
        <v>8324</v>
      </c>
      <c r="R1353" s="11" t="s">
        <v>8325</v>
      </c>
      <c r="S1353" s="16">
        <f t="shared" si="86"/>
        <v>42334.013124999998</v>
      </c>
      <c r="T1353" s="16">
        <f t="shared" si="87"/>
        <v>42364.013124999998</v>
      </c>
    </row>
    <row r="1354" spans="1:20" ht="32" hidden="1" x14ac:dyDescent="0.2">
      <c r="A1354">
        <v>1351</v>
      </c>
      <c r="B1354" s="9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 t="shared" si="84"/>
        <v>101</v>
      </c>
      <c r="P1354">
        <f t="shared" si="85"/>
        <v>168.78</v>
      </c>
      <c r="Q1354" s="11" t="s">
        <v>8324</v>
      </c>
      <c r="R1354" s="11" t="s">
        <v>8325</v>
      </c>
      <c r="S1354" s="16">
        <f t="shared" si="86"/>
        <v>42382.74009259259</v>
      </c>
      <c r="T1354" s="16">
        <f t="shared" si="87"/>
        <v>42412.74009259259</v>
      </c>
    </row>
    <row r="1355" spans="1:20" ht="48" hidden="1" x14ac:dyDescent="0.2">
      <c r="A1355">
        <v>1352</v>
      </c>
      <c r="B1355" s="9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 t="shared" si="84"/>
        <v>136</v>
      </c>
      <c r="P1355">
        <f t="shared" si="85"/>
        <v>59.97</v>
      </c>
      <c r="Q1355" s="11" t="s">
        <v>8324</v>
      </c>
      <c r="R1355" s="11" t="s">
        <v>8325</v>
      </c>
      <c r="S1355" s="16">
        <f t="shared" si="86"/>
        <v>42200.578310185185</v>
      </c>
      <c r="T1355" s="16">
        <f t="shared" si="87"/>
        <v>42252.165972222225</v>
      </c>
    </row>
    <row r="1356" spans="1:20" ht="32" hidden="1" x14ac:dyDescent="0.2">
      <c r="A1356">
        <v>1353</v>
      </c>
      <c r="B1356" s="9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 t="shared" si="84"/>
        <v>134</v>
      </c>
      <c r="P1356">
        <f t="shared" si="85"/>
        <v>31.81</v>
      </c>
      <c r="Q1356" s="11" t="s">
        <v>8324</v>
      </c>
      <c r="R1356" s="11" t="s">
        <v>8325</v>
      </c>
      <c r="S1356" s="16">
        <f t="shared" si="86"/>
        <v>41309.11791666667</v>
      </c>
      <c r="T1356" s="16">
        <f t="shared" si="87"/>
        <v>41344</v>
      </c>
    </row>
    <row r="1357" spans="1:20" ht="48" hidden="1" x14ac:dyDescent="0.2">
      <c r="A1357">
        <v>1354</v>
      </c>
      <c r="B1357" s="9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 t="shared" si="84"/>
        <v>130</v>
      </c>
      <c r="P1357">
        <f t="shared" si="85"/>
        <v>24.42</v>
      </c>
      <c r="Q1357" s="11" t="s">
        <v>8324</v>
      </c>
      <c r="R1357" s="11" t="s">
        <v>8325</v>
      </c>
      <c r="S1357" s="16">
        <f t="shared" si="86"/>
        <v>42502.807627314818</v>
      </c>
      <c r="T1357" s="16">
        <f t="shared" si="87"/>
        <v>42532.807627314818</v>
      </c>
    </row>
    <row r="1358" spans="1:20" ht="48" hidden="1" x14ac:dyDescent="0.2">
      <c r="A1358">
        <v>1355</v>
      </c>
      <c r="B1358" s="9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 t="shared" si="84"/>
        <v>123</v>
      </c>
      <c r="P1358">
        <f t="shared" si="85"/>
        <v>25.35</v>
      </c>
      <c r="Q1358" s="11" t="s">
        <v>8324</v>
      </c>
      <c r="R1358" s="11" t="s">
        <v>8325</v>
      </c>
      <c r="S1358" s="16">
        <f t="shared" si="86"/>
        <v>41213.254687499997</v>
      </c>
      <c r="T1358" s="16">
        <f t="shared" si="87"/>
        <v>41243.416666666664</v>
      </c>
    </row>
    <row r="1359" spans="1:20" ht="48" hidden="1" x14ac:dyDescent="0.2">
      <c r="A1359">
        <v>1356</v>
      </c>
      <c r="B1359" s="9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 t="shared" si="84"/>
        <v>183</v>
      </c>
      <c r="P1359">
        <f t="shared" si="85"/>
        <v>71.44</v>
      </c>
      <c r="Q1359" s="11" t="s">
        <v>8324</v>
      </c>
      <c r="R1359" s="11" t="s">
        <v>8325</v>
      </c>
      <c r="S1359" s="16">
        <f t="shared" si="86"/>
        <v>41430.038888888892</v>
      </c>
      <c r="T1359" s="16">
        <f t="shared" si="87"/>
        <v>41460.038888888892</v>
      </c>
    </row>
    <row r="1360" spans="1:20" ht="48" hidden="1" x14ac:dyDescent="0.2">
      <c r="A1360">
        <v>1357</v>
      </c>
      <c r="B1360" s="9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 t="shared" si="84"/>
        <v>125</v>
      </c>
      <c r="P1360">
        <f t="shared" si="85"/>
        <v>38.549999999999997</v>
      </c>
      <c r="Q1360" s="11" t="s">
        <v>8324</v>
      </c>
      <c r="R1360" s="11" t="s">
        <v>8325</v>
      </c>
      <c r="S1360" s="16">
        <f t="shared" si="86"/>
        <v>41304.962233796294</v>
      </c>
      <c r="T1360" s="16">
        <f t="shared" si="87"/>
        <v>41334.249305555553</v>
      </c>
    </row>
    <row r="1361" spans="1:20" ht="48" hidden="1" x14ac:dyDescent="0.2">
      <c r="A1361">
        <v>1358</v>
      </c>
      <c r="B1361" s="9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 t="shared" si="84"/>
        <v>112</v>
      </c>
      <c r="P1361">
        <f t="shared" si="85"/>
        <v>68.37</v>
      </c>
      <c r="Q1361" s="11" t="s">
        <v>8324</v>
      </c>
      <c r="R1361" s="11" t="s">
        <v>8325</v>
      </c>
      <c r="S1361" s="16">
        <f t="shared" si="86"/>
        <v>40689.570868055554</v>
      </c>
      <c r="T1361" s="16">
        <f t="shared" si="87"/>
        <v>40719.570868055554</v>
      </c>
    </row>
    <row r="1362" spans="1:20" ht="48" hidden="1" x14ac:dyDescent="0.2">
      <c r="A1362">
        <v>1359</v>
      </c>
      <c r="B1362" s="9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 t="shared" si="84"/>
        <v>116</v>
      </c>
      <c r="P1362">
        <f t="shared" si="85"/>
        <v>40.21</v>
      </c>
      <c r="Q1362" s="11" t="s">
        <v>8324</v>
      </c>
      <c r="R1362" s="11" t="s">
        <v>8325</v>
      </c>
      <c r="S1362" s="16">
        <f t="shared" si="86"/>
        <v>40668.814699074072</v>
      </c>
      <c r="T1362" s="16">
        <f t="shared" si="87"/>
        <v>40730.814699074072</v>
      </c>
    </row>
    <row r="1363" spans="1:20" ht="32" hidden="1" x14ac:dyDescent="0.2">
      <c r="A1363">
        <v>1360</v>
      </c>
      <c r="B1363" s="9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 t="shared" si="84"/>
        <v>173</v>
      </c>
      <c r="P1363">
        <f t="shared" si="85"/>
        <v>32.07</v>
      </c>
      <c r="Q1363" s="11" t="s">
        <v>8324</v>
      </c>
      <c r="R1363" s="11" t="s">
        <v>8325</v>
      </c>
      <c r="S1363" s="16">
        <f t="shared" si="86"/>
        <v>41095.900694444441</v>
      </c>
      <c r="T1363" s="16">
        <f t="shared" si="87"/>
        <v>41123.900694444441</v>
      </c>
    </row>
    <row r="1364" spans="1:20" ht="48" hidden="1" x14ac:dyDescent="0.2">
      <c r="A1364">
        <v>1361</v>
      </c>
      <c r="B1364" s="9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 t="shared" si="84"/>
        <v>126</v>
      </c>
      <c r="P1364">
        <f t="shared" si="85"/>
        <v>28.63</v>
      </c>
      <c r="Q1364" s="11" t="s">
        <v>8324</v>
      </c>
      <c r="R1364" s="11" t="s">
        <v>8325</v>
      </c>
      <c r="S1364" s="16">
        <f t="shared" si="86"/>
        <v>41781.717268518521</v>
      </c>
      <c r="T1364" s="16">
        <f t="shared" si="87"/>
        <v>41811.717268518521</v>
      </c>
    </row>
    <row r="1365" spans="1:20" ht="32" hidden="1" x14ac:dyDescent="0.2">
      <c r="A1365">
        <v>1362</v>
      </c>
      <c r="B1365" s="9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 t="shared" si="84"/>
        <v>109</v>
      </c>
      <c r="P1365">
        <f t="shared" si="85"/>
        <v>43.64</v>
      </c>
      <c r="Q1365" s="11" t="s">
        <v>8324</v>
      </c>
      <c r="R1365" s="11" t="s">
        <v>8325</v>
      </c>
      <c r="S1365" s="16">
        <f t="shared" si="86"/>
        <v>41464.934386574074</v>
      </c>
      <c r="T1365" s="16">
        <f t="shared" si="87"/>
        <v>41524.934386574074</v>
      </c>
    </row>
    <row r="1366" spans="1:20" ht="48" hidden="1" x14ac:dyDescent="0.2">
      <c r="A1366">
        <v>1363</v>
      </c>
      <c r="B1366" s="9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 t="shared" si="84"/>
        <v>100</v>
      </c>
      <c r="P1366">
        <f t="shared" si="85"/>
        <v>40</v>
      </c>
      <c r="Q1366" s="11" t="s">
        <v>8324</v>
      </c>
      <c r="R1366" s="11" t="s">
        <v>8325</v>
      </c>
      <c r="S1366" s="16">
        <f t="shared" si="86"/>
        <v>42396.8440625</v>
      </c>
      <c r="T1366" s="16">
        <f t="shared" si="87"/>
        <v>42415.332638888889</v>
      </c>
    </row>
    <row r="1367" spans="1:20" ht="48" hidden="1" x14ac:dyDescent="0.2">
      <c r="A1367">
        <v>1364</v>
      </c>
      <c r="B1367" s="9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 t="shared" si="84"/>
        <v>119</v>
      </c>
      <c r="P1367">
        <f t="shared" si="85"/>
        <v>346.04</v>
      </c>
      <c r="Q1367" s="11" t="s">
        <v>8308</v>
      </c>
      <c r="R1367" s="11" t="s">
        <v>8309</v>
      </c>
      <c r="S1367" s="16">
        <f t="shared" si="86"/>
        <v>41951.695671296293</v>
      </c>
      <c r="T1367" s="16">
        <f t="shared" si="87"/>
        <v>42011.6956712963</v>
      </c>
    </row>
    <row r="1368" spans="1:20" ht="48" hidden="1" x14ac:dyDescent="0.2">
      <c r="A1368">
        <v>1365</v>
      </c>
      <c r="B1368" s="9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 t="shared" si="84"/>
        <v>100</v>
      </c>
      <c r="P1368">
        <f t="shared" si="85"/>
        <v>81.739999999999995</v>
      </c>
      <c r="Q1368" s="11" t="s">
        <v>8308</v>
      </c>
      <c r="R1368" s="11" t="s">
        <v>8309</v>
      </c>
      <c r="S1368" s="16">
        <f t="shared" si="86"/>
        <v>42049.733240740738</v>
      </c>
      <c r="T1368" s="16">
        <f t="shared" si="87"/>
        <v>42079.691574074073</v>
      </c>
    </row>
    <row r="1369" spans="1:20" ht="16" hidden="1" x14ac:dyDescent="0.2">
      <c r="A1369">
        <v>1366</v>
      </c>
      <c r="B1369" s="9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 t="shared" si="84"/>
        <v>126</v>
      </c>
      <c r="P1369">
        <f t="shared" si="85"/>
        <v>64.540000000000006</v>
      </c>
      <c r="Q1369" s="11" t="s">
        <v>8308</v>
      </c>
      <c r="R1369" s="11" t="s">
        <v>8309</v>
      </c>
      <c r="S1369" s="16">
        <f t="shared" si="86"/>
        <v>41924.996099537035</v>
      </c>
      <c r="T1369" s="16">
        <f t="shared" si="87"/>
        <v>41970.037766203706</v>
      </c>
    </row>
    <row r="1370" spans="1:20" ht="48" hidden="1" x14ac:dyDescent="0.2">
      <c r="A1370">
        <v>1367</v>
      </c>
      <c r="B1370" s="9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 t="shared" si="84"/>
        <v>114</v>
      </c>
      <c r="P1370">
        <f t="shared" si="85"/>
        <v>63.48</v>
      </c>
      <c r="Q1370" s="11" t="s">
        <v>8308</v>
      </c>
      <c r="R1370" s="11" t="s">
        <v>8309</v>
      </c>
      <c r="S1370" s="16">
        <f t="shared" si="86"/>
        <v>42292.002893518518</v>
      </c>
      <c r="T1370" s="16">
        <f t="shared" si="87"/>
        <v>42322.044560185182</v>
      </c>
    </row>
    <row r="1371" spans="1:20" ht="48" hidden="1" x14ac:dyDescent="0.2">
      <c r="A1371">
        <v>1368</v>
      </c>
      <c r="B1371" s="9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 t="shared" si="84"/>
        <v>111</v>
      </c>
      <c r="P1371">
        <f t="shared" si="85"/>
        <v>63.62</v>
      </c>
      <c r="Q1371" s="11" t="s">
        <v>8308</v>
      </c>
      <c r="R1371" s="11" t="s">
        <v>8309</v>
      </c>
      <c r="S1371" s="16">
        <f t="shared" si="86"/>
        <v>42146.190902777773</v>
      </c>
      <c r="T1371" s="16">
        <f t="shared" si="87"/>
        <v>42170.190902777773</v>
      </c>
    </row>
    <row r="1372" spans="1:20" ht="48" hidden="1" x14ac:dyDescent="0.2">
      <c r="A1372">
        <v>1369</v>
      </c>
      <c r="B1372" s="9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84"/>
        <v>105</v>
      </c>
      <c r="P1372">
        <f t="shared" si="85"/>
        <v>83.97</v>
      </c>
      <c r="Q1372" s="11" t="s">
        <v>8308</v>
      </c>
      <c r="R1372" s="11" t="s">
        <v>8309</v>
      </c>
      <c r="S1372" s="16">
        <f t="shared" si="86"/>
        <v>41710.594282407408</v>
      </c>
      <c r="T1372" s="16">
        <f t="shared" si="87"/>
        <v>41740.594282407408</v>
      </c>
    </row>
    <row r="1373" spans="1:20" ht="32" hidden="1" x14ac:dyDescent="0.2">
      <c r="A1373">
        <v>1370</v>
      </c>
      <c r="B1373" s="9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 t="shared" si="84"/>
        <v>104</v>
      </c>
      <c r="P1373">
        <f t="shared" si="85"/>
        <v>77.75</v>
      </c>
      <c r="Q1373" s="11" t="s">
        <v>8308</v>
      </c>
      <c r="R1373" s="11" t="s">
        <v>8309</v>
      </c>
      <c r="S1373" s="16">
        <f t="shared" si="86"/>
        <v>41548.00335648148</v>
      </c>
      <c r="T1373" s="16">
        <f t="shared" si="87"/>
        <v>41563.00335648148</v>
      </c>
    </row>
    <row r="1374" spans="1:20" ht="48" hidden="1" x14ac:dyDescent="0.2">
      <c r="A1374">
        <v>1371</v>
      </c>
      <c r="B1374" s="9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 t="shared" si="84"/>
        <v>107</v>
      </c>
      <c r="P1374">
        <f t="shared" si="85"/>
        <v>107.07</v>
      </c>
      <c r="Q1374" s="11" t="s">
        <v>8308</v>
      </c>
      <c r="R1374" s="11" t="s">
        <v>8309</v>
      </c>
      <c r="S1374" s="16">
        <f t="shared" si="86"/>
        <v>42101.758587962962</v>
      </c>
      <c r="T1374" s="16">
        <f t="shared" si="87"/>
        <v>42131.758587962962</v>
      </c>
    </row>
    <row r="1375" spans="1:20" ht="16" hidden="1" x14ac:dyDescent="0.2">
      <c r="A1375">
        <v>1372</v>
      </c>
      <c r="B1375" s="9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 t="shared" si="84"/>
        <v>124</v>
      </c>
      <c r="P1375">
        <f t="shared" si="85"/>
        <v>38.75</v>
      </c>
      <c r="Q1375" s="11" t="s">
        <v>8308</v>
      </c>
      <c r="R1375" s="11" t="s">
        <v>8309</v>
      </c>
      <c r="S1375" s="16">
        <f t="shared" si="86"/>
        <v>41072.739953703705</v>
      </c>
      <c r="T1375" s="16">
        <f t="shared" si="87"/>
        <v>41102.739953703705</v>
      </c>
    </row>
    <row r="1376" spans="1:20" ht="32" hidden="1" x14ac:dyDescent="0.2">
      <c r="A1376">
        <v>1373</v>
      </c>
      <c r="B1376" s="9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 t="shared" si="84"/>
        <v>105</v>
      </c>
      <c r="P1376">
        <f t="shared" si="85"/>
        <v>201.94</v>
      </c>
      <c r="Q1376" s="11" t="s">
        <v>8308</v>
      </c>
      <c r="R1376" s="11" t="s">
        <v>8309</v>
      </c>
      <c r="S1376" s="16">
        <f t="shared" si="86"/>
        <v>42704.95177083333</v>
      </c>
      <c r="T1376" s="16">
        <f t="shared" si="87"/>
        <v>42734.95177083333</v>
      </c>
    </row>
    <row r="1377" spans="1:20" ht="48" hidden="1" x14ac:dyDescent="0.2">
      <c r="A1377">
        <v>1374</v>
      </c>
      <c r="B1377" s="9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 t="shared" si="84"/>
        <v>189</v>
      </c>
      <c r="P1377">
        <f t="shared" si="85"/>
        <v>43.06</v>
      </c>
      <c r="Q1377" s="11" t="s">
        <v>8308</v>
      </c>
      <c r="R1377" s="11" t="s">
        <v>8309</v>
      </c>
      <c r="S1377" s="16">
        <f t="shared" si="86"/>
        <v>42424.161898148144</v>
      </c>
      <c r="T1377" s="16">
        <f t="shared" si="87"/>
        <v>42454.12023148148</v>
      </c>
    </row>
    <row r="1378" spans="1:20" ht="48" hidden="1" x14ac:dyDescent="0.2">
      <c r="A1378">
        <v>1375</v>
      </c>
      <c r="B1378" s="9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 t="shared" si="84"/>
        <v>171</v>
      </c>
      <c r="P1378">
        <f t="shared" si="85"/>
        <v>62.87</v>
      </c>
      <c r="Q1378" s="11" t="s">
        <v>8308</v>
      </c>
      <c r="R1378" s="11" t="s">
        <v>8309</v>
      </c>
      <c r="S1378" s="16">
        <f t="shared" si="86"/>
        <v>42720.066192129627</v>
      </c>
      <c r="T1378" s="16">
        <f t="shared" si="87"/>
        <v>42750.066192129627</v>
      </c>
    </row>
    <row r="1379" spans="1:20" ht="32" hidden="1" x14ac:dyDescent="0.2">
      <c r="A1379">
        <v>1376</v>
      </c>
      <c r="B1379" s="9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 t="shared" si="84"/>
        <v>252</v>
      </c>
      <c r="P1379">
        <f t="shared" si="85"/>
        <v>55.61</v>
      </c>
      <c r="Q1379" s="11" t="s">
        <v>8308</v>
      </c>
      <c r="R1379" s="11" t="s">
        <v>8309</v>
      </c>
      <c r="S1379" s="16">
        <f t="shared" si="86"/>
        <v>42677.669050925921</v>
      </c>
      <c r="T1379" s="16">
        <f t="shared" si="87"/>
        <v>42707.710717592592</v>
      </c>
    </row>
    <row r="1380" spans="1:20" ht="48" hidden="1" x14ac:dyDescent="0.2">
      <c r="A1380">
        <v>1377</v>
      </c>
      <c r="B1380" s="9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 t="shared" si="84"/>
        <v>116</v>
      </c>
      <c r="P1380">
        <f t="shared" si="85"/>
        <v>48.71</v>
      </c>
      <c r="Q1380" s="11" t="s">
        <v>8308</v>
      </c>
      <c r="R1380" s="11" t="s">
        <v>8309</v>
      </c>
      <c r="S1380" s="16">
        <f t="shared" si="86"/>
        <v>42747.219560185185</v>
      </c>
      <c r="T1380" s="16">
        <f t="shared" si="87"/>
        <v>42769.174305555556</v>
      </c>
    </row>
    <row r="1381" spans="1:20" ht="16" hidden="1" x14ac:dyDescent="0.2">
      <c r="A1381">
        <v>1378</v>
      </c>
      <c r="B1381" s="9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 t="shared" si="84"/>
        <v>203</v>
      </c>
      <c r="P1381">
        <f t="shared" si="85"/>
        <v>30.58</v>
      </c>
      <c r="Q1381" s="11" t="s">
        <v>8308</v>
      </c>
      <c r="R1381" s="11" t="s">
        <v>8309</v>
      </c>
      <c r="S1381" s="16">
        <f t="shared" si="86"/>
        <v>42568.759374999994</v>
      </c>
      <c r="T1381" s="16">
        <f t="shared" si="87"/>
        <v>42583.759374999994</v>
      </c>
    </row>
    <row r="1382" spans="1:20" ht="32" hidden="1" x14ac:dyDescent="0.2">
      <c r="A1382">
        <v>1379</v>
      </c>
      <c r="B1382" s="9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 t="shared" si="84"/>
        <v>112</v>
      </c>
      <c r="P1382">
        <f t="shared" si="85"/>
        <v>73.91</v>
      </c>
      <c r="Q1382" s="11" t="s">
        <v>8308</v>
      </c>
      <c r="R1382" s="11" t="s">
        <v>8309</v>
      </c>
      <c r="S1382" s="16">
        <f t="shared" si="86"/>
        <v>42130.491620370376</v>
      </c>
      <c r="T1382" s="16">
        <f t="shared" si="87"/>
        <v>42160.491620370376</v>
      </c>
    </row>
    <row r="1383" spans="1:20" ht="32" hidden="1" x14ac:dyDescent="0.2">
      <c r="A1383">
        <v>1380</v>
      </c>
      <c r="B1383" s="9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 t="shared" si="84"/>
        <v>424</v>
      </c>
      <c r="P1383">
        <f t="shared" si="85"/>
        <v>21.2</v>
      </c>
      <c r="Q1383" s="11" t="s">
        <v>8308</v>
      </c>
      <c r="R1383" s="11" t="s">
        <v>8309</v>
      </c>
      <c r="S1383" s="16">
        <f t="shared" si="86"/>
        <v>42141.762800925921</v>
      </c>
      <c r="T1383" s="16">
        <f t="shared" si="87"/>
        <v>42164.083333333328</v>
      </c>
    </row>
    <row r="1384" spans="1:20" ht="48" hidden="1" x14ac:dyDescent="0.2">
      <c r="A1384">
        <v>1381</v>
      </c>
      <c r="B1384" s="9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84"/>
        <v>107</v>
      </c>
      <c r="P1384">
        <f t="shared" si="85"/>
        <v>73.36</v>
      </c>
      <c r="Q1384" s="11" t="s">
        <v>8308</v>
      </c>
      <c r="R1384" s="11" t="s">
        <v>8309</v>
      </c>
      <c r="S1384" s="16">
        <f t="shared" si="86"/>
        <v>42703.214409722219</v>
      </c>
      <c r="T1384" s="16">
        <f t="shared" si="87"/>
        <v>42733.214409722219</v>
      </c>
    </row>
    <row r="1385" spans="1:20" ht="48" hidden="1" x14ac:dyDescent="0.2">
      <c r="A1385">
        <v>1382</v>
      </c>
      <c r="B1385" s="9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 t="shared" si="84"/>
        <v>104</v>
      </c>
      <c r="P1385">
        <f t="shared" si="85"/>
        <v>56.41</v>
      </c>
      <c r="Q1385" s="11" t="s">
        <v>8308</v>
      </c>
      <c r="R1385" s="11" t="s">
        <v>8309</v>
      </c>
      <c r="S1385" s="16">
        <f t="shared" si="86"/>
        <v>41370.800185185188</v>
      </c>
      <c r="T1385" s="16">
        <f t="shared" si="87"/>
        <v>41400.800185185188</v>
      </c>
    </row>
    <row r="1386" spans="1:20" ht="48" hidden="1" x14ac:dyDescent="0.2">
      <c r="A1386">
        <v>1383</v>
      </c>
      <c r="B1386" s="9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 t="shared" si="84"/>
        <v>212</v>
      </c>
      <c r="P1386">
        <f t="shared" si="85"/>
        <v>50.25</v>
      </c>
      <c r="Q1386" s="11" t="s">
        <v>8308</v>
      </c>
      <c r="R1386" s="11" t="s">
        <v>8309</v>
      </c>
      <c r="S1386" s="16">
        <f t="shared" si="86"/>
        <v>42707.074976851851</v>
      </c>
      <c r="T1386" s="16">
        <f t="shared" si="87"/>
        <v>42727.074976851851</v>
      </c>
    </row>
    <row r="1387" spans="1:20" ht="48" hidden="1" x14ac:dyDescent="0.2">
      <c r="A1387">
        <v>1384</v>
      </c>
      <c r="B1387" s="9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 t="shared" si="84"/>
        <v>124</v>
      </c>
      <c r="P1387">
        <f t="shared" si="85"/>
        <v>68.94</v>
      </c>
      <c r="Q1387" s="11" t="s">
        <v>8308</v>
      </c>
      <c r="R1387" s="11" t="s">
        <v>8309</v>
      </c>
      <c r="S1387" s="16">
        <f t="shared" si="86"/>
        <v>42160.735208333332</v>
      </c>
      <c r="T1387" s="16">
        <f t="shared" si="87"/>
        <v>42190.735208333332</v>
      </c>
    </row>
    <row r="1388" spans="1:20" ht="48" hidden="1" x14ac:dyDescent="0.2">
      <c r="A1388">
        <v>1385</v>
      </c>
      <c r="B1388" s="9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 t="shared" si="84"/>
        <v>110</v>
      </c>
      <c r="P1388">
        <f t="shared" si="85"/>
        <v>65.91</v>
      </c>
      <c r="Q1388" s="11" t="s">
        <v>8308</v>
      </c>
      <c r="R1388" s="11" t="s">
        <v>8309</v>
      </c>
      <c r="S1388" s="16">
        <f t="shared" si="86"/>
        <v>42433.688900462963</v>
      </c>
      <c r="T1388" s="16">
        <f t="shared" si="87"/>
        <v>42489.507638888885</v>
      </c>
    </row>
    <row r="1389" spans="1:20" ht="32" hidden="1" x14ac:dyDescent="0.2">
      <c r="A1389">
        <v>1386</v>
      </c>
      <c r="B1389" s="9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 t="shared" si="84"/>
        <v>219</v>
      </c>
      <c r="P1389">
        <f t="shared" si="85"/>
        <v>62.5</v>
      </c>
      <c r="Q1389" s="11" t="s">
        <v>8308</v>
      </c>
      <c r="R1389" s="11" t="s">
        <v>8309</v>
      </c>
      <c r="S1389" s="16">
        <f t="shared" si="86"/>
        <v>42184.646863425922</v>
      </c>
      <c r="T1389" s="16">
        <f t="shared" si="87"/>
        <v>42214.646863425922</v>
      </c>
    </row>
    <row r="1390" spans="1:20" ht="48" hidden="1" x14ac:dyDescent="0.2">
      <c r="A1390">
        <v>1387</v>
      </c>
      <c r="B1390" s="9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 t="shared" si="84"/>
        <v>137</v>
      </c>
      <c r="P1390">
        <f t="shared" si="85"/>
        <v>70.06</v>
      </c>
      <c r="Q1390" s="11" t="s">
        <v>8308</v>
      </c>
      <c r="R1390" s="11" t="s">
        <v>8309</v>
      </c>
      <c r="S1390" s="16">
        <f t="shared" si="86"/>
        <v>42126.92123842593</v>
      </c>
      <c r="T1390" s="16">
        <f t="shared" si="87"/>
        <v>42158.1875</v>
      </c>
    </row>
    <row r="1391" spans="1:20" ht="48" hidden="1" x14ac:dyDescent="0.2">
      <c r="A1391">
        <v>1388</v>
      </c>
      <c r="B1391" s="9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 t="shared" si="84"/>
        <v>135</v>
      </c>
      <c r="P1391">
        <f t="shared" si="85"/>
        <v>60.18</v>
      </c>
      <c r="Q1391" s="11" t="s">
        <v>8308</v>
      </c>
      <c r="R1391" s="11" t="s">
        <v>8309</v>
      </c>
      <c r="S1391" s="16">
        <f t="shared" si="86"/>
        <v>42634.614780092597</v>
      </c>
      <c r="T1391" s="16">
        <f t="shared" si="87"/>
        <v>42660.676388888889</v>
      </c>
    </row>
    <row r="1392" spans="1:20" ht="32" hidden="1" x14ac:dyDescent="0.2">
      <c r="A1392">
        <v>1389</v>
      </c>
      <c r="B1392" s="9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84"/>
        <v>145</v>
      </c>
      <c r="P1392">
        <f t="shared" si="85"/>
        <v>21.38</v>
      </c>
      <c r="Q1392" s="11" t="s">
        <v>8308</v>
      </c>
      <c r="R1392" s="11" t="s">
        <v>8309</v>
      </c>
      <c r="S1392" s="16">
        <f t="shared" si="86"/>
        <v>42565.480983796297</v>
      </c>
      <c r="T1392" s="16">
        <f t="shared" si="87"/>
        <v>42595.480983796297</v>
      </c>
    </row>
    <row r="1393" spans="1:20" ht="48" hidden="1" x14ac:dyDescent="0.2">
      <c r="A1393">
        <v>1390</v>
      </c>
      <c r="B1393" s="9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 t="shared" si="84"/>
        <v>109</v>
      </c>
      <c r="P1393">
        <f t="shared" si="85"/>
        <v>160.79</v>
      </c>
      <c r="Q1393" s="11" t="s">
        <v>8308</v>
      </c>
      <c r="R1393" s="11" t="s">
        <v>8309</v>
      </c>
      <c r="S1393" s="16">
        <f t="shared" si="86"/>
        <v>42087.803310185183</v>
      </c>
      <c r="T1393" s="16">
        <f t="shared" si="87"/>
        <v>42121.716666666667</v>
      </c>
    </row>
    <row r="1394" spans="1:20" ht="48" hidden="1" x14ac:dyDescent="0.2">
      <c r="A1394">
        <v>1391</v>
      </c>
      <c r="B1394" s="9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 t="shared" si="84"/>
        <v>110</v>
      </c>
      <c r="P1394">
        <f t="shared" si="85"/>
        <v>42.38</v>
      </c>
      <c r="Q1394" s="11" t="s">
        <v>8308</v>
      </c>
      <c r="R1394" s="11" t="s">
        <v>8309</v>
      </c>
      <c r="S1394" s="16">
        <f t="shared" si="86"/>
        <v>42193.650671296295</v>
      </c>
      <c r="T1394" s="16">
        <f t="shared" si="87"/>
        <v>42238.207638888889</v>
      </c>
    </row>
    <row r="1395" spans="1:20" ht="48" hidden="1" x14ac:dyDescent="0.2">
      <c r="A1395">
        <v>1392</v>
      </c>
      <c r="B1395" s="9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 t="shared" si="84"/>
        <v>114</v>
      </c>
      <c r="P1395">
        <f t="shared" si="85"/>
        <v>27.32</v>
      </c>
      <c r="Q1395" s="11" t="s">
        <v>8308</v>
      </c>
      <c r="R1395" s="11" t="s">
        <v>8309</v>
      </c>
      <c r="S1395" s="16">
        <f t="shared" si="86"/>
        <v>42401.154930555553</v>
      </c>
      <c r="T1395" s="16">
        <f t="shared" si="87"/>
        <v>42432.154930555553</v>
      </c>
    </row>
    <row r="1396" spans="1:20" ht="16" hidden="1" x14ac:dyDescent="0.2">
      <c r="A1396">
        <v>1393</v>
      </c>
      <c r="B1396" s="9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 t="shared" si="84"/>
        <v>102</v>
      </c>
      <c r="P1396">
        <f t="shared" si="85"/>
        <v>196.83</v>
      </c>
      <c r="Q1396" s="11" t="s">
        <v>8308</v>
      </c>
      <c r="R1396" s="11" t="s">
        <v>8309</v>
      </c>
      <c r="S1396" s="16">
        <f t="shared" si="86"/>
        <v>42553.681979166664</v>
      </c>
      <c r="T1396" s="16">
        <f t="shared" si="87"/>
        <v>42583.681979166664</v>
      </c>
    </row>
    <row r="1397" spans="1:20" ht="48" hidden="1" x14ac:dyDescent="0.2">
      <c r="A1397">
        <v>1394</v>
      </c>
      <c r="B1397" s="9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 t="shared" si="84"/>
        <v>122</v>
      </c>
      <c r="P1397">
        <f t="shared" si="85"/>
        <v>53.88</v>
      </c>
      <c r="Q1397" s="11" t="s">
        <v>8308</v>
      </c>
      <c r="R1397" s="11" t="s">
        <v>8309</v>
      </c>
      <c r="S1397" s="16">
        <f t="shared" si="86"/>
        <v>42752.144976851851</v>
      </c>
      <c r="T1397" s="16">
        <f t="shared" si="87"/>
        <v>42795.125</v>
      </c>
    </row>
    <row r="1398" spans="1:20" ht="16" hidden="1" x14ac:dyDescent="0.2">
      <c r="A1398">
        <v>1395</v>
      </c>
      <c r="B1398" s="9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 t="shared" si="84"/>
        <v>112</v>
      </c>
      <c r="P1398">
        <f t="shared" si="85"/>
        <v>47.76</v>
      </c>
      <c r="Q1398" s="11" t="s">
        <v>8308</v>
      </c>
      <c r="R1398" s="11" t="s">
        <v>8309</v>
      </c>
      <c r="S1398" s="16">
        <f t="shared" si="86"/>
        <v>42719.90834490741</v>
      </c>
      <c r="T1398" s="16">
        <f t="shared" si="87"/>
        <v>42749.90834490741</v>
      </c>
    </row>
    <row r="1399" spans="1:20" ht="48" hidden="1" x14ac:dyDescent="0.2">
      <c r="A1399">
        <v>1396</v>
      </c>
      <c r="B1399" s="9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 t="shared" si="84"/>
        <v>107</v>
      </c>
      <c r="P1399">
        <f t="shared" si="85"/>
        <v>88.19</v>
      </c>
      <c r="Q1399" s="11" t="s">
        <v>8308</v>
      </c>
      <c r="R1399" s="11" t="s">
        <v>8309</v>
      </c>
      <c r="S1399" s="16">
        <f t="shared" si="86"/>
        <v>42018.99863425926</v>
      </c>
      <c r="T1399" s="16">
        <f t="shared" si="87"/>
        <v>42048.99863425926</v>
      </c>
    </row>
    <row r="1400" spans="1:20" ht="48" hidden="1" x14ac:dyDescent="0.2">
      <c r="A1400">
        <v>1397</v>
      </c>
      <c r="B1400" s="9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84"/>
        <v>114</v>
      </c>
      <c r="P1400">
        <f t="shared" si="85"/>
        <v>72.06</v>
      </c>
      <c r="Q1400" s="11" t="s">
        <v>8308</v>
      </c>
      <c r="R1400" s="11" t="s">
        <v>8309</v>
      </c>
      <c r="S1400" s="16">
        <f t="shared" si="86"/>
        <v>42640.917939814812</v>
      </c>
      <c r="T1400" s="16">
        <f t="shared" si="87"/>
        <v>42670.888194444444</v>
      </c>
    </row>
    <row r="1401" spans="1:20" ht="48" hidden="1" x14ac:dyDescent="0.2">
      <c r="A1401">
        <v>1398</v>
      </c>
      <c r="B1401" s="9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 t="shared" si="84"/>
        <v>110</v>
      </c>
      <c r="P1401">
        <f t="shared" si="85"/>
        <v>74.25</v>
      </c>
      <c r="Q1401" s="11" t="s">
        <v>8308</v>
      </c>
      <c r="R1401" s="11" t="s">
        <v>8309</v>
      </c>
      <c r="S1401" s="16">
        <f t="shared" si="86"/>
        <v>42526.874236111107</v>
      </c>
      <c r="T1401" s="16">
        <f t="shared" si="87"/>
        <v>42556.874236111107</v>
      </c>
    </row>
    <row r="1402" spans="1:20" ht="48" hidden="1" x14ac:dyDescent="0.2">
      <c r="A1402">
        <v>1399</v>
      </c>
      <c r="B1402" s="9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 t="shared" si="84"/>
        <v>126</v>
      </c>
      <c r="P1402">
        <f t="shared" si="85"/>
        <v>61.7</v>
      </c>
      <c r="Q1402" s="11" t="s">
        <v>8308</v>
      </c>
      <c r="R1402" s="11" t="s">
        <v>8309</v>
      </c>
      <c r="S1402" s="16">
        <f t="shared" si="86"/>
        <v>41889.004317129627</v>
      </c>
      <c r="T1402" s="16">
        <f t="shared" si="87"/>
        <v>41919.004317129627</v>
      </c>
    </row>
    <row r="1403" spans="1:20" ht="48" hidden="1" x14ac:dyDescent="0.2">
      <c r="A1403">
        <v>1400</v>
      </c>
      <c r="B1403" s="9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 t="shared" si="84"/>
        <v>167</v>
      </c>
      <c r="P1403">
        <f t="shared" si="85"/>
        <v>17.239999999999998</v>
      </c>
      <c r="Q1403" s="11" t="s">
        <v>8308</v>
      </c>
      <c r="R1403" s="11" t="s">
        <v>8309</v>
      </c>
      <c r="S1403" s="16">
        <f t="shared" si="86"/>
        <v>42498.341122685189</v>
      </c>
      <c r="T1403" s="16">
        <f t="shared" si="87"/>
        <v>42533.229166666672</v>
      </c>
    </row>
    <row r="1404" spans="1:20" ht="48" hidden="1" x14ac:dyDescent="0.2">
      <c r="A1404">
        <v>1401</v>
      </c>
      <c r="B1404" s="9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 t="shared" si="84"/>
        <v>497</v>
      </c>
      <c r="P1404">
        <f t="shared" si="85"/>
        <v>51.72</v>
      </c>
      <c r="Q1404" s="11" t="s">
        <v>8308</v>
      </c>
      <c r="R1404" s="11" t="s">
        <v>8309</v>
      </c>
      <c r="S1404" s="16">
        <f t="shared" si="86"/>
        <v>41399.99622685185</v>
      </c>
      <c r="T1404" s="16">
        <f t="shared" si="87"/>
        <v>41420.99622685185</v>
      </c>
    </row>
    <row r="1405" spans="1:20" ht="48" hidden="1" x14ac:dyDescent="0.2">
      <c r="A1405">
        <v>1402</v>
      </c>
      <c r="B1405" s="9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 t="shared" si="84"/>
        <v>109</v>
      </c>
      <c r="P1405">
        <f t="shared" si="85"/>
        <v>24.15</v>
      </c>
      <c r="Q1405" s="11" t="s">
        <v>8308</v>
      </c>
      <c r="R1405" s="11" t="s">
        <v>8309</v>
      </c>
      <c r="S1405" s="16">
        <f t="shared" si="86"/>
        <v>42065.053368055553</v>
      </c>
      <c r="T1405" s="16">
        <f t="shared" si="87"/>
        <v>42125.011701388896</v>
      </c>
    </row>
    <row r="1406" spans="1:20" ht="48" hidden="1" x14ac:dyDescent="0.2">
      <c r="A1406">
        <v>1403</v>
      </c>
      <c r="B1406" s="9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 t="shared" si="84"/>
        <v>103</v>
      </c>
      <c r="P1406">
        <f t="shared" si="85"/>
        <v>62.17</v>
      </c>
      <c r="Q1406" s="11" t="s">
        <v>8308</v>
      </c>
      <c r="R1406" s="11" t="s">
        <v>8309</v>
      </c>
      <c r="S1406" s="16">
        <f t="shared" si="86"/>
        <v>41451.062905092593</v>
      </c>
      <c r="T1406" s="16">
        <f t="shared" si="87"/>
        <v>41481.062905092593</v>
      </c>
    </row>
    <row r="1407" spans="1:20" ht="48" hidden="1" x14ac:dyDescent="0.2">
      <c r="A1407">
        <v>1404</v>
      </c>
      <c r="B1407" s="9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 t="shared" si="84"/>
        <v>2</v>
      </c>
      <c r="P1407">
        <f t="shared" si="85"/>
        <v>48.2</v>
      </c>
      <c r="Q1407" s="11" t="s">
        <v>8324</v>
      </c>
      <c r="R1407" s="11" t="s">
        <v>8340</v>
      </c>
      <c r="S1407" s="16">
        <f t="shared" si="86"/>
        <v>42032.510243055556</v>
      </c>
      <c r="T1407" s="16">
        <f t="shared" si="87"/>
        <v>42057.510243055556</v>
      </c>
    </row>
    <row r="1408" spans="1:20" ht="32" hidden="1" x14ac:dyDescent="0.2">
      <c r="A1408">
        <v>1405</v>
      </c>
      <c r="B1408" s="9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 t="shared" si="84"/>
        <v>0</v>
      </c>
      <c r="P1408">
        <f t="shared" si="85"/>
        <v>6.18</v>
      </c>
      <c r="Q1408" s="11" t="s">
        <v>8324</v>
      </c>
      <c r="R1408" s="11" t="s">
        <v>8340</v>
      </c>
      <c r="S1408" s="16">
        <f t="shared" si="86"/>
        <v>41941.680567129632</v>
      </c>
      <c r="T1408" s="16">
        <f t="shared" si="87"/>
        <v>41971.722233796296</v>
      </c>
    </row>
    <row r="1409" spans="1:20" ht="16" hidden="1" x14ac:dyDescent="0.2">
      <c r="A1409">
        <v>1406</v>
      </c>
      <c r="B1409" s="9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 t="shared" si="84"/>
        <v>0</v>
      </c>
      <c r="P1409">
        <f t="shared" si="85"/>
        <v>5</v>
      </c>
      <c r="Q1409" s="11" t="s">
        <v>8324</v>
      </c>
      <c r="R1409" s="11" t="s">
        <v>8340</v>
      </c>
      <c r="S1409" s="16">
        <f t="shared" si="86"/>
        <v>42297.432951388888</v>
      </c>
      <c r="T1409" s="16">
        <f t="shared" si="87"/>
        <v>42350.416666666672</v>
      </c>
    </row>
    <row r="1410" spans="1:20" ht="48" hidden="1" x14ac:dyDescent="0.2">
      <c r="A1410">
        <v>1407</v>
      </c>
      <c r="B1410" s="9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 t="shared" ref="O1410:O1473" si="88">ROUND(E1410/D1410*100,0)</f>
        <v>1</v>
      </c>
      <c r="P1410">
        <f t="shared" si="85"/>
        <v>7.5</v>
      </c>
      <c r="Q1410" s="11" t="s">
        <v>8324</v>
      </c>
      <c r="R1410" s="11" t="s">
        <v>8340</v>
      </c>
      <c r="S1410" s="16">
        <f t="shared" si="86"/>
        <v>41838.536782407406</v>
      </c>
      <c r="T1410" s="16">
        <f t="shared" si="87"/>
        <v>41863.536782407406</v>
      </c>
    </row>
    <row r="1411" spans="1:20" ht="48" hidden="1" x14ac:dyDescent="0.2">
      <c r="A1411">
        <v>1408</v>
      </c>
      <c r="B1411" s="9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 t="shared" si="88"/>
        <v>7</v>
      </c>
      <c r="P1411">
        <f t="shared" ref="P1411:P1474" si="89">IFERROR(ROUND(E1411/L1411,2),"N/A")</f>
        <v>12</v>
      </c>
      <c r="Q1411" s="11" t="s">
        <v>8324</v>
      </c>
      <c r="R1411" s="11" t="s">
        <v>8340</v>
      </c>
      <c r="S1411" s="16">
        <f t="shared" ref="S1411:S1474" si="90">(((J1411/60)/60)/24)+DATE(1970,1,1)</f>
        <v>42291.872175925921</v>
      </c>
      <c r="T1411" s="16">
        <f t="shared" ref="T1411:T1474" si="91">(((I1411/60)/60)/24)+DATE(1970,1,1)</f>
        <v>42321.913842592592</v>
      </c>
    </row>
    <row r="1412" spans="1:20" ht="48" hidden="1" x14ac:dyDescent="0.2">
      <c r="A1412">
        <v>1409</v>
      </c>
      <c r="B1412" s="9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 t="shared" si="88"/>
        <v>0</v>
      </c>
      <c r="P1412" t="str">
        <f t="shared" si="89"/>
        <v>N/A</v>
      </c>
      <c r="Q1412" s="11" t="s">
        <v>8324</v>
      </c>
      <c r="R1412" s="11" t="s">
        <v>8340</v>
      </c>
      <c r="S1412" s="16">
        <f t="shared" si="90"/>
        <v>41945.133506944447</v>
      </c>
      <c r="T1412" s="16">
        <f t="shared" si="91"/>
        <v>42005.175173611111</v>
      </c>
    </row>
    <row r="1413" spans="1:20" ht="48" hidden="1" x14ac:dyDescent="0.2">
      <c r="A1413">
        <v>1410</v>
      </c>
      <c r="B1413" s="9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 t="shared" si="88"/>
        <v>0</v>
      </c>
      <c r="P1413">
        <f t="shared" si="89"/>
        <v>1</v>
      </c>
      <c r="Q1413" s="11" t="s">
        <v>8324</v>
      </c>
      <c r="R1413" s="11" t="s">
        <v>8340</v>
      </c>
      <c r="S1413" s="16">
        <f t="shared" si="90"/>
        <v>42479.318518518514</v>
      </c>
      <c r="T1413" s="16">
        <f t="shared" si="91"/>
        <v>42524.318518518514</v>
      </c>
    </row>
    <row r="1414" spans="1:20" ht="48" hidden="1" x14ac:dyDescent="0.2">
      <c r="A1414">
        <v>1411</v>
      </c>
      <c r="B1414" s="9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 t="shared" si="88"/>
        <v>0</v>
      </c>
      <c r="P1414">
        <f t="shared" si="89"/>
        <v>2.33</v>
      </c>
      <c r="Q1414" s="11" t="s">
        <v>8324</v>
      </c>
      <c r="R1414" s="11" t="s">
        <v>8340</v>
      </c>
      <c r="S1414" s="16">
        <f t="shared" si="90"/>
        <v>42013.059027777781</v>
      </c>
      <c r="T1414" s="16">
        <f t="shared" si="91"/>
        <v>42041.059027777781</v>
      </c>
    </row>
    <row r="1415" spans="1:20" ht="32" hidden="1" x14ac:dyDescent="0.2">
      <c r="A1415">
        <v>1412</v>
      </c>
      <c r="B1415" s="9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 t="shared" si="88"/>
        <v>5</v>
      </c>
      <c r="P1415">
        <f t="shared" si="89"/>
        <v>24.62</v>
      </c>
      <c r="Q1415" s="11" t="s">
        <v>8324</v>
      </c>
      <c r="R1415" s="11" t="s">
        <v>8340</v>
      </c>
      <c r="S1415" s="16">
        <f t="shared" si="90"/>
        <v>41947.063645833332</v>
      </c>
      <c r="T1415" s="16">
        <f t="shared" si="91"/>
        <v>41977.063645833332</v>
      </c>
    </row>
    <row r="1416" spans="1:20" ht="48" hidden="1" x14ac:dyDescent="0.2">
      <c r="A1416">
        <v>1413</v>
      </c>
      <c r="B1416" s="9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5</v>
      </c>
      <c r="P1416">
        <f t="shared" si="89"/>
        <v>100</v>
      </c>
      <c r="Q1416" s="11" t="s">
        <v>8324</v>
      </c>
      <c r="R1416" s="11" t="s">
        <v>8340</v>
      </c>
      <c r="S1416" s="16">
        <f t="shared" si="90"/>
        <v>42360.437152777777</v>
      </c>
      <c r="T1416" s="16">
        <f t="shared" si="91"/>
        <v>42420.437152777777</v>
      </c>
    </row>
    <row r="1417" spans="1:20" ht="48" hidden="1" x14ac:dyDescent="0.2">
      <c r="A1417">
        <v>1414</v>
      </c>
      <c r="B1417" s="9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 t="shared" si="88"/>
        <v>0</v>
      </c>
      <c r="P1417">
        <f t="shared" si="89"/>
        <v>1</v>
      </c>
      <c r="Q1417" s="11" t="s">
        <v>8324</v>
      </c>
      <c r="R1417" s="11" t="s">
        <v>8340</v>
      </c>
      <c r="S1417" s="16">
        <f t="shared" si="90"/>
        <v>42708.25309027778</v>
      </c>
      <c r="T1417" s="16">
        <f t="shared" si="91"/>
        <v>42738.25309027778</v>
      </c>
    </row>
    <row r="1418" spans="1:20" ht="48" hidden="1" x14ac:dyDescent="0.2">
      <c r="A1418">
        <v>1415</v>
      </c>
      <c r="B1418" s="9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 t="shared" si="88"/>
        <v>18</v>
      </c>
      <c r="P1418">
        <f t="shared" si="89"/>
        <v>88.89</v>
      </c>
      <c r="Q1418" s="11" t="s">
        <v>8324</v>
      </c>
      <c r="R1418" s="11" t="s">
        <v>8340</v>
      </c>
      <c r="S1418" s="16">
        <f t="shared" si="90"/>
        <v>42192.675821759258</v>
      </c>
      <c r="T1418" s="16">
        <f t="shared" si="91"/>
        <v>42232.675821759258</v>
      </c>
    </row>
    <row r="1419" spans="1:20" ht="48" hidden="1" x14ac:dyDescent="0.2">
      <c r="A1419">
        <v>1416</v>
      </c>
      <c r="B1419" s="9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 t="shared" si="88"/>
        <v>0</v>
      </c>
      <c r="P1419" t="str">
        <f t="shared" si="89"/>
        <v>N/A</v>
      </c>
      <c r="Q1419" s="11" t="s">
        <v>8324</v>
      </c>
      <c r="R1419" s="11" t="s">
        <v>8340</v>
      </c>
      <c r="S1419" s="16">
        <f t="shared" si="90"/>
        <v>42299.926145833335</v>
      </c>
      <c r="T1419" s="16">
        <f t="shared" si="91"/>
        <v>42329.967812499999</v>
      </c>
    </row>
    <row r="1420" spans="1:20" ht="48" hidden="1" x14ac:dyDescent="0.2">
      <c r="A1420">
        <v>1417</v>
      </c>
      <c r="B1420" s="9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 t="shared" si="88"/>
        <v>1</v>
      </c>
      <c r="P1420">
        <f t="shared" si="89"/>
        <v>27.5</v>
      </c>
      <c r="Q1420" s="11" t="s">
        <v>8324</v>
      </c>
      <c r="R1420" s="11" t="s">
        <v>8340</v>
      </c>
      <c r="S1420" s="16">
        <f t="shared" si="90"/>
        <v>42232.15016203704</v>
      </c>
      <c r="T1420" s="16">
        <f t="shared" si="91"/>
        <v>42262.465972222228</v>
      </c>
    </row>
    <row r="1421" spans="1:20" ht="64" hidden="1" x14ac:dyDescent="0.2">
      <c r="A1421">
        <v>1418</v>
      </c>
      <c r="B1421" s="9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 t="shared" si="88"/>
        <v>0</v>
      </c>
      <c r="P1421">
        <f t="shared" si="89"/>
        <v>6</v>
      </c>
      <c r="Q1421" s="11" t="s">
        <v>8324</v>
      </c>
      <c r="R1421" s="11" t="s">
        <v>8340</v>
      </c>
      <c r="S1421" s="16">
        <f t="shared" si="90"/>
        <v>42395.456412037034</v>
      </c>
      <c r="T1421" s="16">
        <f t="shared" si="91"/>
        <v>42425.456412037034</v>
      </c>
    </row>
    <row r="1422" spans="1:20" ht="48" hidden="1" x14ac:dyDescent="0.2">
      <c r="A1422">
        <v>1419</v>
      </c>
      <c r="B1422" s="9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 t="shared" si="88"/>
        <v>7</v>
      </c>
      <c r="P1422">
        <f t="shared" si="89"/>
        <v>44.5</v>
      </c>
      <c r="Q1422" s="11" t="s">
        <v>8324</v>
      </c>
      <c r="R1422" s="11" t="s">
        <v>8340</v>
      </c>
      <c r="S1422" s="16">
        <f t="shared" si="90"/>
        <v>42622.456238425926</v>
      </c>
      <c r="T1422" s="16">
        <f t="shared" si="91"/>
        <v>42652.456238425926</v>
      </c>
    </row>
    <row r="1423" spans="1:20" ht="16" hidden="1" x14ac:dyDescent="0.2">
      <c r="A1423">
        <v>1420</v>
      </c>
      <c r="B1423" s="9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 t="shared" si="88"/>
        <v>3</v>
      </c>
      <c r="P1423">
        <f t="shared" si="89"/>
        <v>1</v>
      </c>
      <c r="Q1423" s="11" t="s">
        <v>8324</v>
      </c>
      <c r="R1423" s="11" t="s">
        <v>8340</v>
      </c>
      <c r="S1423" s="16">
        <f t="shared" si="90"/>
        <v>42524.667662037042</v>
      </c>
      <c r="T1423" s="16">
        <f t="shared" si="91"/>
        <v>42549.667662037042</v>
      </c>
    </row>
    <row r="1424" spans="1:20" ht="48" hidden="1" x14ac:dyDescent="0.2">
      <c r="A1424">
        <v>1421</v>
      </c>
      <c r="B1424" s="9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100</v>
      </c>
      <c r="Q1424" s="11" t="s">
        <v>8324</v>
      </c>
      <c r="R1424" s="11" t="s">
        <v>8340</v>
      </c>
      <c r="S1424" s="16">
        <f t="shared" si="90"/>
        <v>42013.915613425925</v>
      </c>
      <c r="T1424" s="16">
        <f t="shared" si="91"/>
        <v>42043.915613425925</v>
      </c>
    </row>
    <row r="1425" spans="1:20" ht="48" hidden="1" x14ac:dyDescent="0.2">
      <c r="A1425">
        <v>1422</v>
      </c>
      <c r="B1425" s="9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 t="shared" si="88"/>
        <v>0</v>
      </c>
      <c r="P1425">
        <f t="shared" si="89"/>
        <v>13</v>
      </c>
      <c r="Q1425" s="11" t="s">
        <v>8324</v>
      </c>
      <c r="R1425" s="11" t="s">
        <v>8340</v>
      </c>
      <c r="S1425" s="16">
        <f t="shared" si="90"/>
        <v>42604.239629629628</v>
      </c>
      <c r="T1425" s="16">
        <f t="shared" si="91"/>
        <v>42634.239629629628</v>
      </c>
    </row>
    <row r="1426" spans="1:20" ht="48" hidden="1" x14ac:dyDescent="0.2">
      <c r="A1426">
        <v>1423</v>
      </c>
      <c r="B1426" s="9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88"/>
        <v>0</v>
      </c>
      <c r="P1426">
        <f t="shared" si="89"/>
        <v>100</v>
      </c>
      <c r="Q1426" s="11" t="s">
        <v>8324</v>
      </c>
      <c r="R1426" s="11" t="s">
        <v>8340</v>
      </c>
      <c r="S1426" s="16">
        <f t="shared" si="90"/>
        <v>42340.360312500001</v>
      </c>
      <c r="T1426" s="16">
        <f t="shared" si="91"/>
        <v>42370.360312500001</v>
      </c>
    </row>
    <row r="1427" spans="1:20" ht="48" hidden="1" x14ac:dyDescent="0.2">
      <c r="A1427">
        <v>1424</v>
      </c>
      <c r="B1427" s="9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 t="shared" si="88"/>
        <v>20</v>
      </c>
      <c r="P1427">
        <f t="shared" si="89"/>
        <v>109.07</v>
      </c>
      <c r="Q1427" s="11" t="s">
        <v>8324</v>
      </c>
      <c r="R1427" s="11" t="s">
        <v>8340</v>
      </c>
      <c r="S1427" s="16">
        <f t="shared" si="90"/>
        <v>42676.717615740738</v>
      </c>
      <c r="T1427" s="16">
        <f t="shared" si="91"/>
        <v>42689.759282407409</v>
      </c>
    </row>
    <row r="1428" spans="1:20" ht="48" hidden="1" x14ac:dyDescent="0.2">
      <c r="A1428">
        <v>1425</v>
      </c>
      <c r="B1428" s="9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1" t="s">
        <v>8324</v>
      </c>
      <c r="R1428" s="11" t="s">
        <v>8340</v>
      </c>
      <c r="S1428" s="16">
        <f t="shared" si="90"/>
        <v>42093.131469907406</v>
      </c>
      <c r="T1428" s="16">
        <f t="shared" si="91"/>
        <v>42123.131469907406</v>
      </c>
    </row>
    <row r="1429" spans="1:20" ht="48" hidden="1" x14ac:dyDescent="0.2">
      <c r="A1429">
        <v>1426</v>
      </c>
      <c r="B1429" s="9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88"/>
        <v>0</v>
      </c>
      <c r="P1429" t="str">
        <f t="shared" si="89"/>
        <v>N/A</v>
      </c>
      <c r="Q1429" s="11" t="s">
        <v>8324</v>
      </c>
      <c r="R1429" s="11" t="s">
        <v>8340</v>
      </c>
      <c r="S1429" s="16">
        <f t="shared" si="90"/>
        <v>42180.390277777777</v>
      </c>
      <c r="T1429" s="16">
        <f t="shared" si="91"/>
        <v>42240.390277777777</v>
      </c>
    </row>
    <row r="1430" spans="1:20" ht="48" hidden="1" x14ac:dyDescent="0.2">
      <c r="A1430">
        <v>1427</v>
      </c>
      <c r="B1430" s="9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 t="shared" si="88"/>
        <v>8</v>
      </c>
      <c r="P1430">
        <f t="shared" si="89"/>
        <v>104.75</v>
      </c>
      <c r="Q1430" s="11" t="s">
        <v>8324</v>
      </c>
      <c r="R1430" s="11" t="s">
        <v>8340</v>
      </c>
      <c r="S1430" s="16">
        <f t="shared" si="90"/>
        <v>42601.851678240739</v>
      </c>
      <c r="T1430" s="16">
        <f t="shared" si="91"/>
        <v>42631.851678240739</v>
      </c>
    </row>
    <row r="1431" spans="1:20" ht="48" hidden="1" x14ac:dyDescent="0.2">
      <c r="A1431">
        <v>1428</v>
      </c>
      <c r="B1431" s="9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 t="shared" si="88"/>
        <v>5</v>
      </c>
      <c r="P1431">
        <f t="shared" si="89"/>
        <v>15</v>
      </c>
      <c r="Q1431" s="11" t="s">
        <v>8324</v>
      </c>
      <c r="R1431" s="11" t="s">
        <v>8340</v>
      </c>
      <c r="S1431" s="16">
        <f t="shared" si="90"/>
        <v>42432.379826388889</v>
      </c>
      <c r="T1431" s="16">
        <f t="shared" si="91"/>
        <v>42462.338159722218</v>
      </c>
    </row>
    <row r="1432" spans="1:20" ht="32" hidden="1" x14ac:dyDescent="0.2">
      <c r="A1432">
        <v>1429</v>
      </c>
      <c r="B1432" s="9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 t="shared" si="88"/>
        <v>0</v>
      </c>
      <c r="P1432" t="str">
        <f t="shared" si="89"/>
        <v>N/A</v>
      </c>
      <c r="Q1432" s="11" t="s">
        <v>8324</v>
      </c>
      <c r="R1432" s="11" t="s">
        <v>8340</v>
      </c>
      <c r="S1432" s="16">
        <f t="shared" si="90"/>
        <v>42074.060671296291</v>
      </c>
      <c r="T1432" s="16">
        <f t="shared" si="91"/>
        <v>42104.060671296291</v>
      </c>
    </row>
    <row r="1433" spans="1:20" ht="48" hidden="1" x14ac:dyDescent="0.2">
      <c r="A1433">
        <v>1430</v>
      </c>
      <c r="B1433" s="9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88"/>
        <v>8</v>
      </c>
      <c r="P1433">
        <f t="shared" si="89"/>
        <v>80.599999999999994</v>
      </c>
      <c r="Q1433" s="11" t="s">
        <v>8324</v>
      </c>
      <c r="R1433" s="11" t="s">
        <v>8340</v>
      </c>
      <c r="S1433" s="16">
        <f t="shared" si="90"/>
        <v>41961.813518518517</v>
      </c>
      <c r="T1433" s="16">
        <f t="shared" si="91"/>
        <v>41992.813518518517</v>
      </c>
    </row>
    <row r="1434" spans="1:20" ht="48" hidden="1" x14ac:dyDescent="0.2">
      <c r="A1434">
        <v>1431</v>
      </c>
      <c r="B1434" s="9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 t="shared" si="88"/>
        <v>32</v>
      </c>
      <c r="P1434">
        <f t="shared" si="89"/>
        <v>115.55</v>
      </c>
      <c r="Q1434" s="11" t="s">
        <v>8324</v>
      </c>
      <c r="R1434" s="11" t="s">
        <v>8340</v>
      </c>
      <c r="S1434" s="16">
        <f t="shared" si="90"/>
        <v>42304.210833333331</v>
      </c>
      <c r="T1434" s="16">
        <f t="shared" si="91"/>
        <v>42334.252500000002</v>
      </c>
    </row>
    <row r="1435" spans="1:20" ht="48" hidden="1" x14ac:dyDescent="0.2">
      <c r="A1435">
        <v>1432</v>
      </c>
      <c r="B1435" s="9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 t="shared" si="88"/>
        <v>0</v>
      </c>
      <c r="P1435" t="str">
        <f t="shared" si="89"/>
        <v>N/A</v>
      </c>
      <c r="Q1435" s="11" t="s">
        <v>8324</v>
      </c>
      <c r="R1435" s="11" t="s">
        <v>8340</v>
      </c>
      <c r="S1435" s="16">
        <f t="shared" si="90"/>
        <v>42175.780416666668</v>
      </c>
      <c r="T1435" s="16">
        <f t="shared" si="91"/>
        <v>42205.780416666668</v>
      </c>
    </row>
    <row r="1436" spans="1:20" ht="48" hidden="1" x14ac:dyDescent="0.2">
      <c r="A1436">
        <v>1433</v>
      </c>
      <c r="B1436" s="9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 t="shared" si="88"/>
        <v>7</v>
      </c>
      <c r="P1436">
        <f t="shared" si="89"/>
        <v>80.5</v>
      </c>
      <c r="Q1436" s="11" t="s">
        <v>8324</v>
      </c>
      <c r="R1436" s="11" t="s">
        <v>8340</v>
      </c>
      <c r="S1436" s="16">
        <f t="shared" si="90"/>
        <v>42673.625868055555</v>
      </c>
      <c r="T1436" s="16">
        <f t="shared" si="91"/>
        <v>42714.458333333328</v>
      </c>
    </row>
    <row r="1437" spans="1:20" ht="48" hidden="1" x14ac:dyDescent="0.2">
      <c r="A1437">
        <v>1434</v>
      </c>
      <c r="B1437" s="9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 t="shared" si="88"/>
        <v>10</v>
      </c>
      <c r="P1437">
        <f t="shared" si="89"/>
        <v>744.55</v>
      </c>
      <c r="Q1437" s="11" t="s">
        <v>8324</v>
      </c>
      <c r="R1437" s="11" t="s">
        <v>8340</v>
      </c>
      <c r="S1437" s="16">
        <f t="shared" si="90"/>
        <v>42142.767106481479</v>
      </c>
      <c r="T1437" s="16">
        <f t="shared" si="91"/>
        <v>42163.625</v>
      </c>
    </row>
    <row r="1438" spans="1:20" ht="32" hidden="1" x14ac:dyDescent="0.2">
      <c r="A1438">
        <v>1435</v>
      </c>
      <c r="B1438" s="9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0</v>
      </c>
      <c r="P1438">
        <f t="shared" si="89"/>
        <v>7.5</v>
      </c>
      <c r="Q1438" s="11" t="s">
        <v>8324</v>
      </c>
      <c r="R1438" s="11" t="s">
        <v>8340</v>
      </c>
      <c r="S1438" s="16">
        <f t="shared" si="90"/>
        <v>42258.780324074076</v>
      </c>
      <c r="T1438" s="16">
        <f t="shared" si="91"/>
        <v>42288.780324074076</v>
      </c>
    </row>
    <row r="1439" spans="1:20" ht="48" hidden="1" x14ac:dyDescent="0.2">
      <c r="A1439">
        <v>1436</v>
      </c>
      <c r="B1439" s="9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 t="shared" si="88"/>
        <v>1</v>
      </c>
      <c r="P1439">
        <f t="shared" si="89"/>
        <v>38.5</v>
      </c>
      <c r="Q1439" s="11" t="s">
        <v>8324</v>
      </c>
      <c r="R1439" s="11" t="s">
        <v>8340</v>
      </c>
      <c r="S1439" s="16">
        <f t="shared" si="90"/>
        <v>42391.35019675926</v>
      </c>
      <c r="T1439" s="16">
        <f t="shared" si="91"/>
        <v>42421.35019675926</v>
      </c>
    </row>
    <row r="1440" spans="1:20" ht="48" hidden="1" x14ac:dyDescent="0.2">
      <c r="A1440">
        <v>1437</v>
      </c>
      <c r="B1440" s="9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 t="shared" si="88"/>
        <v>27</v>
      </c>
      <c r="P1440">
        <f t="shared" si="89"/>
        <v>36.68</v>
      </c>
      <c r="Q1440" s="11" t="s">
        <v>8324</v>
      </c>
      <c r="R1440" s="11" t="s">
        <v>8340</v>
      </c>
      <c r="S1440" s="16">
        <f t="shared" si="90"/>
        <v>41796.531701388885</v>
      </c>
      <c r="T1440" s="16">
        <f t="shared" si="91"/>
        <v>41833.207638888889</v>
      </c>
    </row>
    <row r="1441" spans="1:20" ht="48" hidden="1" x14ac:dyDescent="0.2">
      <c r="A1441">
        <v>1438</v>
      </c>
      <c r="B1441" s="9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 t="shared" si="88"/>
        <v>3</v>
      </c>
      <c r="P1441">
        <f t="shared" si="89"/>
        <v>75</v>
      </c>
      <c r="Q1441" s="11" t="s">
        <v>8324</v>
      </c>
      <c r="R1441" s="11" t="s">
        <v>8340</v>
      </c>
      <c r="S1441" s="16">
        <f t="shared" si="90"/>
        <v>42457.871516203704</v>
      </c>
      <c r="T1441" s="16">
        <f t="shared" si="91"/>
        <v>42487.579861111109</v>
      </c>
    </row>
    <row r="1442" spans="1:20" ht="48" hidden="1" x14ac:dyDescent="0.2">
      <c r="A1442">
        <v>1439</v>
      </c>
      <c r="B1442" s="9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 t="shared" si="88"/>
        <v>7</v>
      </c>
      <c r="P1442">
        <f t="shared" si="89"/>
        <v>30</v>
      </c>
      <c r="Q1442" s="11" t="s">
        <v>8324</v>
      </c>
      <c r="R1442" s="11" t="s">
        <v>8340</v>
      </c>
      <c r="S1442" s="16">
        <f t="shared" si="90"/>
        <v>42040.829872685179</v>
      </c>
      <c r="T1442" s="16">
        <f t="shared" si="91"/>
        <v>42070.829872685179</v>
      </c>
    </row>
    <row r="1443" spans="1:20" ht="48" hidden="1" x14ac:dyDescent="0.2">
      <c r="A1443">
        <v>1440</v>
      </c>
      <c r="B1443" s="9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 t="shared" si="88"/>
        <v>0</v>
      </c>
      <c r="P1443">
        <f t="shared" si="89"/>
        <v>1</v>
      </c>
      <c r="Q1443" s="11" t="s">
        <v>8324</v>
      </c>
      <c r="R1443" s="11" t="s">
        <v>8340</v>
      </c>
      <c r="S1443" s="16">
        <f t="shared" si="90"/>
        <v>42486.748414351852</v>
      </c>
      <c r="T1443" s="16">
        <f t="shared" si="91"/>
        <v>42516.748414351852</v>
      </c>
    </row>
    <row r="1444" spans="1:20" ht="48" hidden="1" x14ac:dyDescent="0.2">
      <c r="A1444">
        <v>1441</v>
      </c>
      <c r="B1444" s="9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 t="shared" si="88"/>
        <v>1</v>
      </c>
      <c r="P1444">
        <f t="shared" si="89"/>
        <v>673.33</v>
      </c>
      <c r="Q1444" s="11" t="s">
        <v>8324</v>
      </c>
      <c r="R1444" s="11" t="s">
        <v>8340</v>
      </c>
      <c r="S1444" s="16">
        <f t="shared" si="90"/>
        <v>42198.765844907408</v>
      </c>
      <c r="T1444" s="16">
        <f t="shared" si="91"/>
        <v>42258.765844907408</v>
      </c>
    </row>
    <row r="1445" spans="1:20" ht="48" hidden="1" x14ac:dyDescent="0.2">
      <c r="A1445">
        <v>1442</v>
      </c>
      <c r="B1445" s="9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1" t="s">
        <v>8324</v>
      </c>
      <c r="R1445" s="11" t="s">
        <v>8340</v>
      </c>
      <c r="S1445" s="16">
        <f t="shared" si="90"/>
        <v>42485.64534722222</v>
      </c>
      <c r="T1445" s="16">
        <f t="shared" si="91"/>
        <v>42515.64534722222</v>
      </c>
    </row>
    <row r="1446" spans="1:20" ht="48" hidden="1" x14ac:dyDescent="0.2">
      <c r="A1446">
        <v>1443</v>
      </c>
      <c r="B1446" s="9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1" t="s">
        <v>8324</v>
      </c>
      <c r="R1446" s="11" t="s">
        <v>8340</v>
      </c>
      <c r="S1446" s="16">
        <f t="shared" si="90"/>
        <v>42707.926030092596</v>
      </c>
      <c r="T1446" s="16">
        <f t="shared" si="91"/>
        <v>42737.926030092596</v>
      </c>
    </row>
    <row r="1447" spans="1:20" ht="32" hidden="1" x14ac:dyDescent="0.2">
      <c r="A1447">
        <v>1444</v>
      </c>
      <c r="B1447" s="9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1" t="s">
        <v>8324</v>
      </c>
      <c r="R1447" s="11" t="s">
        <v>8340</v>
      </c>
      <c r="S1447" s="16">
        <f t="shared" si="90"/>
        <v>42199.873402777783</v>
      </c>
      <c r="T1447" s="16">
        <f t="shared" si="91"/>
        <v>42259.873402777783</v>
      </c>
    </row>
    <row r="1448" spans="1:20" ht="48" hidden="1" x14ac:dyDescent="0.2">
      <c r="A1448">
        <v>1445</v>
      </c>
      <c r="B1448" s="9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1" t="s">
        <v>8324</v>
      </c>
      <c r="R1448" s="11" t="s">
        <v>8340</v>
      </c>
      <c r="S1448" s="16">
        <f t="shared" si="90"/>
        <v>42139.542303240742</v>
      </c>
      <c r="T1448" s="16">
        <f t="shared" si="91"/>
        <v>42169.542303240742</v>
      </c>
    </row>
    <row r="1449" spans="1:20" ht="48" hidden="1" x14ac:dyDescent="0.2">
      <c r="A1449">
        <v>1446</v>
      </c>
      <c r="B1449" s="9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 t="shared" si="88"/>
        <v>0</v>
      </c>
      <c r="P1449" t="str">
        <f t="shared" si="89"/>
        <v>N/A</v>
      </c>
      <c r="Q1449" s="11" t="s">
        <v>8324</v>
      </c>
      <c r="R1449" s="11" t="s">
        <v>8340</v>
      </c>
      <c r="S1449" s="16">
        <f t="shared" si="90"/>
        <v>42461.447662037041</v>
      </c>
      <c r="T1449" s="16">
        <f t="shared" si="91"/>
        <v>42481.447662037041</v>
      </c>
    </row>
    <row r="1450" spans="1:20" ht="32" hidden="1" x14ac:dyDescent="0.2">
      <c r="A1450">
        <v>1447</v>
      </c>
      <c r="B1450" s="9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 t="shared" si="88"/>
        <v>0</v>
      </c>
      <c r="P1450">
        <f t="shared" si="89"/>
        <v>25</v>
      </c>
      <c r="Q1450" s="11" t="s">
        <v>8324</v>
      </c>
      <c r="R1450" s="11" t="s">
        <v>8340</v>
      </c>
      <c r="S1450" s="16">
        <f t="shared" si="90"/>
        <v>42529.730717592596</v>
      </c>
      <c r="T1450" s="16">
        <f t="shared" si="91"/>
        <v>42559.730717592596</v>
      </c>
    </row>
    <row r="1451" spans="1:20" ht="48" hidden="1" x14ac:dyDescent="0.2">
      <c r="A1451">
        <v>1448</v>
      </c>
      <c r="B1451" s="9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1" t="s">
        <v>8324</v>
      </c>
      <c r="R1451" s="11" t="s">
        <v>8340</v>
      </c>
      <c r="S1451" s="16">
        <f t="shared" si="90"/>
        <v>42115.936550925922</v>
      </c>
      <c r="T1451" s="16">
        <f t="shared" si="91"/>
        <v>42146.225694444445</v>
      </c>
    </row>
    <row r="1452" spans="1:20" ht="48" hidden="1" x14ac:dyDescent="0.2">
      <c r="A1452">
        <v>1449</v>
      </c>
      <c r="B1452" s="9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 t="shared" si="88"/>
        <v>0</v>
      </c>
      <c r="P1452" t="str">
        <f t="shared" si="89"/>
        <v>N/A</v>
      </c>
      <c r="Q1452" s="11" t="s">
        <v>8324</v>
      </c>
      <c r="R1452" s="11" t="s">
        <v>8340</v>
      </c>
      <c r="S1452" s="16">
        <f t="shared" si="90"/>
        <v>42086.811400462961</v>
      </c>
      <c r="T1452" s="16">
        <f t="shared" si="91"/>
        <v>42134.811400462961</v>
      </c>
    </row>
    <row r="1453" spans="1:20" ht="48" hidden="1" x14ac:dyDescent="0.2">
      <c r="A1453">
        <v>1450</v>
      </c>
      <c r="B1453" s="9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8324</v>
      </c>
      <c r="R1453" s="11" t="s">
        <v>8340</v>
      </c>
      <c r="S1453" s="16">
        <f t="shared" si="90"/>
        <v>42390.171261574069</v>
      </c>
      <c r="T1453" s="16">
        <f t="shared" si="91"/>
        <v>42420.171261574069</v>
      </c>
    </row>
    <row r="1454" spans="1:20" ht="32" hidden="1" x14ac:dyDescent="0.2">
      <c r="A1454">
        <v>1451</v>
      </c>
      <c r="B1454" s="9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 t="shared" si="88"/>
        <v>0</v>
      </c>
      <c r="P1454">
        <f t="shared" si="89"/>
        <v>1</v>
      </c>
      <c r="Q1454" s="11" t="s">
        <v>8324</v>
      </c>
      <c r="R1454" s="11" t="s">
        <v>8340</v>
      </c>
      <c r="S1454" s="16">
        <f t="shared" si="90"/>
        <v>41931.959016203706</v>
      </c>
      <c r="T1454" s="16">
        <f t="shared" si="91"/>
        <v>41962.00068287037</v>
      </c>
    </row>
    <row r="1455" spans="1:20" ht="32" hidden="1" x14ac:dyDescent="0.2">
      <c r="A1455">
        <v>1452</v>
      </c>
      <c r="B1455" s="9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1" t="s">
        <v>8324</v>
      </c>
      <c r="R1455" s="11" t="s">
        <v>8340</v>
      </c>
      <c r="S1455" s="16">
        <f t="shared" si="90"/>
        <v>41818.703275462962</v>
      </c>
      <c r="T1455" s="16">
        <f t="shared" si="91"/>
        <v>41848.703275462962</v>
      </c>
    </row>
    <row r="1456" spans="1:20" ht="48" hidden="1" x14ac:dyDescent="0.2">
      <c r="A1456">
        <v>1453</v>
      </c>
      <c r="B1456" s="9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 t="shared" si="88"/>
        <v>0</v>
      </c>
      <c r="P1456" t="str">
        <f t="shared" si="89"/>
        <v>N/A</v>
      </c>
      <c r="Q1456" s="11" t="s">
        <v>8324</v>
      </c>
      <c r="R1456" s="11" t="s">
        <v>8340</v>
      </c>
      <c r="S1456" s="16">
        <f t="shared" si="90"/>
        <v>42795.696145833332</v>
      </c>
      <c r="T1456" s="16">
        <f t="shared" si="91"/>
        <v>42840.654479166667</v>
      </c>
    </row>
    <row r="1457" spans="1:20" ht="48" hidden="1" x14ac:dyDescent="0.2">
      <c r="A1457">
        <v>1454</v>
      </c>
      <c r="B1457" s="9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88"/>
        <v>1</v>
      </c>
      <c r="P1457">
        <f t="shared" si="89"/>
        <v>15</v>
      </c>
      <c r="Q1457" s="11" t="s">
        <v>8324</v>
      </c>
      <c r="R1457" s="11" t="s">
        <v>8340</v>
      </c>
      <c r="S1457" s="16">
        <f t="shared" si="90"/>
        <v>42463.866666666669</v>
      </c>
      <c r="T1457" s="16">
        <f t="shared" si="91"/>
        <v>42484.915972222225</v>
      </c>
    </row>
    <row r="1458" spans="1:20" ht="48" hidden="1" x14ac:dyDescent="0.2">
      <c r="A1458">
        <v>1455</v>
      </c>
      <c r="B1458" s="9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 t="shared" si="88"/>
        <v>11</v>
      </c>
      <c r="P1458">
        <f t="shared" si="89"/>
        <v>225</v>
      </c>
      <c r="Q1458" s="11" t="s">
        <v>8324</v>
      </c>
      <c r="R1458" s="11" t="s">
        <v>8340</v>
      </c>
      <c r="S1458" s="16">
        <f t="shared" si="90"/>
        <v>41832.672685185185</v>
      </c>
      <c r="T1458" s="16">
        <f t="shared" si="91"/>
        <v>41887.568749999999</v>
      </c>
    </row>
    <row r="1459" spans="1:20" ht="16" hidden="1" x14ac:dyDescent="0.2">
      <c r="A1459">
        <v>1456</v>
      </c>
      <c r="B1459" s="9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 t="shared" si="88"/>
        <v>3</v>
      </c>
      <c r="P1459">
        <f t="shared" si="89"/>
        <v>48.33</v>
      </c>
      <c r="Q1459" s="11" t="s">
        <v>8324</v>
      </c>
      <c r="R1459" s="11" t="s">
        <v>8340</v>
      </c>
      <c r="S1459" s="16">
        <f t="shared" si="90"/>
        <v>42708.668576388889</v>
      </c>
      <c r="T1459" s="16">
        <f t="shared" si="91"/>
        <v>42738.668576388889</v>
      </c>
    </row>
    <row r="1460" spans="1:20" ht="32" hidden="1" x14ac:dyDescent="0.2">
      <c r="A1460">
        <v>1457</v>
      </c>
      <c r="B1460" s="9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1" t="s">
        <v>8324</v>
      </c>
      <c r="R1460" s="11" t="s">
        <v>8340</v>
      </c>
      <c r="S1460" s="16">
        <f t="shared" si="90"/>
        <v>42289.89634259259</v>
      </c>
      <c r="T1460" s="16">
        <f t="shared" si="91"/>
        <v>42319.938009259262</v>
      </c>
    </row>
    <row r="1461" spans="1:20" ht="48" hidden="1" x14ac:dyDescent="0.2">
      <c r="A1461">
        <v>1458</v>
      </c>
      <c r="B1461" s="9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1" t="s">
        <v>8324</v>
      </c>
      <c r="R1461" s="11" t="s">
        <v>8340</v>
      </c>
      <c r="S1461" s="16">
        <f t="shared" si="90"/>
        <v>41831.705555555556</v>
      </c>
      <c r="T1461" s="16">
        <f t="shared" si="91"/>
        <v>41862.166666666664</v>
      </c>
    </row>
    <row r="1462" spans="1:20" ht="48" hidden="1" x14ac:dyDescent="0.2">
      <c r="A1462">
        <v>1459</v>
      </c>
      <c r="B1462" s="9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1" t="s">
        <v>8324</v>
      </c>
      <c r="R1462" s="11" t="s">
        <v>8340</v>
      </c>
      <c r="S1462" s="16">
        <f t="shared" si="90"/>
        <v>42312.204814814817</v>
      </c>
      <c r="T1462" s="16">
        <f t="shared" si="91"/>
        <v>42340.725694444445</v>
      </c>
    </row>
    <row r="1463" spans="1:20" ht="48" hidden="1" x14ac:dyDescent="0.2">
      <c r="A1463">
        <v>1460</v>
      </c>
      <c r="B1463" s="9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 t="shared" si="88"/>
        <v>0</v>
      </c>
      <c r="P1463" t="str">
        <f t="shared" si="89"/>
        <v>N/A</v>
      </c>
      <c r="Q1463" s="11" t="s">
        <v>8324</v>
      </c>
      <c r="R1463" s="11" t="s">
        <v>8340</v>
      </c>
      <c r="S1463" s="16">
        <f t="shared" si="90"/>
        <v>41915.896967592591</v>
      </c>
      <c r="T1463" s="16">
        <f t="shared" si="91"/>
        <v>41973.989583333328</v>
      </c>
    </row>
    <row r="1464" spans="1:20" ht="32" hidden="1" x14ac:dyDescent="0.2">
      <c r="A1464">
        <v>1461</v>
      </c>
      <c r="B1464" s="9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 t="shared" si="88"/>
        <v>101</v>
      </c>
      <c r="P1464">
        <f t="shared" si="89"/>
        <v>44.67</v>
      </c>
      <c r="Q1464" s="11" t="s">
        <v>8324</v>
      </c>
      <c r="R1464" s="11" t="s">
        <v>8341</v>
      </c>
      <c r="S1464" s="16">
        <f t="shared" si="90"/>
        <v>41899.645300925928</v>
      </c>
      <c r="T1464" s="16">
        <f t="shared" si="91"/>
        <v>41933</v>
      </c>
    </row>
    <row r="1465" spans="1:20" ht="32" hidden="1" x14ac:dyDescent="0.2">
      <c r="A1465">
        <v>1462</v>
      </c>
      <c r="B1465" s="9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 t="shared" si="88"/>
        <v>109</v>
      </c>
      <c r="P1465">
        <f t="shared" si="89"/>
        <v>28.94</v>
      </c>
      <c r="Q1465" s="11" t="s">
        <v>8324</v>
      </c>
      <c r="R1465" s="11" t="s">
        <v>8341</v>
      </c>
      <c r="S1465" s="16">
        <f t="shared" si="90"/>
        <v>41344.662858796299</v>
      </c>
      <c r="T1465" s="16">
        <f t="shared" si="91"/>
        <v>41374.662858796299</v>
      </c>
    </row>
    <row r="1466" spans="1:20" ht="48" hidden="1" x14ac:dyDescent="0.2">
      <c r="A1466">
        <v>1463</v>
      </c>
      <c r="B1466" s="9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 t="shared" si="88"/>
        <v>148</v>
      </c>
      <c r="P1466">
        <f t="shared" si="89"/>
        <v>35.44</v>
      </c>
      <c r="Q1466" s="11" t="s">
        <v>8324</v>
      </c>
      <c r="R1466" s="11" t="s">
        <v>8341</v>
      </c>
      <c r="S1466" s="16">
        <f t="shared" si="90"/>
        <v>41326.911319444444</v>
      </c>
      <c r="T1466" s="16">
        <f t="shared" si="91"/>
        <v>41371.869652777779</v>
      </c>
    </row>
    <row r="1467" spans="1:20" ht="16" hidden="1" x14ac:dyDescent="0.2">
      <c r="A1467">
        <v>1464</v>
      </c>
      <c r="B1467" s="9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 t="shared" si="88"/>
        <v>163</v>
      </c>
      <c r="P1467">
        <f t="shared" si="89"/>
        <v>34.869999999999997</v>
      </c>
      <c r="Q1467" s="11" t="s">
        <v>8324</v>
      </c>
      <c r="R1467" s="11" t="s">
        <v>8341</v>
      </c>
      <c r="S1467" s="16">
        <f t="shared" si="90"/>
        <v>41291.661550925928</v>
      </c>
      <c r="T1467" s="16">
        <f t="shared" si="91"/>
        <v>41321.661550925928</v>
      </c>
    </row>
    <row r="1468" spans="1:20" ht="48" hidden="1" x14ac:dyDescent="0.2">
      <c r="A1468">
        <v>1465</v>
      </c>
      <c r="B1468" s="9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 t="shared" si="88"/>
        <v>456</v>
      </c>
      <c r="P1468">
        <f t="shared" si="89"/>
        <v>52.62</v>
      </c>
      <c r="Q1468" s="11" t="s">
        <v>8324</v>
      </c>
      <c r="R1468" s="11" t="s">
        <v>8341</v>
      </c>
      <c r="S1468" s="16">
        <f t="shared" si="90"/>
        <v>40959.734398148146</v>
      </c>
      <c r="T1468" s="16">
        <f t="shared" si="91"/>
        <v>40990.125</v>
      </c>
    </row>
    <row r="1469" spans="1:20" ht="48" hidden="1" x14ac:dyDescent="0.2">
      <c r="A1469">
        <v>1466</v>
      </c>
      <c r="B1469" s="9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 t="shared" si="88"/>
        <v>108</v>
      </c>
      <c r="P1469">
        <f t="shared" si="89"/>
        <v>69.599999999999994</v>
      </c>
      <c r="Q1469" s="11" t="s">
        <v>8324</v>
      </c>
      <c r="R1469" s="11" t="s">
        <v>8341</v>
      </c>
      <c r="S1469" s="16">
        <f t="shared" si="90"/>
        <v>42340.172060185185</v>
      </c>
      <c r="T1469" s="16">
        <f t="shared" si="91"/>
        <v>42381.208333333328</v>
      </c>
    </row>
    <row r="1470" spans="1:20" ht="32" hidden="1" x14ac:dyDescent="0.2">
      <c r="A1470">
        <v>1467</v>
      </c>
      <c r="B1470" s="9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 t="shared" si="88"/>
        <v>115</v>
      </c>
      <c r="P1470">
        <f t="shared" si="89"/>
        <v>76.72</v>
      </c>
      <c r="Q1470" s="11" t="s">
        <v>8324</v>
      </c>
      <c r="R1470" s="11" t="s">
        <v>8341</v>
      </c>
      <c r="S1470" s="16">
        <f t="shared" si="90"/>
        <v>40933.80190972222</v>
      </c>
      <c r="T1470" s="16">
        <f t="shared" si="91"/>
        <v>40993.760243055556</v>
      </c>
    </row>
    <row r="1471" spans="1:20" ht="48" hidden="1" x14ac:dyDescent="0.2">
      <c r="A1471">
        <v>1468</v>
      </c>
      <c r="B1471" s="9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 t="shared" si="88"/>
        <v>102</v>
      </c>
      <c r="P1471">
        <f t="shared" si="89"/>
        <v>33.19</v>
      </c>
      <c r="Q1471" s="11" t="s">
        <v>8324</v>
      </c>
      <c r="R1471" s="11" t="s">
        <v>8341</v>
      </c>
      <c r="S1471" s="16">
        <f t="shared" si="90"/>
        <v>40646.014456018522</v>
      </c>
      <c r="T1471" s="16">
        <f t="shared" si="91"/>
        <v>40706.014456018522</v>
      </c>
    </row>
    <row r="1472" spans="1:20" ht="32" hidden="1" x14ac:dyDescent="0.2">
      <c r="A1472">
        <v>1469</v>
      </c>
      <c r="B1472" s="9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 t="shared" si="88"/>
        <v>108</v>
      </c>
      <c r="P1472">
        <f t="shared" si="89"/>
        <v>149.46</v>
      </c>
      <c r="Q1472" s="11" t="s">
        <v>8324</v>
      </c>
      <c r="R1472" s="11" t="s">
        <v>8341</v>
      </c>
      <c r="S1472" s="16">
        <f t="shared" si="90"/>
        <v>41290.598483796297</v>
      </c>
      <c r="T1472" s="16">
        <f t="shared" si="91"/>
        <v>41320.598483796297</v>
      </c>
    </row>
    <row r="1473" spans="1:20" ht="48" hidden="1" x14ac:dyDescent="0.2">
      <c r="A1473">
        <v>1470</v>
      </c>
      <c r="B1473" s="9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 t="shared" si="88"/>
        <v>125</v>
      </c>
      <c r="P1473">
        <f t="shared" si="89"/>
        <v>23.17</v>
      </c>
      <c r="Q1473" s="11" t="s">
        <v>8324</v>
      </c>
      <c r="R1473" s="11" t="s">
        <v>8341</v>
      </c>
      <c r="S1473" s="16">
        <f t="shared" si="90"/>
        <v>41250.827118055553</v>
      </c>
      <c r="T1473" s="16">
        <f t="shared" si="91"/>
        <v>41271.827118055553</v>
      </c>
    </row>
    <row r="1474" spans="1:20" ht="48" hidden="1" x14ac:dyDescent="0.2">
      <c r="A1474">
        <v>1471</v>
      </c>
      <c r="B1474" s="9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 t="shared" ref="O1474:O1537" si="92">ROUND(E1474/D1474*100,0)</f>
        <v>104</v>
      </c>
      <c r="P1474">
        <f t="shared" si="89"/>
        <v>96.88</v>
      </c>
      <c r="Q1474" s="11" t="s">
        <v>8324</v>
      </c>
      <c r="R1474" s="11" t="s">
        <v>8341</v>
      </c>
      <c r="S1474" s="16">
        <f t="shared" si="90"/>
        <v>42073.957569444443</v>
      </c>
      <c r="T1474" s="16">
        <f t="shared" si="91"/>
        <v>42103.957569444443</v>
      </c>
    </row>
    <row r="1475" spans="1:20" ht="48" hidden="1" x14ac:dyDescent="0.2">
      <c r="A1475">
        <v>1472</v>
      </c>
      <c r="B1475" s="9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 t="shared" si="92"/>
        <v>139</v>
      </c>
      <c r="P1475">
        <f t="shared" ref="P1475:P1538" si="93">IFERROR(ROUND(E1475/L1475,2),"N/A")</f>
        <v>103.2</v>
      </c>
      <c r="Q1475" s="11" t="s">
        <v>8324</v>
      </c>
      <c r="R1475" s="11" t="s">
        <v>8341</v>
      </c>
      <c r="S1475" s="16">
        <f t="shared" ref="S1475:S1538" si="94">(((J1475/60)/60)/24)+DATE(1970,1,1)</f>
        <v>41533.542858796296</v>
      </c>
      <c r="T1475" s="16">
        <f t="shared" ref="T1475:T1538" si="95">(((I1475/60)/60)/24)+DATE(1970,1,1)</f>
        <v>41563.542858796296</v>
      </c>
    </row>
    <row r="1476" spans="1:20" ht="16" hidden="1" x14ac:dyDescent="0.2">
      <c r="A1476">
        <v>1473</v>
      </c>
      <c r="B1476" s="9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 t="shared" si="92"/>
        <v>121</v>
      </c>
      <c r="P1476">
        <f t="shared" si="93"/>
        <v>38.46</v>
      </c>
      <c r="Q1476" s="11" t="s">
        <v>8324</v>
      </c>
      <c r="R1476" s="11" t="s">
        <v>8341</v>
      </c>
      <c r="S1476" s="16">
        <f t="shared" si="94"/>
        <v>40939.979618055557</v>
      </c>
      <c r="T1476" s="16">
        <f t="shared" si="95"/>
        <v>40969.979618055557</v>
      </c>
    </row>
    <row r="1477" spans="1:20" ht="48" hidden="1" x14ac:dyDescent="0.2">
      <c r="A1477">
        <v>1474</v>
      </c>
      <c r="B1477" s="9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92"/>
        <v>112</v>
      </c>
      <c r="P1477">
        <f t="shared" si="93"/>
        <v>44.32</v>
      </c>
      <c r="Q1477" s="11" t="s">
        <v>8324</v>
      </c>
      <c r="R1477" s="11" t="s">
        <v>8341</v>
      </c>
      <c r="S1477" s="16">
        <f t="shared" si="94"/>
        <v>41500.727916666663</v>
      </c>
      <c r="T1477" s="16">
        <f t="shared" si="95"/>
        <v>41530.727916666663</v>
      </c>
    </row>
    <row r="1478" spans="1:20" ht="48" hidden="1" x14ac:dyDescent="0.2">
      <c r="A1478">
        <v>1475</v>
      </c>
      <c r="B1478" s="9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 t="shared" si="92"/>
        <v>189</v>
      </c>
      <c r="P1478">
        <f t="shared" si="93"/>
        <v>64.17</v>
      </c>
      <c r="Q1478" s="11" t="s">
        <v>8324</v>
      </c>
      <c r="R1478" s="11" t="s">
        <v>8341</v>
      </c>
      <c r="S1478" s="16">
        <f t="shared" si="94"/>
        <v>41960.722951388889</v>
      </c>
      <c r="T1478" s="16">
        <f t="shared" si="95"/>
        <v>41993.207638888889</v>
      </c>
    </row>
    <row r="1479" spans="1:20" ht="32" hidden="1" x14ac:dyDescent="0.2">
      <c r="A1479">
        <v>1476</v>
      </c>
      <c r="B1479" s="9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 t="shared" si="92"/>
        <v>662</v>
      </c>
      <c r="P1479">
        <f t="shared" si="93"/>
        <v>43.33</v>
      </c>
      <c r="Q1479" s="11" t="s">
        <v>8324</v>
      </c>
      <c r="R1479" s="11" t="s">
        <v>8341</v>
      </c>
      <c r="S1479" s="16">
        <f t="shared" si="94"/>
        <v>40766.041921296295</v>
      </c>
      <c r="T1479" s="16">
        <f t="shared" si="95"/>
        <v>40796.041921296295</v>
      </c>
    </row>
    <row r="1480" spans="1:20" ht="48" hidden="1" x14ac:dyDescent="0.2">
      <c r="A1480">
        <v>1477</v>
      </c>
      <c r="B1480" s="9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 t="shared" si="92"/>
        <v>111</v>
      </c>
      <c r="P1480">
        <f t="shared" si="93"/>
        <v>90.5</v>
      </c>
      <c r="Q1480" s="11" t="s">
        <v>8324</v>
      </c>
      <c r="R1480" s="11" t="s">
        <v>8341</v>
      </c>
      <c r="S1480" s="16">
        <f t="shared" si="94"/>
        <v>40840.615787037037</v>
      </c>
      <c r="T1480" s="16">
        <f t="shared" si="95"/>
        <v>40900.125</v>
      </c>
    </row>
    <row r="1481" spans="1:20" ht="48" hidden="1" x14ac:dyDescent="0.2">
      <c r="A1481">
        <v>1478</v>
      </c>
      <c r="B1481" s="9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 t="shared" si="92"/>
        <v>1182</v>
      </c>
      <c r="P1481">
        <f t="shared" si="93"/>
        <v>29.19</v>
      </c>
      <c r="Q1481" s="11" t="s">
        <v>8324</v>
      </c>
      <c r="R1481" s="11" t="s">
        <v>8341</v>
      </c>
      <c r="S1481" s="16">
        <f t="shared" si="94"/>
        <v>41394.871678240743</v>
      </c>
      <c r="T1481" s="16">
        <f t="shared" si="95"/>
        <v>41408.871678240743</v>
      </c>
    </row>
    <row r="1482" spans="1:20" ht="48" hidden="1" x14ac:dyDescent="0.2">
      <c r="A1482">
        <v>1479</v>
      </c>
      <c r="B1482" s="9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 t="shared" si="92"/>
        <v>137</v>
      </c>
      <c r="P1482">
        <f t="shared" si="93"/>
        <v>30.96</v>
      </c>
      <c r="Q1482" s="11" t="s">
        <v>8324</v>
      </c>
      <c r="R1482" s="11" t="s">
        <v>8341</v>
      </c>
      <c r="S1482" s="16">
        <f t="shared" si="94"/>
        <v>41754.745243055557</v>
      </c>
      <c r="T1482" s="16">
        <f t="shared" si="95"/>
        <v>41769.165972222225</v>
      </c>
    </row>
    <row r="1483" spans="1:20" ht="48" hidden="1" x14ac:dyDescent="0.2">
      <c r="A1483">
        <v>1480</v>
      </c>
      <c r="B1483" s="9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92"/>
        <v>117</v>
      </c>
      <c r="P1483">
        <f t="shared" si="93"/>
        <v>92.16</v>
      </c>
      <c r="Q1483" s="11" t="s">
        <v>8324</v>
      </c>
      <c r="R1483" s="11" t="s">
        <v>8341</v>
      </c>
      <c r="S1483" s="16">
        <f t="shared" si="94"/>
        <v>41464.934016203704</v>
      </c>
      <c r="T1483" s="16">
        <f t="shared" si="95"/>
        <v>41481.708333333336</v>
      </c>
    </row>
    <row r="1484" spans="1:20" ht="48" hidden="1" x14ac:dyDescent="0.2">
      <c r="A1484">
        <v>1481</v>
      </c>
      <c r="B1484" s="9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 t="shared" si="92"/>
        <v>2</v>
      </c>
      <c r="P1484">
        <f t="shared" si="93"/>
        <v>17.5</v>
      </c>
      <c r="Q1484" s="11" t="s">
        <v>8324</v>
      </c>
      <c r="R1484" s="11" t="s">
        <v>8326</v>
      </c>
      <c r="S1484" s="16">
        <f t="shared" si="94"/>
        <v>41550.922974537039</v>
      </c>
      <c r="T1484" s="16">
        <f t="shared" si="95"/>
        <v>41580.922974537039</v>
      </c>
    </row>
    <row r="1485" spans="1:20" ht="48" hidden="1" x14ac:dyDescent="0.2">
      <c r="A1485">
        <v>1482</v>
      </c>
      <c r="B1485" s="9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 t="shared" si="92"/>
        <v>0</v>
      </c>
      <c r="P1485">
        <f t="shared" si="93"/>
        <v>5</v>
      </c>
      <c r="Q1485" s="11" t="s">
        <v>8324</v>
      </c>
      <c r="R1485" s="11" t="s">
        <v>8326</v>
      </c>
      <c r="S1485" s="16">
        <f t="shared" si="94"/>
        <v>41136.85805555556</v>
      </c>
      <c r="T1485" s="16">
        <f t="shared" si="95"/>
        <v>41159.32708333333</v>
      </c>
    </row>
    <row r="1486" spans="1:20" ht="48" hidden="1" x14ac:dyDescent="0.2">
      <c r="A1486">
        <v>1483</v>
      </c>
      <c r="B1486" s="9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 t="shared" si="92"/>
        <v>1</v>
      </c>
      <c r="P1486">
        <f t="shared" si="93"/>
        <v>25</v>
      </c>
      <c r="Q1486" s="11" t="s">
        <v>8324</v>
      </c>
      <c r="R1486" s="11" t="s">
        <v>8326</v>
      </c>
      <c r="S1486" s="16">
        <f t="shared" si="94"/>
        <v>42548.192997685182</v>
      </c>
      <c r="T1486" s="16">
        <f t="shared" si="95"/>
        <v>42573.192997685182</v>
      </c>
    </row>
    <row r="1487" spans="1:20" ht="16" hidden="1" x14ac:dyDescent="0.2">
      <c r="A1487">
        <v>1484</v>
      </c>
      <c r="B1487" s="9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t="str">
        <f t="shared" si="93"/>
        <v>N/A</v>
      </c>
      <c r="Q1487" s="11" t="s">
        <v>8324</v>
      </c>
      <c r="R1487" s="11" t="s">
        <v>8326</v>
      </c>
      <c r="S1487" s="16">
        <f t="shared" si="94"/>
        <v>41053.200960648144</v>
      </c>
      <c r="T1487" s="16">
        <f t="shared" si="95"/>
        <v>41111.618750000001</v>
      </c>
    </row>
    <row r="1488" spans="1:20" ht="48" hidden="1" x14ac:dyDescent="0.2">
      <c r="A1488">
        <v>1485</v>
      </c>
      <c r="B1488" s="9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2</v>
      </c>
      <c r="P1488">
        <f t="shared" si="93"/>
        <v>50</v>
      </c>
      <c r="Q1488" s="11" t="s">
        <v>8324</v>
      </c>
      <c r="R1488" s="11" t="s">
        <v>8326</v>
      </c>
      <c r="S1488" s="16">
        <f t="shared" si="94"/>
        <v>42130.795983796299</v>
      </c>
      <c r="T1488" s="16">
        <f t="shared" si="95"/>
        <v>42175.795983796299</v>
      </c>
    </row>
    <row r="1489" spans="1:20" ht="48" hidden="1" x14ac:dyDescent="0.2">
      <c r="A1489">
        <v>1486</v>
      </c>
      <c r="B1489" s="9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 t="shared" si="92"/>
        <v>0</v>
      </c>
      <c r="P1489">
        <f t="shared" si="93"/>
        <v>16</v>
      </c>
      <c r="Q1489" s="11" t="s">
        <v>8324</v>
      </c>
      <c r="R1489" s="11" t="s">
        <v>8326</v>
      </c>
      <c r="S1489" s="16">
        <f t="shared" si="94"/>
        <v>42032.168530092589</v>
      </c>
      <c r="T1489" s="16">
        <f t="shared" si="95"/>
        <v>42062.168530092589</v>
      </c>
    </row>
    <row r="1490" spans="1:20" ht="48" hidden="1" x14ac:dyDescent="0.2">
      <c r="A1490">
        <v>1487</v>
      </c>
      <c r="B1490" s="9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 t="shared" si="92"/>
        <v>0</v>
      </c>
      <c r="P1490" t="str">
        <f t="shared" si="93"/>
        <v>N/A</v>
      </c>
      <c r="Q1490" s="11" t="s">
        <v>8324</v>
      </c>
      <c r="R1490" s="11" t="s">
        <v>8326</v>
      </c>
      <c r="S1490" s="16">
        <f t="shared" si="94"/>
        <v>42554.917488425926</v>
      </c>
      <c r="T1490" s="16">
        <f t="shared" si="95"/>
        <v>42584.917488425926</v>
      </c>
    </row>
    <row r="1491" spans="1:20" ht="48" hidden="1" x14ac:dyDescent="0.2">
      <c r="A1491">
        <v>1488</v>
      </c>
      <c r="B1491" s="9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 t="shared" si="92"/>
        <v>2</v>
      </c>
      <c r="P1491">
        <f t="shared" si="93"/>
        <v>60</v>
      </c>
      <c r="Q1491" s="11" t="s">
        <v>8324</v>
      </c>
      <c r="R1491" s="11" t="s">
        <v>8326</v>
      </c>
      <c r="S1491" s="16">
        <f t="shared" si="94"/>
        <v>41614.563194444447</v>
      </c>
      <c r="T1491" s="16">
        <f t="shared" si="95"/>
        <v>41644.563194444447</v>
      </c>
    </row>
    <row r="1492" spans="1:20" ht="48" hidden="1" x14ac:dyDescent="0.2">
      <c r="A1492">
        <v>1489</v>
      </c>
      <c r="B1492" s="9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 t="shared" si="92"/>
        <v>0</v>
      </c>
      <c r="P1492" t="str">
        <f t="shared" si="93"/>
        <v>N/A</v>
      </c>
      <c r="Q1492" s="11" t="s">
        <v>8324</v>
      </c>
      <c r="R1492" s="11" t="s">
        <v>8326</v>
      </c>
      <c r="S1492" s="16">
        <f t="shared" si="94"/>
        <v>41198.611712962964</v>
      </c>
      <c r="T1492" s="16">
        <f t="shared" si="95"/>
        <v>41228.653379629628</v>
      </c>
    </row>
    <row r="1493" spans="1:20" ht="48" hidden="1" x14ac:dyDescent="0.2">
      <c r="A1493">
        <v>1490</v>
      </c>
      <c r="B1493" s="9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 t="shared" si="92"/>
        <v>31</v>
      </c>
      <c r="P1493">
        <f t="shared" si="93"/>
        <v>47.11</v>
      </c>
      <c r="Q1493" s="11" t="s">
        <v>8324</v>
      </c>
      <c r="R1493" s="11" t="s">
        <v>8326</v>
      </c>
      <c r="S1493" s="16">
        <f t="shared" si="94"/>
        <v>41520.561041666668</v>
      </c>
      <c r="T1493" s="16">
        <f t="shared" si="95"/>
        <v>41549.561041666668</v>
      </c>
    </row>
    <row r="1494" spans="1:20" ht="32" hidden="1" x14ac:dyDescent="0.2">
      <c r="A1494">
        <v>1491</v>
      </c>
      <c r="B1494" s="9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 t="shared" si="92"/>
        <v>8</v>
      </c>
      <c r="P1494">
        <f t="shared" si="93"/>
        <v>100</v>
      </c>
      <c r="Q1494" s="11" t="s">
        <v>8324</v>
      </c>
      <c r="R1494" s="11" t="s">
        <v>8326</v>
      </c>
      <c r="S1494" s="16">
        <f t="shared" si="94"/>
        <v>41991.713460648149</v>
      </c>
      <c r="T1494" s="16">
        <f t="shared" si="95"/>
        <v>42050.651388888888</v>
      </c>
    </row>
    <row r="1495" spans="1:20" ht="48" hidden="1" x14ac:dyDescent="0.2">
      <c r="A1495">
        <v>1492</v>
      </c>
      <c r="B1495" s="9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92"/>
        <v>1</v>
      </c>
      <c r="P1495">
        <f t="shared" si="93"/>
        <v>15</v>
      </c>
      <c r="Q1495" s="11" t="s">
        <v>8324</v>
      </c>
      <c r="R1495" s="11" t="s">
        <v>8326</v>
      </c>
      <c r="S1495" s="16">
        <f t="shared" si="94"/>
        <v>40682.884791666671</v>
      </c>
      <c r="T1495" s="16">
        <f t="shared" si="95"/>
        <v>40712.884791666671</v>
      </c>
    </row>
    <row r="1496" spans="1:20" ht="32" hidden="1" x14ac:dyDescent="0.2">
      <c r="A1496">
        <v>1493</v>
      </c>
      <c r="B1496" s="9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 t="shared" si="92"/>
        <v>0</v>
      </c>
      <c r="P1496" t="str">
        <f t="shared" si="93"/>
        <v>N/A</v>
      </c>
      <c r="Q1496" s="11" t="s">
        <v>8324</v>
      </c>
      <c r="R1496" s="11" t="s">
        <v>8326</v>
      </c>
      <c r="S1496" s="16">
        <f t="shared" si="94"/>
        <v>41411.866608796299</v>
      </c>
      <c r="T1496" s="16">
        <f t="shared" si="95"/>
        <v>41441.866608796299</v>
      </c>
    </row>
    <row r="1497" spans="1:20" ht="48" hidden="1" x14ac:dyDescent="0.2">
      <c r="A1497">
        <v>1494</v>
      </c>
      <c r="B1497" s="9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 t="shared" si="92"/>
        <v>9</v>
      </c>
      <c r="P1497">
        <f t="shared" si="93"/>
        <v>40.450000000000003</v>
      </c>
      <c r="Q1497" s="11" t="s">
        <v>8324</v>
      </c>
      <c r="R1497" s="11" t="s">
        <v>8326</v>
      </c>
      <c r="S1497" s="16">
        <f t="shared" si="94"/>
        <v>42067.722372685181</v>
      </c>
      <c r="T1497" s="16">
        <f t="shared" si="95"/>
        <v>42097.651388888888</v>
      </c>
    </row>
    <row r="1498" spans="1:20" ht="32" hidden="1" x14ac:dyDescent="0.2">
      <c r="A1498">
        <v>1495</v>
      </c>
      <c r="B1498" s="9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1" t="s">
        <v>8324</v>
      </c>
      <c r="R1498" s="11" t="s">
        <v>8326</v>
      </c>
      <c r="S1498" s="16">
        <f t="shared" si="94"/>
        <v>40752.789710648147</v>
      </c>
      <c r="T1498" s="16">
        <f t="shared" si="95"/>
        <v>40782.789710648147</v>
      </c>
    </row>
    <row r="1499" spans="1:20" ht="48" hidden="1" x14ac:dyDescent="0.2">
      <c r="A1499">
        <v>1496</v>
      </c>
      <c r="B1499" s="9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 t="shared" si="92"/>
        <v>0</v>
      </c>
      <c r="P1499" t="str">
        <f t="shared" si="93"/>
        <v>N/A</v>
      </c>
      <c r="Q1499" s="11" t="s">
        <v>8324</v>
      </c>
      <c r="R1499" s="11" t="s">
        <v>8326</v>
      </c>
      <c r="S1499" s="16">
        <f t="shared" si="94"/>
        <v>41838.475219907406</v>
      </c>
      <c r="T1499" s="16">
        <f t="shared" si="95"/>
        <v>41898.475219907406</v>
      </c>
    </row>
    <row r="1500" spans="1:20" ht="48" hidden="1" x14ac:dyDescent="0.2">
      <c r="A1500">
        <v>1497</v>
      </c>
      <c r="B1500" s="9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 t="shared" si="92"/>
        <v>0</v>
      </c>
      <c r="P1500">
        <f t="shared" si="93"/>
        <v>1</v>
      </c>
      <c r="Q1500" s="11" t="s">
        <v>8324</v>
      </c>
      <c r="R1500" s="11" t="s">
        <v>8326</v>
      </c>
      <c r="S1500" s="16">
        <f t="shared" si="94"/>
        <v>41444.64261574074</v>
      </c>
      <c r="T1500" s="16">
        <f t="shared" si="95"/>
        <v>41486.821527777778</v>
      </c>
    </row>
    <row r="1501" spans="1:20" ht="48" hidden="1" x14ac:dyDescent="0.2">
      <c r="A1501">
        <v>1498</v>
      </c>
      <c r="B1501" s="9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 t="shared" si="92"/>
        <v>2</v>
      </c>
      <c r="P1501">
        <f t="shared" si="93"/>
        <v>19</v>
      </c>
      <c r="Q1501" s="11" t="s">
        <v>8324</v>
      </c>
      <c r="R1501" s="11" t="s">
        <v>8326</v>
      </c>
      <c r="S1501" s="16">
        <f t="shared" si="94"/>
        <v>41840.983541666668</v>
      </c>
      <c r="T1501" s="16">
        <f t="shared" si="95"/>
        <v>41885.983541666668</v>
      </c>
    </row>
    <row r="1502" spans="1:20" ht="48" hidden="1" x14ac:dyDescent="0.2">
      <c r="A1502">
        <v>1499</v>
      </c>
      <c r="B1502" s="9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 t="shared" si="92"/>
        <v>0</v>
      </c>
      <c r="P1502">
        <f t="shared" si="93"/>
        <v>5</v>
      </c>
      <c r="Q1502" s="11" t="s">
        <v>8324</v>
      </c>
      <c r="R1502" s="11" t="s">
        <v>8326</v>
      </c>
      <c r="S1502" s="16">
        <f t="shared" si="94"/>
        <v>42527.007326388892</v>
      </c>
      <c r="T1502" s="16">
        <f t="shared" si="95"/>
        <v>42587.007326388892</v>
      </c>
    </row>
    <row r="1503" spans="1:20" ht="48" hidden="1" x14ac:dyDescent="0.2">
      <c r="A1503">
        <v>1500</v>
      </c>
      <c r="B1503" s="9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 t="shared" si="92"/>
        <v>25</v>
      </c>
      <c r="P1503">
        <f t="shared" si="93"/>
        <v>46.73</v>
      </c>
      <c r="Q1503" s="11" t="s">
        <v>8324</v>
      </c>
      <c r="R1503" s="11" t="s">
        <v>8326</v>
      </c>
      <c r="S1503" s="16">
        <f t="shared" si="94"/>
        <v>41365.904594907406</v>
      </c>
      <c r="T1503" s="16">
        <f t="shared" si="95"/>
        <v>41395.904594907406</v>
      </c>
    </row>
    <row r="1504" spans="1:20" ht="32" hidden="1" x14ac:dyDescent="0.2">
      <c r="A1504">
        <v>1501</v>
      </c>
      <c r="B1504" s="9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 t="shared" si="92"/>
        <v>166</v>
      </c>
      <c r="P1504">
        <f t="shared" si="93"/>
        <v>97.73</v>
      </c>
      <c r="Q1504" s="11" t="s">
        <v>8337</v>
      </c>
      <c r="R1504" s="11" t="s">
        <v>8338</v>
      </c>
      <c r="S1504" s="16">
        <f t="shared" si="94"/>
        <v>42163.583599537036</v>
      </c>
      <c r="T1504" s="16">
        <f t="shared" si="95"/>
        <v>42193.583599537036</v>
      </c>
    </row>
    <row r="1505" spans="1:20" ht="48" hidden="1" x14ac:dyDescent="0.2">
      <c r="A1505">
        <v>1502</v>
      </c>
      <c r="B1505" s="9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 t="shared" si="92"/>
        <v>101</v>
      </c>
      <c r="P1505">
        <f t="shared" si="93"/>
        <v>67.84</v>
      </c>
      <c r="Q1505" s="11" t="s">
        <v>8337</v>
      </c>
      <c r="R1505" s="11" t="s">
        <v>8338</v>
      </c>
      <c r="S1505" s="16">
        <f t="shared" si="94"/>
        <v>42426.542592592596</v>
      </c>
      <c r="T1505" s="16">
        <f t="shared" si="95"/>
        <v>42454.916666666672</v>
      </c>
    </row>
    <row r="1506" spans="1:20" ht="48" hidden="1" x14ac:dyDescent="0.2">
      <c r="A1506">
        <v>1503</v>
      </c>
      <c r="B1506" s="9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 t="shared" si="92"/>
        <v>108</v>
      </c>
      <c r="P1506">
        <f t="shared" si="93"/>
        <v>56.98</v>
      </c>
      <c r="Q1506" s="11" t="s">
        <v>8337</v>
      </c>
      <c r="R1506" s="11" t="s">
        <v>8338</v>
      </c>
      <c r="S1506" s="16">
        <f t="shared" si="94"/>
        <v>42606.347233796296</v>
      </c>
      <c r="T1506" s="16">
        <f t="shared" si="95"/>
        <v>42666.347233796296</v>
      </c>
    </row>
    <row r="1507" spans="1:20" ht="32" hidden="1" x14ac:dyDescent="0.2">
      <c r="A1507">
        <v>1504</v>
      </c>
      <c r="B1507" s="9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 t="shared" si="92"/>
        <v>278</v>
      </c>
      <c r="P1507">
        <f t="shared" si="93"/>
        <v>67.16</v>
      </c>
      <c r="Q1507" s="11" t="s">
        <v>8337</v>
      </c>
      <c r="R1507" s="11" t="s">
        <v>8338</v>
      </c>
      <c r="S1507" s="16">
        <f t="shared" si="94"/>
        <v>41772.657685185186</v>
      </c>
      <c r="T1507" s="16">
        <f t="shared" si="95"/>
        <v>41800.356249999997</v>
      </c>
    </row>
    <row r="1508" spans="1:20" ht="48" hidden="1" x14ac:dyDescent="0.2">
      <c r="A1508">
        <v>1505</v>
      </c>
      <c r="B1508" s="9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 t="shared" si="92"/>
        <v>104</v>
      </c>
      <c r="P1508">
        <f t="shared" si="93"/>
        <v>48.04</v>
      </c>
      <c r="Q1508" s="11" t="s">
        <v>8337</v>
      </c>
      <c r="R1508" s="11" t="s">
        <v>8338</v>
      </c>
      <c r="S1508" s="16">
        <f t="shared" si="94"/>
        <v>42414.44332175926</v>
      </c>
      <c r="T1508" s="16">
        <f t="shared" si="95"/>
        <v>42451.834027777775</v>
      </c>
    </row>
    <row r="1509" spans="1:20" ht="48" hidden="1" x14ac:dyDescent="0.2">
      <c r="A1509">
        <v>1506</v>
      </c>
      <c r="B1509" s="9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 t="shared" si="92"/>
        <v>111</v>
      </c>
      <c r="P1509">
        <f t="shared" si="93"/>
        <v>38.86</v>
      </c>
      <c r="Q1509" s="11" t="s">
        <v>8337</v>
      </c>
      <c r="R1509" s="11" t="s">
        <v>8338</v>
      </c>
      <c r="S1509" s="16">
        <f t="shared" si="94"/>
        <v>41814.785925925928</v>
      </c>
      <c r="T1509" s="16">
        <f t="shared" si="95"/>
        <v>41844.785925925928</v>
      </c>
    </row>
    <row r="1510" spans="1:20" ht="48" hidden="1" x14ac:dyDescent="0.2">
      <c r="A1510">
        <v>1507</v>
      </c>
      <c r="B1510" s="9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 t="shared" si="92"/>
        <v>215</v>
      </c>
      <c r="P1510">
        <f t="shared" si="93"/>
        <v>78.180000000000007</v>
      </c>
      <c r="Q1510" s="11" t="s">
        <v>8337</v>
      </c>
      <c r="R1510" s="11" t="s">
        <v>8338</v>
      </c>
      <c r="S1510" s="16">
        <f t="shared" si="94"/>
        <v>40254.450335648151</v>
      </c>
      <c r="T1510" s="16">
        <f t="shared" si="95"/>
        <v>40313.340277777781</v>
      </c>
    </row>
    <row r="1511" spans="1:20" ht="48" hidden="1" x14ac:dyDescent="0.2">
      <c r="A1511">
        <v>1508</v>
      </c>
      <c r="B1511" s="9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 t="shared" si="92"/>
        <v>111</v>
      </c>
      <c r="P1511">
        <f t="shared" si="93"/>
        <v>97.11</v>
      </c>
      <c r="Q1511" s="11" t="s">
        <v>8337</v>
      </c>
      <c r="R1511" s="11" t="s">
        <v>8338</v>
      </c>
      <c r="S1511" s="16">
        <f t="shared" si="94"/>
        <v>41786.614363425928</v>
      </c>
      <c r="T1511" s="16">
        <f t="shared" si="95"/>
        <v>41817.614363425928</v>
      </c>
    </row>
    <row r="1512" spans="1:20" ht="48" hidden="1" x14ac:dyDescent="0.2">
      <c r="A1512">
        <v>1509</v>
      </c>
      <c r="B1512" s="9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 t="shared" si="92"/>
        <v>124</v>
      </c>
      <c r="P1512">
        <f t="shared" si="93"/>
        <v>110.39</v>
      </c>
      <c r="Q1512" s="11" t="s">
        <v>8337</v>
      </c>
      <c r="R1512" s="11" t="s">
        <v>8338</v>
      </c>
      <c r="S1512" s="16">
        <f t="shared" si="94"/>
        <v>42751.533391203702</v>
      </c>
      <c r="T1512" s="16">
        <f t="shared" si="95"/>
        <v>42780.957638888889</v>
      </c>
    </row>
    <row r="1513" spans="1:20" ht="48" hidden="1" x14ac:dyDescent="0.2">
      <c r="A1513">
        <v>1510</v>
      </c>
      <c r="B1513" s="9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 t="shared" si="92"/>
        <v>101</v>
      </c>
      <c r="P1513">
        <f t="shared" si="93"/>
        <v>39.92</v>
      </c>
      <c r="Q1513" s="11" t="s">
        <v>8337</v>
      </c>
      <c r="R1513" s="11" t="s">
        <v>8338</v>
      </c>
      <c r="S1513" s="16">
        <f t="shared" si="94"/>
        <v>41809.385162037033</v>
      </c>
      <c r="T1513" s="16">
        <f t="shared" si="95"/>
        <v>41839.385162037033</v>
      </c>
    </row>
    <row r="1514" spans="1:20" ht="48" hidden="1" x14ac:dyDescent="0.2">
      <c r="A1514">
        <v>1511</v>
      </c>
      <c r="B1514" s="9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92"/>
        <v>112</v>
      </c>
      <c r="P1514">
        <f t="shared" si="93"/>
        <v>75.98</v>
      </c>
      <c r="Q1514" s="11" t="s">
        <v>8337</v>
      </c>
      <c r="R1514" s="11" t="s">
        <v>8338</v>
      </c>
      <c r="S1514" s="16">
        <f t="shared" si="94"/>
        <v>42296.583379629628</v>
      </c>
      <c r="T1514" s="16">
        <f t="shared" si="95"/>
        <v>42326.625046296293</v>
      </c>
    </row>
    <row r="1515" spans="1:20" ht="48" hidden="1" x14ac:dyDescent="0.2">
      <c r="A1515">
        <v>1512</v>
      </c>
      <c r="B1515" s="9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 t="shared" si="92"/>
        <v>559</v>
      </c>
      <c r="P1515">
        <f t="shared" si="93"/>
        <v>58.38</v>
      </c>
      <c r="Q1515" s="11" t="s">
        <v>8337</v>
      </c>
      <c r="R1515" s="11" t="s">
        <v>8338</v>
      </c>
      <c r="S1515" s="16">
        <f t="shared" si="94"/>
        <v>42741.684479166666</v>
      </c>
      <c r="T1515" s="16">
        <f t="shared" si="95"/>
        <v>42771.684479166666</v>
      </c>
    </row>
    <row r="1516" spans="1:20" ht="48" hidden="1" x14ac:dyDescent="0.2">
      <c r="A1516">
        <v>1513</v>
      </c>
      <c r="B1516" s="9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 t="shared" si="92"/>
        <v>150</v>
      </c>
      <c r="P1516">
        <f t="shared" si="93"/>
        <v>55.82</v>
      </c>
      <c r="Q1516" s="11" t="s">
        <v>8337</v>
      </c>
      <c r="R1516" s="11" t="s">
        <v>8338</v>
      </c>
      <c r="S1516" s="16">
        <f t="shared" si="94"/>
        <v>41806.637337962966</v>
      </c>
      <c r="T1516" s="16">
        <f t="shared" si="95"/>
        <v>41836.637337962966</v>
      </c>
    </row>
    <row r="1517" spans="1:20" ht="48" hidden="1" x14ac:dyDescent="0.2">
      <c r="A1517">
        <v>1514</v>
      </c>
      <c r="B1517" s="9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 t="shared" si="92"/>
        <v>106</v>
      </c>
      <c r="P1517">
        <f t="shared" si="93"/>
        <v>151.24</v>
      </c>
      <c r="Q1517" s="11" t="s">
        <v>8337</v>
      </c>
      <c r="R1517" s="11" t="s">
        <v>8338</v>
      </c>
      <c r="S1517" s="16">
        <f t="shared" si="94"/>
        <v>42234.597685185188</v>
      </c>
      <c r="T1517" s="16">
        <f t="shared" si="95"/>
        <v>42274.597685185188</v>
      </c>
    </row>
    <row r="1518" spans="1:20" ht="48" hidden="1" x14ac:dyDescent="0.2">
      <c r="A1518">
        <v>1515</v>
      </c>
      <c r="B1518" s="9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 t="shared" si="92"/>
        <v>157</v>
      </c>
      <c r="P1518">
        <f t="shared" si="93"/>
        <v>849.67</v>
      </c>
      <c r="Q1518" s="11" t="s">
        <v>8337</v>
      </c>
      <c r="R1518" s="11" t="s">
        <v>8338</v>
      </c>
      <c r="S1518" s="16">
        <f t="shared" si="94"/>
        <v>42415.253437499996</v>
      </c>
      <c r="T1518" s="16">
        <f t="shared" si="95"/>
        <v>42445.211770833332</v>
      </c>
    </row>
    <row r="1519" spans="1:20" ht="48" hidden="1" x14ac:dyDescent="0.2">
      <c r="A1519">
        <v>1516</v>
      </c>
      <c r="B1519" s="9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 t="shared" si="92"/>
        <v>109</v>
      </c>
      <c r="P1519">
        <f t="shared" si="93"/>
        <v>159.24</v>
      </c>
      <c r="Q1519" s="11" t="s">
        <v>8337</v>
      </c>
      <c r="R1519" s="11" t="s">
        <v>8338</v>
      </c>
      <c r="S1519" s="16">
        <f t="shared" si="94"/>
        <v>42619.466342592597</v>
      </c>
      <c r="T1519" s="16">
        <f t="shared" si="95"/>
        <v>42649.583333333328</v>
      </c>
    </row>
    <row r="1520" spans="1:20" ht="48" hidden="1" x14ac:dyDescent="0.2">
      <c r="A1520">
        <v>1517</v>
      </c>
      <c r="B1520" s="9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 t="shared" si="92"/>
        <v>162</v>
      </c>
      <c r="P1520">
        <f t="shared" si="93"/>
        <v>39.51</v>
      </c>
      <c r="Q1520" s="11" t="s">
        <v>8337</v>
      </c>
      <c r="R1520" s="11" t="s">
        <v>8338</v>
      </c>
      <c r="S1520" s="16">
        <f t="shared" si="94"/>
        <v>41948.56658564815</v>
      </c>
      <c r="T1520" s="16">
        <f t="shared" si="95"/>
        <v>41979.25</v>
      </c>
    </row>
    <row r="1521" spans="1:20" ht="32" hidden="1" x14ac:dyDescent="0.2">
      <c r="A1521">
        <v>1518</v>
      </c>
      <c r="B1521" s="9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 t="shared" si="92"/>
        <v>205</v>
      </c>
      <c r="P1521">
        <f t="shared" si="93"/>
        <v>130.53</v>
      </c>
      <c r="Q1521" s="11" t="s">
        <v>8337</v>
      </c>
      <c r="R1521" s="11" t="s">
        <v>8338</v>
      </c>
      <c r="S1521" s="16">
        <f t="shared" si="94"/>
        <v>41760.8200462963</v>
      </c>
      <c r="T1521" s="16">
        <f t="shared" si="95"/>
        <v>41790.8200462963</v>
      </c>
    </row>
    <row r="1522" spans="1:20" ht="48" hidden="1" x14ac:dyDescent="0.2">
      <c r="A1522">
        <v>1519</v>
      </c>
      <c r="B1522" s="9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 t="shared" si="92"/>
        <v>103</v>
      </c>
      <c r="P1522">
        <f t="shared" si="93"/>
        <v>64.16</v>
      </c>
      <c r="Q1522" s="11" t="s">
        <v>8337</v>
      </c>
      <c r="R1522" s="11" t="s">
        <v>8338</v>
      </c>
      <c r="S1522" s="16">
        <f t="shared" si="94"/>
        <v>41782.741701388892</v>
      </c>
      <c r="T1522" s="16">
        <f t="shared" si="95"/>
        <v>41810.915972222225</v>
      </c>
    </row>
    <row r="1523" spans="1:20" ht="32" hidden="1" x14ac:dyDescent="0.2">
      <c r="A1523">
        <v>1520</v>
      </c>
      <c r="B1523" s="9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 t="shared" si="92"/>
        <v>103</v>
      </c>
      <c r="P1523">
        <f t="shared" si="93"/>
        <v>111.53</v>
      </c>
      <c r="Q1523" s="11" t="s">
        <v>8337</v>
      </c>
      <c r="R1523" s="11" t="s">
        <v>8338</v>
      </c>
      <c r="S1523" s="16">
        <f t="shared" si="94"/>
        <v>41955.857789351852</v>
      </c>
      <c r="T1523" s="16">
        <f t="shared" si="95"/>
        <v>41992.166666666672</v>
      </c>
    </row>
    <row r="1524" spans="1:20" ht="48" hidden="1" x14ac:dyDescent="0.2">
      <c r="A1524">
        <v>1521</v>
      </c>
      <c r="B1524" s="9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 t="shared" si="92"/>
        <v>107</v>
      </c>
      <c r="P1524">
        <f t="shared" si="93"/>
        <v>170.45</v>
      </c>
      <c r="Q1524" s="11" t="s">
        <v>8337</v>
      </c>
      <c r="R1524" s="11" t="s">
        <v>8338</v>
      </c>
      <c r="S1524" s="16">
        <f t="shared" si="94"/>
        <v>42493.167719907404</v>
      </c>
      <c r="T1524" s="16">
        <f t="shared" si="95"/>
        <v>42528.167719907404</v>
      </c>
    </row>
    <row r="1525" spans="1:20" ht="48" hidden="1" x14ac:dyDescent="0.2">
      <c r="A1525">
        <v>1522</v>
      </c>
      <c r="B1525" s="9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 t="shared" si="92"/>
        <v>139</v>
      </c>
      <c r="P1525">
        <f t="shared" si="93"/>
        <v>133.74</v>
      </c>
      <c r="Q1525" s="11" t="s">
        <v>8337</v>
      </c>
      <c r="R1525" s="11" t="s">
        <v>8338</v>
      </c>
      <c r="S1525" s="16">
        <f t="shared" si="94"/>
        <v>41899.830312500002</v>
      </c>
      <c r="T1525" s="16">
        <f t="shared" si="95"/>
        <v>41929.830312500002</v>
      </c>
    </row>
    <row r="1526" spans="1:20" ht="48" hidden="1" x14ac:dyDescent="0.2">
      <c r="A1526">
        <v>1523</v>
      </c>
      <c r="B1526" s="9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 t="shared" si="92"/>
        <v>125</v>
      </c>
      <c r="P1526">
        <f t="shared" si="93"/>
        <v>95.83</v>
      </c>
      <c r="Q1526" s="11" t="s">
        <v>8337</v>
      </c>
      <c r="R1526" s="11" t="s">
        <v>8338</v>
      </c>
      <c r="S1526" s="16">
        <f t="shared" si="94"/>
        <v>41964.751342592594</v>
      </c>
      <c r="T1526" s="16">
        <f t="shared" si="95"/>
        <v>41996</v>
      </c>
    </row>
    <row r="1527" spans="1:20" ht="48" hidden="1" x14ac:dyDescent="0.2">
      <c r="A1527">
        <v>1524</v>
      </c>
      <c r="B1527" s="9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 t="shared" si="92"/>
        <v>207</v>
      </c>
      <c r="P1527">
        <f t="shared" si="93"/>
        <v>221.79</v>
      </c>
      <c r="Q1527" s="11" t="s">
        <v>8337</v>
      </c>
      <c r="R1527" s="11" t="s">
        <v>8338</v>
      </c>
      <c r="S1527" s="16">
        <f t="shared" si="94"/>
        <v>42756.501041666663</v>
      </c>
      <c r="T1527" s="16">
        <f t="shared" si="95"/>
        <v>42786.501041666663</v>
      </c>
    </row>
    <row r="1528" spans="1:20" ht="48" hidden="1" x14ac:dyDescent="0.2">
      <c r="A1528">
        <v>1525</v>
      </c>
      <c r="B1528" s="9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 t="shared" si="92"/>
        <v>174</v>
      </c>
      <c r="P1528">
        <f t="shared" si="93"/>
        <v>32.32</v>
      </c>
      <c r="Q1528" s="11" t="s">
        <v>8337</v>
      </c>
      <c r="R1528" s="11" t="s">
        <v>8338</v>
      </c>
      <c r="S1528" s="16">
        <f t="shared" si="94"/>
        <v>42570.702986111108</v>
      </c>
      <c r="T1528" s="16">
        <f t="shared" si="95"/>
        <v>42600.702986111108</v>
      </c>
    </row>
    <row r="1529" spans="1:20" ht="48" hidden="1" x14ac:dyDescent="0.2">
      <c r="A1529">
        <v>1526</v>
      </c>
      <c r="B1529" s="9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 t="shared" si="92"/>
        <v>120</v>
      </c>
      <c r="P1529">
        <f t="shared" si="93"/>
        <v>98.84</v>
      </c>
      <c r="Q1529" s="11" t="s">
        <v>8337</v>
      </c>
      <c r="R1529" s="11" t="s">
        <v>8338</v>
      </c>
      <c r="S1529" s="16">
        <f t="shared" si="94"/>
        <v>42339.276006944448</v>
      </c>
      <c r="T1529" s="16">
        <f t="shared" si="95"/>
        <v>42388.276006944448</v>
      </c>
    </row>
    <row r="1530" spans="1:20" ht="32" hidden="1" x14ac:dyDescent="0.2">
      <c r="A1530">
        <v>1527</v>
      </c>
      <c r="B1530" s="9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 t="shared" si="92"/>
        <v>110</v>
      </c>
      <c r="P1530">
        <f t="shared" si="93"/>
        <v>55.22</v>
      </c>
      <c r="Q1530" s="11" t="s">
        <v>8337</v>
      </c>
      <c r="R1530" s="11" t="s">
        <v>8338</v>
      </c>
      <c r="S1530" s="16">
        <f t="shared" si="94"/>
        <v>42780.600532407407</v>
      </c>
      <c r="T1530" s="16">
        <f t="shared" si="95"/>
        <v>42808.558865740735</v>
      </c>
    </row>
    <row r="1531" spans="1:20" ht="32" hidden="1" x14ac:dyDescent="0.2">
      <c r="A1531">
        <v>1528</v>
      </c>
      <c r="B1531" s="9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 t="shared" si="92"/>
        <v>282</v>
      </c>
      <c r="P1531">
        <f t="shared" si="93"/>
        <v>52.79</v>
      </c>
      <c r="Q1531" s="11" t="s">
        <v>8337</v>
      </c>
      <c r="R1531" s="11" t="s">
        <v>8338</v>
      </c>
      <c r="S1531" s="16">
        <f t="shared" si="94"/>
        <v>42736.732893518521</v>
      </c>
      <c r="T1531" s="16">
        <f t="shared" si="95"/>
        <v>42767</v>
      </c>
    </row>
    <row r="1532" spans="1:20" ht="32" hidden="1" x14ac:dyDescent="0.2">
      <c r="A1532">
        <v>1529</v>
      </c>
      <c r="B1532" s="9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 t="shared" si="92"/>
        <v>101</v>
      </c>
      <c r="P1532">
        <f t="shared" si="93"/>
        <v>135.66999999999999</v>
      </c>
      <c r="Q1532" s="11" t="s">
        <v>8337</v>
      </c>
      <c r="R1532" s="11" t="s">
        <v>8338</v>
      </c>
      <c r="S1532" s="16">
        <f t="shared" si="94"/>
        <v>42052.628703703704</v>
      </c>
      <c r="T1532" s="16">
        <f t="shared" si="95"/>
        <v>42082.587037037039</v>
      </c>
    </row>
    <row r="1533" spans="1:20" ht="48" hidden="1" x14ac:dyDescent="0.2">
      <c r="A1533">
        <v>1530</v>
      </c>
      <c r="B1533" s="9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 t="shared" si="92"/>
        <v>135</v>
      </c>
      <c r="P1533">
        <f t="shared" si="93"/>
        <v>53.99</v>
      </c>
      <c r="Q1533" s="11" t="s">
        <v>8337</v>
      </c>
      <c r="R1533" s="11" t="s">
        <v>8338</v>
      </c>
      <c r="S1533" s="16">
        <f t="shared" si="94"/>
        <v>42275.767303240747</v>
      </c>
      <c r="T1533" s="16">
        <f t="shared" si="95"/>
        <v>42300.767303240747</v>
      </c>
    </row>
    <row r="1534" spans="1:20" ht="48" hidden="1" x14ac:dyDescent="0.2">
      <c r="A1534">
        <v>1531</v>
      </c>
      <c r="B1534" s="9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 t="shared" si="92"/>
        <v>176</v>
      </c>
      <c r="P1534">
        <f t="shared" si="93"/>
        <v>56.64</v>
      </c>
      <c r="Q1534" s="11" t="s">
        <v>8337</v>
      </c>
      <c r="R1534" s="11" t="s">
        <v>8338</v>
      </c>
      <c r="S1534" s="16">
        <f t="shared" si="94"/>
        <v>41941.802384259259</v>
      </c>
      <c r="T1534" s="16">
        <f t="shared" si="95"/>
        <v>41974.125</v>
      </c>
    </row>
    <row r="1535" spans="1:20" ht="48" hidden="1" x14ac:dyDescent="0.2">
      <c r="A1535">
        <v>1532</v>
      </c>
      <c r="B1535" s="9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 t="shared" si="92"/>
        <v>484</v>
      </c>
      <c r="P1535">
        <f t="shared" si="93"/>
        <v>82.32</v>
      </c>
      <c r="Q1535" s="11" t="s">
        <v>8337</v>
      </c>
      <c r="R1535" s="11" t="s">
        <v>8338</v>
      </c>
      <c r="S1535" s="16">
        <f t="shared" si="94"/>
        <v>42391.475289351853</v>
      </c>
      <c r="T1535" s="16">
        <f t="shared" si="95"/>
        <v>42415.625</v>
      </c>
    </row>
    <row r="1536" spans="1:20" ht="32" hidden="1" x14ac:dyDescent="0.2">
      <c r="A1536">
        <v>1533</v>
      </c>
      <c r="B1536" s="9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 t="shared" si="92"/>
        <v>145</v>
      </c>
      <c r="P1536">
        <f t="shared" si="93"/>
        <v>88.26</v>
      </c>
      <c r="Q1536" s="11" t="s">
        <v>8337</v>
      </c>
      <c r="R1536" s="11" t="s">
        <v>8338</v>
      </c>
      <c r="S1536" s="16">
        <f t="shared" si="94"/>
        <v>42443.00204861111</v>
      </c>
      <c r="T1536" s="16">
        <f t="shared" si="95"/>
        <v>42492.165972222225</v>
      </c>
    </row>
    <row r="1537" spans="1:20" ht="48" hidden="1" x14ac:dyDescent="0.2">
      <c r="A1537">
        <v>1534</v>
      </c>
      <c r="B1537" s="9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 t="shared" si="92"/>
        <v>418</v>
      </c>
      <c r="P1537">
        <f t="shared" si="93"/>
        <v>84.91</v>
      </c>
      <c r="Q1537" s="11" t="s">
        <v>8337</v>
      </c>
      <c r="R1537" s="11" t="s">
        <v>8338</v>
      </c>
      <c r="S1537" s="16">
        <f t="shared" si="94"/>
        <v>42221.67432870371</v>
      </c>
      <c r="T1537" s="16">
        <f t="shared" si="95"/>
        <v>42251.67432870371</v>
      </c>
    </row>
    <row r="1538" spans="1:20" ht="48" hidden="1" x14ac:dyDescent="0.2">
      <c r="A1538">
        <v>1535</v>
      </c>
      <c r="B1538" s="9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 t="shared" ref="O1538:O1601" si="96">ROUND(E1538/D1538*100,0)</f>
        <v>132</v>
      </c>
      <c r="P1538">
        <f t="shared" si="93"/>
        <v>48.15</v>
      </c>
      <c r="Q1538" s="11" t="s">
        <v>8337</v>
      </c>
      <c r="R1538" s="11" t="s">
        <v>8338</v>
      </c>
      <c r="S1538" s="16">
        <f t="shared" si="94"/>
        <v>42484.829062500001</v>
      </c>
      <c r="T1538" s="16">
        <f t="shared" si="95"/>
        <v>42513.916666666672</v>
      </c>
    </row>
    <row r="1539" spans="1:20" ht="48" hidden="1" x14ac:dyDescent="0.2">
      <c r="A1539">
        <v>1536</v>
      </c>
      <c r="B1539" s="9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 t="shared" si="96"/>
        <v>250</v>
      </c>
      <c r="P1539">
        <f t="shared" ref="P1539:P1602" si="97">IFERROR(ROUND(E1539/L1539,2),"N/A")</f>
        <v>66.02</v>
      </c>
      <c r="Q1539" s="11" t="s">
        <v>8337</v>
      </c>
      <c r="R1539" s="11" t="s">
        <v>8338</v>
      </c>
      <c r="S1539" s="16">
        <f t="shared" ref="S1539:S1602" si="98">(((J1539/60)/60)/24)+DATE(1970,1,1)</f>
        <v>42213.802199074074</v>
      </c>
      <c r="T1539" s="16">
        <f t="shared" ref="T1539:T1602" si="99">(((I1539/60)/60)/24)+DATE(1970,1,1)</f>
        <v>42243.802199074074</v>
      </c>
    </row>
    <row r="1540" spans="1:20" ht="48" hidden="1" x14ac:dyDescent="0.2">
      <c r="A1540">
        <v>1537</v>
      </c>
      <c r="B1540" s="9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 t="shared" si="96"/>
        <v>180</v>
      </c>
      <c r="P1540">
        <f t="shared" si="97"/>
        <v>96.38</v>
      </c>
      <c r="Q1540" s="11" t="s">
        <v>8337</v>
      </c>
      <c r="R1540" s="11" t="s">
        <v>8338</v>
      </c>
      <c r="S1540" s="16">
        <f t="shared" si="98"/>
        <v>42552.315127314811</v>
      </c>
      <c r="T1540" s="16">
        <f t="shared" si="99"/>
        <v>42588.75</v>
      </c>
    </row>
    <row r="1541" spans="1:20" ht="48" hidden="1" x14ac:dyDescent="0.2">
      <c r="A1541">
        <v>1538</v>
      </c>
      <c r="B1541" s="9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 t="shared" si="96"/>
        <v>103</v>
      </c>
      <c r="P1541">
        <f t="shared" si="97"/>
        <v>156.16999999999999</v>
      </c>
      <c r="Q1541" s="11" t="s">
        <v>8337</v>
      </c>
      <c r="R1541" s="11" t="s">
        <v>8338</v>
      </c>
      <c r="S1541" s="16">
        <f t="shared" si="98"/>
        <v>41981.782060185185</v>
      </c>
      <c r="T1541" s="16">
        <f t="shared" si="99"/>
        <v>42026.782060185185</v>
      </c>
    </row>
    <row r="1542" spans="1:20" ht="48" hidden="1" x14ac:dyDescent="0.2">
      <c r="A1542">
        <v>1539</v>
      </c>
      <c r="B1542" s="9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 t="shared" si="96"/>
        <v>136</v>
      </c>
      <c r="P1542">
        <f t="shared" si="97"/>
        <v>95.76</v>
      </c>
      <c r="Q1542" s="11" t="s">
        <v>8337</v>
      </c>
      <c r="R1542" s="11" t="s">
        <v>8338</v>
      </c>
      <c r="S1542" s="16">
        <f t="shared" si="98"/>
        <v>42705.919201388882</v>
      </c>
      <c r="T1542" s="16">
        <f t="shared" si="99"/>
        <v>42738.919201388882</v>
      </c>
    </row>
    <row r="1543" spans="1:20" ht="48" hidden="1" x14ac:dyDescent="0.2">
      <c r="A1543">
        <v>1540</v>
      </c>
      <c r="B1543" s="9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 t="shared" si="96"/>
        <v>118</v>
      </c>
      <c r="P1543">
        <f t="shared" si="97"/>
        <v>180.41</v>
      </c>
      <c r="Q1543" s="11" t="s">
        <v>8337</v>
      </c>
      <c r="R1543" s="11" t="s">
        <v>8338</v>
      </c>
      <c r="S1543" s="16">
        <f t="shared" si="98"/>
        <v>41939.00712962963</v>
      </c>
      <c r="T1543" s="16">
        <f t="shared" si="99"/>
        <v>41969.052083333328</v>
      </c>
    </row>
    <row r="1544" spans="1:20" ht="48" hidden="1" x14ac:dyDescent="0.2">
      <c r="A1544">
        <v>1541</v>
      </c>
      <c r="B1544" s="9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 t="shared" si="96"/>
        <v>0</v>
      </c>
      <c r="P1544">
        <f t="shared" si="97"/>
        <v>3</v>
      </c>
      <c r="Q1544" s="11" t="s">
        <v>8337</v>
      </c>
      <c r="R1544" s="11" t="s">
        <v>8342</v>
      </c>
      <c r="S1544" s="16">
        <f t="shared" si="98"/>
        <v>41974.712245370371</v>
      </c>
      <c r="T1544" s="16">
        <f t="shared" si="99"/>
        <v>42004.712245370371</v>
      </c>
    </row>
    <row r="1545" spans="1:20" ht="48" hidden="1" x14ac:dyDescent="0.2">
      <c r="A1545">
        <v>1542</v>
      </c>
      <c r="B1545" s="9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4</v>
      </c>
      <c r="P1545">
        <f t="shared" si="97"/>
        <v>20</v>
      </c>
      <c r="Q1545" s="11" t="s">
        <v>8337</v>
      </c>
      <c r="R1545" s="11" t="s">
        <v>8342</v>
      </c>
      <c r="S1545" s="16">
        <f t="shared" si="98"/>
        <v>42170.996527777781</v>
      </c>
      <c r="T1545" s="16">
        <f t="shared" si="99"/>
        <v>42185.996527777781</v>
      </c>
    </row>
    <row r="1546" spans="1:20" ht="48" hidden="1" x14ac:dyDescent="0.2">
      <c r="A1546">
        <v>1543</v>
      </c>
      <c r="B1546" s="9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 t="shared" si="96"/>
        <v>0</v>
      </c>
      <c r="P1546">
        <f t="shared" si="97"/>
        <v>10</v>
      </c>
      <c r="Q1546" s="11" t="s">
        <v>8337</v>
      </c>
      <c r="R1546" s="11" t="s">
        <v>8342</v>
      </c>
      <c r="S1546" s="16">
        <f t="shared" si="98"/>
        <v>41935.509652777779</v>
      </c>
      <c r="T1546" s="16">
        <f t="shared" si="99"/>
        <v>41965.551319444443</v>
      </c>
    </row>
    <row r="1547" spans="1:20" ht="48" hidden="1" x14ac:dyDescent="0.2">
      <c r="A1547">
        <v>1544</v>
      </c>
      <c r="B1547" s="9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 t="shared" si="96"/>
        <v>0</v>
      </c>
      <c r="P1547" t="str">
        <f t="shared" si="97"/>
        <v>N/A</v>
      </c>
      <c r="Q1547" s="11" t="s">
        <v>8337</v>
      </c>
      <c r="R1547" s="11" t="s">
        <v>8342</v>
      </c>
      <c r="S1547" s="16">
        <f t="shared" si="98"/>
        <v>42053.051203703704</v>
      </c>
      <c r="T1547" s="16">
        <f t="shared" si="99"/>
        <v>42095.012499999997</v>
      </c>
    </row>
    <row r="1548" spans="1:20" ht="48" hidden="1" x14ac:dyDescent="0.2">
      <c r="A1548">
        <v>1545</v>
      </c>
      <c r="B1548" s="9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 t="shared" si="96"/>
        <v>0</v>
      </c>
      <c r="P1548">
        <f t="shared" si="97"/>
        <v>1</v>
      </c>
      <c r="Q1548" s="11" t="s">
        <v>8337</v>
      </c>
      <c r="R1548" s="11" t="s">
        <v>8342</v>
      </c>
      <c r="S1548" s="16">
        <f t="shared" si="98"/>
        <v>42031.884652777779</v>
      </c>
      <c r="T1548" s="16">
        <f t="shared" si="99"/>
        <v>42065.886111111111</v>
      </c>
    </row>
    <row r="1549" spans="1:20" ht="48" hidden="1" x14ac:dyDescent="0.2">
      <c r="A1549">
        <v>1546</v>
      </c>
      <c r="B1549" s="9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 t="shared" si="96"/>
        <v>29</v>
      </c>
      <c r="P1549">
        <f t="shared" si="97"/>
        <v>26.27</v>
      </c>
      <c r="Q1549" s="11" t="s">
        <v>8337</v>
      </c>
      <c r="R1549" s="11" t="s">
        <v>8342</v>
      </c>
      <c r="S1549" s="16">
        <f t="shared" si="98"/>
        <v>41839.212951388887</v>
      </c>
      <c r="T1549" s="16">
        <f t="shared" si="99"/>
        <v>41899.212951388887</v>
      </c>
    </row>
    <row r="1550" spans="1:20" ht="48" hidden="1" x14ac:dyDescent="0.2">
      <c r="A1550">
        <v>1547</v>
      </c>
      <c r="B1550" s="9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96"/>
        <v>0</v>
      </c>
      <c r="P1550" t="str">
        <f t="shared" si="97"/>
        <v>N/A</v>
      </c>
      <c r="Q1550" s="11" t="s">
        <v>8337</v>
      </c>
      <c r="R1550" s="11" t="s">
        <v>8342</v>
      </c>
      <c r="S1550" s="16">
        <f t="shared" si="98"/>
        <v>42782.426875000005</v>
      </c>
      <c r="T1550" s="16">
        <f t="shared" si="99"/>
        <v>42789.426875000005</v>
      </c>
    </row>
    <row r="1551" spans="1:20" ht="32" hidden="1" x14ac:dyDescent="0.2">
      <c r="A1551">
        <v>1548</v>
      </c>
      <c r="B1551" s="9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 t="shared" si="96"/>
        <v>9</v>
      </c>
      <c r="P1551">
        <f t="shared" si="97"/>
        <v>60</v>
      </c>
      <c r="Q1551" s="11" t="s">
        <v>8337</v>
      </c>
      <c r="R1551" s="11" t="s">
        <v>8342</v>
      </c>
      <c r="S1551" s="16">
        <f t="shared" si="98"/>
        <v>42286.88217592593</v>
      </c>
      <c r="T1551" s="16">
        <f t="shared" si="99"/>
        <v>42316.923842592587</v>
      </c>
    </row>
    <row r="1552" spans="1:20" ht="48" hidden="1" x14ac:dyDescent="0.2">
      <c r="A1552">
        <v>1549</v>
      </c>
      <c r="B1552" s="9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 t="shared" si="96"/>
        <v>34</v>
      </c>
      <c r="P1552">
        <f t="shared" si="97"/>
        <v>28.33</v>
      </c>
      <c r="Q1552" s="11" t="s">
        <v>8337</v>
      </c>
      <c r="R1552" s="11" t="s">
        <v>8342</v>
      </c>
      <c r="S1552" s="16">
        <f t="shared" si="98"/>
        <v>42281.136099537034</v>
      </c>
      <c r="T1552" s="16">
        <f t="shared" si="99"/>
        <v>42311.177766203706</v>
      </c>
    </row>
    <row r="1553" spans="1:20" ht="48" hidden="1" x14ac:dyDescent="0.2">
      <c r="A1553">
        <v>1550</v>
      </c>
      <c r="B1553" s="9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 t="shared" si="96"/>
        <v>13</v>
      </c>
      <c r="P1553">
        <f t="shared" si="97"/>
        <v>14.43</v>
      </c>
      <c r="Q1553" s="11" t="s">
        <v>8337</v>
      </c>
      <c r="R1553" s="11" t="s">
        <v>8342</v>
      </c>
      <c r="S1553" s="16">
        <f t="shared" si="98"/>
        <v>42472.449467592596</v>
      </c>
      <c r="T1553" s="16">
        <f t="shared" si="99"/>
        <v>42502.449467592596</v>
      </c>
    </row>
    <row r="1554" spans="1:20" ht="48" hidden="1" x14ac:dyDescent="0.2">
      <c r="A1554">
        <v>1551</v>
      </c>
      <c r="B1554" s="9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 t="shared" si="96"/>
        <v>0</v>
      </c>
      <c r="P1554" t="str">
        <f t="shared" si="97"/>
        <v>N/A</v>
      </c>
      <c r="Q1554" s="11" t="s">
        <v>8337</v>
      </c>
      <c r="R1554" s="11" t="s">
        <v>8342</v>
      </c>
      <c r="S1554" s="16">
        <f t="shared" si="98"/>
        <v>42121.824525462958</v>
      </c>
      <c r="T1554" s="16">
        <f t="shared" si="99"/>
        <v>42151.824525462958</v>
      </c>
    </row>
    <row r="1555" spans="1:20" ht="48" hidden="1" x14ac:dyDescent="0.2">
      <c r="A1555">
        <v>1552</v>
      </c>
      <c r="B1555" s="9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 t="shared" si="96"/>
        <v>49</v>
      </c>
      <c r="P1555">
        <f t="shared" si="97"/>
        <v>132.19</v>
      </c>
      <c r="Q1555" s="11" t="s">
        <v>8337</v>
      </c>
      <c r="R1555" s="11" t="s">
        <v>8342</v>
      </c>
      <c r="S1555" s="16">
        <f t="shared" si="98"/>
        <v>41892.688750000001</v>
      </c>
      <c r="T1555" s="16">
        <f t="shared" si="99"/>
        <v>41913.165972222225</v>
      </c>
    </row>
    <row r="1556" spans="1:20" ht="48" hidden="1" x14ac:dyDescent="0.2">
      <c r="A1556">
        <v>1553</v>
      </c>
      <c r="B1556" s="9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1" t="s">
        <v>8337</v>
      </c>
      <c r="R1556" s="11" t="s">
        <v>8342</v>
      </c>
      <c r="S1556" s="16">
        <f t="shared" si="98"/>
        <v>42219.282951388886</v>
      </c>
      <c r="T1556" s="16">
        <f t="shared" si="99"/>
        <v>42249.282951388886</v>
      </c>
    </row>
    <row r="1557" spans="1:20" ht="48" hidden="1" x14ac:dyDescent="0.2">
      <c r="A1557">
        <v>1554</v>
      </c>
      <c r="B1557" s="9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1" t="s">
        <v>8337</v>
      </c>
      <c r="R1557" s="11" t="s">
        <v>8342</v>
      </c>
      <c r="S1557" s="16">
        <f t="shared" si="98"/>
        <v>42188.252199074079</v>
      </c>
      <c r="T1557" s="16">
        <f t="shared" si="99"/>
        <v>42218.252199074079</v>
      </c>
    </row>
    <row r="1558" spans="1:20" ht="48" hidden="1" x14ac:dyDescent="0.2">
      <c r="A1558">
        <v>1555</v>
      </c>
      <c r="B1558" s="9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 t="shared" si="96"/>
        <v>0</v>
      </c>
      <c r="P1558" t="str">
        <f t="shared" si="97"/>
        <v>N/A</v>
      </c>
      <c r="Q1558" s="11" t="s">
        <v>8337</v>
      </c>
      <c r="R1558" s="11" t="s">
        <v>8342</v>
      </c>
      <c r="S1558" s="16">
        <f t="shared" si="98"/>
        <v>42241.613796296297</v>
      </c>
      <c r="T1558" s="16">
        <f t="shared" si="99"/>
        <v>42264.708333333328</v>
      </c>
    </row>
    <row r="1559" spans="1:20" ht="48" hidden="1" x14ac:dyDescent="0.2">
      <c r="A1559">
        <v>1556</v>
      </c>
      <c r="B1559" s="9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 t="shared" si="96"/>
        <v>45</v>
      </c>
      <c r="P1559">
        <f t="shared" si="97"/>
        <v>56.42</v>
      </c>
      <c r="Q1559" s="11" t="s">
        <v>8337</v>
      </c>
      <c r="R1559" s="11" t="s">
        <v>8342</v>
      </c>
      <c r="S1559" s="16">
        <f t="shared" si="98"/>
        <v>42525.153055555551</v>
      </c>
      <c r="T1559" s="16">
        <f t="shared" si="99"/>
        <v>42555.153055555551</v>
      </c>
    </row>
    <row r="1560" spans="1:20" ht="48" hidden="1" x14ac:dyDescent="0.2">
      <c r="A1560">
        <v>1557</v>
      </c>
      <c r="B1560" s="9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 t="shared" si="96"/>
        <v>4</v>
      </c>
      <c r="P1560">
        <f t="shared" si="97"/>
        <v>100</v>
      </c>
      <c r="Q1560" s="11" t="s">
        <v>8337</v>
      </c>
      <c r="R1560" s="11" t="s">
        <v>8342</v>
      </c>
      <c r="S1560" s="16">
        <f t="shared" si="98"/>
        <v>41871.65315972222</v>
      </c>
      <c r="T1560" s="16">
        <f t="shared" si="99"/>
        <v>41902.65315972222</v>
      </c>
    </row>
    <row r="1561" spans="1:20" ht="32" hidden="1" x14ac:dyDescent="0.2">
      <c r="A1561">
        <v>1558</v>
      </c>
      <c r="B1561" s="9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 t="shared" si="96"/>
        <v>5</v>
      </c>
      <c r="P1561">
        <f t="shared" si="97"/>
        <v>11.67</v>
      </c>
      <c r="Q1561" s="11" t="s">
        <v>8337</v>
      </c>
      <c r="R1561" s="11" t="s">
        <v>8342</v>
      </c>
      <c r="S1561" s="16">
        <f t="shared" si="98"/>
        <v>42185.397673611107</v>
      </c>
      <c r="T1561" s="16">
        <f t="shared" si="99"/>
        <v>42244.508333333331</v>
      </c>
    </row>
    <row r="1562" spans="1:20" ht="32" hidden="1" x14ac:dyDescent="0.2">
      <c r="A1562">
        <v>1559</v>
      </c>
      <c r="B1562" s="9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 t="shared" si="96"/>
        <v>0</v>
      </c>
      <c r="P1562">
        <f t="shared" si="97"/>
        <v>50</v>
      </c>
      <c r="Q1562" s="11" t="s">
        <v>8337</v>
      </c>
      <c r="R1562" s="11" t="s">
        <v>8342</v>
      </c>
      <c r="S1562" s="16">
        <f t="shared" si="98"/>
        <v>42108.05322916666</v>
      </c>
      <c r="T1562" s="16">
        <f t="shared" si="99"/>
        <v>42123.05322916666</v>
      </c>
    </row>
    <row r="1563" spans="1:20" ht="48" hidden="1" x14ac:dyDescent="0.2">
      <c r="A1563">
        <v>1560</v>
      </c>
      <c r="B1563" s="9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 t="shared" si="96"/>
        <v>4</v>
      </c>
      <c r="P1563">
        <f t="shared" si="97"/>
        <v>23.5</v>
      </c>
      <c r="Q1563" s="11" t="s">
        <v>8337</v>
      </c>
      <c r="R1563" s="11" t="s">
        <v>8342</v>
      </c>
      <c r="S1563" s="16">
        <f t="shared" si="98"/>
        <v>41936.020752314813</v>
      </c>
      <c r="T1563" s="16">
        <f t="shared" si="99"/>
        <v>41956.062418981484</v>
      </c>
    </row>
    <row r="1564" spans="1:20" ht="48" hidden="1" x14ac:dyDescent="0.2">
      <c r="A1564">
        <v>1561</v>
      </c>
      <c r="B1564" s="9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 t="shared" si="96"/>
        <v>1</v>
      </c>
      <c r="P1564">
        <f t="shared" si="97"/>
        <v>67</v>
      </c>
      <c r="Q1564" s="11" t="s">
        <v>8324</v>
      </c>
      <c r="R1564" s="11" t="s">
        <v>8343</v>
      </c>
      <c r="S1564" s="16">
        <f t="shared" si="98"/>
        <v>41555.041701388887</v>
      </c>
      <c r="T1564" s="16">
        <f t="shared" si="99"/>
        <v>41585.083368055559</v>
      </c>
    </row>
    <row r="1565" spans="1:20" ht="48" hidden="1" x14ac:dyDescent="0.2">
      <c r="A1565">
        <v>1562</v>
      </c>
      <c r="B1565" s="9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 t="shared" si="96"/>
        <v>0</v>
      </c>
      <c r="P1565" t="str">
        <f t="shared" si="97"/>
        <v>N/A</v>
      </c>
      <c r="Q1565" s="11" t="s">
        <v>8324</v>
      </c>
      <c r="R1565" s="11" t="s">
        <v>8343</v>
      </c>
      <c r="S1565" s="16">
        <f t="shared" si="98"/>
        <v>40079.566157407404</v>
      </c>
      <c r="T1565" s="16">
        <f t="shared" si="99"/>
        <v>40149.034722222219</v>
      </c>
    </row>
    <row r="1566" spans="1:20" ht="48" hidden="1" x14ac:dyDescent="0.2">
      <c r="A1566">
        <v>1563</v>
      </c>
      <c r="B1566" s="9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96"/>
        <v>1</v>
      </c>
      <c r="P1566">
        <f t="shared" si="97"/>
        <v>42.5</v>
      </c>
      <c r="Q1566" s="11" t="s">
        <v>8324</v>
      </c>
      <c r="R1566" s="11" t="s">
        <v>8343</v>
      </c>
      <c r="S1566" s="16">
        <f t="shared" si="98"/>
        <v>41652.742488425924</v>
      </c>
      <c r="T1566" s="16">
        <f t="shared" si="99"/>
        <v>41712.700821759259</v>
      </c>
    </row>
    <row r="1567" spans="1:20" ht="48" hidden="1" x14ac:dyDescent="0.2">
      <c r="A1567">
        <v>1564</v>
      </c>
      <c r="B1567" s="9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0</v>
      </c>
      <c r="P1567">
        <f t="shared" si="97"/>
        <v>10</v>
      </c>
      <c r="Q1567" s="11" t="s">
        <v>8324</v>
      </c>
      <c r="R1567" s="11" t="s">
        <v>8343</v>
      </c>
      <c r="S1567" s="16">
        <f t="shared" si="98"/>
        <v>42121.367002314815</v>
      </c>
      <c r="T1567" s="16">
        <f t="shared" si="99"/>
        <v>42152.836805555555</v>
      </c>
    </row>
    <row r="1568" spans="1:20" ht="48" hidden="1" x14ac:dyDescent="0.2">
      <c r="A1568">
        <v>1565</v>
      </c>
      <c r="B1568" s="9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96"/>
        <v>3</v>
      </c>
      <c r="P1568">
        <f t="shared" si="97"/>
        <v>100</v>
      </c>
      <c r="Q1568" s="11" t="s">
        <v>8324</v>
      </c>
      <c r="R1568" s="11" t="s">
        <v>8343</v>
      </c>
      <c r="S1568" s="16">
        <f t="shared" si="98"/>
        <v>40672.729872685188</v>
      </c>
      <c r="T1568" s="16">
        <f t="shared" si="99"/>
        <v>40702.729872685188</v>
      </c>
    </row>
    <row r="1569" spans="1:20" ht="48" hidden="1" x14ac:dyDescent="0.2">
      <c r="A1569">
        <v>1566</v>
      </c>
      <c r="B1569" s="9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96"/>
        <v>21</v>
      </c>
      <c r="P1569">
        <f t="shared" si="97"/>
        <v>108.05</v>
      </c>
      <c r="Q1569" s="11" t="s">
        <v>8324</v>
      </c>
      <c r="R1569" s="11" t="s">
        <v>8343</v>
      </c>
      <c r="S1569" s="16">
        <f t="shared" si="98"/>
        <v>42549.916712962964</v>
      </c>
      <c r="T1569" s="16">
        <f t="shared" si="99"/>
        <v>42578.916666666672</v>
      </c>
    </row>
    <row r="1570" spans="1:20" ht="48" hidden="1" x14ac:dyDescent="0.2">
      <c r="A1570">
        <v>1567</v>
      </c>
      <c r="B1570" s="9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96"/>
        <v>4</v>
      </c>
      <c r="P1570">
        <f t="shared" si="97"/>
        <v>26.92</v>
      </c>
      <c r="Q1570" s="11" t="s">
        <v>8324</v>
      </c>
      <c r="R1570" s="11" t="s">
        <v>8343</v>
      </c>
      <c r="S1570" s="16">
        <f t="shared" si="98"/>
        <v>41671.936863425923</v>
      </c>
      <c r="T1570" s="16">
        <f t="shared" si="99"/>
        <v>41687</v>
      </c>
    </row>
    <row r="1571" spans="1:20" ht="48" hidden="1" x14ac:dyDescent="0.2">
      <c r="A1571">
        <v>1568</v>
      </c>
      <c r="B1571" s="9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96"/>
        <v>14</v>
      </c>
      <c r="P1571">
        <f t="shared" si="97"/>
        <v>155</v>
      </c>
      <c r="Q1571" s="11" t="s">
        <v>8324</v>
      </c>
      <c r="R1571" s="11" t="s">
        <v>8343</v>
      </c>
      <c r="S1571" s="16">
        <f t="shared" si="98"/>
        <v>41962.062326388885</v>
      </c>
      <c r="T1571" s="16">
        <f t="shared" si="99"/>
        <v>41997.062326388885</v>
      </c>
    </row>
    <row r="1572" spans="1:20" ht="16" hidden="1" x14ac:dyDescent="0.2">
      <c r="A1572">
        <v>1569</v>
      </c>
      <c r="B1572" s="9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96"/>
        <v>0</v>
      </c>
      <c r="P1572" t="str">
        <f t="shared" si="97"/>
        <v>N/A</v>
      </c>
      <c r="Q1572" s="11" t="s">
        <v>8324</v>
      </c>
      <c r="R1572" s="11" t="s">
        <v>8343</v>
      </c>
      <c r="S1572" s="16">
        <f t="shared" si="98"/>
        <v>41389.679560185185</v>
      </c>
      <c r="T1572" s="16">
        <f t="shared" si="99"/>
        <v>41419.679560185185</v>
      </c>
    </row>
    <row r="1573" spans="1:20" ht="32" hidden="1" x14ac:dyDescent="0.2">
      <c r="A1573">
        <v>1570</v>
      </c>
      <c r="B1573" s="9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96"/>
        <v>41</v>
      </c>
      <c r="P1573">
        <f t="shared" si="97"/>
        <v>47.77</v>
      </c>
      <c r="Q1573" s="11" t="s">
        <v>8324</v>
      </c>
      <c r="R1573" s="11" t="s">
        <v>8343</v>
      </c>
      <c r="S1573" s="16">
        <f t="shared" si="98"/>
        <v>42438.813449074078</v>
      </c>
      <c r="T1573" s="16">
        <f t="shared" si="99"/>
        <v>42468.771782407406</v>
      </c>
    </row>
    <row r="1574" spans="1:20" ht="48" hidden="1" x14ac:dyDescent="0.2">
      <c r="A1574">
        <v>1571</v>
      </c>
      <c r="B1574" s="9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96"/>
        <v>1</v>
      </c>
      <c r="P1574">
        <f t="shared" si="97"/>
        <v>20</v>
      </c>
      <c r="Q1574" s="11" t="s">
        <v>8324</v>
      </c>
      <c r="R1574" s="11" t="s">
        <v>8343</v>
      </c>
      <c r="S1574" s="16">
        <f t="shared" si="98"/>
        <v>42144.769479166673</v>
      </c>
      <c r="T1574" s="16">
        <f t="shared" si="99"/>
        <v>42174.769479166673</v>
      </c>
    </row>
    <row r="1575" spans="1:20" ht="48" hidden="1" x14ac:dyDescent="0.2">
      <c r="A1575">
        <v>1572</v>
      </c>
      <c r="B1575" s="9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5</v>
      </c>
      <c r="P1575">
        <f t="shared" si="97"/>
        <v>41.67</v>
      </c>
      <c r="Q1575" s="11" t="s">
        <v>8324</v>
      </c>
      <c r="R1575" s="11" t="s">
        <v>8343</v>
      </c>
      <c r="S1575" s="16">
        <f t="shared" si="98"/>
        <v>42404.033090277779</v>
      </c>
      <c r="T1575" s="16">
        <f t="shared" si="99"/>
        <v>42428.999305555553</v>
      </c>
    </row>
    <row r="1576" spans="1:20" ht="48" hidden="1" x14ac:dyDescent="0.2">
      <c r="A1576">
        <v>1573</v>
      </c>
      <c r="B1576" s="9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96"/>
        <v>2</v>
      </c>
      <c r="P1576">
        <f t="shared" si="97"/>
        <v>74.33</v>
      </c>
      <c r="Q1576" s="11" t="s">
        <v>8324</v>
      </c>
      <c r="R1576" s="11" t="s">
        <v>8343</v>
      </c>
      <c r="S1576" s="16">
        <f t="shared" si="98"/>
        <v>42786.000023148154</v>
      </c>
      <c r="T1576" s="16">
        <f t="shared" si="99"/>
        <v>42826.165972222225</v>
      </c>
    </row>
    <row r="1577" spans="1:20" ht="48" hidden="1" x14ac:dyDescent="0.2">
      <c r="A1577">
        <v>1574</v>
      </c>
      <c r="B1577" s="9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96"/>
        <v>5</v>
      </c>
      <c r="P1577">
        <f t="shared" si="97"/>
        <v>84.33</v>
      </c>
      <c r="Q1577" s="11" t="s">
        <v>8324</v>
      </c>
      <c r="R1577" s="11" t="s">
        <v>8343</v>
      </c>
      <c r="S1577" s="16">
        <f t="shared" si="98"/>
        <v>42017.927418981482</v>
      </c>
      <c r="T1577" s="16">
        <f t="shared" si="99"/>
        <v>42052.927418981482</v>
      </c>
    </row>
    <row r="1578" spans="1:20" ht="48" hidden="1" x14ac:dyDescent="0.2">
      <c r="A1578">
        <v>1575</v>
      </c>
      <c r="B1578" s="9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96"/>
        <v>23</v>
      </c>
      <c r="P1578">
        <f t="shared" si="97"/>
        <v>65.459999999999994</v>
      </c>
      <c r="Q1578" s="11" t="s">
        <v>8324</v>
      </c>
      <c r="R1578" s="11" t="s">
        <v>8343</v>
      </c>
      <c r="S1578" s="16">
        <f t="shared" si="98"/>
        <v>41799.524259259262</v>
      </c>
      <c r="T1578" s="16">
        <f t="shared" si="99"/>
        <v>41829.524259259262</v>
      </c>
    </row>
    <row r="1579" spans="1:20" ht="32" hidden="1" x14ac:dyDescent="0.2">
      <c r="A1579">
        <v>1576</v>
      </c>
      <c r="B1579" s="9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96"/>
        <v>13</v>
      </c>
      <c r="P1579">
        <f t="shared" si="97"/>
        <v>65</v>
      </c>
      <c r="Q1579" s="11" t="s">
        <v>8324</v>
      </c>
      <c r="R1579" s="11" t="s">
        <v>8343</v>
      </c>
      <c r="S1579" s="16">
        <f t="shared" si="98"/>
        <v>42140.879259259258</v>
      </c>
      <c r="T1579" s="16">
        <f t="shared" si="99"/>
        <v>42185.879259259258</v>
      </c>
    </row>
    <row r="1580" spans="1:20" ht="48" hidden="1" x14ac:dyDescent="0.2">
      <c r="A1580">
        <v>1577</v>
      </c>
      <c r="B1580" s="9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96"/>
        <v>1</v>
      </c>
      <c r="P1580">
        <f t="shared" si="97"/>
        <v>27.5</v>
      </c>
      <c r="Q1580" s="11" t="s">
        <v>8324</v>
      </c>
      <c r="R1580" s="11" t="s">
        <v>8343</v>
      </c>
      <c r="S1580" s="16">
        <f t="shared" si="98"/>
        <v>41054.847777777781</v>
      </c>
      <c r="T1580" s="16">
        <f t="shared" si="99"/>
        <v>41114.847777777781</v>
      </c>
    </row>
    <row r="1581" spans="1:20" ht="64" hidden="1" x14ac:dyDescent="0.2">
      <c r="A1581">
        <v>1578</v>
      </c>
      <c r="B1581" s="9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96"/>
        <v>11</v>
      </c>
      <c r="P1581">
        <f t="shared" si="97"/>
        <v>51.25</v>
      </c>
      <c r="Q1581" s="11" t="s">
        <v>8324</v>
      </c>
      <c r="R1581" s="11" t="s">
        <v>8343</v>
      </c>
      <c r="S1581" s="16">
        <f t="shared" si="98"/>
        <v>40399.065868055557</v>
      </c>
      <c r="T1581" s="16">
        <f t="shared" si="99"/>
        <v>40423.083333333336</v>
      </c>
    </row>
    <row r="1582" spans="1:20" ht="32" hidden="1" x14ac:dyDescent="0.2">
      <c r="A1582">
        <v>1579</v>
      </c>
      <c r="B1582" s="9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96"/>
        <v>1</v>
      </c>
      <c r="P1582">
        <f t="shared" si="97"/>
        <v>14</v>
      </c>
      <c r="Q1582" s="11" t="s">
        <v>8324</v>
      </c>
      <c r="R1582" s="11" t="s">
        <v>8343</v>
      </c>
      <c r="S1582" s="16">
        <f t="shared" si="98"/>
        <v>41481.996423611112</v>
      </c>
      <c r="T1582" s="16">
        <f t="shared" si="99"/>
        <v>41514.996423611112</v>
      </c>
    </row>
    <row r="1583" spans="1:20" ht="48" hidden="1" x14ac:dyDescent="0.2">
      <c r="A1583">
        <v>1580</v>
      </c>
      <c r="B1583" s="9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96"/>
        <v>0</v>
      </c>
      <c r="P1583" t="str">
        <f t="shared" si="97"/>
        <v>N/A</v>
      </c>
      <c r="Q1583" s="11" t="s">
        <v>8324</v>
      </c>
      <c r="R1583" s="11" t="s">
        <v>8343</v>
      </c>
      <c r="S1583" s="16">
        <f t="shared" si="98"/>
        <v>40990.050069444449</v>
      </c>
      <c r="T1583" s="16">
        <f t="shared" si="99"/>
        <v>41050.050069444449</v>
      </c>
    </row>
    <row r="1584" spans="1:20" ht="48" hidden="1" x14ac:dyDescent="0.2">
      <c r="A1584">
        <v>1581</v>
      </c>
      <c r="B1584" s="9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96"/>
        <v>1</v>
      </c>
      <c r="P1584">
        <f t="shared" si="97"/>
        <v>5</v>
      </c>
      <c r="Q1584" s="11" t="s">
        <v>8337</v>
      </c>
      <c r="R1584" s="11" t="s">
        <v>8344</v>
      </c>
      <c r="S1584" s="16">
        <f t="shared" si="98"/>
        <v>42325.448958333334</v>
      </c>
      <c r="T1584" s="16">
        <f t="shared" si="99"/>
        <v>42357.448958333334</v>
      </c>
    </row>
    <row r="1585" spans="1:20" ht="32" hidden="1" x14ac:dyDescent="0.2">
      <c r="A1585">
        <v>1582</v>
      </c>
      <c r="B1585" s="9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96"/>
        <v>9</v>
      </c>
      <c r="P1585">
        <f t="shared" si="97"/>
        <v>31</v>
      </c>
      <c r="Q1585" s="11" t="s">
        <v>8337</v>
      </c>
      <c r="R1585" s="11" t="s">
        <v>8344</v>
      </c>
      <c r="S1585" s="16">
        <f t="shared" si="98"/>
        <v>42246.789965277778</v>
      </c>
      <c r="T1585" s="16">
        <f t="shared" si="99"/>
        <v>42303.888888888891</v>
      </c>
    </row>
    <row r="1586" spans="1:20" ht="48" hidden="1" x14ac:dyDescent="0.2">
      <c r="A1586">
        <v>1583</v>
      </c>
      <c r="B1586" s="9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96"/>
        <v>0</v>
      </c>
      <c r="P1586">
        <f t="shared" si="97"/>
        <v>15</v>
      </c>
      <c r="Q1586" s="11" t="s">
        <v>8337</v>
      </c>
      <c r="R1586" s="11" t="s">
        <v>8344</v>
      </c>
      <c r="S1586" s="16">
        <f t="shared" si="98"/>
        <v>41877.904988425929</v>
      </c>
      <c r="T1586" s="16">
        <f t="shared" si="99"/>
        <v>41907.904988425929</v>
      </c>
    </row>
    <row r="1587" spans="1:20" ht="48" hidden="1" x14ac:dyDescent="0.2">
      <c r="A1587">
        <v>1584</v>
      </c>
      <c r="B1587" s="9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96"/>
        <v>0</v>
      </c>
      <c r="P1587" t="str">
        <f t="shared" si="97"/>
        <v>N/A</v>
      </c>
      <c r="Q1587" s="11" t="s">
        <v>8337</v>
      </c>
      <c r="R1587" s="11" t="s">
        <v>8344</v>
      </c>
      <c r="S1587" s="16">
        <f t="shared" si="98"/>
        <v>41779.649317129632</v>
      </c>
      <c r="T1587" s="16">
        <f t="shared" si="99"/>
        <v>41789.649317129632</v>
      </c>
    </row>
    <row r="1588" spans="1:20" ht="48" hidden="1" x14ac:dyDescent="0.2">
      <c r="A1588">
        <v>1585</v>
      </c>
      <c r="B1588" s="9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96"/>
        <v>79</v>
      </c>
      <c r="P1588">
        <f t="shared" si="97"/>
        <v>131.66999999999999</v>
      </c>
      <c r="Q1588" s="11" t="s">
        <v>8337</v>
      </c>
      <c r="R1588" s="11" t="s">
        <v>8344</v>
      </c>
      <c r="S1588" s="16">
        <f t="shared" si="98"/>
        <v>42707.895462962959</v>
      </c>
      <c r="T1588" s="16">
        <f t="shared" si="99"/>
        <v>42729.458333333328</v>
      </c>
    </row>
    <row r="1589" spans="1:20" ht="32" hidden="1" x14ac:dyDescent="0.2">
      <c r="A1589">
        <v>1586</v>
      </c>
      <c r="B1589" s="9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96"/>
        <v>0</v>
      </c>
      <c r="P1589" t="str">
        <f t="shared" si="97"/>
        <v>N/A</v>
      </c>
      <c r="Q1589" s="11" t="s">
        <v>8337</v>
      </c>
      <c r="R1589" s="11" t="s">
        <v>8344</v>
      </c>
      <c r="S1589" s="16">
        <f t="shared" si="98"/>
        <v>42069.104421296302</v>
      </c>
      <c r="T1589" s="16">
        <f t="shared" si="99"/>
        <v>42099.062754629631</v>
      </c>
    </row>
    <row r="1590" spans="1:20" ht="48" hidden="1" x14ac:dyDescent="0.2">
      <c r="A1590">
        <v>1587</v>
      </c>
      <c r="B1590" s="9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96"/>
        <v>0</v>
      </c>
      <c r="P1590">
        <f t="shared" si="97"/>
        <v>1</v>
      </c>
      <c r="Q1590" s="11" t="s">
        <v>8337</v>
      </c>
      <c r="R1590" s="11" t="s">
        <v>8344</v>
      </c>
      <c r="S1590" s="16">
        <f t="shared" si="98"/>
        <v>41956.950983796298</v>
      </c>
      <c r="T1590" s="16">
        <f t="shared" si="99"/>
        <v>41986.950983796298</v>
      </c>
    </row>
    <row r="1591" spans="1:20" ht="32" hidden="1" x14ac:dyDescent="0.2">
      <c r="A1591">
        <v>1588</v>
      </c>
      <c r="B1591" s="9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1" t="s">
        <v>8337</v>
      </c>
      <c r="R1591" s="11" t="s">
        <v>8344</v>
      </c>
      <c r="S1591" s="16">
        <f t="shared" si="98"/>
        <v>42005.24998842593</v>
      </c>
      <c r="T1591" s="16">
        <f t="shared" si="99"/>
        <v>42035.841666666667</v>
      </c>
    </row>
    <row r="1592" spans="1:20" ht="48" hidden="1" x14ac:dyDescent="0.2">
      <c r="A1592">
        <v>1589</v>
      </c>
      <c r="B1592" s="9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96"/>
        <v>0</v>
      </c>
      <c r="P1592" t="str">
        <f t="shared" si="97"/>
        <v>N/A</v>
      </c>
      <c r="Q1592" s="11" t="s">
        <v>8337</v>
      </c>
      <c r="R1592" s="11" t="s">
        <v>8344</v>
      </c>
      <c r="S1592" s="16">
        <f t="shared" si="98"/>
        <v>42256.984791666662</v>
      </c>
      <c r="T1592" s="16">
        <f t="shared" si="99"/>
        <v>42286.984791666662</v>
      </c>
    </row>
    <row r="1593" spans="1:20" ht="16" hidden="1" x14ac:dyDescent="0.2">
      <c r="A1593">
        <v>1590</v>
      </c>
      <c r="B1593" s="9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96"/>
        <v>2</v>
      </c>
      <c r="P1593">
        <f t="shared" si="97"/>
        <v>510</v>
      </c>
      <c r="Q1593" s="11" t="s">
        <v>8337</v>
      </c>
      <c r="R1593" s="11" t="s">
        <v>8344</v>
      </c>
      <c r="S1593" s="16">
        <f t="shared" si="98"/>
        <v>42240.857222222221</v>
      </c>
      <c r="T1593" s="16">
        <f t="shared" si="99"/>
        <v>42270.857222222221</v>
      </c>
    </row>
    <row r="1594" spans="1:20" ht="48" hidden="1" x14ac:dyDescent="0.2">
      <c r="A1594">
        <v>1591</v>
      </c>
      <c r="B1594" s="9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96"/>
        <v>29</v>
      </c>
      <c r="P1594">
        <f t="shared" si="97"/>
        <v>44.48</v>
      </c>
      <c r="Q1594" s="11" t="s">
        <v>8337</v>
      </c>
      <c r="R1594" s="11" t="s">
        <v>8344</v>
      </c>
      <c r="S1594" s="16">
        <f t="shared" si="98"/>
        <v>42433.726168981477</v>
      </c>
      <c r="T1594" s="16">
        <f t="shared" si="99"/>
        <v>42463.68450231482</v>
      </c>
    </row>
    <row r="1595" spans="1:20" ht="32" hidden="1" x14ac:dyDescent="0.2">
      <c r="A1595">
        <v>1592</v>
      </c>
      <c r="B1595" s="9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96"/>
        <v>0</v>
      </c>
      <c r="P1595" t="str">
        <f t="shared" si="97"/>
        <v>N/A</v>
      </c>
      <c r="Q1595" s="11" t="s">
        <v>8337</v>
      </c>
      <c r="R1595" s="11" t="s">
        <v>8344</v>
      </c>
      <c r="S1595" s="16">
        <f t="shared" si="98"/>
        <v>42046.072743055556</v>
      </c>
      <c r="T1595" s="16">
        <f t="shared" si="99"/>
        <v>42091.031076388885</v>
      </c>
    </row>
    <row r="1596" spans="1:20" ht="32" hidden="1" x14ac:dyDescent="0.2">
      <c r="A1596">
        <v>1593</v>
      </c>
      <c r="B1596" s="9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96"/>
        <v>0</v>
      </c>
      <c r="P1596">
        <f t="shared" si="97"/>
        <v>1</v>
      </c>
      <c r="Q1596" s="11" t="s">
        <v>8337</v>
      </c>
      <c r="R1596" s="11" t="s">
        <v>8344</v>
      </c>
      <c r="S1596" s="16">
        <f t="shared" si="98"/>
        <v>42033.845543981486</v>
      </c>
      <c r="T1596" s="16">
        <f t="shared" si="99"/>
        <v>42063.845543981486</v>
      </c>
    </row>
    <row r="1597" spans="1:20" ht="32" hidden="1" x14ac:dyDescent="0.2">
      <c r="A1597">
        <v>1594</v>
      </c>
      <c r="B1597" s="9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96"/>
        <v>21</v>
      </c>
      <c r="P1597">
        <f t="shared" si="97"/>
        <v>20.5</v>
      </c>
      <c r="Q1597" s="11" t="s">
        <v>8337</v>
      </c>
      <c r="R1597" s="11" t="s">
        <v>8344</v>
      </c>
      <c r="S1597" s="16">
        <f t="shared" si="98"/>
        <v>42445.712754629625</v>
      </c>
      <c r="T1597" s="16">
        <f t="shared" si="99"/>
        <v>42505.681249999994</v>
      </c>
    </row>
    <row r="1598" spans="1:20" ht="48" hidden="1" x14ac:dyDescent="0.2">
      <c r="A1598">
        <v>1595</v>
      </c>
      <c r="B1598" s="9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96"/>
        <v>0</v>
      </c>
      <c r="P1598">
        <f t="shared" si="97"/>
        <v>40</v>
      </c>
      <c r="Q1598" s="11" t="s">
        <v>8337</v>
      </c>
      <c r="R1598" s="11" t="s">
        <v>8344</v>
      </c>
      <c r="S1598" s="16">
        <f t="shared" si="98"/>
        <v>41780.050092592595</v>
      </c>
      <c r="T1598" s="16">
        <f t="shared" si="99"/>
        <v>41808.842361111114</v>
      </c>
    </row>
    <row r="1599" spans="1:20" ht="32" hidden="1" x14ac:dyDescent="0.2">
      <c r="A1599">
        <v>1596</v>
      </c>
      <c r="B1599" s="9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96"/>
        <v>2</v>
      </c>
      <c r="P1599">
        <f t="shared" si="97"/>
        <v>25</v>
      </c>
      <c r="Q1599" s="11" t="s">
        <v>8337</v>
      </c>
      <c r="R1599" s="11" t="s">
        <v>8344</v>
      </c>
      <c r="S1599" s="16">
        <f t="shared" si="98"/>
        <v>41941.430196759262</v>
      </c>
      <c r="T1599" s="16">
        <f t="shared" si="99"/>
        <v>41986.471863425926</v>
      </c>
    </row>
    <row r="1600" spans="1:20" ht="48" hidden="1" x14ac:dyDescent="0.2">
      <c r="A1600">
        <v>1597</v>
      </c>
      <c r="B1600" s="9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96"/>
        <v>0</v>
      </c>
      <c r="P1600" t="str">
        <f t="shared" si="97"/>
        <v>N/A</v>
      </c>
      <c r="Q1600" s="11" t="s">
        <v>8337</v>
      </c>
      <c r="R1600" s="11" t="s">
        <v>8344</v>
      </c>
      <c r="S1600" s="16">
        <f t="shared" si="98"/>
        <v>42603.354131944448</v>
      </c>
      <c r="T1600" s="16">
        <f t="shared" si="99"/>
        <v>42633.354131944448</v>
      </c>
    </row>
    <row r="1601" spans="1:20" ht="48" hidden="1" x14ac:dyDescent="0.2">
      <c r="A1601">
        <v>1598</v>
      </c>
      <c r="B1601" s="9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96"/>
        <v>0</v>
      </c>
      <c r="P1601">
        <f t="shared" si="97"/>
        <v>1</v>
      </c>
      <c r="Q1601" s="11" t="s">
        <v>8337</v>
      </c>
      <c r="R1601" s="11" t="s">
        <v>8344</v>
      </c>
      <c r="S1601" s="16">
        <f t="shared" si="98"/>
        <v>42151.667337962965</v>
      </c>
      <c r="T1601" s="16">
        <f t="shared" si="99"/>
        <v>42211.667337962965</v>
      </c>
    </row>
    <row r="1602" spans="1:20" ht="48" hidden="1" x14ac:dyDescent="0.2">
      <c r="A1602">
        <v>1599</v>
      </c>
      <c r="B1602" s="9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00">ROUND(E1602/D1602*100,0)</f>
        <v>0</v>
      </c>
      <c r="P1602" t="str">
        <f t="shared" si="97"/>
        <v>N/A</v>
      </c>
      <c r="Q1602" s="11" t="s">
        <v>8337</v>
      </c>
      <c r="R1602" s="11" t="s">
        <v>8344</v>
      </c>
      <c r="S1602" s="16">
        <f t="shared" si="98"/>
        <v>42438.53907407407</v>
      </c>
      <c r="T1602" s="16">
        <f t="shared" si="99"/>
        <v>42468.497407407413</v>
      </c>
    </row>
    <row r="1603" spans="1:20" ht="48" hidden="1" x14ac:dyDescent="0.2">
      <c r="A1603">
        <v>1600</v>
      </c>
      <c r="B1603" s="9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00"/>
        <v>7</v>
      </c>
      <c r="P1603">
        <f t="shared" ref="P1603:P1666" si="101">IFERROR(ROUND(E1603/L1603,2),"N/A")</f>
        <v>40.78</v>
      </c>
      <c r="Q1603" s="11" t="s">
        <v>8337</v>
      </c>
      <c r="R1603" s="11" t="s">
        <v>8344</v>
      </c>
      <c r="S1603" s="16">
        <f t="shared" ref="S1603:S1666" si="102">(((J1603/60)/60)/24)+DATE(1970,1,1)</f>
        <v>41791.057314814818</v>
      </c>
      <c r="T1603" s="16">
        <f t="shared" ref="T1603:T1666" si="103">(((I1603/60)/60)/24)+DATE(1970,1,1)</f>
        <v>41835.21597222222</v>
      </c>
    </row>
    <row r="1604" spans="1:20" ht="48" hidden="1" x14ac:dyDescent="0.2">
      <c r="A1604">
        <v>1601</v>
      </c>
      <c r="B1604" s="9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00"/>
        <v>108</v>
      </c>
      <c r="P1604">
        <f t="shared" si="101"/>
        <v>48.33</v>
      </c>
      <c r="Q1604" s="11" t="s">
        <v>8308</v>
      </c>
      <c r="R1604" s="11" t="s">
        <v>8309</v>
      </c>
      <c r="S1604" s="16">
        <f t="shared" si="102"/>
        <v>40638.092974537038</v>
      </c>
      <c r="T1604" s="16">
        <f t="shared" si="103"/>
        <v>40668.092974537038</v>
      </c>
    </row>
    <row r="1605" spans="1:20" ht="48" hidden="1" x14ac:dyDescent="0.2">
      <c r="A1605">
        <v>1602</v>
      </c>
      <c r="B1605" s="9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00"/>
        <v>100</v>
      </c>
      <c r="P1605">
        <f t="shared" si="101"/>
        <v>46.95</v>
      </c>
      <c r="Q1605" s="11" t="s">
        <v>8308</v>
      </c>
      <c r="R1605" s="11" t="s">
        <v>8309</v>
      </c>
      <c r="S1605" s="16">
        <f t="shared" si="102"/>
        <v>40788.297650462962</v>
      </c>
      <c r="T1605" s="16">
        <f t="shared" si="103"/>
        <v>40830.958333333336</v>
      </c>
    </row>
    <row r="1606" spans="1:20" ht="32" hidden="1" x14ac:dyDescent="0.2">
      <c r="A1606">
        <v>1603</v>
      </c>
      <c r="B1606" s="9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00"/>
        <v>100</v>
      </c>
      <c r="P1606">
        <f t="shared" si="101"/>
        <v>66.69</v>
      </c>
      <c r="Q1606" s="11" t="s">
        <v>8308</v>
      </c>
      <c r="R1606" s="11" t="s">
        <v>8309</v>
      </c>
      <c r="S1606" s="16">
        <f t="shared" si="102"/>
        <v>40876.169664351852</v>
      </c>
      <c r="T1606" s="16">
        <f t="shared" si="103"/>
        <v>40936.169664351852</v>
      </c>
    </row>
    <row r="1607" spans="1:20" ht="48" hidden="1" x14ac:dyDescent="0.2">
      <c r="A1607">
        <v>1604</v>
      </c>
      <c r="B1607" s="9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00"/>
        <v>122</v>
      </c>
      <c r="P1607">
        <f t="shared" si="101"/>
        <v>48.84</v>
      </c>
      <c r="Q1607" s="11" t="s">
        <v>8308</v>
      </c>
      <c r="R1607" s="11" t="s">
        <v>8309</v>
      </c>
      <c r="S1607" s="16">
        <f t="shared" si="102"/>
        <v>40945.845312500001</v>
      </c>
      <c r="T1607" s="16">
        <f t="shared" si="103"/>
        <v>40985.80364583333</v>
      </c>
    </row>
    <row r="1608" spans="1:20" ht="48" hidden="1" x14ac:dyDescent="0.2">
      <c r="A1608">
        <v>1605</v>
      </c>
      <c r="B1608" s="9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00"/>
        <v>101</v>
      </c>
      <c r="P1608">
        <f t="shared" si="101"/>
        <v>137.31</v>
      </c>
      <c r="Q1608" s="11" t="s">
        <v>8308</v>
      </c>
      <c r="R1608" s="11" t="s">
        <v>8309</v>
      </c>
      <c r="S1608" s="16">
        <f t="shared" si="102"/>
        <v>40747.012881944444</v>
      </c>
      <c r="T1608" s="16">
        <f t="shared" si="103"/>
        <v>40756.291666666664</v>
      </c>
    </row>
    <row r="1609" spans="1:20" ht="48" hidden="1" x14ac:dyDescent="0.2">
      <c r="A1609">
        <v>1606</v>
      </c>
      <c r="B1609" s="9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00"/>
        <v>101</v>
      </c>
      <c r="P1609">
        <f t="shared" si="101"/>
        <v>87.83</v>
      </c>
      <c r="Q1609" s="11" t="s">
        <v>8308</v>
      </c>
      <c r="R1609" s="11" t="s">
        <v>8309</v>
      </c>
      <c r="S1609" s="16">
        <f t="shared" si="102"/>
        <v>40536.111550925925</v>
      </c>
      <c r="T1609" s="16">
        <f t="shared" si="103"/>
        <v>40626.069884259261</v>
      </c>
    </row>
    <row r="1610" spans="1:20" ht="48" hidden="1" x14ac:dyDescent="0.2">
      <c r="A1610">
        <v>1607</v>
      </c>
      <c r="B1610" s="9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00"/>
        <v>145</v>
      </c>
      <c r="P1610">
        <f t="shared" si="101"/>
        <v>70.790000000000006</v>
      </c>
      <c r="Q1610" s="11" t="s">
        <v>8308</v>
      </c>
      <c r="R1610" s="11" t="s">
        <v>8309</v>
      </c>
      <c r="S1610" s="16">
        <f t="shared" si="102"/>
        <v>41053.80846064815</v>
      </c>
      <c r="T1610" s="16">
        <f t="shared" si="103"/>
        <v>41074.80846064815</v>
      </c>
    </row>
    <row r="1611" spans="1:20" ht="32" hidden="1" x14ac:dyDescent="0.2">
      <c r="A1611">
        <v>1608</v>
      </c>
      <c r="B1611" s="9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00"/>
        <v>101</v>
      </c>
      <c r="P1611">
        <f t="shared" si="101"/>
        <v>52.83</v>
      </c>
      <c r="Q1611" s="11" t="s">
        <v>8308</v>
      </c>
      <c r="R1611" s="11" t="s">
        <v>8309</v>
      </c>
      <c r="S1611" s="16">
        <f t="shared" si="102"/>
        <v>41607.83085648148</v>
      </c>
      <c r="T1611" s="16">
        <f t="shared" si="103"/>
        <v>41640.226388888892</v>
      </c>
    </row>
    <row r="1612" spans="1:20" ht="48" hidden="1" x14ac:dyDescent="0.2">
      <c r="A1612">
        <v>1609</v>
      </c>
      <c r="B1612" s="9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00"/>
        <v>118</v>
      </c>
      <c r="P1612">
        <f t="shared" si="101"/>
        <v>443.75</v>
      </c>
      <c r="Q1612" s="11" t="s">
        <v>8308</v>
      </c>
      <c r="R1612" s="11" t="s">
        <v>8309</v>
      </c>
      <c r="S1612" s="16">
        <f t="shared" si="102"/>
        <v>40796.001261574071</v>
      </c>
      <c r="T1612" s="16">
        <f t="shared" si="103"/>
        <v>40849.333333333336</v>
      </c>
    </row>
    <row r="1613" spans="1:20" ht="32" hidden="1" x14ac:dyDescent="0.2">
      <c r="A1613">
        <v>1610</v>
      </c>
      <c r="B1613" s="9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00"/>
        <v>272</v>
      </c>
      <c r="P1613">
        <f t="shared" si="101"/>
        <v>48.54</v>
      </c>
      <c r="Q1613" s="11" t="s">
        <v>8308</v>
      </c>
      <c r="R1613" s="11" t="s">
        <v>8309</v>
      </c>
      <c r="S1613" s="16">
        <f t="shared" si="102"/>
        <v>41228.924884259257</v>
      </c>
      <c r="T1613" s="16">
        <f t="shared" si="103"/>
        <v>41258.924884259257</v>
      </c>
    </row>
    <row r="1614" spans="1:20" ht="16" hidden="1" x14ac:dyDescent="0.2">
      <c r="A1614">
        <v>1611</v>
      </c>
      <c r="B1614" s="9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125</v>
      </c>
      <c r="P1614">
        <f t="shared" si="101"/>
        <v>37.07</v>
      </c>
      <c r="Q1614" s="11" t="s">
        <v>8308</v>
      </c>
      <c r="R1614" s="11" t="s">
        <v>8309</v>
      </c>
      <c r="S1614" s="16">
        <f t="shared" si="102"/>
        <v>41409.00037037037</v>
      </c>
      <c r="T1614" s="16">
        <f t="shared" si="103"/>
        <v>41430.00037037037</v>
      </c>
    </row>
    <row r="1615" spans="1:20" ht="32" hidden="1" x14ac:dyDescent="0.2">
      <c r="A1615">
        <v>1612</v>
      </c>
      <c r="B1615" s="9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00"/>
        <v>110</v>
      </c>
      <c r="P1615">
        <f t="shared" si="101"/>
        <v>50</v>
      </c>
      <c r="Q1615" s="11" t="s">
        <v>8308</v>
      </c>
      <c r="R1615" s="11" t="s">
        <v>8309</v>
      </c>
      <c r="S1615" s="16">
        <f t="shared" si="102"/>
        <v>41246.874814814815</v>
      </c>
      <c r="T1615" s="16">
        <f t="shared" si="103"/>
        <v>41276.874814814815</v>
      </c>
    </row>
    <row r="1616" spans="1:20" ht="48" hidden="1" x14ac:dyDescent="0.2">
      <c r="A1616">
        <v>1613</v>
      </c>
      <c r="B1616" s="9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00"/>
        <v>102</v>
      </c>
      <c r="P1616">
        <f t="shared" si="101"/>
        <v>39.04</v>
      </c>
      <c r="Q1616" s="11" t="s">
        <v>8308</v>
      </c>
      <c r="R1616" s="11" t="s">
        <v>8309</v>
      </c>
      <c r="S1616" s="16">
        <f t="shared" si="102"/>
        <v>41082.069467592592</v>
      </c>
      <c r="T1616" s="16">
        <f t="shared" si="103"/>
        <v>41112.069467592592</v>
      </c>
    </row>
    <row r="1617" spans="1:20" ht="48" hidden="1" x14ac:dyDescent="0.2">
      <c r="A1617">
        <v>1614</v>
      </c>
      <c r="B1617" s="9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00"/>
        <v>103</v>
      </c>
      <c r="P1617">
        <f t="shared" si="101"/>
        <v>66.69</v>
      </c>
      <c r="Q1617" s="11" t="s">
        <v>8308</v>
      </c>
      <c r="R1617" s="11" t="s">
        <v>8309</v>
      </c>
      <c r="S1617" s="16">
        <f t="shared" si="102"/>
        <v>41794.981122685182</v>
      </c>
      <c r="T1617" s="16">
        <f t="shared" si="103"/>
        <v>41854.708333333336</v>
      </c>
    </row>
    <row r="1618" spans="1:20" ht="48" hidden="1" x14ac:dyDescent="0.2">
      <c r="A1618">
        <v>1615</v>
      </c>
      <c r="B1618" s="9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00"/>
        <v>114</v>
      </c>
      <c r="P1618">
        <f t="shared" si="101"/>
        <v>67.13</v>
      </c>
      <c r="Q1618" s="11" t="s">
        <v>8308</v>
      </c>
      <c r="R1618" s="11" t="s">
        <v>8309</v>
      </c>
      <c r="S1618" s="16">
        <f t="shared" si="102"/>
        <v>40845.050879629627</v>
      </c>
      <c r="T1618" s="16">
        <f t="shared" si="103"/>
        <v>40890.092546296299</v>
      </c>
    </row>
    <row r="1619" spans="1:20" ht="48" hidden="1" x14ac:dyDescent="0.2">
      <c r="A1619">
        <v>1616</v>
      </c>
      <c r="B1619" s="9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00"/>
        <v>104</v>
      </c>
      <c r="P1619">
        <f t="shared" si="101"/>
        <v>66.37</v>
      </c>
      <c r="Q1619" s="11" t="s">
        <v>8308</v>
      </c>
      <c r="R1619" s="11" t="s">
        <v>8309</v>
      </c>
      <c r="S1619" s="16">
        <f t="shared" si="102"/>
        <v>41194.715520833335</v>
      </c>
      <c r="T1619" s="16">
        <f t="shared" si="103"/>
        <v>41235.916666666664</v>
      </c>
    </row>
    <row r="1620" spans="1:20" ht="32" hidden="1" x14ac:dyDescent="0.2">
      <c r="A1620">
        <v>1617</v>
      </c>
      <c r="B1620" s="9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00"/>
        <v>146</v>
      </c>
      <c r="P1620">
        <f t="shared" si="101"/>
        <v>64.62</v>
      </c>
      <c r="Q1620" s="11" t="s">
        <v>8308</v>
      </c>
      <c r="R1620" s="11" t="s">
        <v>8309</v>
      </c>
      <c r="S1620" s="16">
        <f t="shared" si="102"/>
        <v>41546.664212962962</v>
      </c>
      <c r="T1620" s="16">
        <f t="shared" si="103"/>
        <v>41579.791666666664</v>
      </c>
    </row>
    <row r="1621" spans="1:20" ht="32" hidden="1" x14ac:dyDescent="0.2">
      <c r="A1621">
        <v>1618</v>
      </c>
      <c r="B1621" s="9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00"/>
        <v>105</v>
      </c>
      <c r="P1621">
        <f t="shared" si="101"/>
        <v>58.37</v>
      </c>
      <c r="Q1621" s="11" t="s">
        <v>8308</v>
      </c>
      <c r="R1621" s="11" t="s">
        <v>8309</v>
      </c>
      <c r="S1621" s="16">
        <f t="shared" si="102"/>
        <v>41301.654340277775</v>
      </c>
      <c r="T1621" s="16">
        <f t="shared" si="103"/>
        <v>41341.654340277775</v>
      </c>
    </row>
    <row r="1622" spans="1:20" ht="48" hidden="1" x14ac:dyDescent="0.2">
      <c r="A1622">
        <v>1619</v>
      </c>
      <c r="B1622" s="9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00"/>
        <v>133</v>
      </c>
      <c r="P1622">
        <f t="shared" si="101"/>
        <v>86.96</v>
      </c>
      <c r="Q1622" s="11" t="s">
        <v>8308</v>
      </c>
      <c r="R1622" s="11" t="s">
        <v>8309</v>
      </c>
      <c r="S1622" s="16">
        <f t="shared" si="102"/>
        <v>41876.18618055556</v>
      </c>
      <c r="T1622" s="16">
        <f t="shared" si="103"/>
        <v>41897.18618055556</v>
      </c>
    </row>
    <row r="1623" spans="1:20" ht="32" hidden="1" x14ac:dyDescent="0.2">
      <c r="A1623">
        <v>1620</v>
      </c>
      <c r="B1623" s="9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00"/>
        <v>113</v>
      </c>
      <c r="P1623">
        <f t="shared" si="101"/>
        <v>66.47</v>
      </c>
      <c r="Q1623" s="11" t="s">
        <v>8308</v>
      </c>
      <c r="R1623" s="11" t="s">
        <v>8309</v>
      </c>
      <c r="S1623" s="16">
        <f t="shared" si="102"/>
        <v>41321.339583333334</v>
      </c>
      <c r="T1623" s="16">
        <f t="shared" si="103"/>
        <v>41328.339583333334</v>
      </c>
    </row>
    <row r="1624" spans="1:20" ht="48" hidden="1" x14ac:dyDescent="0.2">
      <c r="A1624">
        <v>1621</v>
      </c>
      <c r="B1624" s="9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00"/>
        <v>121</v>
      </c>
      <c r="P1624">
        <f t="shared" si="101"/>
        <v>163.78</v>
      </c>
      <c r="Q1624" s="11" t="s">
        <v>8308</v>
      </c>
      <c r="R1624" s="11" t="s">
        <v>8309</v>
      </c>
      <c r="S1624" s="16">
        <f t="shared" si="102"/>
        <v>41003.60665509259</v>
      </c>
      <c r="T1624" s="16">
        <f t="shared" si="103"/>
        <v>41057.165972222225</v>
      </c>
    </row>
    <row r="1625" spans="1:20" ht="48" hidden="1" x14ac:dyDescent="0.2">
      <c r="A1625">
        <v>1622</v>
      </c>
      <c r="B1625" s="9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00"/>
        <v>102</v>
      </c>
      <c r="P1625">
        <f t="shared" si="101"/>
        <v>107.98</v>
      </c>
      <c r="Q1625" s="11" t="s">
        <v>8308</v>
      </c>
      <c r="R1625" s="11" t="s">
        <v>8309</v>
      </c>
      <c r="S1625" s="16">
        <f t="shared" si="102"/>
        <v>41950.29483796296</v>
      </c>
      <c r="T1625" s="16">
        <f t="shared" si="103"/>
        <v>41990.332638888889</v>
      </c>
    </row>
    <row r="1626" spans="1:20" ht="48" hidden="1" x14ac:dyDescent="0.2">
      <c r="A1626">
        <v>1623</v>
      </c>
      <c r="B1626" s="9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00"/>
        <v>101</v>
      </c>
      <c r="P1626">
        <f t="shared" si="101"/>
        <v>42.11</v>
      </c>
      <c r="Q1626" s="11" t="s">
        <v>8308</v>
      </c>
      <c r="R1626" s="11" t="s">
        <v>8309</v>
      </c>
      <c r="S1626" s="16">
        <f t="shared" si="102"/>
        <v>41453.688530092593</v>
      </c>
      <c r="T1626" s="16">
        <f t="shared" si="103"/>
        <v>41513.688530092593</v>
      </c>
    </row>
    <row r="1627" spans="1:20" ht="32" hidden="1" x14ac:dyDescent="0.2">
      <c r="A1627">
        <v>1624</v>
      </c>
      <c r="B1627" s="9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00"/>
        <v>118</v>
      </c>
      <c r="P1627">
        <f t="shared" si="101"/>
        <v>47.2</v>
      </c>
      <c r="Q1627" s="11" t="s">
        <v>8308</v>
      </c>
      <c r="R1627" s="11" t="s">
        <v>8309</v>
      </c>
      <c r="S1627" s="16">
        <f t="shared" si="102"/>
        <v>41243.367303240739</v>
      </c>
      <c r="T1627" s="16">
        <f t="shared" si="103"/>
        <v>41283.367303240739</v>
      </c>
    </row>
    <row r="1628" spans="1:20" ht="48" hidden="1" x14ac:dyDescent="0.2">
      <c r="A1628">
        <v>1625</v>
      </c>
      <c r="B1628" s="9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00"/>
        <v>155</v>
      </c>
      <c r="P1628">
        <f t="shared" si="101"/>
        <v>112.02</v>
      </c>
      <c r="Q1628" s="11" t="s">
        <v>8308</v>
      </c>
      <c r="R1628" s="11" t="s">
        <v>8309</v>
      </c>
      <c r="S1628" s="16">
        <f t="shared" si="102"/>
        <v>41135.699687500004</v>
      </c>
      <c r="T1628" s="16">
        <f t="shared" si="103"/>
        <v>41163.699687500004</v>
      </c>
    </row>
    <row r="1629" spans="1:20" ht="48" hidden="1" x14ac:dyDescent="0.2">
      <c r="A1629">
        <v>1626</v>
      </c>
      <c r="B1629" s="9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00"/>
        <v>101</v>
      </c>
      <c r="P1629">
        <f t="shared" si="101"/>
        <v>74.95</v>
      </c>
      <c r="Q1629" s="11" t="s">
        <v>8308</v>
      </c>
      <c r="R1629" s="11" t="s">
        <v>8309</v>
      </c>
      <c r="S1629" s="16">
        <f t="shared" si="102"/>
        <v>41579.847997685189</v>
      </c>
      <c r="T1629" s="16">
        <f t="shared" si="103"/>
        <v>41609.889664351853</v>
      </c>
    </row>
    <row r="1630" spans="1:20" ht="48" hidden="1" x14ac:dyDescent="0.2">
      <c r="A1630">
        <v>1627</v>
      </c>
      <c r="B1630" s="9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00"/>
        <v>117</v>
      </c>
      <c r="P1630">
        <f t="shared" si="101"/>
        <v>61.58</v>
      </c>
      <c r="Q1630" s="11" t="s">
        <v>8308</v>
      </c>
      <c r="R1630" s="11" t="s">
        <v>8309</v>
      </c>
      <c r="S1630" s="16">
        <f t="shared" si="102"/>
        <v>41205.707048611112</v>
      </c>
      <c r="T1630" s="16">
        <f t="shared" si="103"/>
        <v>41239.207638888889</v>
      </c>
    </row>
    <row r="1631" spans="1:20" ht="32" hidden="1" x14ac:dyDescent="0.2">
      <c r="A1631">
        <v>1628</v>
      </c>
      <c r="B1631" s="9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00"/>
        <v>101</v>
      </c>
      <c r="P1631">
        <f t="shared" si="101"/>
        <v>45.88</v>
      </c>
      <c r="Q1631" s="11" t="s">
        <v>8308</v>
      </c>
      <c r="R1631" s="11" t="s">
        <v>8309</v>
      </c>
      <c r="S1631" s="16">
        <f t="shared" si="102"/>
        <v>41774.737060185187</v>
      </c>
      <c r="T1631" s="16">
        <f t="shared" si="103"/>
        <v>41807.737060185187</v>
      </c>
    </row>
    <row r="1632" spans="1:20" ht="32" hidden="1" x14ac:dyDescent="0.2">
      <c r="A1632">
        <v>1629</v>
      </c>
      <c r="B1632" s="9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00"/>
        <v>104</v>
      </c>
      <c r="P1632">
        <f t="shared" si="101"/>
        <v>75.849999999999994</v>
      </c>
      <c r="Q1632" s="11" t="s">
        <v>8308</v>
      </c>
      <c r="R1632" s="11" t="s">
        <v>8309</v>
      </c>
      <c r="S1632" s="16">
        <f t="shared" si="102"/>
        <v>41645.867280092592</v>
      </c>
      <c r="T1632" s="16">
        <f t="shared" si="103"/>
        <v>41690.867280092592</v>
      </c>
    </row>
    <row r="1633" spans="1:20" ht="48" hidden="1" x14ac:dyDescent="0.2">
      <c r="A1633">
        <v>1630</v>
      </c>
      <c r="B1633" s="9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00"/>
        <v>265</v>
      </c>
      <c r="P1633">
        <f t="shared" si="101"/>
        <v>84.21</v>
      </c>
      <c r="Q1633" s="11" t="s">
        <v>8308</v>
      </c>
      <c r="R1633" s="11" t="s">
        <v>8309</v>
      </c>
      <c r="S1633" s="16">
        <f t="shared" si="102"/>
        <v>40939.837673611109</v>
      </c>
      <c r="T1633" s="16">
        <f t="shared" si="103"/>
        <v>40970.290972222225</v>
      </c>
    </row>
    <row r="1634" spans="1:20" ht="48" hidden="1" x14ac:dyDescent="0.2">
      <c r="A1634">
        <v>1631</v>
      </c>
      <c r="B1634" s="9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00"/>
        <v>156</v>
      </c>
      <c r="P1634">
        <f t="shared" si="101"/>
        <v>117.23</v>
      </c>
      <c r="Q1634" s="11" t="s">
        <v>8308</v>
      </c>
      <c r="R1634" s="11" t="s">
        <v>8309</v>
      </c>
      <c r="S1634" s="16">
        <f t="shared" si="102"/>
        <v>41164.859502314815</v>
      </c>
      <c r="T1634" s="16">
        <f t="shared" si="103"/>
        <v>41194.859502314815</v>
      </c>
    </row>
    <row r="1635" spans="1:20" ht="48" hidden="1" x14ac:dyDescent="0.2">
      <c r="A1635">
        <v>1632</v>
      </c>
      <c r="B1635" s="9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00"/>
        <v>102</v>
      </c>
      <c r="P1635">
        <f t="shared" si="101"/>
        <v>86.49</v>
      </c>
      <c r="Q1635" s="11" t="s">
        <v>8308</v>
      </c>
      <c r="R1635" s="11" t="s">
        <v>8309</v>
      </c>
      <c r="S1635" s="16">
        <f t="shared" si="102"/>
        <v>40750.340902777774</v>
      </c>
      <c r="T1635" s="16">
        <f t="shared" si="103"/>
        <v>40810.340902777774</v>
      </c>
    </row>
    <row r="1636" spans="1:20" ht="48" hidden="1" x14ac:dyDescent="0.2">
      <c r="A1636">
        <v>1633</v>
      </c>
      <c r="B1636" s="9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00"/>
        <v>100</v>
      </c>
      <c r="P1636">
        <f t="shared" si="101"/>
        <v>172.41</v>
      </c>
      <c r="Q1636" s="11" t="s">
        <v>8308</v>
      </c>
      <c r="R1636" s="11" t="s">
        <v>8309</v>
      </c>
      <c r="S1636" s="16">
        <f t="shared" si="102"/>
        <v>40896.883750000001</v>
      </c>
      <c r="T1636" s="16">
        <f t="shared" si="103"/>
        <v>40924.208333333336</v>
      </c>
    </row>
    <row r="1637" spans="1:20" ht="32" hidden="1" x14ac:dyDescent="0.2">
      <c r="A1637">
        <v>1634</v>
      </c>
      <c r="B1637" s="9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00"/>
        <v>101</v>
      </c>
      <c r="P1637">
        <f t="shared" si="101"/>
        <v>62.81</v>
      </c>
      <c r="Q1637" s="11" t="s">
        <v>8308</v>
      </c>
      <c r="R1637" s="11" t="s">
        <v>8309</v>
      </c>
      <c r="S1637" s="16">
        <f t="shared" si="102"/>
        <v>40658.189826388887</v>
      </c>
      <c r="T1637" s="16">
        <f t="shared" si="103"/>
        <v>40696.249305555553</v>
      </c>
    </row>
    <row r="1638" spans="1:20" ht="48" hidden="1" x14ac:dyDescent="0.2">
      <c r="A1638">
        <v>1635</v>
      </c>
      <c r="B1638" s="9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00"/>
        <v>125</v>
      </c>
      <c r="P1638">
        <f t="shared" si="101"/>
        <v>67.73</v>
      </c>
      <c r="Q1638" s="11" t="s">
        <v>8308</v>
      </c>
      <c r="R1638" s="11" t="s">
        <v>8309</v>
      </c>
      <c r="S1638" s="16">
        <f t="shared" si="102"/>
        <v>42502.868761574078</v>
      </c>
      <c r="T1638" s="16">
        <f t="shared" si="103"/>
        <v>42562.868761574078</v>
      </c>
    </row>
    <row r="1639" spans="1:20" ht="48" hidden="1" x14ac:dyDescent="0.2">
      <c r="A1639">
        <v>1636</v>
      </c>
      <c r="B1639" s="9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00"/>
        <v>104</v>
      </c>
      <c r="P1639">
        <f t="shared" si="101"/>
        <v>53.56</v>
      </c>
      <c r="Q1639" s="11" t="s">
        <v>8308</v>
      </c>
      <c r="R1639" s="11" t="s">
        <v>8309</v>
      </c>
      <c r="S1639" s="16">
        <f t="shared" si="102"/>
        <v>40663.08666666667</v>
      </c>
      <c r="T1639" s="16">
        <f t="shared" si="103"/>
        <v>40706.166666666664</v>
      </c>
    </row>
    <row r="1640" spans="1:20" ht="48" hidden="1" x14ac:dyDescent="0.2">
      <c r="A1640">
        <v>1637</v>
      </c>
      <c r="B1640" s="9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00"/>
        <v>104</v>
      </c>
      <c r="P1640">
        <f t="shared" si="101"/>
        <v>34.6</v>
      </c>
      <c r="Q1640" s="11" t="s">
        <v>8308</v>
      </c>
      <c r="R1640" s="11" t="s">
        <v>8309</v>
      </c>
      <c r="S1640" s="16">
        <f t="shared" si="102"/>
        <v>40122.751620370371</v>
      </c>
      <c r="T1640" s="16">
        <f t="shared" si="103"/>
        <v>40178.98541666667</v>
      </c>
    </row>
    <row r="1641" spans="1:20" ht="32" hidden="1" x14ac:dyDescent="0.2">
      <c r="A1641">
        <v>1638</v>
      </c>
      <c r="B1641" s="9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00"/>
        <v>105</v>
      </c>
      <c r="P1641">
        <f t="shared" si="101"/>
        <v>38.89</v>
      </c>
      <c r="Q1641" s="11" t="s">
        <v>8308</v>
      </c>
      <c r="R1641" s="11" t="s">
        <v>8309</v>
      </c>
      <c r="S1641" s="16">
        <f t="shared" si="102"/>
        <v>41288.68712962963</v>
      </c>
      <c r="T1641" s="16">
        <f t="shared" si="103"/>
        <v>41333.892361111109</v>
      </c>
    </row>
    <row r="1642" spans="1:20" ht="48" hidden="1" x14ac:dyDescent="0.2">
      <c r="A1642">
        <v>1639</v>
      </c>
      <c r="B1642" s="9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00"/>
        <v>100</v>
      </c>
      <c r="P1642">
        <f t="shared" si="101"/>
        <v>94.74</v>
      </c>
      <c r="Q1642" s="11" t="s">
        <v>8308</v>
      </c>
      <c r="R1642" s="11" t="s">
        <v>8309</v>
      </c>
      <c r="S1642" s="16">
        <f t="shared" si="102"/>
        <v>40941.652372685188</v>
      </c>
      <c r="T1642" s="16">
        <f t="shared" si="103"/>
        <v>40971.652372685188</v>
      </c>
    </row>
    <row r="1643" spans="1:20" ht="48" hidden="1" x14ac:dyDescent="0.2">
      <c r="A1643">
        <v>1640</v>
      </c>
      <c r="B1643" s="9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00"/>
        <v>170</v>
      </c>
      <c r="P1643">
        <f t="shared" si="101"/>
        <v>39.97</v>
      </c>
      <c r="Q1643" s="11" t="s">
        <v>8308</v>
      </c>
      <c r="R1643" s="11" t="s">
        <v>8309</v>
      </c>
      <c r="S1643" s="16">
        <f t="shared" si="102"/>
        <v>40379.23096064815</v>
      </c>
      <c r="T1643" s="16">
        <f t="shared" si="103"/>
        <v>40393.082638888889</v>
      </c>
    </row>
    <row r="1644" spans="1:20" ht="32" hidden="1" x14ac:dyDescent="0.2">
      <c r="A1644">
        <v>1641</v>
      </c>
      <c r="B1644" s="9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00"/>
        <v>101</v>
      </c>
      <c r="P1644">
        <f t="shared" si="101"/>
        <v>97.5</v>
      </c>
      <c r="Q1644" s="11" t="s">
        <v>8308</v>
      </c>
      <c r="R1644" s="11" t="s">
        <v>8345</v>
      </c>
      <c r="S1644" s="16">
        <f t="shared" si="102"/>
        <v>41962.596574074079</v>
      </c>
      <c r="T1644" s="16">
        <f t="shared" si="103"/>
        <v>41992.596574074079</v>
      </c>
    </row>
    <row r="1645" spans="1:20" ht="48" hidden="1" x14ac:dyDescent="0.2">
      <c r="A1645">
        <v>1642</v>
      </c>
      <c r="B1645" s="9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00"/>
        <v>100</v>
      </c>
      <c r="P1645">
        <f t="shared" si="101"/>
        <v>42.86</v>
      </c>
      <c r="Q1645" s="11" t="s">
        <v>8308</v>
      </c>
      <c r="R1645" s="11" t="s">
        <v>8345</v>
      </c>
      <c r="S1645" s="16">
        <f t="shared" si="102"/>
        <v>40688.024618055555</v>
      </c>
      <c r="T1645" s="16">
        <f t="shared" si="103"/>
        <v>40708.024618055555</v>
      </c>
    </row>
    <row r="1646" spans="1:20" ht="32" hidden="1" x14ac:dyDescent="0.2">
      <c r="A1646">
        <v>1643</v>
      </c>
      <c r="B1646" s="9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00"/>
        <v>125</v>
      </c>
      <c r="P1646">
        <f t="shared" si="101"/>
        <v>168.51</v>
      </c>
      <c r="Q1646" s="11" t="s">
        <v>8308</v>
      </c>
      <c r="R1646" s="11" t="s">
        <v>8345</v>
      </c>
      <c r="S1646" s="16">
        <f t="shared" si="102"/>
        <v>41146.824212962965</v>
      </c>
      <c r="T1646" s="16">
        <f t="shared" si="103"/>
        <v>41176.824212962965</v>
      </c>
    </row>
    <row r="1647" spans="1:20" ht="48" hidden="1" x14ac:dyDescent="0.2">
      <c r="A1647">
        <v>1644</v>
      </c>
      <c r="B1647" s="9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00"/>
        <v>110</v>
      </c>
      <c r="P1647">
        <f t="shared" si="101"/>
        <v>85.55</v>
      </c>
      <c r="Q1647" s="11" t="s">
        <v>8308</v>
      </c>
      <c r="R1647" s="11" t="s">
        <v>8345</v>
      </c>
      <c r="S1647" s="16">
        <f t="shared" si="102"/>
        <v>41175.05972222222</v>
      </c>
      <c r="T1647" s="16">
        <f t="shared" si="103"/>
        <v>41235.101388888892</v>
      </c>
    </row>
    <row r="1648" spans="1:20" ht="48" hidden="1" x14ac:dyDescent="0.2">
      <c r="A1648">
        <v>1645</v>
      </c>
      <c r="B1648" s="9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00"/>
        <v>111</v>
      </c>
      <c r="P1648">
        <f t="shared" si="101"/>
        <v>554</v>
      </c>
      <c r="Q1648" s="11" t="s">
        <v>8308</v>
      </c>
      <c r="R1648" s="11" t="s">
        <v>8345</v>
      </c>
      <c r="S1648" s="16">
        <f t="shared" si="102"/>
        <v>41521.617361111108</v>
      </c>
      <c r="T1648" s="16">
        <f t="shared" si="103"/>
        <v>41535.617361111108</v>
      </c>
    </row>
    <row r="1649" spans="1:20" ht="48" hidden="1" x14ac:dyDescent="0.2">
      <c r="A1649">
        <v>1646</v>
      </c>
      <c r="B1649" s="9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00"/>
        <v>110</v>
      </c>
      <c r="P1649">
        <f t="shared" si="101"/>
        <v>26.55</v>
      </c>
      <c r="Q1649" s="11" t="s">
        <v>8308</v>
      </c>
      <c r="R1649" s="11" t="s">
        <v>8345</v>
      </c>
      <c r="S1649" s="16">
        <f t="shared" si="102"/>
        <v>41833.450266203705</v>
      </c>
      <c r="T1649" s="16">
        <f t="shared" si="103"/>
        <v>41865.757638888892</v>
      </c>
    </row>
    <row r="1650" spans="1:20" ht="48" hidden="1" x14ac:dyDescent="0.2">
      <c r="A1650">
        <v>1647</v>
      </c>
      <c r="B1650" s="9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00"/>
        <v>105</v>
      </c>
      <c r="P1650">
        <f t="shared" si="101"/>
        <v>113.83</v>
      </c>
      <c r="Q1650" s="11" t="s">
        <v>8308</v>
      </c>
      <c r="R1650" s="11" t="s">
        <v>8345</v>
      </c>
      <c r="S1650" s="16">
        <f t="shared" si="102"/>
        <v>41039.409456018519</v>
      </c>
      <c r="T1650" s="16">
        <f t="shared" si="103"/>
        <v>41069.409456018519</v>
      </c>
    </row>
    <row r="1651" spans="1:20" ht="48" hidden="1" x14ac:dyDescent="0.2">
      <c r="A1651">
        <v>1648</v>
      </c>
      <c r="B1651" s="9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00"/>
        <v>125</v>
      </c>
      <c r="P1651">
        <f t="shared" si="101"/>
        <v>32.01</v>
      </c>
      <c r="Q1651" s="11" t="s">
        <v>8308</v>
      </c>
      <c r="R1651" s="11" t="s">
        <v>8345</v>
      </c>
      <c r="S1651" s="16">
        <f t="shared" si="102"/>
        <v>40592.704652777778</v>
      </c>
      <c r="T1651" s="16">
        <f t="shared" si="103"/>
        <v>40622.662986111114</v>
      </c>
    </row>
    <row r="1652" spans="1:20" ht="48" hidden="1" x14ac:dyDescent="0.2">
      <c r="A1652">
        <v>1649</v>
      </c>
      <c r="B1652" s="9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00"/>
        <v>101</v>
      </c>
      <c r="P1652">
        <f t="shared" si="101"/>
        <v>47.19</v>
      </c>
      <c r="Q1652" s="11" t="s">
        <v>8308</v>
      </c>
      <c r="R1652" s="11" t="s">
        <v>8345</v>
      </c>
      <c r="S1652" s="16">
        <f t="shared" si="102"/>
        <v>41737.684664351851</v>
      </c>
      <c r="T1652" s="16">
        <f t="shared" si="103"/>
        <v>41782.684664351851</v>
      </c>
    </row>
    <row r="1653" spans="1:20" ht="32" hidden="1" x14ac:dyDescent="0.2">
      <c r="A1653">
        <v>1650</v>
      </c>
      <c r="B1653" s="9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00"/>
        <v>142</v>
      </c>
      <c r="P1653">
        <f t="shared" si="101"/>
        <v>88.47</v>
      </c>
      <c r="Q1653" s="11" t="s">
        <v>8308</v>
      </c>
      <c r="R1653" s="11" t="s">
        <v>8345</v>
      </c>
      <c r="S1653" s="16">
        <f t="shared" si="102"/>
        <v>41526.435613425929</v>
      </c>
      <c r="T1653" s="16">
        <f t="shared" si="103"/>
        <v>41556.435613425929</v>
      </c>
    </row>
    <row r="1654" spans="1:20" ht="48" hidden="1" x14ac:dyDescent="0.2">
      <c r="A1654">
        <v>1651</v>
      </c>
      <c r="B1654" s="9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00"/>
        <v>101</v>
      </c>
      <c r="P1654">
        <f t="shared" si="101"/>
        <v>100.75</v>
      </c>
      <c r="Q1654" s="11" t="s">
        <v>8308</v>
      </c>
      <c r="R1654" s="11" t="s">
        <v>8345</v>
      </c>
      <c r="S1654" s="16">
        <f t="shared" si="102"/>
        <v>40625.900694444441</v>
      </c>
      <c r="T1654" s="16">
        <f t="shared" si="103"/>
        <v>40659.290972222225</v>
      </c>
    </row>
    <row r="1655" spans="1:20" ht="48" hidden="1" x14ac:dyDescent="0.2">
      <c r="A1655">
        <v>1652</v>
      </c>
      <c r="B1655" s="9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00"/>
        <v>101</v>
      </c>
      <c r="P1655">
        <f t="shared" si="101"/>
        <v>64.709999999999994</v>
      </c>
      <c r="Q1655" s="11" t="s">
        <v>8308</v>
      </c>
      <c r="R1655" s="11" t="s">
        <v>8345</v>
      </c>
      <c r="S1655" s="16">
        <f t="shared" si="102"/>
        <v>41572.492974537039</v>
      </c>
      <c r="T1655" s="16">
        <f t="shared" si="103"/>
        <v>41602.534641203703</v>
      </c>
    </row>
    <row r="1656" spans="1:20" ht="48" hidden="1" x14ac:dyDescent="0.2">
      <c r="A1656">
        <v>1653</v>
      </c>
      <c r="B1656" s="9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00"/>
        <v>174</v>
      </c>
      <c r="P1656">
        <f t="shared" si="101"/>
        <v>51.85</v>
      </c>
      <c r="Q1656" s="11" t="s">
        <v>8308</v>
      </c>
      <c r="R1656" s="11" t="s">
        <v>8345</v>
      </c>
      <c r="S1656" s="16">
        <f t="shared" si="102"/>
        <v>40626.834444444445</v>
      </c>
      <c r="T1656" s="16">
        <f t="shared" si="103"/>
        <v>40657.834444444445</v>
      </c>
    </row>
    <row r="1657" spans="1:20" ht="48" hidden="1" x14ac:dyDescent="0.2">
      <c r="A1657">
        <v>1654</v>
      </c>
      <c r="B1657" s="9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00"/>
        <v>120</v>
      </c>
      <c r="P1657">
        <f t="shared" si="101"/>
        <v>38.79</v>
      </c>
      <c r="Q1657" s="11" t="s">
        <v>8308</v>
      </c>
      <c r="R1657" s="11" t="s">
        <v>8345</v>
      </c>
      <c r="S1657" s="16">
        <f t="shared" si="102"/>
        <v>40987.890740740739</v>
      </c>
      <c r="T1657" s="16">
        <f t="shared" si="103"/>
        <v>41017.890740740739</v>
      </c>
    </row>
    <row r="1658" spans="1:20" ht="32" hidden="1" x14ac:dyDescent="0.2">
      <c r="A1658">
        <v>1655</v>
      </c>
      <c r="B1658" s="9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143</v>
      </c>
      <c r="P1658">
        <f t="shared" si="101"/>
        <v>44.65</v>
      </c>
      <c r="Q1658" s="11" t="s">
        <v>8308</v>
      </c>
      <c r="R1658" s="11" t="s">
        <v>8345</v>
      </c>
      <c r="S1658" s="16">
        <f t="shared" si="102"/>
        <v>40974.791898148149</v>
      </c>
      <c r="T1658" s="16">
        <f t="shared" si="103"/>
        <v>41004.750231481477</v>
      </c>
    </row>
    <row r="1659" spans="1:20" ht="64" hidden="1" x14ac:dyDescent="0.2">
      <c r="A1659">
        <v>1656</v>
      </c>
      <c r="B1659" s="9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00"/>
        <v>100</v>
      </c>
      <c r="P1659">
        <f t="shared" si="101"/>
        <v>156.77000000000001</v>
      </c>
      <c r="Q1659" s="11" t="s">
        <v>8308</v>
      </c>
      <c r="R1659" s="11" t="s">
        <v>8345</v>
      </c>
      <c r="S1659" s="16">
        <f t="shared" si="102"/>
        <v>41226.928842592592</v>
      </c>
      <c r="T1659" s="16">
        <f t="shared" si="103"/>
        <v>41256.928842592592</v>
      </c>
    </row>
    <row r="1660" spans="1:20" ht="48" hidden="1" x14ac:dyDescent="0.2">
      <c r="A1660">
        <v>1657</v>
      </c>
      <c r="B1660" s="9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00"/>
        <v>105</v>
      </c>
      <c r="P1660">
        <f t="shared" si="101"/>
        <v>118.7</v>
      </c>
      <c r="Q1660" s="11" t="s">
        <v>8308</v>
      </c>
      <c r="R1660" s="11" t="s">
        <v>8345</v>
      </c>
      <c r="S1660" s="16">
        <f t="shared" si="102"/>
        <v>41023.782037037039</v>
      </c>
      <c r="T1660" s="16">
        <f t="shared" si="103"/>
        <v>41053.782037037039</v>
      </c>
    </row>
    <row r="1661" spans="1:20" ht="48" hidden="1" x14ac:dyDescent="0.2">
      <c r="A1661">
        <v>1658</v>
      </c>
      <c r="B1661" s="9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00"/>
        <v>132</v>
      </c>
      <c r="P1661">
        <f t="shared" si="101"/>
        <v>74.150000000000006</v>
      </c>
      <c r="Q1661" s="11" t="s">
        <v>8308</v>
      </c>
      <c r="R1661" s="11" t="s">
        <v>8345</v>
      </c>
      <c r="S1661" s="16">
        <f t="shared" si="102"/>
        <v>41223.22184027778</v>
      </c>
      <c r="T1661" s="16">
        <f t="shared" si="103"/>
        <v>41261.597222222219</v>
      </c>
    </row>
    <row r="1662" spans="1:20" ht="48" hidden="1" x14ac:dyDescent="0.2">
      <c r="A1662">
        <v>1659</v>
      </c>
      <c r="B1662" s="9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00"/>
        <v>113</v>
      </c>
      <c r="P1662">
        <f t="shared" si="101"/>
        <v>12.53</v>
      </c>
      <c r="Q1662" s="11" t="s">
        <v>8308</v>
      </c>
      <c r="R1662" s="11" t="s">
        <v>8345</v>
      </c>
      <c r="S1662" s="16">
        <f t="shared" si="102"/>
        <v>41596.913437499999</v>
      </c>
      <c r="T1662" s="16">
        <f t="shared" si="103"/>
        <v>41625.5</v>
      </c>
    </row>
    <row r="1663" spans="1:20" ht="48" hidden="1" x14ac:dyDescent="0.2">
      <c r="A1663">
        <v>1660</v>
      </c>
      <c r="B1663" s="9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00"/>
        <v>1254</v>
      </c>
      <c r="P1663">
        <f t="shared" si="101"/>
        <v>27.86</v>
      </c>
      <c r="Q1663" s="11" t="s">
        <v>8308</v>
      </c>
      <c r="R1663" s="11" t="s">
        <v>8345</v>
      </c>
      <c r="S1663" s="16">
        <f t="shared" si="102"/>
        <v>42459.693865740745</v>
      </c>
      <c r="T1663" s="16">
        <f t="shared" si="103"/>
        <v>42490.915972222225</v>
      </c>
    </row>
    <row r="1664" spans="1:20" ht="64" hidden="1" x14ac:dyDescent="0.2">
      <c r="A1664">
        <v>1661</v>
      </c>
      <c r="B1664" s="9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00"/>
        <v>103</v>
      </c>
      <c r="P1664">
        <f t="shared" si="101"/>
        <v>80.180000000000007</v>
      </c>
      <c r="Q1664" s="11" t="s">
        <v>8308</v>
      </c>
      <c r="R1664" s="11" t="s">
        <v>8345</v>
      </c>
      <c r="S1664" s="16">
        <f t="shared" si="102"/>
        <v>42343.998043981483</v>
      </c>
      <c r="T1664" s="16">
        <f t="shared" si="103"/>
        <v>42386.875</v>
      </c>
    </row>
    <row r="1665" spans="1:20" ht="48" hidden="1" x14ac:dyDescent="0.2">
      <c r="A1665">
        <v>1662</v>
      </c>
      <c r="B1665" s="9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00"/>
        <v>103</v>
      </c>
      <c r="P1665">
        <f t="shared" si="101"/>
        <v>132.44</v>
      </c>
      <c r="Q1665" s="11" t="s">
        <v>8308</v>
      </c>
      <c r="R1665" s="11" t="s">
        <v>8345</v>
      </c>
      <c r="S1665" s="16">
        <f t="shared" si="102"/>
        <v>40848.198333333334</v>
      </c>
      <c r="T1665" s="16">
        <f t="shared" si="103"/>
        <v>40908.239999999998</v>
      </c>
    </row>
    <row r="1666" spans="1:20" ht="32" hidden="1" x14ac:dyDescent="0.2">
      <c r="A1666">
        <v>1663</v>
      </c>
      <c r="B1666" s="9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04">ROUND(E1666/D1666*100,0)</f>
        <v>108</v>
      </c>
      <c r="P1666">
        <f t="shared" si="101"/>
        <v>33.75</v>
      </c>
      <c r="Q1666" s="11" t="s">
        <v>8308</v>
      </c>
      <c r="R1666" s="11" t="s">
        <v>8345</v>
      </c>
      <c r="S1666" s="16">
        <f t="shared" si="102"/>
        <v>42006.02207175926</v>
      </c>
      <c r="T1666" s="16">
        <f t="shared" si="103"/>
        <v>42036.02207175926</v>
      </c>
    </row>
    <row r="1667" spans="1:20" ht="48" hidden="1" x14ac:dyDescent="0.2">
      <c r="A1667">
        <v>1664</v>
      </c>
      <c r="B1667" s="9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04"/>
        <v>122</v>
      </c>
      <c r="P1667">
        <f t="shared" ref="P1667:P1730" si="105">IFERROR(ROUND(E1667/L1667,2),"N/A")</f>
        <v>34.380000000000003</v>
      </c>
      <c r="Q1667" s="11" t="s">
        <v>8308</v>
      </c>
      <c r="R1667" s="11" t="s">
        <v>8345</v>
      </c>
      <c r="S1667" s="16">
        <f t="shared" ref="S1667:S1730" si="106">(((J1667/60)/60)/24)+DATE(1970,1,1)</f>
        <v>40939.761782407404</v>
      </c>
      <c r="T1667" s="16">
        <f t="shared" ref="T1667:T1730" si="107">(((I1667/60)/60)/24)+DATE(1970,1,1)</f>
        <v>40984.165972222225</v>
      </c>
    </row>
    <row r="1668" spans="1:20" ht="48" hidden="1" x14ac:dyDescent="0.2">
      <c r="A1668">
        <v>1665</v>
      </c>
      <c r="B1668" s="9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04"/>
        <v>119</v>
      </c>
      <c r="P1668">
        <f t="shared" si="105"/>
        <v>44.96</v>
      </c>
      <c r="Q1668" s="11" t="s">
        <v>8308</v>
      </c>
      <c r="R1668" s="11" t="s">
        <v>8345</v>
      </c>
      <c r="S1668" s="16">
        <f t="shared" si="106"/>
        <v>40564.649456018517</v>
      </c>
      <c r="T1668" s="16">
        <f t="shared" si="107"/>
        <v>40596.125</v>
      </c>
    </row>
    <row r="1669" spans="1:20" ht="48" hidden="1" x14ac:dyDescent="0.2">
      <c r="A1669">
        <v>1666</v>
      </c>
      <c r="B1669" s="9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04"/>
        <v>161</v>
      </c>
      <c r="P1669">
        <f t="shared" si="105"/>
        <v>41.04</v>
      </c>
      <c r="Q1669" s="11" t="s">
        <v>8308</v>
      </c>
      <c r="R1669" s="11" t="s">
        <v>8345</v>
      </c>
      <c r="S1669" s="16">
        <f t="shared" si="106"/>
        <v>41331.253159722226</v>
      </c>
      <c r="T1669" s="16">
        <f t="shared" si="107"/>
        <v>41361.211493055554</v>
      </c>
    </row>
    <row r="1670" spans="1:20" ht="48" hidden="1" x14ac:dyDescent="0.2">
      <c r="A1670">
        <v>1667</v>
      </c>
      <c r="B1670" s="9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04"/>
        <v>127</v>
      </c>
      <c r="P1670">
        <f t="shared" si="105"/>
        <v>52.6</v>
      </c>
      <c r="Q1670" s="11" t="s">
        <v>8308</v>
      </c>
      <c r="R1670" s="11" t="s">
        <v>8345</v>
      </c>
      <c r="S1670" s="16">
        <f t="shared" si="106"/>
        <v>41682.0705787037</v>
      </c>
      <c r="T1670" s="16">
        <f t="shared" si="107"/>
        <v>41709.290972222225</v>
      </c>
    </row>
    <row r="1671" spans="1:20" ht="48" hidden="1" x14ac:dyDescent="0.2">
      <c r="A1671">
        <v>1668</v>
      </c>
      <c r="B1671" s="9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04"/>
        <v>103</v>
      </c>
      <c r="P1671">
        <f t="shared" si="105"/>
        <v>70.78</v>
      </c>
      <c r="Q1671" s="11" t="s">
        <v>8308</v>
      </c>
      <c r="R1671" s="11" t="s">
        <v>8345</v>
      </c>
      <c r="S1671" s="16">
        <f t="shared" si="106"/>
        <v>40845.14975694444</v>
      </c>
      <c r="T1671" s="16">
        <f t="shared" si="107"/>
        <v>40875.191423611112</v>
      </c>
    </row>
    <row r="1672" spans="1:20" ht="48" hidden="1" x14ac:dyDescent="0.2">
      <c r="A1672">
        <v>1669</v>
      </c>
      <c r="B1672" s="9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04"/>
        <v>140</v>
      </c>
      <c r="P1672">
        <f t="shared" si="105"/>
        <v>53.75</v>
      </c>
      <c r="Q1672" s="11" t="s">
        <v>8308</v>
      </c>
      <c r="R1672" s="11" t="s">
        <v>8345</v>
      </c>
      <c r="S1672" s="16">
        <f t="shared" si="106"/>
        <v>42461.885138888887</v>
      </c>
      <c r="T1672" s="16">
        <f t="shared" si="107"/>
        <v>42521.885138888887</v>
      </c>
    </row>
    <row r="1673" spans="1:20" ht="64" hidden="1" x14ac:dyDescent="0.2">
      <c r="A1673">
        <v>1670</v>
      </c>
      <c r="B1673" s="9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04"/>
        <v>103</v>
      </c>
      <c r="P1673">
        <f t="shared" si="105"/>
        <v>44.61</v>
      </c>
      <c r="Q1673" s="11" t="s">
        <v>8308</v>
      </c>
      <c r="R1673" s="11" t="s">
        <v>8345</v>
      </c>
      <c r="S1673" s="16">
        <f t="shared" si="106"/>
        <v>40313.930543981485</v>
      </c>
      <c r="T1673" s="16">
        <f t="shared" si="107"/>
        <v>40364.166666666664</v>
      </c>
    </row>
    <row r="1674" spans="1:20" ht="32" hidden="1" x14ac:dyDescent="0.2">
      <c r="A1674">
        <v>1671</v>
      </c>
      <c r="B1674" s="9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04"/>
        <v>101</v>
      </c>
      <c r="P1674">
        <f t="shared" si="105"/>
        <v>26.15</v>
      </c>
      <c r="Q1674" s="11" t="s">
        <v>8308</v>
      </c>
      <c r="R1674" s="11" t="s">
        <v>8345</v>
      </c>
      <c r="S1674" s="16">
        <f t="shared" si="106"/>
        <v>42553.54414351852</v>
      </c>
      <c r="T1674" s="16">
        <f t="shared" si="107"/>
        <v>42583.54414351852</v>
      </c>
    </row>
    <row r="1675" spans="1:20" ht="32" hidden="1" x14ac:dyDescent="0.2">
      <c r="A1675">
        <v>1672</v>
      </c>
      <c r="B1675" s="9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04"/>
        <v>113</v>
      </c>
      <c r="P1675">
        <f t="shared" si="105"/>
        <v>39.18</v>
      </c>
      <c r="Q1675" s="11" t="s">
        <v>8308</v>
      </c>
      <c r="R1675" s="11" t="s">
        <v>8345</v>
      </c>
      <c r="S1675" s="16">
        <f t="shared" si="106"/>
        <v>41034.656597222223</v>
      </c>
      <c r="T1675" s="16">
        <f t="shared" si="107"/>
        <v>41064.656597222223</v>
      </c>
    </row>
    <row r="1676" spans="1:20" ht="48" hidden="1" x14ac:dyDescent="0.2">
      <c r="A1676">
        <v>1673</v>
      </c>
      <c r="B1676" s="9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04"/>
        <v>128</v>
      </c>
      <c r="P1676">
        <f t="shared" si="105"/>
        <v>45.59</v>
      </c>
      <c r="Q1676" s="11" t="s">
        <v>8308</v>
      </c>
      <c r="R1676" s="11" t="s">
        <v>8345</v>
      </c>
      <c r="S1676" s="16">
        <f t="shared" si="106"/>
        <v>42039.878379629634</v>
      </c>
      <c r="T1676" s="16">
        <f t="shared" si="107"/>
        <v>42069.878379629634</v>
      </c>
    </row>
    <row r="1677" spans="1:20" ht="48" hidden="1" x14ac:dyDescent="0.2">
      <c r="A1677">
        <v>1674</v>
      </c>
      <c r="B1677" s="9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04"/>
        <v>202</v>
      </c>
      <c r="P1677">
        <f t="shared" si="105"/>
        <v>89.25</v>
      </c>
      <c r="Q1677" s="11" t="s">
        <v>8308</v>
      </c>
      <c r="R1677" s="11" t="s">
        <v>8345</v>
      </c>
      <c r="S1677" s="16">
        <f t="shared" si="106"/>
        <v>42569.605393518519</v>
      </c>
      <c r="T1677" s="16">
        <f t="shared" si="107"/>
        <v>42600.290972222225</v>
      </c>
    </row>
    <row r="1678" spans="1:20" ht="32" hidden="1" x14ac:dyDescent="0.2">
      <c r="A1678">
        <v>1675</v>
      </c>
      <c r="B1678" s="9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04"/>
        <v>137</v>
      </c>
      <c r="P1678">
        <f t="shared" si="105"/>
        <v>40.42</v>
      </c>
      <c r="Q1678" s="11" t="s">
        <v>8308</v>
      </c>
      <c r="R1678" s="11" t="s">
        <v>8345</v>
      </c>
      <c r="S1678" s="16">
        <f t="shared" si="106"/>
        <v>40802.733101851853</v>
      </c>
      <c r="T1678" s="16">
        <f t="shared" si="107"/>
        <v>40832.918749999997</v>
      </c>
    </row>
    <row r="1679" spans="1:20" ht="32" hidden="1" x14ac:dyDescent="0.2">
      <c r="A1679">
        <v>1676</v>
      </c>
      <c r="B1679" s="9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115</v>
      </c>
      <c r="P1679">
        <f t="shared" si="105"/>
        <v>82.38</v>
      </c>
      <c r="Q1679" s="11" t="s">
        <v>8308</v>
      </c>
      <c r="R1679" s="11" t="s">
        <v>8345</v>
      </c>
      <c r="S1679" s="16">
        <f t="shared" si="106"/>
        <v>40973.72623842593</v>
      </c>
      <c r="T1679" s="16">
        <f t="shared" si="107"/>
        <v>41020.165972222225</v>
      </c>
    </row>
    <row r="1680" spans="1:20" ht="48" hidden="1" x14ac:dyDescent="0.2">
      <c r="A1680">
        <v>1677</v>
      </c>
      <c r="B1680" s="9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04"/>
        <v>112</v>
      </c>
      <c r="P1680">
        <f t="shared" si="105"/>
        <v>159.52000000000001</v>
      </c>
      <c r="Q1680" s="11" t="s">
        <v>8308</v>
      </c>
      <c r="R1680" s="11" t="s">
        <v>8345</v>
      </c>
      <c r="S1680" s="16">
        <f t="shared" si="106"/>
        <v>42416.407129629632</v>
      </c>
      <c r="T1680" s="16">
        <f t="shared" si="107"/>
        <v>42476.249305555553</v>
      </c>
    </row>
    <row r="1681" spans="1:20" ht="32" hidden="1" x14ac:dyDescent="0.2">
      <c r="A1681">
        <v>1678</v>
      </c>
      <c r="B1681" s="9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04"/>
        <v>118</v>
      </c>
      <c r="P1681">
        <f t="shared" si="105"/>
        <v>36.24</v>
      </c>
      <c r="Q1681" s="11" t="s">
        <v>8308</v>
      </c>
      <c r="R1681" s="11" t="s">
        <v>8345</v>
      </c>
      <c r="S1681" s="16">
        <f t="shared" si="106"/>
        <v>41662.854988425926</v>
      </c>
      <c r="T1681" s="16">
        <f t="shared" si="107"/>
        <v>41676.854988425926</v>
      </c>
    </row>
    <row r="1682" spans="1:20" ht="64" hidden="1" x14ac:dyDescent="0.2">
      <c r="A1682">
        <v>1679</v>
      </c>
      <c r="B1682" s="9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04"/>
        <v>175</v>
      </c>
      <c r="P1682">
        <f t="shared" si="105"/>
        <v>62.5</v>
      </c>
      <c r="Q1682" s="11" t="s">
        <v>8308</v>
      </c>
      <c r="R1682" s="11" t="s">
        <v>8345</v>
      </c>
      <c r="S1682" s="16">
        <f t="shared" si="106"/>
        <v>40723.068807870368</v>
      </c>
      <c r="T1682" s="16">
        <f t="shared" si="107"/>
        <v>40746.068807870368</v>
      </c>
    </row>
    <row r="1683" spans="1:20" ht="32" hidden="1" x14ac:dyDescent="0.2">
      <c r="A1683">
        <v>1680</v>
      </c>
      <c r="B1683" s="9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04"/>
        <v>118</v>
      </c>
      <c r="P1683">
        <f t="shared" si="105"/>
        <v>47</v>
      </c>
      <c r="Q1683" s="11" t="s">
        <v>8308</v>
      </c>
      <c r="R1683" s="11" t="s">
        <v>8345</v>
      </c>
      <c r="S1683" s="16">
        <f t="shared" si="106"/>
        <v>41802.757719907408</v>
      </c>
      <c r="T1683" s="16">
        <f t="shared" si="107"/>
        <v>41832.757719907408</v>
      </c>
    </row>
    <row r="1684" spans="1:20" ht="48" hidden="1" x14ac:dyDescent="0.2">
      <c r="A1684">
        <v>1681</v>
      </c>
      <c r="B1684" s="9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04"/>
        <v>101</v>
      </c>
      <c r="P1684">
        <f t="shared" si="105"/>
        <v>74.58</v>
      </c>
      <c r="Q1684" s="11" t="s">
        <v>8308</v>
      </c>
      <c r="R1684" s="11" t="s">
        <v>8346</v>
      </c>
      <c r="S1684" s="16">
        <f t="shared" si="106"/>
        <v>42774.121342592596</v>
      </c>
      <c r="T1684" s="16">
        <f t="shared" si="107"/>
        <v>42823.083333333328</v>
      </c>
    </row>
    <row r="1685" spans="1:20" ht="32" hidden="1" x14ac:dyDescent="0.2">
      <c r="A1685">
        <v>1682</v>
      </c>
      <c r="B1685" s="9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04"/>
        <v>0</v>
      </c>
      <c r="P1685" t="str">
        <f t="shared" si="105"/>
        <v>N/A</v>
      </c>
      <c r="Q1685" s="11" t="s">
        <v>8308</v>
      </c>
      <c r="R1685" s="11" t="s">
        <v>8346</v>
      </c>
      <c r="S1685" s="16">
        <f t="shared" si="106"/>
        <v>42779.21365740741</v>
      </c>
      <c r="T1685" s="16">
        <f t="shared" si="107"/>
        <v>42839.171990740739</v>
      </c>
    </row>
    <row r="1686" spans="1:20" ht="48" hidden="1" x14ac:dyDescent="0.2">
      <c r="A1686">
        <v>1683</v>
      </c>
      <c r="B1686" s="9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04"/>
        <v>22</v>
      </c>
      <c r="P1686">
        <f t="shared" si="105"/>
        <v>76</v>
      </c>
      <c r="Q1686" s="11" t="s">
        <v>8308</v>
      </c>
      <c r="R1686" s="11" t="s">
        <v>8346</v>
      </c>
      <c r="S1686" s="16">
        <f t="shared" si="106"/>
        <v>42808.781689814816</v>
      </c>
      <c r="T1686" s="16">
        <f t="shared" si="107"/>
        <v>42832.781689814816</v>
      </c>
    </row>
    <row r="1687" spans="1:20" ht="32" hidden="1" x14ac:dyDescent="0.2">
      <c r="A1687">
        <v>1684</v>
      </c>
      <c r="B1687" s="9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04"/>
        <v>109</v>
      </c>
      <c r="P1687">
        <f t="shared" si="105"/>
        <v>86.44</v>
      </c>
      <c r="Q1687" s="11" t="s">
        <v>8308</v>
      </c>
      <c r="R1687" s="11" t="s">
        <v>8346</v>
      </c>
      <c r="S1687" s="16">
        <f t="shared" si="106"/>
        <v>42783.815289351856</v>
      </c>
      <c r="T1687" s="16">
        <f t="shared" si="107"/>
        <v>42811.773622685185</v>
      </c>
    </row>
    <row r="1688" spans="1:20" ht="48" hidden="1" x14ac:dyDescent="0.2">
      <c r="A1688">
        <v>1685</v>
      </c>
      <c r="B1688" s="9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04"/>
        <v>103</v>
      </c>
      <c r="P1688">
        <f t="shared" si="105"/>
        <v>24</v>
      </c>
      <c r="Q1688" s="11" t="s">
        <v>8308</v>
      </c>
      <c r="R1688" s="11" t="s">
        <v>8346</v>
      </c>
      <c r="S1688" s="16">
        <f t="shared" si="106"/>
        <v>42788.2502662037</v>
      </c>
      <c r="T1688" s="16">
        <f t="shared" si="107"/>
        <v>42818.208599537036</v>
      </c>
    </row>
    <row r="1689" spans="1:20" ht="48" hidden="1" x14ac:dyDescent="0.2">
      <c r="A1689">
        <v>1686</v>
      </c>
      <c r="B1689" s="9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04"/>
        <v>0</v>
      </c>
      <c r="P1689">
        <f t="shared" si="105"/>
        <v>18</v>
      </c>
      <c r="Q1689" s="11" t="s">
        <v>8308</v>
      </c>
      <c r="R1689" s="11" t="s">
        <v>8346</v>
      </c>
      <c r="S1689" s="16">
        <f t="shared" si="106"/>
        <v>42792.843969907408</v>
      </c>
      <c r="T1689" s="16">
        <f t="shared" si="107"/>
        <v>42852.802303240736</v>
      </c>
    </row>
    <row r="1690" spans="1:20" ht="48" hidden="1" x14ac:dyDescent="0.2">
      <c r="A1690">
        <v>1687</v>
      </c>
      <c r="B1690" s="9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04"/>
        <v>31</v>
      </c>
      <c r="P1690">
        <f t="shared" si="105"/>
        <v>80.13</v>
      </c>
      <c r="Q1690" s="11" t="s">
        <v>8308</v>
      </c>
      <c r="R1690" s="11" t="s">
        <v>8346</v>
      </c>
      <c r="S1690" s="16">
        <f t="shared" si="106"/>
        <v>42802.046817129631</v>
      </c>
      <c r="T1690" s="16">
        <f t="shared" si="107"/>
        <v>42835.84375</v>
      </c>
    </row>
    <row r="1691" spans="1:20" ht="64" hidden="1" x14ac:dyDescent="0.2">
      <c r="A1691">
        <v>1688</v>
      </c>
      <c r="B1691" s="9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04"/>
        <v>44</v>
      </c>
      <c r="P1691">
        <f t="shared" si="105"/>
        <v>253.14</v>
      </c>
      <c r="Q1691" s="11" t="s">
        <v>8308</v>
      </c>
      <c r="R1691" s="11" t="s">
        <v>8346</v>
      </c>
      <c r="S1691" s="16">
        <f t="shared" si="106"/>
        <v>42804.534652777773</v>
      </c>
      <c r="T1691" s="16">
        <f t="shared" si="107"/>
        <v>42834.492986111116</v>
      </c>
    </row>
    <row r="1692" spans="1:20" ht="16" hidden="1" x14ac:dyDescent="0.2">
      <c r="A1692">
        <v>1689</v>
      </c>
      <c r="B1692" s="9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04"/>
        <v>100</v>
      </c>
      <c r="P1692">
        <f t="shared" si="105"/>
        <v>171.43</v>
      </c>
      <c r="Q1692" s="11" t="s">
        <v>8308</v>
      </c>
      <c r="R1692" s="11" t="s">
        <v>8346</v>
      </c>
      <c r="S1692" s="16">
        <f t="shared" si="106"/>
        <v>42780.942476851851</v>
      </c>
      <c r="T1692" s="16">
        <f t="shared" si="107"/>
        <v>42810.900810185187</v>
      </c>
    </row>
    <row r="1693" spans="1:20" ht="48" hidden="1" x14ac:dyDescent="0.2">
      <c r="A1693">
        <v>1690</v>
      </c>
      <c r="B1693" s="9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04"/>
        <v>25</v>
      </c>
      <c r="P1693">
        <f t="shared" si="105"/>
        <v>57.73</v>
      </c>
      <c r="Q1693" s="11" t="s">
        <v>8308</v>
      </c>
      <c r="R1693" s="11" t="s">
        <v>8346</v>
      </c>
      <c r="S1693" s="16">
        <f t="shared" si="106"/>
        <v>42801.43104166667</v>
      </c>
      <c r="T1693" s="16">
        <f t="shared" si="107"/>
        <v>42831.389374999999</v>
      </c>
    </row>
    <row r="1694" spans="1:20" ht="48" hidden="1" x14ac:dyDescent="0.2">
      <c r="A1694">
        <v>1691</v>
      </c>
      <c r="B1694" s="9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04"/>
        <v>33</v>
      </c>
      <c r="P1694">
        <f t="shared" si="105"/>
        <v>264.26</v>
      </c>
      <c r="Q1694" s="11" t="s">
        <v>8308</v>
      </c>
      <c r="R1694" s="11" t="s">
        <v>8346</v>
      </c>
      <c r="S1694" s="16">
        <f t="shared" si="106"/>
        <v>42795.701481481476</v>
      </c>
      <c r="T1694" s="16">
        <f t="shared" si="107"/>
        <v>42828.041666666672</v>
      </c>
    </row>
    <row r="1695" spans="1:20" ht="48" hidden="1" x14ac:dyDescent="0.2">
      <c r="A1695">
        <v>1692</v>
      </c>
      <c r="B1695" s="9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04"/>
        <v>48</v>
      </c>
      <c r="P1695">
        <f t="shared" si="105"/>
        <v>159.33000000000001</v>
      </c>
      <c r="Q1695" s="11" t="s">
        <v>8308</v>
      </c>
      <c r="R1695" s="11" t="s">
        <v>8346</v>
      </c>
      <c r="S1695" s="16">
        <f t="shared" si="106"/>
        <v>42788.151238425926</v>
      </c>
      <c r="T1695" s="16">
        <f t="shared" si="107"/>
        <v>42820.999305555553</v>
      </c>
    </row>
    <row r="1696" spans="1:20" ht="48" hidden="1" x14ac:dyDescent="0.2">
      <c r="A1696">
        <v>1693</v>
      </c>
      <c r="B1696" s="9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04"/>
        <v>9</v>
      </c>
      <c r="P1696">
        <f t="shared" si="105"/>
        <v>35</v>
      </c>
      <c r="Q1696" s="11" t="s">
        <v>8308</v>
      </c>
      <c r="R1696" s="11" t="s">
        <v>8346</v>
      </c>
      <c r="S1696" s="16">
        <f t="shared" si="106"/>
        <v>42803.920277777783</v>
      </c>
      <c r="T1696" s="16">
        <f t="shared" si="107"/>
        <v>42834.833333333328</v>
      </c>
    </row>
    <row r="1697" spans="1:20" ht="48" hidden="1" x14ac:dyDescent="0.2">
      <c r="A1697">
        <v>1694</v>
      </c>
      <c r="B1697" s="9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04"/>
        <v>0</v>
      </c>
      <c r="P1697">
        <f t="shared" si="105"/>
        <v>5</v>
      </c>
      <c r="Q1697" s="11" t="s">
        <v>8308</v>
      </c>
      <c r="R1697" s="11" t="s">
        <v>8346</v>
      </c>
      <c r="S1697" s="16">
        <f t="shared" si="106"/>
        <v>42791.669837962967</v>
      </c>
      <c r="T1697" s="16">
        <f t="shared" si="107"/>
        <v>42821.191666666666</v>
      </c>
    </row>
    <row r="1698" spans="1:20" ht="48" hidden="1" x14ac:dyDescent="0.2">
      <c r="A1698">
        <v>1695</v>
      </c>
      <c r="B1698" s="9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04"/>
        <v>12</v>
      </c>
      <c r="P1698">
        <f t="shared" si="105"/>
        <v>61.09</v>
      </c>
      <c r="Q1698" s="11" t="s">
        <v>8308</v>
      </c>
      <c r="R1698" s="11" t="s">
        <v>8346</v>
      </c>
      <c r="S1698" s="16">
        <f t="shared" si="106"/>
        <v>42801.031412037039</v>
      </c>
      <c r="T1698" s="16">
        <f t="shared" si="107"/>
        <v>42835.041666666672</v>
      </c>
    </row>
    <row r="1699" spans="1:20" ht="48" hidden="1" x14ac:dyDescent="0.2">
      <c r="A1699">
        <v>1696</v>
      </c>
      <c r="B1699" s="9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04"/>
        <v>0</v>
      </c>
      <c r="P1699" t="str">
        <f t="shared" si="105"/>
        <v>N/A</v>
      </c>
      <c r="Q1699" s="11" t="s">
        <v>8308</v>
      </c>
      <c r="R1699" s="11" t="s">
        <v>8346</v>
      </c>
      <c r="S1699" s="16">
        <f t="shared" si="106"/>
        <v>42796.069571759261</v>
      </c>
      <c r="T1699" s="16">
        <f t="shared" si="107"/>
        <v>42826.027905092589</v>
      </c>
    </row>
    <row r="1700" spans="1:20" ht="48" hidden="1" x14ac:dyDescent="0.2">
      <c r="A1700">
        <v>1697</v>
      </c>
      <c r="B1700" s="9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04"/>
        <v>20</v>
      </c>
      <c r="P1700">
        <f t="shared" si="105"/>
        <v>114.82</v>
      </c>
      <c r="Q1700" s="11" t="s">
        <v>8308</v>
      </c>
      <c r="R1700" s="11" t="s">
        <v>8346</v>
      </c>
      <c r="S1700" s="16">
        <f t="shared" si="106"/>
        <v>42805.032962962956</v>
      </c>
      <c r="T1700" s="16">
        <f t="shared" si="107"/>
        <v>42834.991296296299</v>
      </c>
    </row>
    <row r="1701" spans="1:20" ht="80" hidden="1" x14ac:dyDescent="0.2">
      <c r="A1701">
        <v>1698</v>
      </c>
      <c r="B1701" s="9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04"/>
        <v>0</v>
      </c>
      <c r="P1701" t="str">
        <f t="shared" si="105"/>
        <v>N/A</v>
      </c>
      <c r="Q1701" s="11" t="s">
        <v>8308</v>
      </c>
      <c r="R1701" s="11" t="s">
        <v>8346</v>
      </c>
      <c r="S1701" s="16">
        <f t="shared" si="106"/>
        <v>42796.207870370374</v>
      </c>
      <c r="T1701" s="16">
        <f t="shared" si="107"/>
        <v>42820.147916666669</v>
      </c>
    </row>
    <row r="1702" spans="1:20" ht="48" hidden="1" x14ac:dyDescent="0.2">
      <c r="A1702">
        <v>1699</v>
      </c>
      <c r="B1702" s="9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04"/>
        <v>4</v>
      </c>
      <c r="P1702">
        <f t="shared" si="105"/>
        <v>54</v>
      </c>
      <c r="Q1702" s="11" t="s">
        <v>8308</v>
      </c>
      <c r="R1702" s="11" t="s">
        <v>8346</v>
      </c>
      <c r="S1702" s="16">
        <f t="shared" si="106"/>
        <v>42806.863946759258</v>
      </c>
      <c r="T1702" s="16">
        <f t="shared" si="107"/>
        <v>42836.863946759258</v>
      </c>
    </row>
    <row r="1703" spans="1:20" ht="48" hidden="1" x14ac:dyDescent="0.2">
      <c r="A1703">
        <v>1700</v>
      </c>
      <c r="B1703" s="9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04"/>
        <v>26</v>
      </c>
      <c r="P1703">
        <f t="shared" si="105"/>
        <v>65.97</v>
      </c>
      <c r="Q1703" s="11" t="s">
        <v>8308</v>
      </c>
      <c r="R1703" s="11" t="s">
        <v>8346</v>
      </c>
      <c r="S1703" s="16">
        <f t="shared" si="106"/>
        <v>42796.071643518517</v>
      </c>
      <c r="T1703" s="16">
        <f t="shared" si="107"/>
        <v>42826.166666666672</v>
      </c>
    </row>
    <row r="1704" spans="1:20" ht="48" hidden="1" x14ac:dyDescent="0.2">
      <c r="A1704">
        <v>1701</v>
      </c>
      <c r="B1704" s="9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04"/>
        <v>0</v>
      </c>
      <c r="P1704">
        <f t="shared" si="105"/>
        <v>5</v>
      </c>
      <c r="Q1704" s="11" t="s">
        <v>8308</v>
      </c>
      <c r="R1704" s="11" t="s">
        <v>8346</v>
      </c>
      <c r="S1704" s="16">
        <f t="shared" si="106"/>
        <v>41989.664409722223</v>
      </c>
      <c r="T1704" s="16">
        <f t="shared" si="107"/>
        <v>42019.664409722223</v>
      </c>
    </row>
    <row r="1705" spans="1:20" ht="16" hidden="1" x14ac:dyDescent="0.2">
      <c r="A1705">
        <v>1702</v>
      </c>
      <c r="B1705" s="9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04"/>
        <v>0</v>
      </c>
      <c r="P1705">
        <f t="shared" si="105"/>
        <v>1</v>
      </c>
      <c r="Q1705" s="11" t="s">
        <v>8308</v>
      </c>
      <c r="R1705" s="11" t="s">
        <v>8346</v>
      </c>
      <c r="S1705" s="16">
        <f t="shared" si="106"/>
        <v>42063.869791666672</v>
      </c>
      <c r="T1705" s="16">
        <f t="shared" si="107"/>
        <v>42093.828125</v>
      </c>
    </row>
    <row r="1706" spans="1:20" ht="48" hidden="1" x14ac:dyDescent="0.2">
      <c r="A1706">
        <v>1703</v>
      </c>
      <c r="B1706" s="9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04"/>
        <v>1</v>
      </c>
      <c r="P1706">
        <f t="shared" si="105"/>
        <v>25.5</v>
      </c>
      <c r="Q1706" s="11" t="s">
        <v>8308</v>
      </c>
      <c r="R1706" s="11" t="s">
        <v>8346</v>
      </c>
      <c r="S1706" s="16">
        <f t="shared" si="106"/>
        <v>42187.281678240746</v>
      </c>
      <c r="T1706" s="16">
        <f t="shared" si="107"/>
        <v>42247.281678240746</v>
      </c>
    </row>
    <row r="1707" spans="1:20" ht="32" hidden="1" x14ac:dyDescent="0.2">
      <c r="A1707">
        <v>1704</v>
      </c>
      <c r="B1707" s="9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04"/>
        <v>65</v>
      </c>
      <c r="P1707">
        <f t="shared" si="105"/>
        <v>118.36</v>
      </c>
      <c r="Q1707" s="11" t="s">
        <v>8308</v>
      </c>
      <c r="R1707" s="11" t="s">
        <v>8346</v>
      </c>
      <c r="S1707" s="16">
        <f t="shared" si="106"/>
        <v>42021.139733796299</v>
      </c>
      <c r="T1707" s="16">
        <f t="shared" si="107"/>
        <v>42051.139733796299</v>
      </c>
    </row>
    <row r="1708" spans="1:20" ht="48" hidden="1" x14ac:dyDescent="0.2">
      <c r="A1708">
        <v>1705</v>
      </c>
      <c r="B1708" s="9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1" t="s">
        <v>8308</v>
      </c>
      <c r="R1708" s="11" t="s">
        <v>8346</v>
      </c>
      <c r="S1708" s="16">
        <f t="shared" si="106"/>
        <v>42245.016736111109</v>
      </c>
      <c r="T1708" s="16">
        <f t="shared" si="107"/>
        <v>42256.666666666672</v>
      </c>
    </row>
    <row r="1709" spans="1:20" ht="48" hidden="1" x14ac:dyDescent="0.2">
      <c r="A1709">
        <v>1706</v>
      </c>
      <c r="B1709" s="9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04"/>
        <v>0</v>
      </c>
      <c r="P1709" t="str">
        <f t="shared" si="105"/>
        <v>N/A</v>
      </c>
      <c r="Q1709" s="11" t="s">
        <v>8308</v>
      </c>
      <c r="R1709" s="11" t="s">
        <v>8346</v>
      </c>
      <c r="S1709" s="16">
        <f t="shared" si="106"/>
        <v>42179.306388888886</v>
      </c>
      <c r="T1709" s="16">
        <f t="shared" si="107"/>
        <v>42239.306388888886</v>
      </c>
    </row>
    <row r="1710" spans="1:20" ht="48" hidden="1" x14ac:dyDescent="0.2">
      <c r="A1710">
        <v>1707</v>
      </c>
      <c r="B1710" s="9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04"/>
        <v>10</v>
      </c>
      <c r="P1710">
        <f t="shared" si="105"/>
        <v>54.11</v>
      </c>
      <c r="Q1710" s="11" t="s">
        <v>8308</v>
      </c>
      <c r="R1710" s="11" t="s">
        <v>8346</v>
      </c>
      <c r="S1710" s="16">
        <f t="shared" si="106"/>
        <v>42427.721006944441</v>
      </c>
      <c r="T1710" s="16">
        <f t="shared" si="107"/>
        <v>42457.679340277777</v>
      </c>
    </row>
    <row r="1711" spans="1:20" ht="48" hidden="1" x14ac:dyDescent="0.2">
      <c r="A1711">
        <v>1708</v>
      </c>
      <c r="B1711" s="9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04"/>
        <v>0</v>
      </c>
      <c r="P1711" t="str">
        <f t="shared" si="105"/>
        <v>N/A</v>
      </c>
      <c r="Q1711" s="11" t="s">
        <v>8308</v>
      </c>
      <c r="R1711" s="11" t="s">
        <v>8346</v>
      </c>
      <c r="S1711" s="16">
        <f t="shared" si="106"/>
        <v>42451.866967592592</v>
      </c>
      <c r="T1711" s="16">
        <f t="shared" si="107"/>
        <v>42491.866967592592</v>
      </c>
    </row>
    <row r="1712" spans="1:20" ht="48" hidden="1" x14ac:dyDescent="0.2">
      <c r="A1712">
        <v>1709</v>
      </c>
      <c r="B1712" s="9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04"/>
        <v>5</v>
      </c>
      <c r="P1712">
        <f t="shared" si="105"/>
        <v>21.25</v>
      </c>
      <c r="Q1712" s="11" t="s">
        <v>8308</v>
      </c>
      <c r="R1712" s="11" t="s">
        <v>8346</v>
      </c>
      <c r="S1712" s="16">
        <f t="shared" si="106"/>
        <v>41841.56381944444</v>
      </c>
      <c r="T1712" s="16">
        <f t="shared" si="107"/>
        <v>41882.818749999999</v>
      </c>
    </row>
    <row r="1713" spans="1:20" ht="32" hidden="1" x14ac:dyDescent="0.2">
      <c r="A1713">
        <v>1710</v>
      </c>
      <c r="B1713" s="9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04"/>
        <v>1</v>
      </c>
      <c r="P1713">
        <f t="shared" si="105"/>
        <v>34</v>
      </c>
      <c r="Q1713" s="11" t="s">
        <v>8308</v>
      </c>
      <c r="R1713" s="11" t="s">
        <v>8346</v>
      </c>
      <c r="S1713" s="16">
        <f t="shared" si="106"/>
        <v>42341.59129629629</v>
      </c>
      <c r="T1713" s="16">
        <f t="shared" si="107"/>
        <v>42387.541666666672</v>
      </c>
    </row>
    <row r="1714" spans="1:20" ht="48" hidden="1" x14ac:dyDescent="0.2">
      <c r="A1714">
        <v>1711</v>
      </c>
      <c r="B1714" s="9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04"/>
        <v>11</v>
      </c>
      <c r="P1714">
        <f t="shared" si="105"/>
        <v>525</v>
      </c>
      <c r="Q1714" s="11" t="s">
        <v>8308</v>
      </c>
      <c r="R1714" s="11" t="s">
        <v>8346</v>
      </c>
      <c r="S1714" s="16">
        <f t="shared" si="106"/>
        <v>41852.646226851852</v>
      </c>
      <c r="T1714" s="16">
        <f t="shared" si="107"/>
        <v>41883.646226851852</v>
      </c>
    </row>
    <row r="1715" spans="1:20" ht="48" hidden="1" x14ac:dyDescent="0.2">
      <c r="A1715">
        <v>1712</v>
      </c>
      <c r="B1715" s="9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04"/>
        <v>0</v>
      </c>
      <c r="P1715" t="str">
        <f t="shared" si="105"/>
        <v>N/A</v>
      </c>
      <c r="Q1715" s="11" t="s">
        <v>8308</v>
      </c>
      <c r="R1715" s="11" t="s">
        <v>8346</v>
      </c>
      <c r="S1715" s="16">
        <f t="shared" si="106"/>
        <v>42125.913807870369</v>
      </c>
      <c r="T1715" s="16">
        <f t="shared" si="107"/>
        <v>42185.913807870369</v>
      </c>
    </row>
    <row r="1716" spans="1:20" ht="48" hidden="1" x14ac:dyDescent="0.2">
      <c r="A1716">
        <v>1713</v>
      </c>
      <c r="B1716" s="9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04"/>
        <v>2</v>
      </c>
      <c r="P1716">
        <f t="shared" si="105"/>
        <v>50</v>
      </c>
      <c r="Q1716" s="11" t="s">
        <v>8308</v>
      </c>
      <c r="R1716" s="11" t="s">
        <v>8346</v>
      </c>
      <c r="S1716" s="16">
        <f t="shared" si="106"/>
        <v>41887.801064814819</v>
      </c>
      <c r="T1716" s="16">
        <f t="shared" si="107"/>
        <v>41917.801064814819</v>
      </c>
    </row>
    <row r="1717" spans="1:20" ht="48" hidden="1" x14ac:dyDescent="0.2">
      <c r="A1717">
        <v>1714</v>
      </c>
      <c r="B1717" s="9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04"/>
        <v>8</v>
      </c>
      <c r="P1717">
        <f t="shared" si="105"/>
        <v>115.71</v>
      </c>
      <c r="Q1717" s="11" t="s">
        <v>8308</v>
      </c>
      <c r="R1717" s="11" t="s">
        <v>8346</v>
      </c>
      <c r="S1717" s="16">
        <f t="shared" si="106"/>
        <v>42095.918530092589</v>
      </c>
      <c r="T1717" s="16">
        <f t="shared" si="107"/>
        <v>42125.918530092589</v>
      </c>
    </row>
    <row r="1718" spans="1:20" ht="48" hidden="1" x14ac:dyDescent="0.2">
      <c r="A1718">
        <v>1715</v>
      </c>
      <c r="B1718" s="9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04"/>
        <v>0</v>
      </c>
      <c r="P1718">
        <f t="shared" si="105"/>
        <v>5.5</v>
      </c>
      <c r="Q1718" s="11" t="s">
        <v>8308</v>
      </c>
      <c r="R1718" s="11" t="s">
        <v>8346</v>
      </c>
      <c r="S1718" s="16">
        <f t="shared" si="106"/>
        <v>42064.217418981483</v>
      </c>
      <c r="T1718" s="16">
        <f t="shared" si="107"/>
        <v>42094.140277777777</v>
      </c>
    </row>
    <row r="1719" spans="1:20" ht="48" hidden="1" x14ac:dyDescent="0.2">
      <c r="A1719">
        <v>1716</v>
      </c>
      <c r="B1719" s="9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04"/>
        <v>8</v>
      </c>
      <c r="P1719">
        <f t="shared" si="105"/>
        <v>50</v>
      </c>
      <c r="Q1719" s="11" t="s">
        <v>8308</v>
      </c>
      <c r="R1719" s="11" t="s">
        <v>8346</v>
      </c>
      <c r="S1719" s="16">
        <f t="shared" si="106"/>
        <v>42673.577534722222</v>
      </c>
      <c r="T1719" s="16">
        <f t="shared" si="107"/>
        <v>42713.619201388887</v>
      </c>
    </row>
    <row r="1720" spans="1:20" ht="48" hidden="1" x14ac:dyDescent="0.2">
      <c r="A1720">
        <v>1717</v>
      </c>
      <c r="B1720" s="9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04"/>
        <v>43</v>
      </c>
      <c r="P1720">
        <f t="shared" si="105"/>
        <v>34.020000000000003</v>
      </c>
      <c r="Q1720" s="11" t="s">
        <v>8308</v>
      </c>
      <c r="R1720" s="11" t="s">
        <v>8346</v>
      </c>
      <c r="S1720" s="16">
        <f t="shared" si="106"/>
        <v>42460.98192129629</v>
      </c>
      <c r="T1720" s="16">
        <f t="shared" si="107"/>
        <v>42481.166666666672</v>
      </c>
    </row>
    <row r="1721" spans="1:20" ht="16" hidden="1" x14ac:dyDescent="0.2">
      <c r="A1721">
        <v>1718</v>
      </c>
      <c r="B1721" s="9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04"/>
        <v>0</v>
      </c>
      <c r="P1721">
        <f t="shared" si="105"/>
        <v>37.5</v>
      </c>
      <c r="Q1721" s="11" t="s">
        <v>8308</v>
      </c>
      <c r="R1721" s="11" t="s">
        <v>8346</v>
      </c>
      <c r="S1721" s="16">
        <f t="shared" si="106"/>
        <v>42460.610520833332</v>
      </c>
      <c r="T1721" s="16">
        <f t="shared" si="107"/>
        <v>42504.207638888889</v>
      </c>
    </row>
    <row r="1722" spans="1:20" ht="48" hidden="1" x14ac:dyDescent="0.2">
      <c r="A1722">
        <v>1719</v>
      </c>
      <c r="B1722" s="9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04"/>
        <v>1</v>
      </c>
      <c r="P1722">
        <f t="shared" si="105"/>
        <v>11.67</v>
      </c>
      <c r="Q1722" s="11" t="s">
        <v>8308</v>
      </c>
      <c r="R1722" s="11" t="s">
        <v>8346</v>
      </c>
      <c r="S1722" s="16">
        <f t="shared" si="106"/>
        <v>41869.534618055557</v>
      </c>
      <c r="T1722" s="16">
        <f t="shared" si="107"/>
        <v>41899.534618055557</v>
      </c>
    </row>
    <row r="1723" spans="1:20" ht="48" hidden="1" x14ac:dyDescent="0.2">
      <c r="A1723">
        <v>1720</v>
      </c>
      <c r="B1723" s="9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04"/>
        <v>6</v>
      </c>
      <c r="P1723">
        <f t="shared" si="105"/>
        <v>28.13</v>
      </c>
      <c r="Q1723" s="11" t="s">
        <v>8308</v>
      </c>
      <c r="R1723" s="11" t="s">
        <v>8346</v>
      </c>
      <c r="S1723" s="16">
        <f t="shared" si="106"/>
        <v>41922.783229166671</v>
      </c>
      <c r="T1723" s="16">
        <f t="shared" si="107"/>
        <v>41952.824895833335</v>
      </c>
    </row>
    <row r="1724" spans="1:20" ht="48" hidden="1" x14ac:dyDescent="0.2">
      <c r="A1724">
        <v>1721</v>
      </c>
      <c r="B1724" s="9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04"/>
        <v>0</v>
      </c>
      <c r="P1724" t="str">
        <f t="shared" si="105"/>
        <v>N/A</v>
      </c>
      <c r="Q1724" s="11" t="s">
        <v>8308</v>
      </c>
      <c r="R1724" s="11" t="s">
        <v>8346</v>
      </c>
      <c r="S1724" s="16">
        <f t="shared" si="106"/>
        <v>42319.461377314816</v>
      </c>
      <c r="T1724" s="16">
        <f t="shared" si="107"/>
        <v>42349.461377314816</v>
      </c>
    </row>
    <row r="1725" spans="1:20" ht="48" hidden="1" x14ac:dyDescent="0.2">
      <c r="A1725">
        <v>1722</v>
      </c>
      <c r="B1725" s="9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04"/>
        <v>0</v>
      </c>
      <c r="P1725">
        <f t="shared" si="105"/>
        <v>1</v>
      </c>
      <c r="Q1725" s="11" t="s">
        <v>8308</v>
      </c>
      <c r="R1725" s="11" t="s">
        <v>8346</v>
      </c>
      <c r="S1725" s="16">
        <f t="shared" si="106"/>
        <v>42425.960983796293</v>
      </c>
      <c r="T1725" s="16">
        <f t="shared" si="107"/>
        <v>42463.006944444445</v>
      </c>
    </row>
    <row r="1726" spans="1:20" ht="48" hidden="1" x14ac:dyDescent="0.2">
      <c r="A1726">
        <v>1723</v>
      </c>
      <c r="B1726" s="9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04"/>
        <v>7</v>
      </c>
      <c r="P1726">
        <f t="shared" si="105"/>
        <v>216.67</v>
      </c>
      <c r="Q1726" s="11" t="s">
        <v>8308</v>
      </c>
      <c r="R1726" s="11" t="s">
        <v>8346</v>
      </c>
      <c r="S1726" s="16">
        <f t="shared" si="106"/>
        <v>42129.82540509259</v>
      </c>
      <c r="T1726" s="16">
        <f t="shared" si="107"/>
        <v>42186.25</v>
      </c>
    </row>
    <row r="1727" spans="1:20" ht="48" hidden="1" x14ac:dyDescent="0.2">
      <c r="A1727">
        <v>1724</v>
      </c>
      <c r="B1727" s="9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04"/>
        <v>1</v>
      </c>
      <c r="P1727">
        <f t="shared" si="105"/>
        <v>8.75</v>
      </c>
      <c r="Q1727" s="11" t="s">
        <v>8308</v>
      </c>
      <c r="R1727" s="11" t="s">
        <v>8346</v>
      </c>
      <c r="S1727" s="16">
        <f t="shared" si="106"/>
        <v>41912.932430555556</v>
      </c>
      <c r="T1727" s="16">
        <f t="shared" si="107"/>
        <v>41942.932430555556</v>
      </c>
    </row>
    <row r="1728" spans="1:20" ht="48" hidden="1" x14ac:dyDescent="0.2">
      <c r="A1728">
        <v>1725</v>
      </c>
      <c r="B1728" s="9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04"/>
        <v>10</v>
      </c>
      <c r="P1728">
        <f t="shared" si="105"/>
        <v>62.22</v>
      </c>
      <c r="Q1728" s="11" t="s">
        <v>8308</v>
      </c>
      <c r="R1728" s="11" t="s">
        <v>8346</v>
      </c>
      <c r="S1728" s="16">
        <f t="shared" si="106"/>
        <v>41845.968159722222</v>
      </c>
      <c r="T1728" s="16">
        <f t="shared" si="107"/>
        <v>41875.968159722222</v>
      </c>
    </row>
    <row r="1729" spans="1:20" ht="32" hidden="1" x14ac:dyDescent="0.2">
      <c r="A1729">
        <v>1726</v>
      </c>
      <c r="B1729" s="9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04"/>
        <v>34</v>
      </c>
      <c r="P1729">
        <f t="shared" si="105"/>
        <v>137.25</v>
      </c>
      <c r="Q1729" s="11" t="s">
        <v>8308</v>
      </c>
      <c r="R1729" s="11" t="s">
        <v>8346</v>
      </c>
      <c r="S1729" s="16">
        <f t="shared" si="106"/>
        <v>41788.919722222221</v>
      </c>
      <c r="T1729" s="16">
        <f t="shared" si="107"/>
        <v>41817.919722222221</v>
      </c>
    </row>
    <row r="1730" spans="1:20" ht="48" hidden="1" x14ac:dyDescent="0.2">
      <c r="A1730">
        <v>1727</v>
      </c>
      <c r="B1730" s="9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08">ROUND(E1730/D1730*100,0)</f>
        <v>0</v>
      </c>
      <c r="P1730">
        <f t="shared" si="105"/>
        <v>1</v>
      </c>
      <c r="Q1730" s="11" t="s">
        <v>8308</v>
      </c>
      <c r="R1730" s="11" t="s">
        <v>8346</v>
      </c>
      <c r="S1730" s="16">
        <f t="shared" si="106"/>
        <v>42044.927974537044</v>
      </c>
      <c r="T1730" s="16">
        <f t="shared" si="107"/>
        <v>42099.458333333328</v>
      </c>
    </row>
    <row r="1731" spans="1:20" ht="48" hidden="1" x14ac:dyDescent="0.2">
      <c r="A1731">
        <v>1728</v>
      </c>
      <c r="B1731" s="9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08"/>
        <v>68</v>
      </c>
      <c r="P1731">
        <f t="shared" ref="P1731:P1794" si="109">IFERROR(ROUND(E1731/L1731,2),"N/A")</f>
        <v>122.14</v>
      </c>
      <c r="Q1731" s="11" t="s">
        <v>8308</v>
      </c>
      <c r="R1731" s="11" t="s">
        <v>8346</v>
      </c>
      <c r="S1731" s="16">
        <f t="shared" ref="S1731:S1794" si="110">(((J1731/60)/60)/24)+DATE(1970,1,1)</f>
        <v>42268.625856481478</v>
      </c>
      <c r="T1731" s="16">
        <f t="shared" ref="T1731:T1794" si="111">(((I1731/60)/60)/24)+DATE(1970,1,1)</f>
        <v>42298.625856481478</v>
      </c>
    </row>
    <row r="1732" spans="1:20" ht="48" hidden="1" x14ac:dyDescent="0.2">
      <c r="A1732">
        <v>1729</v>
      </c>
      <c r="B1732" s="9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1" t="s">
        <v>8308</v>
      </c>
      <c r="R1732" s="11" t="s">
        <v>8346</v>
      </c>
      <c r="S1732" s="16">
        <f t="shared" si="110"/>
        <v>42471.052152777775</v>
      </c>
      <c r="T1732" s="16">
        <f t="shared" si="111"/>
        <v>42531.052152777775</v>
      </c>
    </row>
    <row r="1733" spans="1:20" ht="48" hidden="1" x14ac:dyDescent="0.2">
      <c r="A1733">
        <v>1730</v>
      </c>
      <c r="B1733" s="9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1" t="s">
        <v>8308</v>
      </c>
      <c r="R1733" s="11" t="s">
        <v>8346</v>
      </c>
      <c r="S1733" s="16">
        <f t="shared" si="110"/>
        <v>42272.087766203709</v>
      </c>
      <c r="T1733" s="16">
        <f t="shared" si="111"/>
        <v>42302.087766203709</v>
      </c>
    </row>
    <row r="1734" spans="1:20" ht="32" hidden="1" x14ac:dyDescent="0.2">
      <c r="A1734">
        <v>1731</v>
      </c>
      <c r="B1734" s="9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1" t="s">
        <v>8308</v>
      </c>
      <c r="R1734" s="11" t="s">
        <v>8346</v>
      </c>
      <c r="S1734" s="16">
        <f t="shared" si="110"/>
        <v>42152.906851851847</v>
      </c>
      <c r="T1734" s="16">
        <f t="shared" si="111"/>
        <v>42166.625</v>
      </c>
    </row>
    <row r="1735" spans="1:20" ht="48" hidden="1" x14ac:dyDescent="0.2">
      <c r="A1735">
        <v>1732</v>
      </c>
      <c r="B1735" s="9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1" t="s">
        <v>8308</v>
      </c>
      <c r="R1735" s="11" t="s">
        <v>8346</v>
      </c>
      <c r="S1735" s="16">
        <f t="shared" si="110"/>
        <v>42325.683807870373</v>
      </c>
      <c r="T1735" s="16">
        <f t="shared" si="111"/>
        <v>42385.208333333328</v>
      </c>
    </row>
    <row r="1736" spans="1:20" ht="48" hidden="1" x14ac:dyDescent="0.2">
      <c r="A1736">
        <v>1733</v>
      </c>
      <c r="B1736" s="9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08"/>
        <v>0</v>
      </c>
      <c r="P1736" t="str">
        <f t="shared" si="109"/>
        <v>N/A</v>
      </c>
      <c r="Q1736" s="11" t="s">
        <v>8308</v>
      </c>
      <c r="R1736" s="11" t="s">
        <v>8346</v>
      </c>
      <c r="S1736" s="16">
        <f t="shared" si="110"/>
        <v>42614.675625000003</v>
      </c>
      <c r="T1736" s="16">
        <f t="shared" si="111"/>
        <v>42626.895833333328</v>
      </c>
    </row>
    <row r="1737" spans="1:20" ht="48" hidden="1" x14ac:dyDescent="0.2">
      <c r="A1737">
        <v>1734</v>
      </c>
      <c r="B1737" s="9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08"/>
        <v>0</v>
      </c>
      <c r="P1737">
        <f t="shared" si="109"/>
        <v>1</v>
      </c>
      <c r="Q1737" s="11" t="s">
        <v>8308</v>
      </c>
      <c r="R1737" s="11" t="s">
        <v>8346</v>
      </c>
      <c r="S1737" s="16">
        <f t="shared" si="110"/>
        <v>42102.036527777775</v>
      </c>
      <c r="T1737" s="16">
        <f t="shared" si="111"/>
        <v>42132.036527777775</v>
      </c>
    </row>
    <row r="1738" spans="1:20" ht="48" hidden="1" x14ac:dyDescent="0.2">
      <c r="A1738">
        <v>1735</v>
      </c>
      <c r="B1738" s="9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08"/>
        <v>11</v>
      </c>
      <c r="P1738">
        <f t="shared" si="109"/>
        <v>55</v>
      </c>
      <c r="Q1738" s="11" t="s">
        <v>8308</v>
      </c>
      <c r="R1738" s="11" t="s">
        <v>8346</v>
      </c>
      <c r="S1738" s="16">
        <f t="shared" si="110"/>
        <v>42559.814178240747</v>
      </c>
      <c r="T1738" s="16">
        <f t="shared" si="111"/>
        <v>42589.814178240747</v>
      </c>
    </row>
    <row r="1739" spans="1:20" ht="32" hidden="1" x14ac:dyDescent="0.2">
      <c r="A1739">
        <v>1736</v>
      </c>
      <c r="B1739" s="9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08"/>
        <v>1</v>
      </c>
      <c r="P1739">
        <f t="shared" si="109"/>
        <v>22</v>
      </c>
      <c r="Q1739" s="11" t="s">
        <v>8308</v>
      </c>
      <c r="R1739" s="11" t="s">
        <v>8346</v>
      </c>
      <c r="S1739" s="16">
        <f t="shared" si="110"/>
        <v>42286.861493055556</v>
      </c>
      <c r="T1739" s="16">
        <f t="shared" si="111"/>
        <v>42316.90315972222</v>
      </c>
    </row>
    <row r="1740" spans="1:20" ht="48" hidden="1" x14ac:dyDescent="0.2">
      <c r="A1740">
        <v>1737</v>
      </c>
      <c r="B1740" s="9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08"/>
        <v>21</v>
      </c>
      <c r="P1740">
        <f t="shared" si="109"/>
        <v>56.67</v>
      </c>
      <c r="Q1740" s="11" t="s">
        <v>8308</v>
      </c>
      <c r="R1740" s="11" t="s">
        <v>8346</v>
      </c>
      <c r="S1740" s="16">
        <f t="shared" si="110"/>
        <v>42175.948981481488</v>
      </c>
      <c r="T1740" s="16">
        <f t="shared" si="111"/>
        <v>42205.948981481488</v>
      </c>
    </row>
    <row r="1741" spans="1:20" ht="32" hidden="1" x14ac:dyDescent="0.2">
      <c r="A1741">
        <v>1738</v>
      </c>
      <c r="B1741" s="9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20</v>
      </c>
      <c r="Q1741" s="11" t="s">
        <v>8308</v>
      </c>
      <c r="R1741" s="11" t="s">
        <v>8346</v>
      </c>
      <c r="S1741" s="16">
        <f t="shared" si="110"/>
        <v>41884.874328703707</v>
      </c>
      <c r="T1741" s="16">
        <f t="shared" si="111"/>
        <v>41914.874328703707</v>
      </c>
    </row>
    <row r="1742" spans="1:20" ht="48" hidden="1" x14ac:dyDescent="0.2">
      <c r="A1742">
        <v>1739</v>
      </c>
      <c r="B1742" s="9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08"/>
        <v>0</v>
      </c>
      <c r="P1742">
        <f t="shared" si="109"/>
        <v>1</v>
      </c>
      <c r="Q1742" s="11" t="s">
        <v>8308</v>
      </c>
      <c r="R1742" s="11" t="s">
        <v>8346</v>
      </c>
      <c r="S1742" s="16">
        <f t="shared" si="110"/>
        <v>42435.874212962968</v>
      </c>
      <c r="T1742" s="16">
        <f t="shared" si="111"/>
        <v>42494.832546296297</v>
      </c>
    </row>
    <row r="1743" spans="1:20" ht="48" hidden="1" x14ac:dyDescent="0.2">
      <c r="A1743">
        <v>1740</v>
      </c>
      <c r="B1743" s="9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08"/>
        <v>0</v>
      </c>
      <c r="P1743" t="str">
        <f t="shared" si="109"/>
        <v>N/A</v>
      </c>
      <c r="Q1743" s="11" t="s">
        <v>8308</v>
      </c>
      <c r="R1743" s="11" t="s">
        <v>8346</v>
      </c>
      <c r="S1743" s="16">
        <f t="shared" si="110"/>
        <v>42171.817384259266</v>
      </c>
      <c r="T1743" s="16">
        <f t="shared" si="111"/>
        <v>42201.817384259266</v>
      </c>
    </row>
    <row r="1744" spans="1:20" ht="32" hidden="1" x14ac:dyDescent="0.2">
      <c r="A1744">
        <v>1741</v>
      </c>
      <c r="B1744" s="9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08"/>
        <v>111</v>
      </c>
      <c r="P1744">
        <f t="shared" si="109"/>
        <v>25.58</v>
      </c>
      <c r="Q1744" s="11" t="s">
        <v>8337</v>
      </c>
      <c r="R1744" s="11" t="s">
        <v>8338</v>
      </c>
      <c r="S1744" s="16">
        <f t="shared" si="110"/>
        <v>42120.628136574072</v>
      </c>
      <c r="T1744" s="16">
        <f t="shared" si="111"/>
        <v>42165.628136574072</v>
      </c>
    </row>
    <row r="1745" spans="1:20" ht="48" hidden="1" x14ac:dyDescent="0.2">
      <c r="A1745">
        <v>1742</v>
      </c>
      <c r="B1745" s="9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08"/>
        <v>109</v>
      </c>
      <c r="P1745">
        <f t="shared" si="109"/>
        <v>63.97</v>
      </c>
      <c r="Q1745" s="11" t="s">
        <v>8337</v>
      </c>
      <c r="R1745" s="11" t="s">
        <v>8338</v>
      </c>
      <c r="S1745" s="16">
        <f t="shared" si="110"/>
        <v>42710.876967592587</v>
      </c>
      <c r="T1745" s="16">
        <f t="shared" si="111"/>
        <v>42742.875</v>
      </c>
    </row>
    <row r="1746" spans="1:20" ht="48" hidden="1" x14ac:dyDescent="0.2">
      <c r="A1746">
        <v>1743</v>
      </c>
      <c r="B1746" s="9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08"/>
        <v>100</v>
      </c>
      <c r="P1746">
        <f t="shared" si="109"/>
        <v>89.93</v>
      </c>
      <c r="Q1746" s="11" t="s">
        <v>8337</v>
      </c>
      <c r="R1746" s="11" t="s">
        <v>8338</v>
      </c>
      <c r="S1746" s="16">
        <f t="shared" si="110"/>
        <v>42586.925636574073</v>
      </c>
      <c r="T1746" s="16">
        <f t="shared" si="111"/>
        <v>42609.165972222225</v>
      </c>
    </row>
    <row r="1747" spans="1:20" ht="48" hidden="1" x14ac:dyDescent="0.2">
      <c r="A1747">
        <v>1744</v>
      </c>
      <c r="B1747" s="9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08"/>
        <v>118</v>
      </c>
      <c r="P1747">
        <f t="shared" si="109"/>
        <v>93.07</v>
      </c>
      <c r="Q1747" s="11" t="s">
        <v>8337</v>
      </c>
      <c r="R1747" s="11" t="s">
        <v>8338</v>
      </c>
      <c r="S1747" s="16">
        <f t="shared" si="110"/>
        <v>42026.605057870373</v>
      </c>
      <c r="T1747" s="16">
        <f t="shared" si="111"/>
        <v>42071.563391203701</v>
      </c>
    </row>
    <row r="1748" spans="1:20" ht="48" hidden="1" x14ac:dyDescent="0.2">
      <c r="A1748">
        <v>1745</v>
      </c>
      <c r="B1748" s="9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08"/>
        <v>114</v>
      </c>
      <c r="P1748">
        <f t="shared" si="109"/>
        <v>89.67</v>
      </c>
      <c r="Q1748" s="11" t="s">
        <v>8337</v>
      </c>
      <c r="R1748" s="11" t="s">
        <v>8338</v>
      </c>
      <c r="S1748" s="16">
        <f t="shared" si="110"/>
        <v>42690.259699074071</v>
      </c>
      <c r="T1748" s="16">
        <f t="shared" si="111"/>
        <v>42726.083333333328</v>
      </c>
    </row>
    <row r="1749" spans="1:20" ht="48" hidden="1" x14ac:dyDescent="0.2">
      <c r="A1749">
        <v>1746</v>
      </c>
      <c r="B1749" s="9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08"/>
        <v>148</v>
      </c>
      <c r="P1749">
        <f t="shared" si="109"/>
        <v>207.62</v>
      </c>
      <c r="Q1749" s="11" t="s">
        <v>8337</v>
      </c>
      <c r="R1749" s="11" t="s">
        <v>8338</v>
      </c>
      <c r="S1749" s="16">
        <f t="shared" si="110"/>
        <v>42668.176701388889</v>
      </c>
      <c r="T1749" s="16">
        <f t="shared" si="111"/>
        <v>42698.083333333328</v>
      </c>
    </row>
    <row r="1750" spans="1:20" ht="48" hidden="1" x14ac:dyDescent="0.2">
      <c r="A1750">
        <v>1747</v>
      </c>
      <c r="B1750" s="9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08"/>
        <v>105</v>
      </c>
      <c r="P1750">
        <f t="shared" si="109"/>
        <v>59.41</v>
      </c>
      <c r="Q1750" s="11" t="s">
        <v>8337</v>
      </c>
      <c r="R1750" s="11" t="s">
        <v>8338</v>
      </c>
      <c r="S1750" s="16">
        <f t="shared" si="110"/>
        <v>42292.435532407413</v>
      </c>
      <c r="T1750" s="16">
        <f t="shared" si="111"/>
        <v>42321.625</v>
      </c>
    </row>
    <row r="1751" spans="1:20" ht="32" hidden="1" x14ac:dyDescent="0.2">
      <c r="A1751">
        <v>1748</v>
      </c>
      <c r="B1751" s="9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08"/>
        <v>130</v>
      </c>
      <c r="P1751">
        <f t="shared" si="109"/>
        <v>358.97</v>
      </c>
      <c r="Q1751" s="11" t="s">
        <v>8337</v>
      </c>
      <c r="R1751" s="11" t="s">
        <v>8338</v>
      </c>
      <c r="S1751" s="16">
        <f t="shared" si="110"/>
        <v>42219.950729166667</v>
      </c>
      <c r="T1751" s="16">
        <f t="shared" si="111"/>
        <v>42249.950729166667</v>
      </c>
    </row>
    <row r="1752" spans="1:20" ht="32" hidden="1" x14ac:dyDescent="0.2">
      <c r="A1752">
        <v>1749</v>
      </c>
      <c r="B1752" s="9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08"/>
        <v>123</v>
      </c>
      <c r="P1752">
        <f t="shared" si="109"/>
        <v>94.74</v>
      </c>
      <c r="Q1752" s="11" t="s">
        <v>8337</v>
      </c>
      <c r="R1752" s="11" t="s">
        <v>8338</v>
      </c>
      <c r="S1752" s="16">
        <f t="shared" si="110"/>
        <v>42758.975937499999</v>
      </c>
      <c r="T1752" s="16">
        <f t="shared" si="111"/>
        <v>42795.791666666672</v>
      </c>
    </row>
    <row r="1753" spans="1:20" ht="48" hidden="1" x14ac:dyDescent="0.2">
      <c r="A1753">
        <v>1750</v>
      </c>
      <c r="B1753" s="9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08"/>
        <v>202</v>
      </c>
      <c r="P1753">
        <f t="shared" si="109"/>
        <v>80.650000000000006</v>
      </c>
      <c r="Q1753" s="11" t="s">
        <v>8337</v>
      </c>
      <c r="R1753" s="11" t="s">
        <v>8338</v>
      </c>
      <c r="S1753" s="16">
        <f t="shared" si="110"/>
        <v>42454.836851851855</v>
      </c>
      <c r="T1753" s="16">
        <f t="shared" si="111"/>
        <v>42479.836851851855</v>
      </c>
    </row>
    <row r="1754" spans="1:20" ht="32" hidden="1" x14ac:dyDescent="0.2">
      <c r="A1754">
        <v>1751</v>
      </c>
      <c r="B1754" s="9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08"/>
        <v>103</v>
      </c>
      <c r="P1754">
        <f t="shared" si="109"/>
        <v>168.69</v>
      </c>
      <c r="Q1754" s="11" t="s">
        <v>8337</v>
      </c>
      <c r="R1754" s="11" t="s">
        <v>8338</v>
      </c>
      <c r="S1754" s="16">
        <f t="shared" si="110"/>
        <v>42052.7815162037</v>
      </c>
      <c r="T1754" s="16">
        <f t="shared" si="111"/>
        <v>42082.739849537036</v>
      </c>
    </row>
    <row r="1755" spans="1:20" ht="32" hidden="1" x14ac:dyDescent="0.2">
      <c r="A1755">
        <v>1752</v>
      </c>
      <c r="B1755" s="9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08"/>
        <v>260</v>
      </c>
      <c r="P1755">
        <f t="shared" si="109"/>
        <v>34.69</v>
      </c>
      <c r="Q1755" s="11" t="s">
        <v>8337</v>
      </c>
      <c r="R1755" s="11" t="s">
        <v>8338</v>
      </c>
      <c r="S1755" s="16">
        <f t="shared" si="110"/>
        <v>42627.253263888888</v>
      </c>
      <c r="T1755" s="16">
        <f t="shared" si="111"/>
        <v>42657.253263888888</v>
      </c>
    </row>
    <row r="1756" spans="1:20" ht="48" hidden="1" x14ac:dyDescent="0.2">
      <c r="A1756">
        <v>1753</v>
      </c>
      <c r="B1756" s="9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08"/>
        <v>108</v>
      </c>
      <c r="P1756">
        <f t="shared" si="109"/>
        <v>462.86</v>
      </c>
      <c r="Q1756" s="11" t="s">
        <v>8337</v>
      </c>
      <c r="R1756" s="11" t="s">
        <v>8338</v>
      </c>
      <c r="S1756" s="16">
        <f t="shared" si="110"/>
        <v>42420.74962962963</v>
      </c>
      <c r="T1756" s="16">
        <f t="shared" si="111"/>
        <v>42450.707962962959</v>
      </c>
    </row>
    <row r="1757" spans="1:20" ht="48" hidden="1" x14ac:dyDescent="0.2">
      <c r="A1757">
        <v>1754</v>
      </c>
      <c r="B1757" s="9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08"/>
        <v>111</v>
      </c>
      <c r="P1757">
        <f t="shared" si="109"/>
        <v>104.39</v>
      </c>
      <c r="Q1757" s="11" t="s">
        <v>8337</v>
      </c>
      <c r="R1757" s="11" t="s">
        <v>8338</v>
      </c>
      <c r="S1757" s="16">
        <f t="shared" si="110"/>
        <v>42067.876770833333</v>
      </c>
      <c r="T1757" s="16">
        <f t="shared" si="111"/>
        <v>42097.835104166668</v>
      </c>
    </row>
    <row r="1758" spans="1:20" ht="48" hidden="1" x14ac:dyDescent="0.2">
      <c r="A1758">
        <v>1755</v>
      </c>
      <c r="B1758" s="9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08"/>
        <v>120</v>
      </c>
      <c r="P1758">
        <f t="shared" si="109"/>
        <v>7.5</v>
      </c>
      <c r="Q1758" s="11" t="s">
        <v>8337</v>
      </c>
      <c r="R1758" s="11" t="s">
        <v>8338</v>
      </c>
      <c r="S1758" s="16">
        <f t="shared" si="110"/>
        <v>42252.788900462961</v>
      </c>
      <c r="T1758" s="16">
        <f t="shared" si="111"/>
        <v>42282.788900462961</v>
      </c>
    </row>
    <row r="1759" spans="1:20" ht="48" hidden="1" x14ac:dyDescent="0.2">
      <c r="A1759">
        <v>1756</v>
      </c>
      <c r="B1759" s="9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08"/>
        <v>103</v>
      </c>
      <c r="P1759">
        <f t="shared" si="109"/>
        <v>47.13</v>
      </c>
      <c r="Q1759" s="11" t="s">
        <v>8337</v>
      </c>
      <c r="R1759" s="11" t="s">
        <v>8338</v>
      </c>
      <c r="S1759" s="16">
        <f t="shared" si="110"/>
        <v>42571.167465277773</v>
      </c>
      <c r="T1759" s="16">
        <f t="shared" si="111"/>
        <v>42611.167465277773</v>
      </c>
    </row>
    <row r="1760" spans="1:20" ht="32" hidden="1" x14ac:dyDescent="0.2">
      <c r="A1760">
        <v>1757</v>
      </c>
      <c r="B1760" s="9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08"/>
        <v>116</v>
      </c>
      <c r="P1760">
        <f t="shared" si="109"/>
        <v>414.29</v>
      </c>
      <c r="Q1760" s="11" t="s">
        <v>8337</v>
      </c>
      <c r="R1760" s="11" t="s">
        <v>8338</v>
      </c>
      <c r="S1760" s="16">
        <f t="shared" si="110"/>
        <v>42733.827349537038</v>
      </c>
      <c r="T1760" s="16">
        <f t="shared" si="111"/>
        <v>42763.811805555553</v>
      </c>
    </row>
    <row r="1761" spans="1:20" ht="48" hidden="1" x14ac:dyDescent="0.2">
      <c r="A1761">
        <v>1758</v>
      </c>
      <c r="B1761" s="9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08"/>
        <v>115</v>
      </c>
      <c r="P1761">
        <f t="shared" si="109"/>
        <v>42.48</v>
      </c>
      <c r="Q1761" s="11" t="s">
        <v>8337</v>
      </c>
      <c r="R1761" s="11" t="s">
        <v>8338</v>
      </c>
      <c r="S1761" s="16">
        <f t="shared" si="110"/>
        <v>42505.955925925926</v>
      </c>
      <c r="T1761" s="16">
        <f t="shared" si="111"/>
        <v>42565.955925925926</v>
      </c>
    </row>
    <row r="1762" spans="1:20" ht="32" hidden="1" x14ac:dyDescent="0.2">
      <c r="A1762">
        <v>1759</v>
      </c>
      <c r="B1762" s="9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08"/>
        <v>107</v>
      </c>
      <c r="P1762">
        <f t="shared" si="109"/>
        <v>108.78</v>
      </c>
      <c r="Q1762" s="11" t="s">
        <v>8337</v>
      </c>
      <c r="R1762" s="11" t="s">
        <v>8338</v>
      </c>
      <c r="S1762" s="16">
        <f t="shared" si="110"/>
        <v>42068.829039351855</v>
      </c>
      <c r="T1762" s="16">
        <f t="shared" si="111"/>
        <v>42088.787372685183</v>
      </c>
    </row>
    <row r="1763" spans="1:20" ht="48" hidden="1" x14ac:dyDescent="0.2">
      <c r="A1763">
        <v>1760</v>
      </c>
      <c r="B1763" s="9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08"/>
        <v>165</v>
      </c>
      <c r="P1763">
        <f t="shared" si="109"/>
        <v>81.099999999999994</v>
      </c>
      <c r="Q1763" s="11" t="s">
        <v>8337</v>
      </c>
      <c r="R1763" s="11" t="s">
        <v>8338</v>
      </c>
      <c r="S1763" s="16">
        <f t="shared" si="110"/>
        <v>42405.67260416667</v>
      </c>
      <c r="T1763" s="16">
        <f t="shared" si="111"/>
        <v>42425.67260416667</v>
      </c>
    </row>
    <row r="1764" spans="1:20" ht="32" hidden="1" x14ac:dyDescent="0.2">
      <c r="A1764">
        <v>1761</v>
      </c>
      <c r="B1764" s="9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08"/>
        <v>155</v>
      </c>
      <c r="P1764">
        <f t="shared" si="109"/>
        <v>51.67</v>
      </c>
      <c r="Q1764" s="11" t="s">
        <v>8337</v>
      </c>
      <c r="R1764" s="11" t="s">
        <v>8338</v>
      </c>
      <c r="S1764" s="16">
        <f t="shared" si="110"/>
        <v>42209.567824074074</v>
      </c>
      <c r="T1764" s="16">
        <f t="shared" si="111"/>
        <v>42259.567824074074</v>
      </c>
    </row>
    <row r="1765" spans="1:20" ht="16" hidden="1" x14ac:dyDescent="0.2">
      <c r="A1765">
        <v>1762</v>
      </c>
      <c r="B1765" s="9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08"/>
        <v>885</v>
      </c>
      <c r="P1765">
        <f t="shared" si="109"/>
        <v>35.4</v>
      </c>
      <c r="Q1765" s="11" t="s">
        <v>8337</v>
      </c>
      <c r="R1765" s="11" t="s">
        <v>8338</v>
      </c>
      <c r="S1765" s="16">
        <f t="shared" si="110"/>
        <v>42410.982002314813</v>
      </c>
      <c r="T1765" s="16">
        <f t="shared" si="111"/>
        <v>42440.982002314813</v>
      </c>
    </row>
    <row r="1766" spans="1:20" ht="48" hidden="1" x14ac:dyDescent="0.2">
      <c r="A1766">
        <v>1763</v>
      </c>
      <c r="B1766" s="9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08"/>
        <v>102</v>
      </c>
      <c r="P1766">
        <f t="shared" si="109"/>
        <v>103.64</v>
      </c>
      <c r="Q1766" s="11" t="s">
        <v>8337</v>
      </c>
      <c r="R1766" s="11" t="s">
        <v>8338</v>
      </c>
      <c r="S1766" s="16">
        <f t="shared" si="110"/>
        <v>42636.868518518517</v>
      </c>
      <c r="T1766" s="16">
        <f t="shared" si="111"/>
        <v>42666.868518518517</v>
      </c>
    </row>
    <row r="1767" spans="1:20" ht="48" hidden="1" x14ac:dyDescent="0.2">
      <c r="A1767">
        <v>1764</v>
      </c>
      <c r="B1767" s="9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20</v>
      </c>
      <c r="P1767">
        <f t="shared" si="109"/>
        <v>55.28</v>
      </c>
      <c r="Q1767" s="11" t="s">
        <v>8337</v>
      </c>
      <c r="R1767" s="11" t="s">
        <v>8338</v>
      </c>
      <c r="S1767" s="16">
        <f t="shared" si="110"/>
        <v>41825.485868055555</v>
      </c>
      <c r="T1767" s="16">
        <f t="shared" si="111"/>
        <v>41854.485868055555</v>
      </c>
    </row>
    <row r="1768" spans="1:20" ht="48" hidden="1" x14ac:dyDescent="0.2">
      <c r="A1768">
        <v>1765</v>
      </c>
      <c r="B1768" s="9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08"/>
        <v>59</v>
      </c>
      <c r="P1768">
        <f t="shared" si="109"/>
        <v>72.17</v>
      </c>
      <c r="Q1768" s="11" t="s">
        <v>8337</v>
      </c>
      <c r="R1768" s="11" t="s">
        <v>8338</v>
      </c>
      <c r="S1768" s="16">
        <f t="shared" si="110"/>
        <v>41834.980462962965</v>
      </c>
      <c r="T1768" s="16">
        <f t="shared" si="111"/>
        <v>41864.980462962965</v>
      </c>
    </row>
    <row r="1769" spans="1:20" ht="32" hidden="1" x14ac:dyDescent="0.2">
      <c r="A1769">
        <v>1766</v>
      </c>
      <c r="B1769" s="9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08"/>
        <v>0</v>
      </c>
      <c r="P1769" t="str">
        <f t="shared" si="109"/>
        <v>N/A</v>
      </c>
      <c r="Q1769" s="11" t="s">
        <v>8337</v>
      </c>
      <c r="R1769" s="11" t="s">
        <v>8338</v>
      </c>
      <c r="S1769" s="16">
        <f t="shared" si="110"/>
        <v>41855.859814814816</v>
      </c>
      <c r="T1769" s="16">
        <f t="shared" si="111"/>
        <v>41876.859814814816</v>
      </c>
    </row>
    <row r="1770" spans="1:20" ht="32" hidden="1" x14ac:dyDescent="0.2">
      <c r="A1770">
        <v>1767</v>
      </c>
      <c r="B1770" s="9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08"/>
        <v>46</v>
      </c>
      <c r="P1770">
        <f t="shared" si="109"/>
        <v>58.62</v>
      </c>
      <c r="Q1770" s="11" t="s">
        <v>8337</v>
      </c>
      <c r="R1770" s="11" t="s">
        <v>8338</v>
      </c>
      <c r="S1770" s="16">
        <f t="shared" si="110"/>
        <v>41824.658379629633</v>
      </c>
      <c r="T1770" s="16">
        <f t="shared" si="111"/>
        <v>41854.658379629633</v>
      </c>
    </row>
    <row r="1771" spans="1:20" ht="48" hidden="1" x14ac:dyDescent="0.2">
      <c r="A1771">
        <v>1768</v>
      </c>
      <c r="B1771" s="9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08"/>
        <v>4</v>
      </c>
      <c r="P1771">
        <f t="shared" si="109"/>
        <v>12.47</v>
      </c>
      <c r="Q1771" s="11" t="s">
        <v>8337</v>
      </c>
      <c r="R1771" s="11" t="s">
        <v>8338</v>
      </c>
      <c r="S1771" s="16">
        <f t="shared" si="110"/>
        <v>41849.560694444444</v>
      </c>
      <c r="T1771" s="16">
        <f t="shared" si="111"/>
        <v>41909.560694444444</v>
      </c>
    </row>
    <row r="1772" spans="1:20" ht="48" hidden="1" x14ac:dyDescent="0.2">
      <c r="A1772">
        <v>1769</v>
      </c>
      <c r="B1772" s="9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08"/>
        <v>3</v>
      </c>
      <c r="P1772">
        <f t="shared" si="109"/>
        <v>49.14</v>
      </c>
      <c r="Q1772" s="11" t="s">
        <v>8337</v>
      </c>
      <c r="R1772" s="11" t="s">
        <v>8338</v>
      </c>
      <c r="S1772" s="16">
        <f t="shared" si="110"/>
        <v>41987.818969907406</v>
      </c>
      <c r="T1772" s="16">
        <f t="shared" si="111"/>
        <v>42017.818969907406</v>
      </c>
    </row>
    <row r="1773" spans="1:20" ht="48" hidden="1" x14ac:dyDescent="0.2">
      <c r="A1773">
        <v>1770</v>
      </c>
      <c r="B1773" s="9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08"/>
        <v>57</v>
      </c>
      <c r="P1773">
        <f t="shared" si="109"/>
        <v>150.5</v>
      </c>
      <c r="Q1773" s="11" t="s">
        <v>8337</v>
      </c>
      <c r="R1773" s="11" t="s">
        <v>8338</v>
      </c>
      <c r="S1773" s="16">
        <f t="shared" si="110"/>
        <v>41891.780023148152</v>
      </c>
      <c r="T1773" s="16">
        <f t="shared" si="111"/>
        <v>41926.780023148152</v>
      </c>
    </row>
    <row r="1774" spans="1:20" ht="48" hidden="1" x14ac:dyDescent="0.2">
      <c r="A1774">
        <v>1771</v>
      </c>
      <c r="B1774" s="9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08"/>
        <v>21</v>
      </c>
      <c r="P1774">
        <f t="shared" si="109"/>
        <v>35.799999999999997</v>
      </c>
      <c r="Q1774" s="11" t="s">
        <v>8337</v>
      </c>
      <c r="R1774" s="11" t="s">
        <v>8338</v>
      </c>
      <c r="S1774" s="16">
        <f t="shared" si="110"/>
        <v>41905.979629629634</v>
      </c>
      <c r="T1774" s="16">
        <f t="shared" si="111"/>
        <v>41935.979629629634</v>
      </c>
    </row>
    <row r="1775" spans="1:20" ht="32" hidden="1" x14ac:dyDescent="0.2">
      <c r="A1775">
        <v>1772</v>
      </c>
      <c r="B1775" s="9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16</v>
      </c>
      <c r="P1775">
        <f t="shared" si="109"/>
        <v>45.16</v>
      </c>
      <c r="Q1775" s="11" t="s">
        <v>8337</v>
      </c>
      <c r="R1775" s="11" t="s">
        <v>8338</v>
      </c>
      <c r="S1775" s="16">
        <f t="shared" si="110"/>
        <v>41766.718009259261</v>
      </c>
      <c r="T1775" s="16">
        <f t="shared" si="111"/>
        <v>41826.718009259261</v>
      </c>
    </row>
    <row r="1776" spans="1:20" ht="48" hidden="1" x14ac:dyDescent="0.2">
      <c r="A1776">
        <v>1773</v>
      </c>
      <c r="B1776" s="9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08"/>
        <v>6</v>
      </c>
      <c r="P1776">
        <f t="shared" si="109"/>
        <v>98.79</v>
      </c>
      <c r="Q1776" s="11" t="s">
        <v>8337</v>
      </c>
      <c r="R1776" s="11" t="s">
        <v>8338</v>
      </c>
      <c r="S1776" s="16">
        <f t="shared" si="110"/>
        <v>41978.760393518518</v>
      </c>
      <c r="T1776" s="16">
        <f t="shared" si="111"/>
        <v>42023.760393518518</v>
      </c>
    </row>
    <row r="1777" spans="1:20" ht="48" hidden="1" x14ac:dyDescent="0.2">
      <c r="A1777">
        <v>1774</v>
      </c>
      <c r="B1777" s="9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08"/>
        <v>46</v>
      </c>
      <c r="P1777">
        <f t="shared" si="109"/>
        <v>88.31</v>
      </c>
      <c r="Q1777" s="11" t="s">
        <v>8337</v>
      </c>
      <c r="R1777" s="11" t="s">
        <v>8338</v>
      </c>
      <c r="S1777" s="16">
        <f t="shared" si="110"/>
        <v>41930.218657407408</v>
      </c>
      <c r="T1777" s="16">
        <f t="shared" si="111"/>
        <v>41972.624305555553</v>
      </c>
    </row>
    <row r="1778" spans="1:20" ht="48" hidden="1" x14ac:dyDescent="0.2">
      <c r="A1778">
        <v>1775</v>
      </c>
      <c r="B1778" s="9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08"/>
        <v>65</v>
      </c>
      <c r="P1778">
        <f t="shared" si="109"/>
        <v>170.63</v>
      </c>
      <c r="Q1778" s="11" t="s">
        <v>8337</v>
      </c>
      <c r="R1778" s="11" t="s">
        <v>8338</v>
      </c>
      <c r="S1778" s="16">
        <f t="shared" si="110"/>
        <v>41891.976388888892</v>
      </c>
      <c r="T1778" s="16">
        <f t="shared" si="111"/>
        <v>41936.976388888892</v>
      </c>
    </row>
    <row r="1779" spans="1:20" ht="48" hidden="1" x14ac:dyDescent="0.2">
      <c r="A1779">
        <v>1776</v>
      </c>
      <c r="B1779" s="9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08"/>
        <v>7</v>
      </c>
      <c r="P1779">
        <f t="shared" si="109"/>
        <v>83.75</v>
      </c>
      <c r="Q1779" s="11" t="s">
        <v>8337</v>
      </c>
      <c r="R1779" s="11" t="s">
        <v>8338</v>
      </c>
      <c r="S1779" s="16">
        <f t="shared" si="110"/>
        <v>41905.95684027778</v>
      </c>
      <c r="T1779" s="16">
        <f t="shared" si="111"/>
        <v>41941.95684027778</v>
      </c>
    </row>
    <row r="1780" spans="1:20" ht="48" hidden="1" x14ac:dyDescent="0.2">
      <c r="A1780">
        <v>1777</v>
      </c>
      <c r="B1780" s="9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08"/>
        <v>14</v>
      </c>
      <c r="P1780">
        <f t="shared" si="109"/>
        <v>65.099999999999994</v>
      </c>
      <c r="Q1780" s="11" t="s">
        <v>8337</v>
      </c>
      <c r="R1780" s="11" t="s">
        <v>8338</v>
      </c>
      <c r="S1780" s="16">
        <f t="shared" si="110"/>
        <v>42025.357094907406</v>
      </c>
      <c r="T1780" s="16">
        <f t="shared" si="111"/>
        <v>42055.357094907406</v>
      </c>
    </row>
    <row r="1781" spans="1:20" ht="48" hidden="1" x14ac:dyDescent="0.2">
      <c r="A1781">
        <v>1778</v>
      </c>
      <c r="B1781" s="9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08"/>
        <v>2</v>
      </c>
      <c r="P1781">
        <f t="shared" si="109"/>
        <v>66.33</v>
      </c>
      <c r="Q1781" s="11" t="s">
        <v>8337</v>
      </c>
      <c r="R1781" s="11" t="s">
        <v>8338</v>
      </c>
      <c r="S1781" s="16">
        <f t="shared" si="110"/>
        <v>42045.86336805555</v>
      </c>
      <c r="T1781" s="16">
        <f t="shared" si="111"/>
        <v>42090.821701388893</v>
      </c>
    </row>
    <row r="1782" spans="1:20" ht="48" hidden="1" x14ac:dyDescent="0.2">
      <c r="A1782">
        <v>1779</v>
      </c>
      <c r="B1782" s="9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08"/>
        <v>36</v>
      </c>
      <c r="P1782">
        <f t="shared" si="109"/>
        <v>104.89</v>
      </c>
      <c r="Q1782" s="11" t="s">
        <v>8337</v>
      </c>
      <c r="R1782" s="11" t="s">
        <v>8338</v>
      </c>
      <c r="S1782" s="16">
        <f t="shared" si="110"/>
        <v>42585.691898148143</v>
      </c>
      <c r="T1782" s="16">
        <f t="shared" si="111"/>
        <v>42615.691898148143</v>
      </c>
    </row>
    <row r="1783" spans="1:20" ht="48" hidden="1" x14ac:dyDescent="0.2">
      <c r="A1783">
        <v>1780</v>
      </c>
      <c r="B1783" s="9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08"/>
        <v>40</v>
      </c>
      <c r="P1783">
        <f t="shared" si="109"/>
        <v>78.44</v>
      </c>
      <c r="Q1783" s="11" t="s">
        <v>8337</v>
      </c>
      <c r="R1783" s="11" t="s">
        <v>8338</v>
      </c>
      <c r="S1783" s="16">
        <f t="shared" si="110"/>
        <v>42493.600810185191</v>
      </c>
      <c r="T1783" s="16">
        <f t="shared" si="111"/>
        <v>42553.600810185191</v>
      </c>
    </row>
    <row r="1784" spans="1:20" ht="48" hidden="1" x14ac:dyDescent="0.2">
      <c r="A1784">
        <v>1781</v>
      </c>
      <c r="B1784" s="9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08"/>
        <v>26</v>
      </c>
      <c r="P1784">
        <f t="shared" si="109"/>
        <v>59.04</v>
      </c>
      <c r="Q1784" s="11" t="s">
        <v>8337</v>
      </c>
      <c r="R1784" s="11" t="s">
        <v>8338</v>
      </c>
      <c r="S1784" s="16">
        <f t="shared" si="110"/>
        <v>42597.617418981477</v>
      </c>
      <c r="T1784" s="16">
        <f t="shared" si="111"/>
        <v>42628.617418981477</v>
      </c>
    </row>
    <row r="1785" spans="1:20" ht="48" hidden="1" x14ac:dyDescent="0.2">
      <c r="A1785">
        <v>1782</v>
      </c>
      <c r="B1785" s="9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08"/>
        <v>15</v>
      </c>
      <c r="P1785">
        <f t="shared" si="109"/>
        <v>71.34</v>
      </c>
      <c r="Q1785" s="11" t="s">
        <v>8337</v>
      </c>
      <c r="R1785" s="11" t="s">
        <v>8338</v>
      </c>
      <c r="S1785" s="16">
        <f t="shared" si="110"/>
        <v>42388.575104166666</v>
      </c>
      <c r="T1785" s="16">
        <f t="shared" si="111"/>
        <v>42421.575104166666</v>
      </c>
    </row>
    <row r="1786" spans="1:20" ht="48" hidden="1" x14ac:dyDescent="0.2">
      <c r="A1786">
        <v>1783</v>
      </c>
      <c r="B1786" s="9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08"/>
        <v>24</v>
      </c>
      <c r="P1786">
        <f t="shared" si="109"/>
        <v>51.23</v>
      </c>
      <c r="Q1786" s="11" t="s">
        <v>8337</v>
      </c>
      <c r="R1786" s="11" t="s">
        <v>8338</v>
      </c>
      <c r="S1786" s="16">
        <f t="shared" si="110"/>
        <v>42115.949976851851</v>
      </c>
      <c r="T1786" s="16">
        <f t="shared" si="111"/>
        <v>42145.949976851851</v>
      </c>
    </row>
    <row r="1787" spans="1:20" ht="48" hidden="1" x14ac:dyDescent="0.2">
      <c r="A1787">
        <v>1784</v>
      </c>
      <c r="B1787" s="9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08"/>
        <v>40</v>
      </c>
      <c r="P1787">
        <f t="shared" si="109"/>
        <v>60.24</v>
      </c>
      <c r="Q1787" s="11" t="s">
        <v>8337</v>
      </c>
      <c r="R1787" s="11" t="s">
        <v>8338</v>
      </c>
      <c r="S1787" s="16">
        <f t="shared" si="110"/>
        <v>42003.655555555553</v>
      </c>
      <c r="T1787" s="16">
        <f t="shared" si="111"/>
        <v>42035.142361111109</v>
      </c>
    </row>
    <row r="1788" spans="1:20" ht="48" hidden="1" x14ac:dyDescent="0.2">
      <c r="A1788">
        <v>1785</v>
      </c>
      <c r="B1788" s="9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08"/>
        <v>20</v>
      </c>
      <c r="P1788">
        <f t="shared" si="109"/>
        <v>44.94</v>
      </c>
      <c r="Q1788" s="11" t="s">
        <v>8337</v>
      </c>
      <c r="R1788" s="11" t="s">
        <v>8338</v>
      </c>
      <c r="S1788" s="16">
        <f t="shared" si="110"/>
        <v>41897.134895833333</v>
      </c>
      <c r="T1788" s="16">
        <f t="shared" si="111"/>
        <v>41928</v>
      </c>
    </row>
    <row r="1789" spans="1:20" ht="48" hidden="1" x14ac:dyDescent="0.2">
      <c r="A1789">
        <v>1786</v>
      </c>
      <c r="B1789" s="9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08"/>
        <v>48</v>
      </c>
      <c r="P1789">
        <f t="shared" si="109"/>
        <v>31.21</v>
      </c>
      <c r="Q1789" s="11" t="s">
        <v>8337</v>
      </c>
      <c r="R1789" s="11" t="s">
        <v>8338</v>
      </c>
      <c r="S1789" s="16">
        <f t="shared" si="110"/>
        <v>41958.550659722227</v>
      </c>
      <c r="T1789" s="16">
        <f t="shared" si="111"/>
        <v>41988.550659722227</v>
      </c>
    </row>
    <row r="1790" spans="1:20" ht="48" hidden="1" x14ac:dyDescent="0.2">
      <c r="A1790">
        <v>1787</v>
      </c>
      <c r="B1790" s="9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08"/>
        <v>15</v>
      </c>
      <c r="P1790">
        <f t="shared" si="109"/>
        <v>63.88</v>
      </c>
      <c r="Q1790" s="11" t="s">
        <v>8337</v>
      </c>
      <c r="R1790" s="11" t="s">
        <v>8338</v>
      </c>
      <c r="S1790" s="16">
        <f t="shared" si="110"/>
        <v>42068.65552083333</v>
      </c>
      <c r="T1790" s="16">
        <f t="shared" si="111"/>
        <v>42098.613854166666</v>
      </c>
    </row>
    <row r="1791" spans="1:20" ht="48" hidden="1" x14ac:dyDescent="0.2">
      <c r="A1791">
        <v>1788</v>
      </c>
      <c r="B1791" s="9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19</v>
      </c>
      <c r="Q1791" s="11" t="s">
        <v>8337</v>
      </c>
      <c r="R1791" s="11" t="s">
        <v>8338</v>
      </c>
      <c r="S1791" s="16">
        <f t="shared" si="110"/>
        <v>41913.94840277778</v>
      </c>
      <c r="T1791" s="16">
        <f t="shared" si="111"/>
        <v>41943.94840277778</v>
      </c>
    </row>
    <row r="1792" spans="1:20" ht="48" hidden="1" x14ac:dyDescent="0.2">
      <c r="A1792">
        <v>1789</v>
      </c>
      <c r="B1792" s="9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08"/>
        <v>1</v>
      </c>
      <c r="P1792">
        <f t="shared" si="109"/>
        <v>10</v>
      </c>
      <c r="Q1792" s="11" t="s">
        <v>8337</v>
      </c>
      <c r="R1792" s="11" t="s">
        <v>8338</v>
      </c>
      <c r="S1792" s="16">
        <f t="shared" si="110"/>
        <v>41956.250034722223</v>
      </c>
      <c r="T1792" s="16">
        <f t="shared" si="111"/>
        <v>42016.250034722223</v>
      </c>
    </row>
    <row r="1793" spans="1:20" ht="48" hidden="1" x14ac:dyDescent="0.2">
      <c r="A1793">
        <v>1790</v>
      </c>
      <c r="B1793" s="9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08"/>
        <v>5</v>
      </c>
      <c r="P1793">
        <f t="shared" si="109"/>
        <v>109.07</v>
      </c>
      <c r="Q1793" s="11" t="s">
        <v>8337</v>
      </c>
      <c r="R1793" s="11" t="s">
        <v>8338</v>
      </c>
      <c r="S1793" s="16">
        <f t="shared" si="110"/>
        <v>42010.674513888895</v>
      </c>
      <c r="T1793" s="16">
        <f t="shared" si="111"/>
        <v>42040.674513888895</v>
      </c>
    </row>
    <row r="1794" spans="1:20" ht="32" hidden="1" x14ac:dyDescent="0.2">
      <c r="A1794">
        <v>1791</v>
      </c>
      <c r="B1794" s="9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12">ROUND(E1794/D1794*100,0)</f>
        <v>4</v>
      </c>
      <c r="P1794">
        <f t="shared" si="109"/>
        <v>26.75</v>
      </c>
      <c r="Q1794" s="11" t="s">
        <v>8337</v>
      </c>
      <c r="R1794" s="11" t="s">
        <v>8338</v>
      </c>
      <c r="S1794" s="16">
        <f t="shared" si="110"/>
        <v>41973.740335648152</v>
      </c>
      <c r="T1794" s="16">
        <f t="shared" si="111"/>
        <v>42033.740335648152</v>
      </c>
    </row>
    <row r="1795" spans="1:20" ht="32" hidden="1" x14ac:dyDescent="0.2">
      <c r="A1795">
        <v>1792</v>
      </c>
      <c r="B1795" s="9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12"/>
        <v>61</v>
      </c>
      <c r="P1795">
        <f t="shared" ref="P1795:P1858" si="113">IFERROR(ROUND(E1795/L1795,2),"N/A")</f>
        <v>109.94</v>
      </c>
      <c r="Q1795" s="11" t="s">
        <v>8337</v>
      </c>
      <c r="R1795" s="11" t="s">
        <v>8338</v>
      </c>
      <c r="S1795" s="16">
        <f t="shared" ref="S1795:S1858" si="114">(((J1795/60)/60)/24)+DATE(1970,1,1)</f>
        <v>42189.031041666662</v>
      </c>
      <c r="T1795" s="16">
        <f t="shared" ref="T1795:T1858" si="115">(((I1795/60)/60)/24)+DATE(1970,1,1)</f>
        <v>42226.290972222225</v>
      </c>
    </row>
    <row r="1796" spans="1:20" ht="48" hidden="1" x14ac:dyDescent="0.2">
      <c r="A1796">
        <v>1793</v>
      </c>
      <c r="B1796" s="9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12"/>
        <v>1</v>
      </c>
      <c r="P1796">
        <f t="shared" si="113"/>
        <v>20</v>
      </c>
      <c r="Q1796" s="11" t="s">
        <v>8337</v>
      </c>
      <c r="R1796" s="11" t="s">
        <v>8338</v>
      </c>
      <c r="S1796" s="16">
        <f t="shared" si="114"/>
        <v>41940.89166666667</v>
      </c>
      <c r="T1796" s="16">
        <f t="shared" si="115"/>
        <v>41970.933333333334</v>
      </c>
    </row>
    <row r="1797" spans="1:20" ht="48" hidden="1" x14ac:dyDescent="0.2">
      <c r="A1797">
        <v>1794</v>
      </c>
      <c r="B1797" s="9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12"/>
        <v>11</v>
      </c>
      <c r="P1797">
        <f t="shared" si="113"/>
        <v>55.39</v>
      </c>
      <c r="Q1797" s="11" t="s">
        <v>8337</v>
      </c>
      <c r="R1797" s="11" t="s">
        <v>8338</v>
      </c>
      <c r="S1797" s="16">
        <f t="shared" si="114"/>
        <v>42011.551180555558</v>
      </c>
      <c r="T1797" s="16">
        <f t="shared" si="115"/>
        <v>42046.551180555558</v>
      </c>
    </row>
    <row r="1798" spans="1:20" ht="48" hidden="1" x14ac:dyDescent="0.2">
      <c r="A1798">
        <v>1795</v>
      </c>
      <c r="B1798" s="9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12"/>
        <v>39</v>
      </c>
      <c r="P1798">
        <f t="shared" si="113"/>
        <v>133.9</v>
      </c>
      <c r="Q1798" s="11" t="s">
        <v>8337</v>
      </c>
      <c r="R1798" s="11" t="s">
        <v>8338</v>
      </c>
      <c r="S1798" s="16">
        <f t="shared" si="114"/>
        <v>42628.288668981477</v>
      </c>
      <c r="T1798" s="16">
        <f t="shared" si="115"/>
        <v>42657.666666666672</v>
      </c>
    </row>
    <row r="1799" spans="1:20" ht="48" hidden="1" x14ac:dyDescent="0.2">
      <c r="A1799">
        <v>1796</v>
      </c>
      <c r="B1799" s="9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12"/>
        <v>22</v>
      </c>
      <c r="P1799">
        <f t="shared" si="113"/>
        <v>48.72</v>
      </c>
      <c r="Q1799" s="11" t="s">
        <v>8337</v>
      </c>
      <c r="R1799" s="11" t="s">
        <v>8338</v>
      </c>
      <c r="S1799" s="16">
        <f t="shared" si="114"/>
        <v>42515.439421296294</v>
      </c>
      <c r="T1799" s="16">
        <f t="shared" si="115"/>
        <v>42575.439421296294</v>
      </c>
    </row>
    <row r="1800" spans="1:20" ht="48" hidden="1" x14ac:dyDescent="0.2">
      <c r="A1800">
        <v>1797</v>
      </c>
      <c r="B1800" s="9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12"/>
        <v>68</v>
      </c>
      <c r="P1800">
        <f t="shared" si="113"/>
        <v>48.25</v>
      </c>
      <c r="Q1800" s="11" t="s">
        <v>8337</v>
      </c>
      <c r="R1800" s="11" t="s">
        <v>8338</v>
      </c>
      <c r="S1800" s="16">
        <f t="shared" si="114"/>
        <v>42689.56931712963</v>
      </c>
      <c r="T1800" s="16">
        <f t="shared" si="115"/>
        <v>42719.56931712963</v>
      </c>
    </row>
    <row r="1801" spans="1:20" ht="48" hidden="1" x14ac:dyDescent="0.2">
      <c r="A1801">
        <v>1798</v>
      </c>
      <c r="B1801" s="9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12"/>
        <v>14</v>
      </c>
      <c r="P1801">
        <f t="shared" si="113"/>
        <v>58.97</v>
      </c>
      <c r="Q1801" s="11" t="s">
        <v>8337</v>
      </c>
      <c r="R1801" s="11" t="s">
        <v>8338</v>
      </c>
      <c r="S1801" s="16">
        <f t="shared" si="114"/>
        <v>42344.32677083333</v>
      </c>
      <c r="T1801" s="16">
        <f t="shared" si="115"/>
        <v>42404.32677083333</v>
      </c>
    </row>
    <row r="1802" spans="1:20" ht="32" hidden="1" x14ac:dyDescent="0.2">
      <c r="A1802">
        <v>1799</v>
      </c>
      <c r="B1802" s="9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12"/>
        <v>2</v>
      </c>
      <c r="P1802">
        <f t="shared" si="113"/>
        <v>11.64</v>
      </c>
      <c r="Q1802" s="11" t="s">
        <v>8337</v>
      </c>
      <c r="R1802" s="11" t="s">
        <v>8338</v>
      </c>
      <c r="S1802" s="16">
        <f t="shared" si="114"/>
        <v>41934.842685185184</v>
      </c>
      <c r="T1802" s="16">
        <f t="shared" si="115"/>
        <v>41954.884351851855</v>
      </c>
    </row>
    <row r="1803" spans="1:20" ht="48" hidden="1" x14ac:dyDescent="0.2">
      <c r="A1803">
        <v>1800</v>
      </c>
      <c r="B1803" s="9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12"/>
        <v>20</v>
      </c>
      <c r="P1803">
        <f t="shared" si="113"/>
        <v>83.72</v>
      </c>
      <c r="Q1803" s="11" t="s">
        <v>8337</v>
      </c>
      <c r="R1803" s="11" t="s">
        <v>8338</v>
      </c>
      <c r="S1803" s="16">
        <f t="shared" si="114"/>
        <v>42623.606134259258</v>
      </c>
      <c r="T1803" s="16">
        <f t="shared" si="115"/>
        <v>42653.606134259258</v>
      </c>
    </row>
    <row r="1804" spans="1:20" ht="48" hidden="1" x14ac:dyDescent="0.2">
      <c r="A1804">
        <v>1801</v>
      </c>
      <c r="B1804" s="9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12"/>
        <v>14</v>
      </c>
      <c r="P1804">
        <f t="shared" si="113"/>
        <v>63.65</v>
      </c>
      <c r="Q1804" s="11" t="s">
        <v>8337</v>
      </c>
      <c r="R1804" s="11" t="s">
        <v>8338</v>
      </c>
      <c r="S1804" s="16">
        <f t="shared" si="114"/>
        <v>42321.660509259258</v>
      </c>
      <c r="T1804" s="16">
        <f t="shared" si="115"/>
        <v>42353.506944444445</v>
      </c>
    </row>
    <row r="1805" spans="1:20" ht="32" hidden="1" x14ac:dyDescent="0.2">
      <c r="A1805">
        <v>1802</v>
      </c>
      <c r="B1805" s="9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12"/>
        <v>48</v>
      </c>
      <c r="P1805">
        <f t="shared" si="113"/>
        <v>94.28</v>
      </c>
      <c r="Q1805" s="11" t="s">
        <v>8337</v>
      </c>
      <c r="R1805" s="11" t="s">
        <v>8338</v>
      </c>
      <c r="S1805" s="16">
        <f t="shared" si="114"/>
        <v>42159.47256944445</v>
      </c>
      <c r="T1805" s="16">
        <f t="shared" si="115"/>
        <v>42182.915972222225</v>
      </c>
    </row>
    <row r="1806" spans="1:20" ht="48" hidden="1" x14ac:dyDescent="0.2">
      <c r="A1806">
        <v>1803</v>
      </c>
      <c r="B1806" s="9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12"/>
        <v>31</v>
      </c>
      <c r="P1806">
        <f t="shared" si="113"/>
        <v>71.87</v>
      </c>
      <c r="Q1806" s="11" t="s">
        <v>8337</v>
      </c>
      <c r="R1806" s="11" t="s">
        <v>8338</v>
      </c>
      <c r="S1806" s="16">
        <f t="shared" si="114"/>
        <v>42018.071550925932</v>
      </c>
      <c r="T1806" s="16">
        <f t="shared" si="115"/>
        <v>42049.071550925932</v>
      </c>
    </row>
    <row r="1807" spans="1:20" ht="48" hidden="1" x14ac:dyDescent="0.2">
      <c r="A1807">
        <v>1804</v>
      </c>
      <c r="B1807" s="9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12"/>
        <v>35</v>
      </c>
      <c r="P1807">
        <f t="shared" si="113"/>
        <v>104.85</v>
      </c>
      <c r="Q1807" s="11" t="s">
        <v>8337</v>
      </c>
      <c r="R1807" s="11" t="s">
        <v>8338</v>
      </c>
      <c r="S1807" s="16">
        <f t="shared" si="114"/>
        <v>42282.678287037037</v>
      </c>
      <c r="T1807" s="16">
        <f t="shared" si="115"/>
        <v>42322.719953703709</v>
      </c>
    </row>
    <row r="1808" spans="1:20" ht="48" hidden="1" x14ac:dyDescent="0.2">
      <c r="A1808">
        <v>1805</v>
      </c>
      <c r="B1808" s="9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12"/>
        <v>36</v>
      </c>
      <c r="P1808">
        <f t="shared" si="113"/>
        <v>67.14</v>
      </c>
      <c r="Q1808" s="11" t="s">
        <v>8337</v>
      </c>
      <c r="R1808" s="11" t="s">
        <v>8338</v>
      </c>
      <c r="S1808" s="16">
        <f t="shared" si="114"/>
        <v>42247.803912037038</v>
      </c>
      <c r="T1808" s="16">
        <f t="shared" si="115"/>
        <v>42279.75</v>
      </c>
    </row>
    <row r="1809" spans="1:20" ht="48" hidden="1" x14ac:dyDescent="0.2">
      <c r="A1809">
        <v>1806</v>
      </c>
      <c r="B1809" s="9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3</v>
      </c>
      <c r="P1809">
        <f t="shared" si="113"/>
        <v>73.88</v>
      </c>
      <c r="Q1809" s="11" t="s">
        <v>8337</v>
      </c>
      <c r="R1809" s="11" t="s">
        <v>8338</v>
      </c>
      <c r="S1809" s="16">
        <f t="shared" si="114"/>
        <v>41877.638298611113</v>
      </c>
      <c r="T1809" s="16">
        <f t="shared" si="115"/>
        <v>41912.638298611113</v>
      </c>
    </row>
    <row r="1810" spans="1:20" ht="32" hidden="1" x14ac:dyDescent="0.2">
      <c r="A1810">
        <v>1807</v>
      </c>
      <c r="B1810" s="9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12"/>
        <v>11</v>
      </c>
      <c r="P1810">
        <f t="shared" si="113"/>
        <v>69.13</v>
      </c>
      <c r="Q1810" s="11" t="s">
        <v>8337</v>
      </c>
      <c r="R1810" s="11" t="s">
        <v>8338</v>
      </c>
      <c r="S1810" s="16">
        <f t="shared" si="114"/>
        <v>41880.068437499998</v>
      </c>
      <c r="T1810" s="16">
        <f t="shared" si="115"/>
        <v>41910.068437499998</v>
      </c>
    </row>
    <row r="1811" spans="1:20" ht="48" hidden="1" x14ac:dyDescent="0.2">
      <c r="A1811">
        <v>1808</v>
      </c>
      <c r="B1811" s="9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12"/>
        <v>41</v>
      </c>
      <c r="P1811">
        <f t="shared" si="113"/>
        <v>120.77</v>
      </c>
      <c r="Q1811" s="11" t="s">
        <v>8337</v>
      </c>
      <c r="R1811" s="11" t="s">
        <v>8338</v>
      </c>
      <c r="S1811" s="16">
        <f t="shared" si="114"/>
        <v>42742.680902777778</v>
      </c>
      <c r="T1811" s="16">
        <f t="shared" si="115"/>
        <v>42777.680902777778</v>
      </c>
    </row>
    <row r="1812" spans="1:20" ht="48" hidden="1" x14ac:dyDescent="0.2">
      <c r="A1812">
        <v>1809</v>
      </c>
      <c r="B1812" s="9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12"/>
        <v>11</v>
      </c>
      <c r="P1812">
        <f t="shared" si="113"/>
        <v>42.22</v>
      </c>
      <c r="Q1812" s="11" t="s">
        <v>8337</v>
      </c>
      <c r="R1812" s="11" t="s">
        <v>8338</v>
      </c>
      <c r="S1812" s="16">
        <f t="shared" si="114"/>
        <v>42029.907858796301</v>
      </c>
      <c r="T1812" s="16">
        <f t="shared" si="115"/>
        <v>42064.907858796301</v>
      </c>
    </row>
    <row r="1813" spans="1:20" ht="48" hidden="1" x14ac:dyDescent="0.2">
      <c r="A1813">
        <v>1810</v>
      </c>
      <c r="B1813" s="9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12"/>
        <v>3</v>
      </c>
      <c r="P1813">
        <f t="shared" si="113"/>
        <v>7.5</v>
      </c>
      <c r="Q1813" s="11" t="s">
        <v>8337</v>
      </c>
      <c r="R1813" s="11" t="s">
        <v>8338</v>
      </c>
      <c r="S1813" s="16">
        <f t="shared" si="114"/>
        <v>41860.91002314815</v>
      </c>
      <c r="T1813" s="16">
        <f t="shared" si="115"/>
        <v>41872.91002314815</v>
      </c>
    </row>
    <row r="1814" spans="1:20" ht="32" hidden="1" x14ac:dyDescent="0.2">
      <c r="A1814">
        <v>1811</v>
      </c>
      <c r="B1814" s="9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12"/>
        <v>0</v>
      </c>
      <c r="P1814">
        <f t="shared" si="113"/>
        <v>1.54</v>
      </c>
      <c r="Q1814" s="11" t="s">
        <v>8337</v>
      </c>
      <c r="R1814" s="11" t="s">
        <v>8338</v>
      </c>
      <c r="S1814" s="16">
        <f t="shared" si="114"/>
        <v>41876.433680555558</v>
      </c>
      <c r="T1814" s="16">
        <f t="shared" si="115"/>
        <v>41936.166666666664</v>
      </c>
    </row>
    <row r="1815" spans="1:20" ht="48" hidden="1" x14ac:dyDescent="0.2">
      <c r="A1815">
        <v>1812</v>
      </c>
      <c r="B1815" s="9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12"/>
        <v>13</v>
      </c>
      <c r="P1815">
        <f t="shared" si="113"/>
        <v>37.61</v>
      </c>
      <c r="Q1815" s="11" t="s">
        <v>8337</v>
      </c>
      <c r="R1815" s="11" t="s">
        <v>8338</v>
      </c>
      <c r="S1815" s="16">
        <f t="shared" si="114"/>
        <v>42524.318703703699</v>
      </c>
      <c r="T1815" s="16">
        <f t="shared" si="115"/>
        <v>42554.318703703699</v>
      </c>
    </row>
    <row r="1816" spans="1:20" ht="48" hidden="1" x14ac:dyDescent="0.2">
      <c r="A1816">
        <v>1813</v>
      </c>
      <c r="B1816" s="9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12"/>
        <v>0</v>
      </c>
      <c r="P1816" t="str">
        <f t="shared" si="113"/>
        <v>N/A</v>
      </c>
      <c r="Q1816" s="11" t="s">
        <v>8337</v>
      </c>
      <c r="R1816" s="11" t="s">
        <v>8338</v>
      </c>
      <c r="S1816" s="16">
        <f t="shared" si="114"/>
        <v>41829.889027777775</v>
      </c>
      <c r="T1816" s="16">
        <f t="shared" si="115"/>
        <v>41859.889027777775</v>
      </c>
    </row>
    <row r="1817" spans="1:20" ht="48" hidden="1" x14ac:dyDescent="0.2">
      <c r="A1817">
        <v>1814</v>
      </c>
      <c r="B1817" s="9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12"/>
        <v>49</v>
      </c>
      <c r="P1817">
        <f t="shared" si="113"/>
        <v>42.16</v>
      </c>
      <c r="Q1817" s="11" t="s">
        <v>8337</v>
      </c>
      <c r="R1817" s="11" t="s">
        <v>8338</v>
      </c>
      <c r="S1817" s="16">
        <f t="shared" si="114"/>
        <v>42033.314074074078</v>
      </c>
      <c r="T1817" s="16">
        <f t="shared" si="115"/>
        <v>42063.314074074078</v>
      </c>
    </row>
    <row r="1818" spans="1:20" ht="48" hidden="1" x14ac:dyDescent="0.2">
      <c r="A1818">
        <v>1815</v>
      </c>
      <c r="B1818" s="9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12"/>
        <v>0</v>
      </c>
      <c r="P1818" t="str">
        <f t="shared" si="113"/>
        <v>N/A</v>
      </c>
      <c r="Q1818" s="11" t="s">
        <v>8337</v>
      </c>
      <c r="R1818" s="11" t="s">
        <v>8338</v>
      </c>
      <c r="S1818" s="16">
        <f t="shared" si="114"/>
        <v>42172.906678240746</v>
      </c>
      <c r="T1818" s="16">
        <f t="shared" si="115"/>
        <v>42186.906678240746</v>
      </c>
    </row>
    <row r="1819" spans="1:20" ht="48" hidden="1" x14ac:dyDescent="0.2">
      <c r="A1819">
        <v>1816</v>
      </c>
      <c r="B1819" s="9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12"/>
        <v>2</v>
      </c>
      <c r="P1819">
        <f t="shared" si="113"/>
        <v>84.83</v>
      </c>
      <c r="Q1819" s="11" t="s">
        <v>8337</v>
      </c>
      <c r="R1819" s="11" t="s">
        <v>8338</v>
      </c>
      <c r="S1819" s="16">
        <f t="shared" si="114"/>
        <v>42548.876192129625</v>
      </c>
      <c r="T1819" s="16">
        <f t="shared" si="115"/>
        <v>42576.791666666672</v>
      </c>
    </row>
    <row r="1820" spans="1:20" ht="32" hidden="1" x14ac:dyDescent="0.2">
      <c r="A1820">
        <v>1817</v>
      </c>
      <c r="B1820" s="9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12"/>
        <v>52</v>
      </c>
      <c r="P1820">
        <f t="shared" si="113"/>
        <v>94.19</v>
      </c>
      <c r="Q1820" s="11" t="s">
        <v>8337</v>
      </c>
      <c r="R1820" s="11" t="s">
        <v>8338</v>
      </c>
      <c r="S1820" s="16">
        <f t="shared" si="114"/>
        <v>42705.662118055552</v>
      </c>
      <c r="T1820" s="16">
        <f t="shared" si="115"/>
        <v>42765.290972222225</v>
      </c>
    </row>
    <row r="1821" spans="1:20" ht="32" hidden="1" x14ac:dyDescent="0.2">
      <c r="A1821">
        <v>1818</v>
      </c>
      <c r="B1821" s="9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12"/>
        <v>0</v>
      </c>
      <c r="P1821" t="str">
        <f t="shared" si="113"/>
        <v>N/A</v>
      </c>
      <c r="Q1821" s="11" t="s">
        <v>8337</v>
      </c>
      <c r="R1821" s="11" t="s">
        <v>8338</v>
      </c>
      <c r="S1821" s="16">
        <f t="shared" si="114"/>
        <v>42067.234375</v>
      </c>
      <c r="T1821" s="16">
        <f t="shared" si="115"/>
        <v>42097.192708333328</v>
      </c>
    </row>
    <row r="1822" spans="1:20" ht="48" hidden="1" x14ac:dyDescent="0.2">
      <c r="A1822">
        <v>1819</v>
      </c>
      <c r="B1822" s="9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12"/>
        <v>2</v>
      </c>
      <c r="P1822">
        <f t="shared" si="113"/>
        <v>6.25</v>
      </c>
      <c r="Q1822" s="11" t="s">
        <v>8337</v>
      </c>
      <c r="R1822" s="11" t="s">
        <v>8338</v>
      </c>
      <c r="S1822" s="16">
        <f t="shared" si="114"/>
        <v>41820.752268518518</v>
      </c>
      <c r="T1822" s="16">
        <f t="shared" si="115"/>
        <v>41850.752268518518</v>
      </c>
    </row>
    <row r="1823" spans="1:20" ht="48" hidden="1" x14ac:dyDescent="0.2">
      <c r="A1823">
        <v>1820</v>
      </c>
      <c r="B1823" s="9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12"/>
        <v>7</v>
      </c>
      <c r="P1823">
        <f t="shared" si="113"/>
        <v>213.38</v>
      </c>
      <c r="Q1823" s="11" t="s">
        <v>8337</v>
      </c>
      <c r="R1823" s="11" t="s">
        <v>8338</v>
      </c>
      <c r="S1823" s="16">
        <f t="shared" si="114"/>
        <v>42065.084375000006</v>
      </c>
      <c r="T1823" s="16">
        <f t="shared" si="115"/>
        <v>42095.042708333334</v>
      </c>
    </row>
    <row r="1824" spans="1:20" ht="48" hidden="1" x14ac:dyDescent="0.2">
      <c r="A1824">
        <v>1821</v>
      </c>
      <c r="B1824" s="9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12"/>
        <v>135</v>
      </c>
      <c r="P1824">
        <f t="shared" si="113"/>
        <v>59.16</v>
      </c>
      <c r="Q1824" s="11" t="s">
        <v>8308</v>
      </c>
      <c r="R1824" s="11" t="s">
        <v>8309</v>
      </c>
      <c r="S1824" s="16">
        <f t="shared" si="114"/>
        <v>40926.319062499999</v>
      </c>
      <c r="T1824" s="16">
        <f t="shared" si="115"/>
        <v>40971.319062499999</v>
      </c>
    </row>
    <row r="1825" spans="1:20" ht="32" hidden="1" x14ac:dyDescent="0.2">
      <c r="A1825">
        <v>1822</v>
      </c>
      <c r="B1825" s="9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12"/>
        <v>100</v>
      </c>
      <c r="P1825">
        <f t="shared" si="113"/>
        <v>27.27</v>
      </c>
      <c r="Q1825" s="11" t="s">
        <v>8308</v>
      </c>
      <c r="R1825" s="11" t="s">
        <v>8309</v>
      </c>
      <c r="S1825" s="16">
        <f t="shared" si="114"/>
        <v>41634.797013888885</v>
      </c>
      <c r="T1825" s="16">
        <f t="shared" si="115"/>
        <v>41670.792361111111</v>
      </c>
    </row>
    <row r="1826" spans="1:20" ht="48" hidden="1" x14ac:dyDescent="0.2">
      <c r="A1826">
        <v>1823</v>
      </c>
      <c r="B1826" s="9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12"/>
        <v>116</v>
      </c>
      <c r="P1826">
        <f t="shared" si="113"/>
        <v>24.58</v>
      </c>
      <c r="Q1826" s="11" t="s">
        <v>8308</v>
      </c>
      <c r="R1826" s="11" t="s">
        <v>8309</v>
      </c>
      <c r="S1826" s="16">
        <f t="shared" si="114"/>
        <v>41176.684907407405</v>
      </c>
      <c r="T1826" s="16">
        <f t="shared" si="115"/>
        <v>41206.684907407405</v>
      </c>
    </row>
    <row r="1827" spans="1:20" ht="16" hidden="1" x14ac:dyDescent="0.2">
      <c r="A1827">
        <v>1824</v>
      </c>
      <c r="B1827" s="9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12"/>
        <v>100</v>
      </c>
      <c r="P1827">
        <f t="shared" si="113"/>
        <v>75.05</v>
      </c>
      <c r="Q1827" s="11" t="s">
        <v>8308</v>
      </c>
      <c r="R1827" s="11" t="s">
        <v>8309</v>
      </c>
      <c r="S1827" s="16">
        <f t="shared" si="114"/>
        <v>41626.916284722225</v>
      </c>
      <c r="T1827" s="16">
        <f t="shared" si="115"/>
        <v>41647.088888888888</v>
      </c>
    </row>
    <row r="1828" spans="1:20" ht="48" hidden="1" x14ac:dyDescent="0.2">
      <c r="A1828">
        <v>1825</v>
      </c>
      <c r="B1828" s="9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12"/>
        <v>105</v>
      </c>
      <c r="P1828">
        <f t="shared" si="113"/>
        <v>42.02</v>
      </c>
      <c r="Q1828" s="11" t="s">
        <v>8308</v>
      </c>
      <c r="R1828" s="11" t="s">
        <v>8309</v>
      </c>
      <c r="S1828" s="16">
        <f t="shared" si="114"/>
        <v>41443.83452546296</v>
      </c>
      <c r="T1828" s="16">
        <f t="shared" si="115"/>
        <v>41466.83452546296</v>
      </c>
    </row>
    <row r="1829" spans="1:20" ht="16" hidden="1" x14ac:dyDescent="0.2">
      <c r="A1829">
        <v>1826</v>
      </c>
      <c r="B1829" s="9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12"/>
        <v>101</v>
      </c>
      <c r="P1829">
        <f t="shared" si="113"/>
        <v>53.16</v>
      </c>
      <c r="Q1829" s="11" t="s">
        <v>8308</v>
      </c>
      <c r="R1829" s="11" t="s">
        <v>8309</v>
      </c>
      <c r="S1829" s="16">
        <f t="shared" si="114"/>
        <v>41657.923807870371</v>
      </c>
      <c r="T1829" s="16">
        <f t="shared" si="115"/>
        <v>41687.923807870371</v>
      </c>
    </row>
    <row r="1830" spans="1:20" ht="48" hidden="1" x14ac:dyDescent="0.2">
      <c r="A1830">
        <v>1827</v>
      </c>
      <c r="B1830" s="9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12"/>
        <v>101</v>
      </c>
      <c r="P1830">
        <f t="shared" si="113"/>
        <v>83.89</v>
      </c>
      <c r="Q1830" s="11" t="s">
        <v>8308</v>
      </c>
      <c r="R1830" s="11" t="s">
        <v>8309</v>
      </c>
      <c r="S1830" s="16">
        <f t="shared" si="114"/>
        <v>40555.325937499998</v>
      </c>
      <c r="T1830" s="16">
        <f t="shared" si="115"/>
        <v>40605.325937499998</v>
      </c>
    </row>
    <row r="1831" spans="1:20" ht="48" hidden="1" x14ac:dyDescent="0.2">
      <c r="A1831">
        <v>1828</v>
      </c>
      <c r="B1831" s="9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12"/>
        <v>100</v>
      </c>
      <c r="P1831">
        <f t="shared" si="113"/>
        <v>417.33</v>
      </c>
      <c r="Q1831" s="11" t="s">
        <v>8308</v>
      </c>
      <c r="R1831" s="11" t="s">
        <v>8309</v>
      </c>
      <c r="S1831" s="16">
        <f t="shared" si="114"/>
        <v>41736.899652777778</v>
      </c>
      <c r="T1831" s="16">
        <f t="shared" si="115"/>
        <v>41768.916666666664</v>
      </c>
    </row>
    <row r="1832" spans="1:20" ht="48" hidden="1" x14ac:dyDescent="0.2">
      <c r="A1832">
        <v>1829</v>
      </c>
      <c r="B1832" s="9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12"/>
        <v>167</v>
      </c>
      <c r="P1832">
        <f t="shared" si="113"/>
        <v>75.77</v>
      </c>
      <c r="Q1832" s="11" t="s">
        <v>8308</v>
      </c>
      <c r="R1832" s="11" t="s">
        <v>8309</v>
      </c>
      <c r="S1832" s="16">
        <f t="shared" si="114"/>
        <v>40516.087627314817</v>
      </c>
      <c r="T1832" s="16">
        <f t="shared" si="115"/>
        <v>40564.916666666664</v>
      </c>
    </row>
    <row r="1833" spans="1:20" ht="48" hidden="1" x14ac:dyDescent="0.2">
      <c r="A1833">
        <v>1830</v>
      </c>
      <c r="B1833" s="9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12"/>
        <v>102</v>
      </c>
      <c r="P1833">
        <f t="shared" si="113"/>
        <v>67.39</v>
      </c>
      <c r="Q1833" s="11" t="s">
        <v>8308</v>
      </c>
      <c r="R1833" s="11" t="s">
        <v>8309</v>
      </c>
      <c r="S1833" s="16">
        <f t="shared" si="114"/>
        <v>41664.684108796297</v>
      </c>
      <c r="T1833" s="16">
        <f t="shared" si="115"/>
        <v>41694.684108796297</v>
      </c>
    </row>
    <row r="1834" spans="1:20" ht="48" hidden="1" x14ac:dyDescent="0.2">
      <c r="A1834">
        <v>1831</v>
      </c>
      <c r="B1834" s="9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12"/>
        <v>103</v>
      </c>
      <c r="P1834">
        <f t="shared" si="113"/>
        <v>73.569999999999993</v>
      </c>
      <c r="Q1834" s="11" t="s">
        <v>8308</v>
      </c>
      <c r="R1834" s="11" t="s">
        <v>8309</v>
      </c>
      <c r="S1834" s="16">
        <f t="shared" si="114"/>
        <v>41026.996099537035</v>
      </c>
      <c r="T1834" s="16">
        <f t="shared" si="115"/>
        <v>41041.996099537035</v>
      </c>
    </row>
    <row r="1835" spans="1:20" ht="48" hidden="1" x14ac:dyDescent="0.2">
      <c r="A1835">
        <v>1832</v>
      </c>
      <c r="B1835" s="9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12"/>
        <v>143</v>
      </c>
      <c r="P1835">
        <f t="shared" si="113"/>
        <v>25</v>
      </c>
      <c r="Q1835" s="11" t="s">
        <v>8308</v>
      </c>
      <c r="R1835" s="11" t="s">
        <v>8309</v>
      </c>
      <c r="S1835" s="16">
        <f t="shared" si="114"/>
        <v>40576.539664351854</v>
      </c>
      <c r="T1835" s="16">
        <f t="shared" si="115"/>
        <v>40606.539664351854</v>
      </c>
    </row>
    <row r="1836" spans="1:20" ht="48" hidden="1" x14ac:dyDescent="0.2">
      <c r="A1836">
        <v>1833</v>
      </c>
      <c r="B1836" s="9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12"/>
        <v>263</v>
      </c>
      <c r="P1836">
        <f t="shared" si="113"/>
        <v>42</v>
      </c>
      <c r="Q1836" s="11" t="s">
        <v>8308</v>
      </c>
      <c r="R1836" s="11" t="s">
        <v>8309</v>
      </c>
      <c r="S1836" s="16">
        <f t="shared" si="114"/>
        <v>41303.044016203705</v>
      </c>
      <c r="T1836" s="16">
        <f t="shared" si="115"/>
        <v>41335.332638888889</v>
      </c>
    </row>
    <row r="1837" spans="1:20" ht="32" hidden="1" x14ac:dyDescent="0.2">
      <c r="A1837">
        <v>1834</v>
      </c>
      <c r="B1837" s="9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12"/>
        <v>118</v>
      </c>
      <c r="P1837">
        <f t="shared" si="113"/>
        <v>131.16999999999999</v>
      </c>
      <c r="Q1837" s="11" t="s">
        <v>8308</v>
      </c>
      <c r="R1837" s="11" t="s">
        <v>8309</v>
      </c>
      <c r="S1837" s="16">
        <f t="shared" si="114"/>
        <v>41988.964062500003</v>
      </c>
      <c r="T1837" s="16">
        <f t="shared" si="115"/>
        <v>42028.964062500003</v>
      </c>
    </row>
    <row r="1838" spans="1:20" ht="64" hidden="1" x14ac:dyDescent="0.2">
      <c r="A1838">
        <v>1835</v>
      </c>
      <c r="B1838" s="9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12"/>
        <v>104</v>
      </c>
      <c r="P1838">
        <f t="shared" si="113"/>
        <v>47.27</v>
      </c>
      <c r="Q1838" s="11" t="s">
        <v>8308</v>
      </c>
      <c r="R1838" s="11" t="s">
        <v>8309</v>
      </c>
      <c r="S1838" s="16">
        <f t="shared" si="114"/>
        <v>42430.702210648145</v>
      </c>
      <c r="T1838" s="16">
        <f t="shared" si="115"/>
        <v>42460.660543981481</v>
      </c>
    </row>
    <row r="1839" spans="1:20" ht="16" hidden="1" x14ac:dyDescent="0.2">
      <c r="A1839">
        <v>1836</v>
      </c>
      <c r="B1839" s="9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12"/>
        <v>200</v>
      </c>
      <c r="P1839">
        <f t="shared" si="113"/>
        <v>182.13</v>
      </c>
      <c r="Q1839" s="11" t="s">
        <v>8308</v>
      </c>
      <c r="R1839" s="11" t="s">
        <v>8309</v>
      </c>
      <c r="S1839" s="16">
        <f t="shared" si="114"/>
        <v>41305.809363425928</v>
      </c>
      <c r="T1839" s="16">
        <f t="shared" si="115"/>
        <v>41322.809363425928</v>
      </c>
    </row>
    <row r="1840" spans="1:20" ht="48" hidden="1" x14ac:dyDescent="0.2">
      <c r="A1840">
        <v>1837</v>
      </c>
      <c r="B1840" s="9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12"/>
        <v>307</v>
      </c>
      <c r="P1840">
        <f t="shared" si="113"/>
        <v>61.37</v>
      </c>
      <c r="Q1840" s="11" t="s">
        <v>8308</v>
      </c>
      <c r="R1840" s="11" t="s">
        <v>8309</v>
      </c>
      <c r="S1840" s="16">
        <f t="shared" si="114"/>
        <v>40926.047858796301</v>
      </c>
      <c r="T1840" s="16">
        <f t="shared" si="115"/>
        <v>40986.006192129629</v>
      </c>
    </row>
    <row r="1841" spans="1:20" ht="48" hidden="1" x14ac:dyDescent="0.2">
      <c r="A1841">
        <v>1838</v>
      </c>
      <c r="B1841" s="9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12"/>
        <v>100</v>
      </c>
      <c r="P1841">
        <f t="shared" si="113"/>
        <v>35.770000000000003</v>
      </c>
      <c r="Q1841" s="11" t="s">
        <v>8308</v>
      </c>
      <c r="R1841" s="11" t="s">
        <v>8309</v>
      </c>
      <c r="S1841" s="16">
        <f t="shared" si="114"/>
        <v>40788.786539351851</v>
      </c>
      <c r="T1841" s="16">
        <f t="shared" si="115"/>
        <v>40817.125</v>
      </c>
    </row>
    <row r="1842" spans="1:20" ht="48" hidden="1" x14ac:dyDescent="0.2">
      <c r="A1842">
        <v>1839</v>
      </c>
      <c r="B1842" s="9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12"/>
        <v>205</v>
      </c>
      <c r="P1842">
        <f t="shared" si="113"/>
        <v>45.62</v>
      </c>
      <c r="Q1842" s="11" t="s">
        <v>8308</v>
      </c>
      <c r="R1842" s="11" t="s">
        <v>8309</v>
      </c>
      <c r="S1842" s="16">
        <f t="shared" si="114"/>
        <v>42614.722013888888</v>
      </c>
      <c r="T1842" s="16">
        <f t="shared" si="115"/>
        <v>42644.722013888888</v>
      </c>
    </row>
    <row r="1843" spans="1:20" ht="48" hidden="1" x14ac:dyDescent="0.2">
      <c r="A1843">
        <v>1840</v>
      </c>
      <c r="B1843" s="9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12"/>
        <v>109</v>
      </c>
      <c r="P1843">
        <f t="shared" si="113"/>
        <v>75.38</v>
      </c>
      <c r="Q1843" s="11" t="s">
        <v>8308</v>
      </c>
      <c r="R1843" s="11" t="s">
        <v>8309</v>
      </c>
      <c r="S1843" s="16">
        <f t="shared" si="114"/>
        <v>41382.096180555556</v>
      </c>
      <c r="T1843" s="16">
        <f t="shared" si="115"/>
        <v>41401.207638888889</v>
      </c>
    </row>
    <row r="1844" spans="1:20" ht="32" hidden="1" x14ac:dyDescent="0.2">
      <c r="A1844">
        <v>1841</v>
      </c>
      <c r="B1844" s="9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12"/>
        <v>102</v>
      </c>
      <c r="P1844">
        <f t="shared" si="113"/>
        <v>50.88</v>
      </c>
      <c r="Q1844" s="11" t="s">
        <v>8308</v>
      </c>
      <c r="R1844" s="11" t="s">
        <v>8309</v>
      </c>
      <c r="S1844" s="16">
        <f t="shared" si="114"/>
        <v>41745.84542824074</v>
      </c>
      <c r="T1844" s="16">
        <f t="shared" si="115"/>
        <v>41779.207638888889</v>
      </c>
    </row>
    <row r="1845" spans="1:20" ht="48" hidden="1" x14ac:dyDescent="0.2">
      <c r="A1845">
        <v>1842</v>
      </c>
      <c r="B1845" s="9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12"/>
        <v>125</v>
      </c>
      <c r="P1845">
        <f t="shared" si="113"/>
        <v>119.29</v>
      </c>
      <c r="Q1845" s="11" t="s">
        <v>8308</v>
      </c>
      <c r="R1845" s="11" t="s">
        <v>8309</v>
      </c>
      <c r="S1845" s="16">
        <f t="shared" si="114"/>
        <v>42031.631724537037</v>
      </c>
      <c r="T1845" s="16">
        <f t="shared" si="115"/>
        <v>42065.249305555553</v>
      </c>
    </row>
    <row r="1846" spans="1:20" ht="48" hidden="1" x14ac:dyDescent="0.2">
      <c r="A1846">
        <v>1843</v>
      </c>
      <c r="B1846" s="9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12"/>
        <v>124</v>
      </c>
      <c r="P1846">
        <f t="shared" si="113"/>
        <v>92.54</v>
      </c>
      <c r="Q1846" s="11" t="s">
        <v>8308</v>
      </c>
      <c r="R1846" s="11" t="s">
        <v>8309</v>
      </c>
      <c r="S1846" s="16">
        <f t="shared" si="114"/>
        <v>40564.994837962964</v>
      </c>
      <c r="T1846" s="16">
        <f t="shared" si="115"/>
        <v>40594.994837962964</v>
      </c>
    </row>
    <row r="1847" spans="1:20" ht="48" hidden="1" x14ac:dyDescent="0.2">
      <c r="A1847">
        <v>1844</v>
      </c>
      <c r="B1847" s="9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12"/>
        <v>101</v>
      </c>
      <c r="P1847">
        <f t="shared" si="113"/>
        <v>76.05</v>
      </c>
      <c r="Q1847" s="11" t="s">
        <v>8308</v>
      </c>
      <c r="R1847" s="11" t="s">
        <v>8309</v>
      </c>
      <c r="S1847" s="16">
        <f t="shared" si="114"/>
        <v>40666.973541666666</v>
      </c>
      <c r="T1847" s="16">
        <f t="shared" si="115"/>
        <v>40705.125</v>
      </c>
    </row>
    <row r="1848" spans="1:20" ht="96" hidden="1" x14ac:dyDescent="0.2">
      <c r="A1848">
        <v>1845</v>
      </c>
      <c r="B1848" s="9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12"/>
        <v>100</v>
      </c>
      <c r="P1848">
        <f t="shared" si="113"/>
        <v>52.63</v>
      </c>
      <c r="Q1848" s="11" t="s">
        <v>8308</v>
      </c>
      <c r="R1848" s="11" t="s">
        <v>8309</v>
      </c>
      <c r="S1848" s="16">
        <f t="shared" si="114"/>
        <v>42523.333310185189</v>
      </c>
      <c r="T1848" s="16">
        <f t="shared" si="115"/>
        <v>42538.204861111109</v>
      </c>
    </row>
    <row r="1849" spans="1:20" ht="48" hidden="1" x14ac:dyDescent="0.2">
      <c r="A1849">
        <v>1846</v>
      </c>
      <c r="B1849" s="9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12"/>
        <v>138</v>
      </c>
      <c r="P1849">
        <f t="shared" si="113"/>
        <v>98.99</v>
      </c>
      <c r="Q1849" s="11" t="s">
        <v>8308</v>
      </c>
      <c r="R1849" s="11" t="s">
        <v>8309</v>
      </c>
      <c r="S1849" s="16">
        <f t="shared" si="114"/>
        <v>41228.650196759263</v>
      </c>
      <c r="T1849" s="16">
        <f t="shared" si="115"/>
        <v>41258.650196759263</v>
      </c>
    </row>
    <row r="1850" spans="1:20" ht="48" hidden="1" x14ac:dyDescent="0.2">
      <c r="A1850">
        <v>1847</v>
      </c>
      <c r="B1850" s="9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12"/>
        <v>121</v>
      </c>
      <c r="P1850">
        <f t="shared" si="113"/>
        <v>79.53</v>
      </c>
      <c r="Q1850" s="11" t="s">
        <v>8308</v>
      </c>
      <c r="R1850" s="11" t="s">
        <v>8309</v>
      </c>
      <c r="S1850" s="16">
        <f t="shared" si="114"/>
        <v>42094.236481481479</v>
      </c>
      <c r="T1850" s="16">
        <f t="shared" si="115"/>
        <v>42115.236481481479</v>
      </c>
    </row>
    <row r="1851" spans="1:20" ht="48" hidden="1" x14ac:dyDescent="0.2">
      <c r="A1851">
        <v>1848</v>
      </c>
      <c r="B1851" s="9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12"/>
        <v>107</v>
      </c>
      <c r="P1851">
        <f t="shared" si="113"/>
        <v>134.21</v>
      </c>
      <c r="Q1851" s="11" t="s">
        <v>8308</v>
      </c>
      <c r="R1851" s="11" t="s">
        <v>8309</v>
      </c>
      <c r="S1851" s="16">
        <f t="shared" si="114"/>
        <v>40691.788055555553</v>
      </c>
      <c r="T1851" s="16">
        <f t="shared" si="115"/>
        <v>40755.290972222225</v>
      </c>
    </row>
    <row r="1852" spans="1:20" ht="32" hidden="1" x14ac:dyDescent="0.2">
      <c r="A1852">
        <v>1849</v>
      </c>
      <c r="B1852" s="9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12"/>
        <v>100</v>
      </c>
      <c r="P1852">
        <f t="shared" si="113"/>
        <v>37.630000000000003</v>
      </c>
      <c r="Q1852" s="11" t="s">
        <v>8308</v>
      </c>
      <c r="R1852" s="11" t="s">
        <v>8309</v>
      </c>
      <c r="S1852" s="16">
        <f t="shared" si="114"/>
        <v>41169.845590277779</v>
      </c>
      <c r="T1852" s="16">
        <f t="shared" si="115"/>
        <v>41199.845590277779</v>
      </c>
    </row>
    <row r="1853" spans="1:20" ht="48" hidden="1" x14ac:dyDescent="0.2">
      <c r="A1853">
        <v>1850</v>
      </c>
      <c r="B1853" s="9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12"/>
        <v>102</v>
      </c>
      <c r="P1853">
        <f t="shared" si="113"/>
        <v>51.04</v>
      </c>
      <c r="Q1853" s="11" t="s">
        <v>8308</v>
      </c>
      <c r="R1853" s="11" t="s">
        <v>8309</v>
      </c>
      <c r="S1853" s="16">
        <f t="shared" si="114"/>
        <v>41800.959490740745</v>
      </c>
      <c r="T1853" s="16">
        <f t="shared" si="115"/>
        <v>41830.959490740745</v>
      </c>
    </row>
    <row r="1854" spans="1:20" ht="48" hidden="1" x14ac:dyDescent="0.2">
      <c r="A1854">
        <v>1851</v>
      </c>
      <c r="B1854" s="9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12"/>
        <v>100</v>
      </c>
      <c r="P1854">
        <f t="shared" si="113"/>
        <v>50.04</v>
      </c>
      <c r="Q1854" s="11" t="s">
        <v>8308</v>
      </c>
      <c r="R1854" s="11" t="s">
        <v>8309</v>
      </c>
      <c r="S1854" s="16">
        <f t="shared" si="114"/>
        <v>41827.906689814816</v>
      </c>
      <c r="T1854" s="16">
        <f t="shared" si="115"/>
        <v>41848.041666666664</v>
      </c>
    </row>
    <row r="1855" spans="1:20" ht="48" hidden="1" x14ac:dyDescent="0.2">
      <c r="A1855">
        <v>1852</v>
      </c>
      <c r="B1855" s="9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12"/>
        <v>117</v>
      </c>
      <c r="P1855">
        <f t="shared" si="113"/>
        <v>133.93</v>
      </c>
      <c r="Q1855" s="11" t="s">
        <v>8308</v>
      </c>
      <c r="R1855" s="11" t="s">
        <v>8309</v>
      </c>
      <c r="S1855" s="16">
        <f t="shared" si="114"/>
        <v>42081.77143518519</v>
      </c>
      <c r="T1855" s="16">
        <f t="shared" si="115"/>
        <v>42119</v>
      </c>
    </row>
    <row r="1856" spans="1:20" ht="48" hidden="1" x14ac:dyDescent="0.2">
      <c r="A1856">
        <v>1853</v>
      </c>
      <c r="B1856" s="9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12"/>
        <v>102</v>
      </c>
      <c r="P1856">
        <f t="shared" si="113"/>
        <v>58.21</v>
      </c>
      <c r="Q1856" s="11" t="s">
        <v>8308</v>
      </c>
      <c r="R1856" s="11" t="s">
        <v>8309</v>
      </c>
      <c r="S1856" s="16">
        <f t="shared" si="114"/>
        <v>41177.060381944444</v>
      </c>
      <c r="T1856" s="16">
        <f t="shared" si="115"/>
        <v>41227.102048611108</v>
      </c>
    </row>
    <row r="1857" spans="1:20" ht="48" hidden="1" x14ac:dyDescent="0.2">
      <c r="A1857">
        <v>1854</v>
      </c>
      <c r="B1857" s="9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12"/>
        <v>102</v>
      </c>
      <c r="P1857">
        <f t="shared" si="113"/>
        <v>88.04</v>
      </c>
      <c r="Q1857" s="11" t="s">
        <v>8308</v>
      </c>
      <c r="R1857" s="11" t="s">
        <v>8309</v>
      </c>
      <c r="S1857" s="16">
        <f t="shared" si="114"/>
        <v>41388.021261574075</v>
      </c>
      <c r="T1857" s="16">
        <f t="shared" si="115"/>
        <v>41418.021261574075</v>
      </c>
    </row>
    <row r="1858" spans="1:20" ht="48" hidden="1" x14ac:dyDescent="0.2">
      <c r="A1858">
        <v>1855</v>
      </c>
      <c r="B1858" s="9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16">ROUND(E1858/D1858*100,0)</f>
        <v>154</v>
      </c>
      <c r="P1858">
        <f t="shared" si="113"/>
        <v>70.58</v>
      </c>
      <c r="Q1858" s="11" t="s">
        <v>8308</v>
      </c>
      <c r="R1858" s="11" t="s">
        <v>8309</v>
      </c>
      <c r="S1858" s="16">
        <f t="shared" si="114"/>
        <v>41600.538657407407</v>
      </c>
      <c r="T1858" s="16">
        <f t="shared" si="115"/>
        <v>41645.538657407407</v>
      </c>
    </row>
    <row r="1859" spans="1:20" ht="48" hidden="1" x14ac:dyDescent="0.2">
      <c r="A1859">
        <v>1856</v>
      </c>
      <c r="B1859" s="9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16"/>
        <v>101</v>
      </c>
      <c r="P1859">
        <f t="shared" ref="P1859:P1922" si="117">IFERROR(ROUND(E1859/L1859,2),"N/A")</f>
        <v>53.29</v>
      </c>
      <c r="Q1859" s="11" t="s">
        <v>8308</v>
      </c>
      <c r="R1859" s="11" t="s">
        <v>8309</v>
      </c>
      <c r="S1859" s="16">
        <f t="shared" ref="S1859:S1922" si="118">(((J1859/60)/60)/24)+DATE(1970,1,1)</f>
        <v>41817.854999999996</v>
      </c>
      <c r="T1859" s="16">
        <f t="shared" ref="T1859:T1922" si="119">(((I1859/60)/60)/24)+DATE(1970,1,1)</f>
        <v>41838.854999999996</v>
      </c>
    </row>
    <row r="1860" spans="1:20" ht="48" hidden="1" x14ac:dyDescent="0.2">
      <c r="A1860">
        <v>1857</v>
      </c>
      <c r="B1860" s="9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16"/>
        <v>100</v>
      </c>
      <c r="P1860">
        <f t="shared" si="117"/>
        <v>136.36000000000001</v>
      </c>
      <c r="Q1860" s="11" t="s">
        <v>8308</v>
      </c>
      <c r="R1860" s="11" t="s">
        <v>8309</v>
      </c>
      <c r="S1860" s="16">
        <f t="shared" si="118"/>
        <v>41864.76866898148</v>
      </c>
      <c r="T1860" s="16">
        <f t="shared" si="119"/>
        <v>41894.76866898148</v>
      </c>
    </row>
    <row r="1861" spans="1:20" ht="48" hidden="1" x14ac:dyDescent="0.2">
      <c r="A1861">
        <v>1858</v>
      </c>
      <c r="B1861" s="9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16"/>
        <v>109</v>
      </c>
      <c r="P1861">
        <f t="shared" si="117"/>
        <v>40.549999999999997</v>
      </c>
      <c r="Q1861" s="11" t="s">
        <v>8308</v>
      </c>
      <c r="R1861" s="11" t="s">
        <v>8309</v>
      </c>
      <c r="S1861" s="16">
        <f t="shared" si="118"/>
        <v>40833.200474537036</v>
      </c>
      <c r="T1861" s="16">
        <f t="shared" si="119"/>
        <v>40893.242141203707</v>
      </c>
    </row>
    <row r="1862" spans="1:20" ht="32" hidden="1" x14ac:dyDescent="0.2">
      <c r="A1862">
        <v>1859</v>
      </c>
      <c r="B1862" s="9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16"/>
        <v>132</v>
      </c>
      <c r="P1862">
        <f t="shared" si="117"/>
        <v>70.63</v>
      </c>
      <c r="Q1862" s="11" t="s">
        <v>8308</v>
      </c>
      <c r="R1862" s="11" t="s">
        <v>8309</v>
      </c>
      <c r="S1862" s="16">
        <f t="shared" si="118"/>
        <v>40778.770011574074</v>
      </c>
      <c r="T1862" s="16">
        <f t="shared" si="119"/>
        <v>40808.770011574074</v>
      </c>
    </row>
    <row r="1863" spans="1:20" ht="48" hidden="1" x14ac:dyDescent="0.2">
      <c r="A1863">
        <v>1860</v>
      </c>
      <c r="B1863" s="9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16"/>
        <v>133</v>
      </c>
      <c r="P1863">
        <f t="shared" si="117"/>
        <v>52.68</v>
      </c>
      <c r="Q1863" s="11" t="s">
        <v>8308</v>
      </c>
      <c r="R1863" s="11" t="s">
        <v>8309</v>
      </c>
      <c r="S1863" s="16">
        <f t="shared" si="118"/>
        <v>41655.709305555552</v>
      </c>
      <c r="T1863" s="16">
        <f t="shared" si="119"/>
        <v>41676.709305555552</v>
      </c>
    </row>
    <row r="1864" spans="1:20" ht="48" hidden="1" x14ac:dyDescent="0.2">
      <c r="A1864">
        <v>1861</v>
      </c>
      <c r="B1864" s="9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16"/>
        <v>0</v>
      </c>
      <c r="P1864" t="str">
        <f t="shared" si="117"/>
        <v>N/A</v>
      </c>
      <c r="Q1864" s="11" t="s">
        <v>8310</v>
      </c>
      <c r="R1864" s="11" t="s">
        <v>8334</v>
      </c>
      <c r="S1864" s="16">
        <f t="shared" si="118"/>
        <v>42000.300243055557</v>
      </c>
      <c r="T1864" s="16">
        <f t="shared" si="119"/>
        <v>42030.300243055557</v>
      </c>
    </row>
    <row r="1865" spans="1:20" ht="48" hidden="1" x14ac:dyDescent="0.2">
      <c r="A1865">
        <v>1862</v>
      </c>
      <c r="B1865" s="9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16"/>
        <v>8</v>
      </c>
      <c r="P1865">
        <f t="shared" si="117"/>
        <v>90.94</v>
      </c>
      <c r="Q1865" s="11" t="s">
        <v>8310</v>
      </c>
      <c r="R1865" s="11" t="s">
        <v>8334</v>
      </c>
      <c r="S1865" s="16">
        <f t="shared" si="118"/>
        <v>42755.492754629624</v>
      </c>
      <c r="T1865" s="16">
        <f t="shared" si="119"/>
        <v>42802.3125</v>
      </c>
    </row>
    <row r="1866" spans="1:20" ht="48" hidden="1" x14ac:dyDescent="0.2">
      <c r="A1866">
        <v>1863</v>
      </c>
      <c r="B1866" s="9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16"/>
        <v>0</v>
      </c>
      <c r="P1866">
        <f t="shared" si="117"/>
        <v>5</v>
      </c>
      <c r="Q1866" s="11" t="s">
        <v>8310</v>
      </c>
      <c r="R1866" s="11" t="s">
        <v>8334</v>
      </c>
      <c r="S1866" s="16">
        <f t="shared" si="118"/>
        <v>41772.797280092593</v>
      </c>
      <c r="T1866" s="16">
        <f t="shared" si="119"/>
        <v>41802.797280092593</v>
      </c>
    </row>
    <row r="1867" spans="1:20" ht="48" hidden="1" x14ac:dyDescent="0.2">
      <c r="A1867">
        <v>1864</v>
      </c>
      <c r="B1867" s="9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16"/>
        <v>43</v>
      </c>
      <c r="P1867">
        <f t="shared" si="117"/>
        <v>58.08</v>
      </c>
      <c r="Q1867" s="11" t="s">
        <v>8310</v>
      </c>
      <c r="R1867" s="11" t="s">
        <v>8334</v>
      </c>
      <c r="S1867" s="16">
        <f t="shared" si="118"/>
        <v>41733.716435185182</v>
      </c>
      <c r="T1867" s="16">
        <f t="shared" si="119"/>
        <v>41763.716435185182</v>
      </c>
    </row>
    <row r="1868" spans="1:20" ht="48" hidden="1" x14ac:dyDescent="0.2">
      <c r="A1868">
        <v>1865</v>
      </c>
      <c r="B1868" s="9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0</v>
      </c>
      <c r="P1868">
        <f t="shared" si="117"/>
        <v>2</v>
      </c>
      <c r="Q1868" s="11" t="s">
        <v>8310</v>
      </c>
      <c r="R1868" s="11" t="s">
        <v>8334</v>
      </c>
      <c r="S1868" s="16">
        <f t="shared" si="118"/>
        <v>42645.367442129631</v>
      </c>
      <c r="T1868" s="16">
        <f t="shared" si="119"/>
        <v>42680.409108796302</v>
      </c>
    </row>
    <row r="1869" spans="1:20" ht="48" hidden="1" x14ac:dyDescent="0.2">
      <c r="A1869">
        <v>1866</v>
      </c>
      <c r="B1869" s="9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16"/>
        <v>1</v>
      </c>
      <c r="P1869">
        <f t="shared" si="117"/>
        <v>62.5</v>
      </c>
      <c r="Q1869" s="11" t="s">
        <v>8310</v>
      </c>
      <c r="R1869" s="11" t="s">
        <v>8334</v>
      </c>
      <c r="S1869" s="16">
        <f t="shared" si="118"/>
        <v>42742.246493055558</v>
      </c>
      <c r="T1869" s="16">
        <f t="shared" si="119"/>
        <v>42795.166666666672</v>
      </c>
    </row>
    <row r="1870" spans="1:20" ht="48" hidden="1" x14ac:dyDescent="0.2">
      <c r="A1870">
        <v>1867</v>
      </c>
      <c r="B1870" s="9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16"/>
        <v>0</v>
      </c>
      <c r="P1870">
        <f t="shared" si="117"/>
        <v>10</v>
      </c>
      <c r="Q1870" s="11" t="s">
        <v>8310</v>
      </c>
      <c r="R1870" s="11" t="s">
        <v>8334</v>
      </c>
      <c r="S1870" s="16">
        <f t="shared" si="118"/>
        <v>42649.924907407403</v>
      </c>
      <c r="T1870" s="16">
        <f t="shared" si="119"/>
        <v>42679.924907407403</v>
      </c>
    </row>
    <row r="1871" spans="1:20" ht="48" hidden="1" x14ac:dyDescent="0.2">
      <c r="A1871">
        <v>1868</v>
      </c>
      <c r="B1871" s="9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16"/>
        <v>5</v>
      </c>
      <c r="P1871">
        <f t="shared" si="117"/>
        <v>71.59</v>
      </c>
      <c r="Q1871" s="11" t="s">
        <v>8310</v>
      </c>
      <c r="R1871" s="11" t="s">
        <v>8334</v>
      </c>
      <c r="S1871" s="16">
        <f t="shared" si="118"/>
        <v>42328.779224537036</v>
      </c>
      <c r="T1871" s="16">
        <f t="shared" si="119"/>
        <v>42353.332638888889</v>
      </c>
    </row>
    <row r="1872" spans="1:20" ht="48" hidden="1" x14ac:dyDescent="0.2">
      <c r="A1872">
        <v>1869</v>
      </c>
      <c r="B1872" s="9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16"/>
        <v>0</v>
      </c>
      <c r="P1872" t="str">
        <f t="shared" si="117"/>
        <v>N/A</v>
      </c>
      <c r="Q1872" s="11" t="s">
        <v>8310</v>
      </c>
      <c r="R1872" s="11" t="s">
        <v>8334</v>
      </c>
      <c r="S1872" s="16">
        <f t="shared" si="118"/>
        <v>42709.002881944441</v>
      </c>
      <c r="T1872" s="16">
        <f t="shared" si="119"/>
        <v>42739.002881944441</v>
      </c>
    </row>
    <row r="1873" spans="1:20" ht="48" hidden="1" x14ac:dyDescent="0.2">
      <c r="A1873">
        <v>1870</v>
      </c>
      <c r="B1873" s="9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16"/>
        <v>10</v>
      </c>
      <c r="P1873">
        <f t="shared" si="117"/>
        <v>32.82</v>
      </c>
      <c r="Q1873" s="11" t="s">
        <v>8310</v>
      </c>
      <c r="R1873" s="11" t="s">
        <v>8334</v>
      </c>
      <c r="S1873" s="16">
        <f t="shared" si="118"/>
        <v>42371.355729166666</v>
      </c>
      <c r="T1873" s="16">
        <f t="shared" si="119"/>
        <v>42400.178472222222</v>
      </c>
    </row>
    <row r="1874" spans="1:20" ht="48" hidden="1" x14ac:dyDescent="0.2">
      <c r="A1874">
        <v>1871</v>
      </c>
      <c r="B1874" s="9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16"/>
        <v>72</v>
      </c>
      <c r="P1874">
        <f t="shared" si="117"/>
        <v>49.12</v>
      </c>
      <c r="Q1874" s="11" t="s">
        <v>8310</v>
      </c>
      <c r="R1874" s="11" t="s">
        <v>8334</v>
      </c>
      <c r="S1874" s="16">
        <f t="shared" si="118"/>
        <v>41923.783576388887</v>
      </c>
      <c r="T1874" s="16">
        <f t="shared" si="119"/>
        <v>41963.825243055559</v>
      </c>
    </row>
    <row r="1875" spans="1:20" ht="48" hidden="1" x14ac:dyDescent="0.2">
      <c r="A1875">
        <v>1872</v>
      </c>
      <c r="B1875" s="9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16"/>
        <v>1</v>
      </c>
      <c r="P1875">
        <f t="shared" si="117"/>
        <v>16.309999999999999</v>
      </c>
      <c r="Q1875" s="11" t="s">
        <v>8310</v>
      </c>
      <c r="R1875" s="11" t="s">
        <v>8334</v>
      </c>
      <c r="S1875" s="16">
        <f t="shared" si="118"/>
        <v>42155.129652777774</v>
      </c>
      <c r="T1875" s="16">
        <f t="shared" si="119"/>
        <v>42185.129652777774</v>
      </c>
    </row>
    <row r="1876" spans="1:20" ht="48" hidden="1" x14ac:dyDescent="0.2">
      <c r="A1876">
        <v>1873</v>
      </c>
      <c r="B1876" s="9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18</v>
      </c>
      <c r="Q1876" s="11" t="s">
        <v>8310</v>
      </c>
      <c r="R1876" s="11" t="s">
        <v>8334</v>
      </c>
      <c r="S1876" s="16">
        <f t="shared" si="118"/>
        <v>42164.615856481483</v>
      </c>
      <c r="T1876" s="16">
        <f t="shared" si="119"/>
        <v>42193.697916666672</v>
      </c>
    </row>
    <row r="1877" spans="1:20" ht="48" hidden="1" x14ac:dyDescent="0.2">
      <c r="A1877">
        <v>1874</v>
      </c>
      <c r="B1877" s="9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16"/>
        <v>0</v>
      </c>
      <c r="P1877">
        <f t="shared" si="117"/>
        <v>13</v>
      </c>
      <c r="Q1877" s="11" t="s">
        <v>8310</v>
      </c>
      <c r="R1877" s="11" t="s">
        <v>8334</v>
      </c>
      <c r="S1877" s="16">
        <f t="shared" si="118"/>
        <v>42529.969131944439</v>
      </c>
      <c r="T1877" s="16">
        <f t="shared" si="119"/>
        <v>42549.969131944439</v>
      </c>
    </row>
    <row r="1878" spans="1:20" ht="32" hidden="1" x14ac:dyDescent="0.2">
      <c r="A1878">
        <v>1875</v>
      </c>
      <c r="B1878" s="9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16"/>
        <v>1</v>
      </c>
      <c r="P1878">
        <f t="shared" si="117"/>
        <v>17</v>
      </c>
      <c r="Q1878" s="11" t="s">
        <v>8310</v>
      </c>
      <c r="R1878" s="11" t="s">
        <v>8334</v>
      </c>
      <c r="S1878" s="16">
        <f t="shared" si="118"/>
        <v>42528.899398148147</v>
      </c>
      <c r="T1878" s="16">
        <f t="shared" si="119"/>
        <v>42588.899398148147</v>
      </c>
    </row>
    <row r="1879" spans="1:20" ht="48" hidden="1" x14ac:dyDescent="0.2">
      <c r="A1879">
        <v>1876</v>
      </c>
      <c r="B1879" s="9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1" t="s">
        <v>8310</v>
      </c>
      <c r="R1879" s="11" t="s">
        <v>8334</v>
      </c>
      <c r="S1879" s="16">
        <f t="shared" si="118"/>
        <v>41776.284780092588</v>
      </c>
      <c r="T1879" s="16">
        <f t="shared" si="119"/>
        <v>41806.284780092588</v>
      </c>
    </row>
    <row r="1880" spans="1:20" ht="32" hidden="1" x14ac:dyDescent="0.2">
      <c r="A1880">
        <v>1877</v>
      </c>
      <c r="B1880" s="9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1" t="s">
        <v>8310</v>
      </c>
      <c r="R1880" s="11" t="s">
        <v>8334</v>
      </c>
      <c r="S1880" s="16">
        <f t="shared" si="118"/>
        <v>42035.029224537036</v>
      </c>
      <c r="T1880" s="16">
        <f t="shared" si="119"/>
        <v>42064.029224537036</v>
      </c>
    </row>
    <row r="1881" spans="1:20" ht="48" hidden="1" x14ac:dyDescent="0.2">
      <c r="A1881">
        <v>1878</v>
      </c>
      <c r="B1881" s="9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16"/>
        <v>0</v>
      </c>
      <c r="P1881" t="str">
        <f t="shared" si="117"/>
        <v>N/A</v>
      </c>
      <c r="Q1881" s="11" t="s">
        <v>8310</v>
      </c>
      <c r="R1881" s="11" t="s">
        <v>8334</v>
      </c>
      <c r="S1881" s="16">
        <f t="shared" si="118"/>
        <v>41773.008738425924</v>
      </c>
      <c r="T1881" s="16">
        <f t="shared" si="119"/>
        <v>41803.008738425924</v>
      </c>
    </row>
    <row r="1882" spans="1:20" ht="48" hidden="1" x14ac:dyDescent="0.2">
      <c r="A1882">
        <v>1879</v>
      </c>
      <c r="B1882" s="9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16"/>
        <v>0</v>
      </c>
      <c r="P1882">
        <f t="shared" si="117"/>
        <v>3</v>
      </c>
      <c r="Q1882" s="11" t="s">
        <v>8310</v>
      </c>
      <c r="R1882" s="11" t="s">
        <v>8334</v>
      </c>
      <c r="S1882" s="16">
        <f t="shared" si="118"/>
        <v>42413.649641203709</v>
      </c>
      <c r="T1882" s="16">
        <f t="shared" si="119"/>
        <v>42443.607974537037</v>
      </c>
    </row>
    <row r="1883" spans="1:20" ht="32" hidden="1" x14ac:dyDescent="0.2">
      <c r="A1883">
        <v>1880</v>
      </c>
      <c r="B1883" s="9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16"/>
        <v>20</v>
      </c>
      <c r="P1883">
        <f t="shared" si="117"/>
        <v>41.83</v>
      </c>
      <c r="Q1883" s="11" t="s">
        <v>8310</v>
      </c>
      <c r="R1883" s="11" t="s">
        <v>8334</v>
      </c>
      <c r="S1883" s="16">
        <f t="shared" si="118"/>
        <v>42430.566898148143</v>
      </c>
      <c r="T1883" s="16">
        <f t="shared" si="119"/>
        <v>42459.525231481486</v>
      </c>
    </row>
    <row r="1884" spans="1:20" ht="48" hidden="1" x14ac:dyDescent="0.2">
      <c r="A1884">
        <v>1881</v>
      </c>
      <c r="B1884" s="9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16"/>
        <v>173</v>
      </c>
      <c r="P1884">
        <f t="shared" si="117"/>
        <v>49.34</v>
      </c>
      <c r="Q1884" s="11" t="s">
        <v>8308</v>
      </c>
      <c r="R1884" s="11" t="s">
        <v>8329</v>
      </c>
      <c r="S1884" s="16">
        <f t="shared" si="118"/>
        <v>42043.152650462958</v>
      </c>
      <c r="T1884" s="16">
        <f t="shared" si="119"/>
        <v>42073.110983796301</v>
      </c>
    </row>
    <row r="1885" spans="1:20" ht="48" hidden="1" x14ac:dyDescent="0.2">
      <c r="A1885">
        <v>1882</v>
      </c>
      <c r="B1885" s="9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16"/>
        <v>101</v>
      </c>
      <c r="P1885">
        <f t="shared" si="117"/>
        <v>41.73</v>
      </c>
      <c r="Q1885" s="11" t="s">
        <v>8308</v>
      </c>
      <c r="R1885" s="11" t="s">
        <v>8329</v>
      </c>
      <c r="S1885" s="16">
        <f t="shared" si="118"/>
        <v>41067.949212962965</v>
      </c>
      <c r="T1885" s="16">
        <f t="shared" si="119"/>
        <v>41100.991666666669</v>
      </c>
    </row>
    <row r="1886" spans="1:20" ht="48" hidden="1" x14ac:dyDescent="0.2">
      <c r="A1886">
        <v>1883</v>
      </c>
      <c r="B1886" s="9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16"/>
        <v>105</v>
      </c>
      <c r="P1886">
        <f t="shared" si="117"/>
        <v>32.72</v>
      </c>
      <c r="Q1886" s="11" t="s">
        <v>8308</v>
      </c>
      <c r="R1886" s="11" t="s">
        <v>8329</v>
      </c>
      <c r="S1886" s="16">
        <f t="shared" si="118"/>
        <v>40977.948009259257</v>
      </c>
      <c r="T1886" s="16">
        <f t="shared" si="119"/>
        <v>41007.906342592592</v>
      </c>
    </row>
    <row r="1887" spans="1:20" ht="48" hidden="1" x14ac:dyDescent="0.2">
      <c r="A1887">
        <v>1884</v>
      </c>
      <c r="B1887" s="9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16"/>
        <v>135</v>
      </c>
      <c r="P1887">
        <f t="shared" si="117"/>
        <v>51.96</v>
      </c>
      <c r="Q1887" s="11" t="s">
        <v>8308</v>
      </c>
      <c r="R1887" s="11" t="s">
        <v>8329</v>
      </c>
      <c r="S1887" s="16">
        <f t="shared" si="118"/>
        <v>41205.198321759257</v>
      </c>
      <c r="T1887" s="16">
        <f t="shared" si="119"/>
        <v>41240.5</v>
      </c>
    </row>
    <row r="1888" spans="1:20" ht="48" hidden="1" x14ac:dyDescent="0.2">
      <c r="A1888">
        <v>1885</v>
      </c>
      <c r="B1888" s="9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16"/>
        <v>116</v>
      </c>
      <c r="P1888">
        <f t="shared" si="117"/>
        <v>50.69</v>
      </c>
      <c r="Q1888" s="11" t="s">
        <v>8308</v>
      </c>
      <c r="R1888" s="11" t="s">
        <v>8329</v>
      </c>
      <c r="S1888" s="16">
        <f t="shared" si="118"/>
        <v>41099.093865740739</v>
      </c>
      <c r="T1888" s="16">
        <f t="shared" si="119"/>
        <v>41131.916666666664</v>
      </c>
    </row>
    <row r="1889" spans="1:20" ht="48" hidden="1" x14ac:dyDescent="0.2">
      <c r="A1889">
        <v>1886</v>
      </c>
      <c r="B1889" s="9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16"/>
        <v>102</v>
      </c>
      <c r="P1889">
        <f t="shared" si="117"/>
        <v>42.24</v>
      </c>
      <c r="Q1889" s="11" t="s">
        <v>8308</v>
      </c>
      <c r="R1889" s="11" t="s">
        <v>8329</v>
      </c>
      <c r="S1889" s="16">
        <f t="shared" si="118"/>
        <v>41925.906689814816</v>
      </c>
      <c r="T1889" s="16">
        <f t="shared" si="119"/>
        <v>41955.94835648148</v>
      </c>
    </row>
    <row r="1890" spans="1:20" ht="48" hidden="1" x14ac:dyDescent="0.2">
      <c r="A1890">
        <v>1887</v>
      </c>
      <c r="B1890" s="9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16"/>
        <v>111</v>
      </c>
      <c r="P1890">
        <f t="shared" si="117"/>
        <v>416.88</v>
      </c>
      <c r="Q1890" s="11" t="s">
        <v>8308</v>
      </c>
      <c r="R1890" s="11" t="s">
        <v>8329</v>
      </c>
      <c r="S1890" s="16">
        <f t="shared" si="118"/>
        <v>42323.800138888888</v>
      </c>
      <c r="T1890" s="16">
        <f t="shared" si="119"/>
        <v>42341.895833333328</v>
      </c>
    </row>
    <row r="1891" spans="1:20" ht="48" hidden="1" x14ac:dyDescent="0.2">
      <c r="A1891">
        <v>1888</v>
      </c>
      <c r="B1891" s="9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16"/>
        <v>166</v>
      </c>
      <c r="P1891">
        <f t="shared" si="117"/>
        <v>46.65</v>
      </c>
      <c r="Q1891" s="11" t="s">
        <v>8308</v>
      </c>
      <c r="R1891" s="11" t="s">
        <v>8329</v>
      </c>
      <c r="S1891" s="16">
        <f t="shared" si="118"/>
        <v>40299.239953703705</v>
      </c>
      <c r="T1891" s="16">
        <f t="shared" si="119"/>
        <v>40330.207638888889</v>
      </c>
    </row>
    <row r="1892" spans="1:20" ht="48" hidden="1" x14ac:dyDescent="0.2">
      <c r="A1892">
        <v>1889</v>
      </c>
      <c r="B1892" s="9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16"/>
        <v>107</v>
      </c>
      <c r="P1892">
        <f t="shared" si="117"/>
        <v>48.45</v>
      </c>
      <c r="Q1892" s="11" t="s">
        <v>8308</v>
      </c>
      <c r="R1892" s="11" t="s">
        <v>8329</v>
      </c>
      <c r="S1892" s="16">
        <f t="shared" si="118"/>
        <v>41299.793356481481</v>
      </c>
      <c r="T1892" s="16">
        <f t="shared" si="119"/>
        <v>41344.751689814817</v>
      </c>
    </row>
    <row r="1893" spans="1:20" ht="48" hidden="1" x14ac:dyDescent="0.2">
      <c r="A1893">
        <v>1890</v>
      </c>
      <c r="B1893" s="9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16"/>
        <v>145</v>
      </c>
      <c r="P1893">
        <f t="shared" si="117"/>
        <v>70.53</v>
      </c>
      <c r="Q1893" s="11" t="s">
        <v>8308</v>
      </c>
      <c r="R1893" s="11" t="s">
        <v>8329</v>
      </c>
      <c r="S1893" s="16">
        <f t="shared" si="118"/>
        <v>41228.786203703705</v>
      </c>
      <c r="T1893" s="16">
        <f t="shared" si="119"/>
        <v>41258.786203703705</v>
      </c>
    </row>
    <row r="1894" spans="1:20" ht="64" hidden="1" x14ac:dyDescent="0.2">
      <c r="A1894">
        <v>1891</v>
      </c>
      <c r="B1894" s="9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16"/>
        <v>106</v>
      </c>
      <c r="P1894">
        <f t="shared" si="117"/>
        <v>87.96</v>
      </c>
      <c r="Q1894" s="11" t="s">
        <v>8308</v>
      </c>
      <c r="R1894" s="11" t="s">
        <v>8329</v>
      </c>
      <c r="S1894" s="16">
        <f t="shared" si="118"/>
        <v>40335.798078703701</v>
      </c>
      <c r="T1894" s="16">
        <f t="shared" si="119"/>
        <v>40381.25</v>
      </c>
    </row>
    <row r="1895" spans="1:20" ht="32" hidden="1" x14ac:dyDescent="0.2">
      <c r="A1895">
        <v>1892</v>
      </c>
      <c r="B1895" s="9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16"/>
        <v>137</v>
      </c>
      <c r="P1895">
        <f t="shared" si="117"/>
        <v>26.27</v>
      </c>
      <c r="Q1895" s="11" t="s">
        <v>8308</v>
      </c>
      <c r="R1895" s="11" t="s">
        <v>8329</v>
      </c>
      <c r="S1895" s="16">
        <f t="shared" si="118"/>
        <v>40671.637511574074</v>
      </c>
      <c r="T1895" s="16">
        <f t="shared" si="119"/>
        <v>40701.637511574074</v>
      </c>
    </row>
    <row r="1896" spans="1:20" ht="48" hidden="1" x14ac:dyDescent="0.2">
      <c r="A1896">
        <v>1893</v>
      </c>
      <c r="B1896" s="9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16"/>
        <v>104</v>
      </c>
      <c r="P1896">
        <f t="shared" si="117"/>
        <v>57.78</v>
      </c>
      <c r="Q1896" s="11" t="s">
        <v>8308</v>
      </c>
      <c r="R1896" s="11" t="s">
        <v>8329</v>
      </c>
      <c r="S1896" s="16">
        <f t="shared" si="118"/>
        <v>40632.94195601852</v>
      </c>
      <c r="T1896" s="16">
        <f t="shared" si="119"/>
        <v>40649.165972222225</v>
      </c>
    </row>
    <row r="1897" spans="1:20" ht="16" hidden="1" x14ac:dyDescent="0.2">
      <c r="A1897">
        <v>1894</v>
      </c>
      <c r="B1897" s="9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16"/>
        <v>115</v>
      </c>
      <c r="P1897">
        <f t="shared" si="117"/>
        <v>57.25</v>
      </c>
      <c r="Q1897" s="11" t="s">
        <v>8308</v>
      </c>
      <c r="R1897" s="11" t="s">
        <v>8329</v>
      </c>
      <c r="S1897" s="16">
        <f t="shared" si="118"/>
        <v>40920.904895833337</v>
      </c>
      <c r="T1897" s="16">
        <f t="shared" si="119"/>
        <v>40951.904895833337</v>
      </c>
    </row>
    <row r="1898" spans="1:20" ht="48" hidden="1" x14ac:dyDescent="0.2">
      <c r="A1898">
        <v>1895</v>
      </c>
      <c r="B1898" s="9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16"/>
        <v>102</v>
      </c>
      <c r="P1898">
        <f t="shared" si="117"/>
        <v>196.34</v>
      </c>
      <c r="Q1898" s="11" t="s">
        <v>8308</v>
      </c>
      <c r="R1898" s="11" t="s">
        <v>8329</v>
      </c>
      <c r="S1898" s="16">
        <f t="shared" si="118"/>
        <v>42267.746782407412</v>
      </c>
      <c r="T1898" s="16">
        <f t="shared" si="119"/>
        <v>42297.746782407412</v>
      </c>
    </row>
    <row r="1899" spans="1:20" ht="48" hidden="1" x14ac:dyDescent="0.2">
      <c r="A1899">
        <v>1896</v>
      </c>
      <c r="B1899" s="9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16"/>
        <v>124</v>
      </c>
      <c r="P1899">
        <f t="shared" si="117"/>
        <v>43</v>
      </c>
      <c r="Q1899" s="11" t="s">
        <v>8308</v>
      </c>
      <c r="R1899" s="11" t="s">
        <v>8329</v>
      </c>
      <c r="S1899" s="16">
        <f t="shared" si="118"/>
        <v>40981.710243055553</v>
      </c>
      <c r="T1899" s="16">
        <f t="shared" si="119"/>
        <v>41011.710243055553</v>
      </c>
    </row>
    <row r="1900" spans="1:20" ht="48" hidden="1" x14ac:dyDescent="0.2">
      <c r="A1900">
        <v>1897</v>
      </c>
      <c r="B1900" s="9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16"/>
        <v>102</v>
      </c>
      <c r="P1900">
        <f t="shared" si="117"/>
        <v>35.549999999999997</v>
      </c>
      <c r="Q1900" s="11" t="s">
        <v>8308</v>
      </c>
      <c r="R1900" s="11" t="s">
        <v>8329</v>
      </c>
      <c r="S1900" s="16">
        <f t="shared" si="118"/>
        <v>41680.583402777782</v>
      </c>
      <c r="T1900" s="16">
        <f t="shared" si="119"/>
        <v>41702.875</v>
      </c>
    </row>
    <row r="1901" spans="1:20" ht="48" hidden="1" x14ac:dyDescent="0.2">
      <c r="A1901">
        <v>1898</v>
      </c>
      <c r="B1901" s="9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16"/>
        <v>145</v>
      </c>
      <c r="P1901">
        <f t="shared" si="117"/>
        <v>68.81</v>
      </c>
      <c r="Q1901" s="11" t="s">
        <v>8308</v>
      </c>
      <c r="R1901" s="11" t="s">
        <v>8329</v>
      </c>
      <c r="S1901" s="16">
        <f t="shared" si="118"/>
        <v>42366.192974537036</v>
      </c>
      <c r="T1901" s="16">
        <f t="shared" si="119"/>
        <v>42401.75</v>
      </c>
    </row>
    <row r="1902" spans="1:20" ht="48" hidden="1" x14ac:dyDescent="0.2">
      <c r="A1902">
        <v>1899</v>
      </c>
      <c r="B1902" s="9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16"/>
        <v>133</v>
      </c>
      <c r="P1902">
        <f t="shared" si="117"/>
        <v>28.57</v>
      </c>
      <c r="Q1902" s="11" t="s">
        <v>8308</v>
      </c>
      <c r="R1902" s="11" t="s">
        <v>8329</v>
      </c>
      <c r="S1902" s="16">
        <f t="shared" si="118"/>
        <v>42058.941736111112</v>
      </c>
      <c r="T1902" s="16">
        <f t="shared" si="119"/>
        <v>42088.90006944444</v>
      </c>
    </row>
    <row r="1903" spans="1:20" ht="48" hidden="1" x14ac:dyDescent="0.2">
      <c r="A1903">
        <v>1900</v>
      </c>
      <c r="B1903" s="9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16"/>
        <v>109</v>
      </c>
      <c r="P1903">
        <f t="shared" si="117"/>
        <v>50.63</v>
      </c>
      <c r="Q1903" s="11" t="s">
        <v>8308</v>
      </c>
      <c r="R1903" s="11" t="s">
        <v>8329</v>
      </c>
      <c r="S1903" s="16">
        <f t="shared" si="118"/>
        <v>41160.871886574074</v>
      </c>
      <c r="T1903" s="16">
        <f t="shared" si="119"/>
        <v>41188.415972222225</v>
      </c>
    </row>
    <row r="1904" spans="1:20" ht="48" hidden="1" x14ac:dyDescent="0.2">
      <c r="A1904">
        <v>1901</v>
      </c>
      <c r="B1904" s="9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16"/>
        <v>3</v>
      </c>
      <c r="P1904">
        <f t="shared" si="117"/>
        <v>106.8</v>
      </c>
      <c r="Q1904" s="11" t="s">
        <v>8321</v>
      </c>
      <c r="R1904" s="11" t="s">
        <v>8347</v>
      </c>
      <c r="S1904" s="16">
        <f t="shared" si="118"/>
        <v>42116.54315972222</v>
      </c>
      <c r="T1904" s="16">
        <f t="shared" si="119"/>
        <v>42146.541666666672</v>
      </c>
    </row>
    <row r="1905" spans="1:20" ht="48" hidden="1" x14ac:dyDescent="0.2">
      <c r="A1905">
        <v>1902</v>
      </c>
      <c r="B1905" s="9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16"/>
        <v>1</v>
      </c>
      <c r="P1905">
        <f t="shared" si="117"/>
        <v>4</v>
      </c>
      <c r="Q1905" s="11" t="s">
        <v>8321</v>
      </c>
      <c r="R1905" s="11" t="s">
        <v>8347</v>
      </c>
      <c r="S1905" s="16">
        <f t="shared" si="118"/>
        <v>42037.789895833332</v>
      </c>
      <c r="T1905" s="16">
        <f t="shared" si="119"/>
        <v>42067.789895833332</v>
      </c>
    </row>
    <row r="1906" spans="1:20" ht="48" hidden="1" x14ac:dyDescent="0.2">
      <c r="A1906">
        <v>1903</v>
      </c>
      <c r="B1906" s="9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16"/>
        <v>47</v>
      </c>
      <c r="P1906">
        <f t="shared" si="117"/>
        <v>34.1</v>
      </c>
      <c r="Q1906" s="11" t="s">
        <v>8321</v>
      </c>
      <c r="R1906" s="11" t="s">
        <v>8347</v>
      </c>
      <c r="S1906" s="16">
        <f t="shared" si="118"/>
        <v>42702.770729166667</v>
      </c>
      <c r="T1906" s="16">
        <f t="shared" si="119"/>
        <v>42762.770729166667</v>
      </c>
    </row>
    <row r="1907" spans="1:20" ht="48" hidden="1" x14ac:dyDescent="0.2">
      <c r="A1907">
        <v>1904</v>
      </c>
      <c r="B1907" s="9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16"/>
        <v>0</v>
      </c>
      <c r="P1907">
        <f t="shared" si="117"/>
        <v>25</v>
      </c>
      <c r="Q1907" s="11" t="s">
        <v>8321</v>
      </c>
      <c r="R1907" s="11" t="s">
        <v>8347</v>
      </c>
      <c r="S1907" s="16">
        <f t="shared" si="118"/>
        <v>42326.685428240744</v>
      </c>
      <c r="T1907" s="16">
        <f t="shared" si="119"/>
        <v>42371.685428240744</v>
      </c>
    </row>
    <row r="1908" spans="1:20" ht="48" hidden="1" x14ac:dyDescent="0.2">
      <c r="A1908">
        <v>1905</v>
      </c>
      <c r="B1908" s="9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16"/>
        <v>0</v>
      </c>
      <c r="P1908">
        <f t="shared" si="117"/>
        <v>10.5</v>
      </c>
      <c r="Q1908" s="11" t="s">
        <v>8321</v>
      </c>
      <c r="R1908" s="11" t="s">
        <v>8347</v>
      </c>
      <c r="S1908" s="16">
        <f t="shared" si="118"/>
        <v>41859.925856481481</v>
      </c>
      <c r="T1908" s="16">
        <f t="shared" si="119"/>
        <v>41889.925856481481</v>
      </c>
    </row>
    <row r="1909" spans="1:20" ht="48" hidden="1" x14ac:dyDescent="0.2">
      <c r="A1909">
        <v>1906</v>
      </c>
      <c r="B1909" s="9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16"/>
        <v>43</v>
      </c>
      <c r="P1909">
        <f t="shared" si="117"/>
        <v>215.96</v>
      </c>
      <c r="Q1909" s="11" t="s">
        <v>8321</v>
      </c>
      <c r="R1909" s="11" t="s">
        <v>8347</v>
      </c>
      <c r="S1909" s="16">
        <f t="shared" si="118"/>
        <v>42514.671099537038</v>
      </c>
      <c r="T1909" s="16">
        <f t="shared" si="119"/>
        <v>42544.671099537038</v>
      </c>
    </row>
    <row r="1910" spans="1:20" ht="48" hidden="1" x14ac:dyDescent="0.2">
      <c r="A1910">
        <v>1907</v>
      </c>
      <c r="B1910" s="9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0</v>
      </c>
      <c r="P1910">
        <f t="shared" si="117"/>
        <v>21.25</v>
      </c>
      <c r="Q1910" s="11" t="s">
        <v>8321</v>
      </c>
      <c r="R1910" s="11" t="s">
        <v>8347</v>
      </c>
      <c r="S1910" s="16">
        <f t="shared" si="118"/>
        <v>41767.587094907409</v>
      </c>
      <c r="T1910" s="16">
        <f t="shared" si="119"/>
        <v>41782.587094907409</v>
      </c>
    </row>
    <row r="1911" spans="1:20" ht="48" hidden="1" x14ac:dyDescent="0.2">
      <c r="A1911">
        <v>1908</v>
      </c>
      <c r="B1911" s="9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16"/>
        <v>2</v>
      </c>
      <c r="P1911">
        <f t="shared" si="117"/>
        <v>108.25</v>
      </c>
      <c r="Q1911" s="11" t="s">
        <v>8321</v>
      </c>
      <c r="R1911" s="11" t="s">
        <v>8347</v>
      </c>
      <c r="S1911" s="16">
        <f t="shared" si="118"/>
        <v>42703.917824074073</v>
      </c>
      <c r="T1911" s="16">
        <f t="shared" si="119"/>
        <v>42733.917824074073</v>
      </c>
    </row>
    <row r="1912" spans="1:20" ht="48" hidden="1" x14ac:dyDescent="0.2">
      <c r="A1912">
        <v>1909</v>
      </c>
      <c r="B1912" s="9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16"/>
        <v>14</v>
      </c>
      <c r="P1912">
        <f t="shared" si="117"/>
        <v>129.97</v>
      </c>
      <c r="Q1912" s="11" t="s">
        <v>8321</v>
      </c>
      <c r="R1912" s="11" t="s">
        <v>8347</v>
      </c>
      <c r="S1912" s="16">
        <f t="shared" si="118"/>
        <v>41905.429155092592</v>
      </c>
      <c r="T1912" s="16">
        <f t="shared" si="119"/>
        <v>41935.429155092592</v>
      </c>
    </row>
    <row r="1913" spans="1:20" ht="48" hidden="1" x14ac:dyDescent="0.2">
      <c r="A1913">
        <v>1910</v>
      </c>
      <c r="B1913" s="9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16"/>
        <v>39</v>
      </c>
      <c r="P1913">
        <f t="shared" si="117"/>
        <v>117.49</v>
      </c>
      <c r="Q1913" s="11" t="s">
        <v>8321</v>
      </c>
      <c r="R1913" s="11" t="s">
        <v>8347</v>
      </c>
      <c r="S1913" s="16">
        <f t="shared" si="118"/>
        <v>42264.963159722218</v>
      </c>
      <c r="T1913" s="16">
        <f t="shared" si="119"/>
        <v>42308.947916666672</v>
      </c>
    </row>
    <row r="1914" spans="1:20" ht="48" hidden="1" x14ac:dyDescent="0.2">
      <c r="A1914">
        <v>1911</v>
      </c>
      <c r="B1914" s="9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16"/>
        <v>0</v>
      </c>
      <c r="P1914">
        <f t="shared" si="117"/>
        <v>10</v>
      </c>
      <c r="Q1914" s="11" t="s">
        <v>8321</v>
      </c>
      <c r="R1914" s="11" t="s">
        <v>8347</v>
      </c>
      <c r="S1914" s="16">
        <f t="shared" si="118"/>
        <v>41830.033958333333</v>
      </c>
      <c r="T1914" s="16">
        <f t="shared" si="119"/>
        <v>41860.033958333333</v>
      </c>
    </row>
    <row r="1915" spans="1:20" ht="48" hidden="1" x14ac:dyDescent="0.2">
      <c r="A1915">
        <v>1912</v>
      </c>
      <c r="B1915" s="9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16"/>
        <v>59</v>
      </c>
      <c r="P1915">
        <f t="shared" si="117"/>
        <v>70.599999999999994</v>
      </c>
      <c r="Q1915" s="11" t="s">
        <v>8321</v>
      </c>
      <c r="R1915" s="11" t="s">
        <v>8347</v>
      </c>
      <c r="S1915" s="16">
        <f t="shared" si="118"/>
        <v>42129.226388888885</v>
      </c>
      <c r="T1915" s="16">
        <f t="shared" si="119"/>
        <v>42159.226388888885</v>
      </c>
    </row>
    <row r="1916" spans="1:20" ht="32" hidden="1" x14ac:dyDescent="0.2">
      <c r="A1916">
        <v>1913</v>
      </c>
      <c r="B1916" s="9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16"/>
        <v>1</v>
      </c>
      <c r="P1916">
        <f t="shared" si="117"/>
        <v>24.5</v>
      </c>
      <c r="Q1916" s="11" t="s">
        <v>8321</v>
      </c>
      <c r="R1916" s="11" t="s">
        <v>8347</v>
      </c>
      <c r="S1916" s="16">
        <f t="shared" si="118"/>
        <v>41890.511319444442</v>
      </c>
      <c r="T1916" s="16">
        <f t="shared" si="119"/>
        <v>41920.511319444442</v>
      </c>
    </row>
    <row r="1917" spans="1:20" ht="48" hidden="1" x14ac:dyDescent="0.2">
      <c r="A1917">
        <v>1914</v>
      </c>
      <c r="B1917" s="9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16"/>
        <v>9</v>
      </c>
      <c r="P1917">
        <f t="shared" si="117"/>
        <v>30</v>
      </c>
      <c r="Q1917" s="11" t="s">
        <v>8321</v>
      </c>
      <c r="R1917" s="11" t="s">
        <v>8347</v>
      </c>
      <c r="S1917" s="16">
        <f t="shared" si="118"/>
        <v>41929.174456018518</v>
      </c>
      <c r="T1917" s="16">
        <f t="shared" si="119"/>
        <v>41944.165972222225</v>
      </c>
    </row>
    <row r="1918" spans="1:20" ht="48" hidden="1" x14ac:dyDescent="0.2">
      <c r="A1918">
        <v>1915</v>
      </c>
      <c r="B1918" s="9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16"/>
        <v>2</v>
      </c>
      <c r="P1918">
        <f t="shared" si="117"/>
        <v>2</v>
      </c>
      <c r="Q1918" s="11" t="s">
        <v>8321</v>
      </c>
      <c r="R1918" s="11" t="s">
        <v>8347</v>
      </c>
      <c r="S1918" s="16">
        <f t="shared" si="118"/>
        <v>41864.04886574074</v>
      </c>
      <c r="T1918" s="16">
        <f t="shared" si="119"/>
        <v>41884.04886574074</v>
      </c>
    </row>
    <row r="1919" spans="1:20" ht="32" hidden="1" x14ac:dyDescent="0.2">
      <c r="A1919">
        <v>1916</v>
      </c>
      <c r="B1919" s="9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16"/>
        <v>1</v>
      </c>
      <c r="P1919">
        <f t="shared" si="117"/>
        <v>17</v>
      </c>
      <c r="Q1919" s="11" t="s">
        <v>8321</v>
      </c>
      <c r="R1919" s="11" t="s">
        <v>8347</v>
      </c>
      <c r="S1919" s="16">
        <f t="shared" si="118"/>
        <v>42656.717303240745</v>
      </c>
      <c r="T1919" s="16">
        <f t="shared" si="119"/>
        <v>42681.758969907409</v>
      </c>
    </row>
    <row r="1920" spans="1:20" ht="32" hidden="1" x14ac:dyDescent="0.2">
      <c r="A1920">
        <v>1917</v>
      </c>
      <c r="B1920" s="9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16"/>
        <v>53</v>
      </c>
      <c r="P1920">
        <f t="shared" si="117"/>
        <v>2928.93</v>
      </c>
      <c r="Q1920" s="11" t="s">
        <v>8321</v>
      </c>
      <c r="R1920" s="11" t="s">
        <v>8347</v>
      </c>
      <c r="S1920" s="16">
        <f t="shared" si="118"/>
        <v>42746.270057870366</v>
      </c>
      <c r="T1920" s="16">
        <f t="shared" si="119"/>
        <v>42776.270057870366</v>
      </c>
    </row>
    <row r="1921" spans="1:20" ht="48" hidden="1" x14ac:dyDescent="0.2">
      <c r="A1921">
        <v>1918</v>
      </c>
      <c r="B1921" s="9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16"/>
        <v>1</v>
      </c>
      <c r="P1921">
        <f t="shared" si="117"/>
        <v>28.89</v>
      </c>
      <c r="Q1921" s="11" t="s">
        <v>8321</v>
      </c>
      <c r="R1921" s="11" t="s">
        <v>8347</v>
      </c>
      <c r="S1921" s="16">
        <f t="shared" si="118"/>
        <v>41828.789942129632</v>
      </c>
      <c r="T1921" s="16">
        <f t="shared" si="119"/>
        <v>41863.789942129632</v>
      </c>
    </row>
    <row r="1922" spans="1:20" ht="48" hidden="1" x14ac:dyDescent="0.2">
      <c r="A1922">
        <v>1919</v>
      </c>
      <c r="B1922" s="9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20">ROUND(E1922/D1922*100,0)</f>
        <v>47</v>
      </c>
      <c r="P1922">
        <f t="shared" si="117"/>
        <v>29.63</v>
      </c>
      <c r="Q1922" s="11" t="s">
        <v>8321</v>
      </c>
      <c r="R1922" s="11" t="s">
        <v>8347</v>
      </c>
      <c r="S1922" s="16">
        <f t="shared" si="118"/>
        <v>42113.875567129624</v>
      </c>
      <c r="T1922" s="16">
        <f t="shared" si="119"/>
        <v>42143.875567129624</v>
      </c>
    </row>
    <row r="1923" spans="1:20" ht="48" hidden="1" x14ac:dyDescent="0.2">
      <c r="A1923">
        <v>1920</v>
      </c>
      <c r="B1923" s="9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20"/>
        <v>43</v>
      </c>
      <c r="P1923">
        <f t="shared" ref="P1923:P1986" si="121">IFERROR(ROUND(E1923/L1923,2),"N/A")</f>
        <v>40.98</v>
      </c>
      <c r="Q1923" s="11" t="s">
        <v>8321</v>
      </c>
      <c r="R1923" s="11" t="s">
        <v>8347</v>
      </c>
      <c r="S1923" s="16">
        <f t="shared" ref="S1923:S1986" si="122">(((J1923/60)/60)/24)+DATE(1970,1,1)</f>
        <v>42270.875706018516</v>
      </c>
      <c r="T1923" s="16">
        <f t="shared" ref="T1923:T1986" si="123">(((I1923/60)/60)/24)+DATE(1970,1,1)</f>
        <v>42298.958333333328</v>
      </c>
    </row>
    <row r="1924" spans="1:20" ht="32" hidden="1" x14ac:dyDescent="0.2">
      <c r="A1924">
        <v>1921</v>
      </c>
      <c r="B1924" s="9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20"/>
        <v>137</v>
      </c>
      <c r="P1924">
        <f t="shared" si="121"/>
        <v>54</v>
      </c>
      <c r="Q1924" s="11" t="s">
        <v>8308</v>
      </c>
      <c r="R1924" s="11" t="s">
        <v>8329</v>
      </c>
      <c r="S1924" s="16">
        <f t="shared" si="122"/>
        <v>41074.221562500003</v>
      </c>
      <c r="T1924" s="16">
        <f t="shared" si="123"/>
        <v>41104.221562500003</v>
      </c>
    </row>
    <row r="1925" spans="1:20" ht="48" hidden="1" x14ac:dyDescent="0.2">
      <c r="A1925">
        <v>1922</v>
      </c>
      <c r="B1925" s="9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20"/>
        <v>116</v>
      </c>
      <c r="P1925">
        <f t="shared" si="121"/>
        <v>36.11</v>
      </c>
      <c r="Q1925" s="11" t="s">
        <v>8308</v>
      </c>
      <c r="R1925" s="11" t="s">
        <v>8329</v>
      </c>
      <c r="S1925" s="16">
        <f t="shared" si="122"/>
        <v>41590.255868055552</v>
      </c>
      <c r="T1925" s="16">
        <f t="shared" si="123"/>
        <v>41620.255868055552</v>
      </c>
    </row>
    <row r="1926" spans="1:20" ht="48" hidden="1" x14ac:dyDescent="0.2">
      <c r="A1926">
        <v>1923</v>
      </c>
      <c r="B1926" s="9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20"/>
        <v>241</v>
      </c>
      <c r="P1926">
        <f t="shared" si="121"/>
        <v>23.15</v>
      </c>
      <c r="Q1926" s="11" t="s">
        <v>8308</v>
      </c>
      <c r="R1926" s="11" t="s">
        <v>8329</v>
      </c>
      <c r="S1926" s="16">
        <f t="shared" si="122"/>
        <v>40772.848749999997</v>
      </c>
      <c r="T1926" s="16">
        <f t="shared" si="123"/>
        <v>40813.207638888889</v>
      </c>
    </row>
    <row r="1927" spans="1:20" ht="48" hidden="1" x14ac:dyDescent="0.2">
      <c r="A1927">
        <v>1924</v>
      </c>
      <c r="B1927" s="9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20"/>
        <v>114</v>
      </c>
      <c r="P1927">
        <f t="shared" si="121"/>
        <v>104</v>
      </c>
      <c r="Q1927" s="11" t="s">
        <v>8308</v>
      </c>
      <c r="R1927" s="11" t="s">
        <v>8329</v>
      </c>
      <c r="S1927" s="16">
        <f t="shared" si="122"/>
        <v>41626.761053240742</v>
      </c>
      <c r="T1927" s="16">
        <f t="shared" si="123"/>
        <v>41654.814583333333</v>
      </c>
    </row>
    <row r="1928" spans="1:20" ht="32" hidden="1" x14ac:dyDescent="0.2">
      <c r="A1928">
        <v>1925</v>
      </c>
      <c r="B1928" s="9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20"/>
        <v>110</v>
      </c>
      <c r="P1928">
        <f t="shared" si="121"/>
        <v>31.83</v>
      </c>
      <c r="Q1928" s="11" t="s">
        <v>8308</v>
      </c>
      <c r="R1928" s="11" t="s">
        <v>8329</v>
      </c>
      <c r="S1928" s="16">
        <f t="shared" si="122"/>
        <v>41535.90148148148</v>
      </c>
      <c r="T1928" s="16">
        <f t="shared" si="123"/>
        <v>41558</v>
      </c>
    </row>
    <row r="1929" spans="1:20" ht="64" hidden="1" x14ac:dyDescent="0.2">
      <c r="A1929">
        <v>1926</v>
      </c>
      <c r="B1929" s="9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20"/>
        <v>195</v>
      </c>
      <c r="P1929">
        <f t="shared" si="121"/>
        <v>27.39</v>
      </c>
      <c r="Q1929" s="11" t="s">
        <v>8308</v>
      </c>
      <c r="R1929" s="11" t="s">
        <v>8329</v>
      </c>
      <c r="S1929" s="16">
        <f t="shared" si="122"/>
        <v>40456.954351851848</v>
      </c>
      <c r="T1929" s="16">
        <f t="shared" si="123"/>
        <v>40484.018055555556</v>
      </c>
    </row>
    <row r="1930" spans="1:20" ht="16" hidden="1" x14ac:dyDescent="0.2">
      <c r="A1930">
        <v>1927</v>
      </c>
      <c r="B1930" s="9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20"/>
        <v>103</v>
      </c>
      <c r="P1930">
        <f t="shared" si="121"/>
        <v>56.36</v>
      </c>
      <c r="Q1930" s="11" t="s">
        <v>8308</v>
      </c>
      <c r="R1930" s="11" t="s">
        <v>8329</v>
      </c>
      <c r="S1930" s="16">
        <f t="shared" si="122"/>
        <v>40960.861562500002</v>
      </c>
      <c r="T1930" s="16">
        <f t="shared" si="123"/>
        <v>40976.207638888889</v>
      </c>
    </row>
    <row r="1931" spans="1:20" ht="32" hidden="1" x14ac:dyDescent="0.2">
      <c r="A1931">
        <v>1928</v>
      </c>
      <c r="B1931" s="9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20"/>
        <v>103</v>
      </c>
      <c r="P1931">
        <f t="shared" si="121"/>
        <v>77.349999999999994</v>
      </c>
      <c r="Q1931" s="11" t="s">
        <v>8308</v>
      </c>
      <c r="R1931" s="11" t="s">
        <v>8329</v>
      </c>
      <c r="S1931" s="16">
        <f t="shared" si="122"/>
        <v>41371.648078703707</v>
      </c>
      <c r="T1931" s="16">
        <f t="shared" si="123"/>
        <v>41401.648078703707</v>
      </c>
    </row>
    <row r="1932" spans="1:20" ht="48" hidden="1" x14ac:dyDescent="0.2">
      <c r="A1932">
        <v>1929</v>
      </c>
      <c r="B1932" s="9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20"/>
        <v>100</v>
      </c>
      <c r="P1932">
        <f t="shared" si="121"/>
        <v>42.8</v>
      </c>
      <c r="Q1932" s="11" t="s">
        <v>8308</v>
      </c>
      <c r="R1932" s="11" t="s">
        <v>8329</v>
      </c>
      <c r="S1932" s="16">
        <f t="shared" si="122"/>
        <v>40687.021597222221</v>
      </c>
      <c r="T1932" s="16">
        <f t="shared" si="123"/>
        <v>40729.021597222221</v>
      </c>
    </row>
    <row r="1933" spans="1:20" ht="32" hidden="1" x14ac:dyDescent="0.2">
      <c r="A1933">
        <v>1930</v>
      </c>
      <c r="B1933" s="9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20"/>
        <v>127</v>
      </c>
      <c r="P1933">
        <f t="shared" si="121"/>
        <v>48.85</v>
      </c>
      <c r="Q1933" s="11" t="s">
        <v>8308</v>
      </c>
      <c r="R1933" s="11" t="s">
        <v>8329</v>
      </c>
      <c r="S1933" s="16">
        <f t="shared" si="122"/>
        <v>41402.558819444443</v>
      </c>
      <c r="T1933" s="16">
        <f t="shared" si="123"/>
        <v>41462.558819444443</v>
      </c>
    </row>
    <row r="1934" spans="1:20" ht="32" hidden="1" x14ac:dyDescent="0.2">
      <c r="A1934">
        <v>1931</v>
      </c>
      <c r="B1934" s="9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20"/>
        <v>121</v>
      </c>
      <c r="P1934">
        <f t="shared" si="121"/>
        <v>48.24</v>
      </c>
      <c r="Q1934" s="11" t="s">
        <v>8308</v>
      </c>
      <c r="R1934" s="11" t="s">
        <v>8329</v>
      </c>
      <c r="S1934" s="16">
        <f t="shared" si="122"/>
        <v>41037.892465277779</v>
      </c>
      <c r="T1934" s="16">
        <f t="shared" si="123"/>
        <v>41051.145833333336</v>
      </c>
    </row>
    <row r="1935" spans="1:20" ht="48" hidden="1" x14ac:dyDescent="0.2">
      <c r="A1935">
        <v>1932</v>
      </c>
      <c r="B1935" s="9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20"/>
        <v>107</v>
      </c>
      <c r="P1935">
        <f t="shared" si="121"/>
        <v>70.209999999999994</v>
      </c>
      <c r="Q1935" s="11" t="s">
        <v>8308</v>
      </c>
      <c r="R1935" s="11" t="s">
        <v>8329</v>
      </c>
      <c r="S1935" s="16">
        <f t="shared" si="122"/>
        <v>40911.809872685182</v>
      </c>
      <c r="T1935" s="16">
        <f t="shared" si="123"/>
        <v>40932.809872685182</v>
      </c>
    </row>
    <row r="1936" spans="1:20" ht="48" hidden="1" x14ac:dyDescent="0.2">
      <c r="A1936">
        <v>1933</v>
      </c>
      <c r="B1936" s="9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20"/>
        <v>172</v>
      </c>
      <c r="P1936">
        <f t="shared" si="121"/>
        <v>94.05</v>
      </c>
      <c r="Q1936" s="11" t="s">
        <v>8308</v>
      </c>
      <c r="R1936" s="11" t="s">
        <v>8329</v>
      </c>
      <c r="S1936" s="16">
        <f t="shared" si="122"/>
        <v>41879.130868055552</v>
      </c>
      <c r="T1936" s="16">
        <f t="shared" si="123"/>
        <v>41909.130868055552</v>
      </c>
    </row>
    <row r="1937" spans="1:20" ht="48" hidden="1" x14ac:dyDescent="0.2">
      <c r="A1937">
        <v>1934</v>
      </c>
      <c r="B1937" s="9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20"/>
        <v>124</v>
      </c>
      <c r="P1937">
        <f t="shared" si="121"/>
        <v>80.27</v>
      </c>
      <c r="Q1937" s="11" t="s">
        <v>8308</v>
      </c>
      <c r="R1937" s="11" t="s">
        <v>8329</v>
      </c>
      <c r="S1937" s="16">
        <f t="shared" si="122"/>
        <v>40865.867141203707</v>
      </c>
      <c r="T1937" s="16">
        <f t="shared" si="123"/>
        <v>40902.208333333336</v>
      </c>
    </row>
    <row r="1938" spans="1:20" ht="48" hidden="1" x14ac:dyDescent="0.2">
      <c r="A1938">
        <v>1935</v>
      </c>
      <c r="B1938" s="9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20"/>
        <v>108</v>
      </c>
      <c r="P1938">
        <f t="shared" si="121"/>
        <v>54.2</v>
      </c>
      <c r="Q1938" s="11" t="s">
        <v>8308</v>
      </c>
      <c r="R1938" s="11" t="s">
        <v>8329</v>
      </c>
      <c r="S1938" s="16">
        <f t="shared" si="122"/>
        <v>41773.932534722226</v>
      </c>
      <c r="T1938" s="16">
        <f t="shared" si="123"/>
        <v>41811.207638888889</v>
      </c>
    </row>
    <row r="1939" spans="1:20" ht="48" hidden="1" x14ac:dyDescent="0.2">
      <c r="A1939">
        <v>1936</v>
      </c>
      <c r="B1939" s="9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20"/>
        <v>117</v>
      </c>
      <c r="P1939">
        <f t="shared" si="121"/>
        <v>60.27</v>
      </c>
      <c r="Q1939" s="11" t="s">
        <v>8308</v>
      </c>
      <c r="R1939" s="11" t="s">
        <v>8329</v>
      </c>
      <c r="S1939" s="16">
        <f t="shared" si="122"/>
        <v>40852.889699074076</v>
      </c>
      <c r="T1939" s="16">
        <f t="shared" si="123"/>
        <v>40883.249305555553</v>
      </c>
    </row>
    <row r="1940" spans="1:20" ht="48" hidden="1" x14ac:dyDescent="0.2">
      <c r="A1940">
        <v>1937</v>
      </c>
      <c r="B1940" s="9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20"/>
        <v>187</v>
      </c>
      <c r="P1940">
        <f t="shared" si="121"/>
        <v>38.74</v>
      </c>
      <c r="Q1940" s="11" t="s">
        <v>8308</v>
      </c>
      <c r="R1940" s="11" t="s">
        <v>8329</v>
      </c>
      <c r="S1940" s="16">
        <f t="shared" si="122"/>
        <v>41059.118993055556</v>
      </c>
      <c r="T1940" s="16">
        <f t="shared" si="123"/>
        <v>41075.165972222225</v>
      </c>
    </row>
    <row r="1941" spans="1:20" ht="48" hidden="1" x14ac:dyDescent="0.2">
      <c r="A1941">
        <v>1938</v>
      </c>
      <c r="B1941" s="9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20"/>
        <v>116</v>
      </c>
      <c r="P1941">
        <f t="shared" si="121"/>
        <v>152.54</v>
      </c>
      <c r="Q1941" s="11" t="s">
        <v>8308</v>
      </c>
      <c r="R1941" s="11" t="s">
        <v>8329</v>
      </c>
      <c r="S1941" s="16">
        <f t="shared" si="122"/>
        <v>41426.259618055556</v>
      </c>
      <c r="T1941" s="16">
        <f t="shared" si="123"/>
        <v>41457.208333333336</v>
      </c>
    </row>
    <row r="1942" spans="1:20" ht="48" hidden="1" x14ac:dyDescent="0.2">
      <c r="A1942">
        <v>1939</v>
      </c>
      <c r="B1942" s="9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20"/>
        <v>111</v>
      </c>
      <c r="P1942">
        <f t="shared" si="121"/>
        <v>115.31</v>
      </c>
      <c r="Q1942" s="11" t="s">
        <v>8308</v>
      </c>
      <c r="R1942" s="11" t="s">
        <v>8329</v>
      </c>
      <c r="S1942" s="16">
        <f t="shared" si="122"/>
        <v>41313.985046296293</v>
      </c>
      <c r="T1942" s="16">
        <f t="shared" si="123"/>
        <v>41343.943379629629</v>
      </c>
    </row>
    <row r="1943" spans="1:20" ht="48" hidden="1" x14ac:dyDescent="0.2">
      <c r="A1943">
        <v>1940</v>
      </c>
      <c r="B1943" s="9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20"/>
        <v>171</v>
      </c>
      <c r="P1943">
        <f t="shared" si="121"/>
        <v>35.840000000000003</v>
      </c>
      <c r="Q1943" s="11" t="s">
        <v>8308</v>
      </c>
      <c r="R1943" s="11" t="s">
        <v>8329</v>
      </c>
      <c r="S1943" s="16">
        <f t="shared" si="122"/>
        <v>40670.507326388892</v>
      </c>
      <c r="T1943" s="16">
        <f t="shared" si="123"/>
        <v>40709.165972222225</v>
      </c>
    </row>
    <row r="1944" spans="1:20" ht="48" hidden="1" x14ac:dyDescent="0.2">
      <c r="A1944">
        <v>1941</v>
      </c>
      <c r="B1944" s="9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20"/>
        <v>126</v>
      </c>
      <c r="P1944">
        <f t="shared" si="121"/>
        <v>64.569999999999993</v>
      </c>
      <c r="Q1944" s="11" t="s">
        <v>8321</v>
      </c>
      <c r="R1944" s="11" t="s">
        <v>8348</v>
      </c>
      <c r="S1944" s="16">
        <f t="shared" si="122"/>
        <v>41744.290868055556</v>
      </c>
      <c r="T1944" s="16">
        <f t="shared" si="123"/>
        <v>41774.290868055556</v>
      </c>
    </row>
    <row r="1945" spans="1:20" ht="48" hidden="1" x14ac:dyDescent="0.2">
      <c r="A1945">
        <v>1942</v>
      </c>
      <c r="B1945" s="9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20"/>
        <v>138</v>
      </c>
      <c r="P1945">
        <f t="shared" si="121"/>
        <v>87.44</v>
      </c>
      <c r="Q1945" s="11" t="s">
        <v>8321</v>
      </c>
      <c r="R1945" s="11" t="s">
        <v>8348</v>
      </c>
      <c r="S1945" s="16">
        <f t="shared" si="122"/>
        <v>40638.828009259261</v>
      </c>
      <c r="T1945" s="16">
        <f t="shared" si="123"/>
        <v>40728.828009259261</v>
      </c>
    </row>
    <row r="1946" spans="1:20" ht="48" hidden="1" x14ac:dyDescent="0.2">
      <c r="A1946">
        <v>1943</v>
      </c>
      <c r="B1946" s="9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20"/>
        <v>1705</v>
      </c>
      <c r="P1946">
        <f t="shared" si="121"/>
        <v>68.819999999999993</v>
      </c>
      <c r="Q1946" s="11" t="s">
        <v>8321</v>
      </c>
      <c r="R1946" s="11" t="s">
        <v>8348</v>
      </c>
      <c r="S1946" s="16">
        <f t="shared" si="122"/>
        <v>42548.269861111112</v>
      </c>
      <c r="T1946" s="16">
        <f t="shared" si="123"/>
        <v>42593.269861111112</v>
      </c>
    </row>
    <row r="1947" spans="1:20" ht="48" hidden="1" x14ac:dyDescent="0.2">
      <c r="A1947">
        <v>1944</v>
      </c>
      <c r="B1947" s="9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20"/>
        <v>788</v>
      </c>
      <c r="P1947">
        <f t="shared" si="121"/>
        <v>176.2</v>
      </c>
      <c r="Q1947" s="11" t="s">
        <v>8321</v>
      </c>
      <c r="R1947" s="11" t="s">
        <v>8348</v>
      </c>
      <c r="S1947" s="16">
        <f t="shared" si="122"/>
        <v>41730.584374999999</v>
      </c>
      <c r="T1947" s="16">
        <f t="shared" si="123"/>
        <v>41760.584374999999</v>
      </c>
    </row>
    <row r="1948" spans="1:20" ht="48" hidden="1" x14ac:dyDescent="0.2">
      <c r="A1948">
        <v>1945</v>
      </c>
      <c r="B1948" s="9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20"/>
        <v>348</v>
      </c>
      <c r="P1948">
        <f t="shared" si="121"/>
        <v>511.79</v>
      </c>
      <c r="Q1948" s="11" t="s">
        <v>8321</v>
      </c>
      <c r="R1948" s="11" t="s">
        <v>8348</v>
      </c>
      <c r="S1948" s="16">
        <f t="shared" si="122"/>
        <v>42157.251828703709</v>
      </c>
      <c r="T1948" s="16">
        <f t="shared" si="123"/>
        <v>42197.251828703709</v>
      </c>
    </row>
    <row r="1949" spans="1:20" ht="48" hidden="1" x14ac:dyDescent="0.2">
      <c r="A1949">
        <v>1946</v>
      </c>
      <c r="B1949" s="9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20"/>
        <v>150</v>
      </c>
      <c r="P1949">
        <f t="shared" si="121"/>
        <v>160.44</v>
      </c>
      <c r="Q1949" s="11" t="s">
        <v>8321</v>
      </c>
      <c r="R1949" s="11" t="s">
        <v>8348</v>
      </c>
      <c r="S1949" s="16">
        <f t="shared" si="122"/>
        <v>41689.150011574071</v>
      </c>
      <c r="T1949" s="16">
        <f t="shared" si="123"/>
        <v>41749.108344907407</v>
      </c>
    </row>
    <row r="1950" spans="1:20" ht="48" hidden="1" x14ac:dyDescent="0.2">
      <c r="A1950">
        <v>1947</v>
      </c>
      <c r="B1950" s="9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20"/>
        <v>101</v>
      </c>
      <c r="P1950">
        <f t="shared" si="121"/>
        <v>35</v>
      </c>
      <c r="Q1950" s="11" t="s">
        <v>8321</v>
      </c>
      <c r="R1950" s="11" t="s">
        <v>8348</v>
      </c>
      <c r="S1950" s="16">
        <f t="shared" si="122"/>
        <v>40102.918055555558</v>
      </c>
      <c r="T1950" s="16">
        <f t="shared" si="123"/>
        <v>40140.249305555553</v>
      </c>
    </row>
    <row r="1951" spans="1:20" ht="32" hidden="1" x14ac:dyDescent="0.2">
      <c r="A1951">
        <v>1948</v>
      </c>
      <c r="B1951" s="9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20"/>
        <v>800</v>
      </c>
      <c r="P1951">
        <f t="shared" si="121"/>
        <v>188.51</v>
      </c>
      <c r="Q1951" s="11" t="s">
        <v>8321</v>
      </c>
      <c r="R1951" s="11" t="s">
        <v>8348</v>
      </c>
      <c r="S1951" s="16">
        <f t="shared" si="122"/>
        <v>42473.604270833333</v>
      </c>
      <c r="T1951" s="16">
        <f t="shared" si="123"/>
        <v>42527.709722222222</v>
      </c>
    </row>
    <row r="1952" spans="1:20" ht="48" hidden="1" x14ac:dyDescent="0.2">
      <c r="A1952">
        <v>1949</v>
      </c>
      <c r="B1952" s="9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20"/>
        <v>106</v>
      </c>
      <c r="P1952">
        <f t="shared" si="121"/>
        <v>56.2</v>
      </c>
      <c r="Q1952" s="11" t="s">
        <v>8321</v>
      </c>
      <c r="R1952" s="11" t="s">
        <v>8348</v>
      </c>
      <c r="S1952" s="16">
        <f t="shared" si="122"/>
        <v>41800.423043981478</v>
      </c>
      <c r="T1952" s="16">
        <f t="shared" si="123"/>
        <v>41830.423043981478</v>
      </c>
    </row>
    <row r="1953" spans="1:20" ht="48" hidden="1" x14ac:dyDescent="0.2">
      <c r="A1953">
        <v>1950</v>
      </c>
      <c r="B1953" s="9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20"/>
        <v>201</v>
      </c>
      <c r="P1953">
        <f t="shared" si="121"/>
        <v>51.31</v>
      </c>
      <c r="Q1953" s="11" t="s">
        <v>8321</v>
      </c>
      <c r="R1953" s="11" t="s">
        <v>8348</v>
      </c>
      <c r="S1953" s="16">
        <f t="shared" si="122"/>
        <v>40624.181400462963</v>
      </c>
      <c r="T1953" s="16">
        <f t="shared" si="123"/>
        <v>40655.181400462963</v>
      </c>
    </row>
    <row r="1954" spans="1:20" ht="48" hidden="1" x14ac:dyDescent="0.2">
      <c r="A1954">
        <v>1951</v>
      </c>
      <c r="B1954" s="9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20"/>
        <v>212</v>
      </c>
      <c r="P1954">
        <f t="shared" si="121"/>
        <v>127.36</v>
      </c>
      <c r="Q1954" s="11" t="s">
        <v>8321</v>
      </c>
      <c r="R1954" s="11" t="s">
        <v>8348</v>
      </c>
      <c r="S1954" s="16">
        <f t="shared" si="122"/>
        <v>42651.420567129629</v>
      </c>
      <c r="T1954" s="16">
        <f t="shared" si="123"/>
        <v>42681.462233796294</v>
      </c>
    </row>
    <row r="1955" spans="1:20" ht="48" hidden="1" x14ac:dyDescent="0.2">
      <c r="A1955">
        <v>1952</v>
      </c>
      <c r="B1955" s="9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20"/>
        <v>198</v>
      </c>
      <c r="P1955">
        <f t="shared" si="121"/>
        <v>101.86</v>
      </c>
      <c r="Q1955" s="11" t="s">
        <v>8321</v>
      </c>
      <c r="R1955" s="11" t="s">
        <v>8348</v>
      </c>
      <c r="S1955" s="16">
        <f t="shared" si="122"/>
        <v>41526.60665509259</v>
      </c>
      <c r="T1955" s="16">
        <f t="shared" si="123"/>
        <v>41563.60665509259</v>
      </c>
    </row>
    <row r="1956" spans="1:20" ht="48" hidden="1" x14ac:dyDescent="0.2">
      <c r="A1956">
        <v>1953</v>
      </c>
      <c r="B1956" s="9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20"/>
        <v>226</v>
      </c>
      <c r="P1956">
        <f t="shared" si="121"/>
        <v>230.56</v>
      </c>
      <c r="Q1956" s="11" t="s">
        <v>8321</v>
      </c>
      <c r="R1956" s="11" t="s">
        <v>8348</v>
      </c>
      <c r="S1956" s="16">
        <f t="shared" si="122"/>
        <v>40941.199826388889</v>
      </c>
      <c r="T1956" s="16">
        <f t="shared" si="123"/>
        <v>40970.125</v>
      </c>
    </row>
    <row r="1957" spans="1:20" ht="32" hidden="1" x14ac:dyDescent="0.2">
      <c r="A1957">
        <v>1954</v>
      </c>
      <c r="B1957" s="9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20"/>
        <v>699</v>
      </c>
      <c r="P1957">
        <f t="shared" si="121"/>
        <v>842.11</v>
      </c>
      <c r="Q1957" s="11" t="s">
        <v>8321</v>
      </c>
      <c r="R1957" s="11" t="s">
        <v>8348</v>
      </c>
      <c r="S1957" s="16">
        <f t="shared" si="122"/>
        <v>42394.580740740741</v>
      </c>
      <c r="T1957" s="16">
        <f t="shared" si="123"/>
        <v>42441.208333333328</v>
      </c>
    </row>
    <row r="1958" spans="1:20" ht="48" hidden="1" x14ac:dyDescent="0.2">
      <c r="A1958">
        <v>1955</v>
      </c>
      <c r="B1958" s="9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20"/>
        <v>399</v>
      </c>
      <c r="P1958">
        <f t="shared" si="121"/>
        <v>577.28</v>
      </c>
      <c r="Q1958" s="11" t="s">
        <v>8321</v>
      </c>
      <c r="R1958" s="11" t="s">
        <v>8348</v>
      </c>
      <c r="S1958" s="16">
        <f t="shared" si="122"/>
        <v>41020.271770833337</v>
      </c>
      <c r="T1958" s="16">
        <f t="shared" si="123"/>
        <v>41052.791666666664</v>
      </c>
    </row>
    <row r="1959" spans="1:20" ht="48" hidden="1" x14ac:dyDescent="0.2">
      <c r="A1959">
        <v>1956</v>
      </c>
      <c r="B1959" s="9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20"/>
        <v>294</v>
      </c>
      <c r="P1959">
        <f t="shared" si="121"/>
        <v>483.34</v>
      </c>
      <c r="Q1959" s="11" t="s">
        <v>8321</v>
      </c>
      <c r="R1959" s="11" t="s">
        <v>8348</v>
      </c>
      <c r="S1959" s="16">
        <f t="shared" si="122"/>
        <v>42067.923668981486</v>
      </c>
      <c r="T1959" s="16">
        <f t="shared" si="123"/>
        <v>42112.882002314815</v>
      </c>
    </row>
    <row r="1960" spans="1:20" ht="32" hidden="1" x14ac:dyDescent="0.2">
      <c r="A1960">
        <v>1957</v>
      </c>
      <c r="B1960" s="9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20"/>
        <v>168</v>
      </c>
      <c r="P1960">
        <f t="shared" si="121"/>
        <v>76.14</v>
      </c>
      <c r="Q1960" s="11" t="s">
        <v>8321</v>
      </c>
      <c r="R1960" s="11" t="s">
        <v>8348</v>
      </c>
      <c r="S1960" s="16">
        <f t="shared" si="122"/>
        <v>41179.098530092589</v>
      </c>
      <c r="T1960" s="16">
        <f t="shared" si="123"/>
        <v>41209.098530092589</v>
      </c>
    </row>
    <row r="1961" spans="1:20" ht="48" hidden="1" x14ac:dyDescent="0.2">
      <c r="A1961">
        <v>1958</v>
      </c>
      <c r="B1961" s="9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20"/>
        <v>1436</v>
      </c>
      <c r="P1961">
        <f t="shared" si="121"/>
        <v>74.11</v>
      </c>
      <c r="Q1961" s="11" t="s">
        <v>8321</v>
      </c>
      <c r="R1961" s="11" t="s">
        <v>8348</v>
      </c>
      <c r="S1961" s="16">
        <f t="shared" si="122"/>
        <v>41326.987974537034</v>
      </c>
      <c r="T1961" s="16">
        <f t="shared" si="123"/>
        <v>41356.94630787037</v>
      </c>
    </row>
    <row r="1962" spans="1:20" ht="48" hidden="1" x14ac:dyDescent="0.2">
      <c r="A1962">
        <v>1959</v>
      </c>
      <c r="B1962" s="9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20"/>
        <v>157</v>
      </c>
      <c r="P1962">
        <f t="shared" si="121"/>
        <v>36.97</v>
      </c>
      <c r="Q1962" s="11" t="s">
        <v>8321</v>
      </c>
      <c r="R1962" s="11" t="s">
        <v>8348</v>
      </c>
      <c r="S1962" s="16">
        <f t="shared" si="122"/>
        <v>41871.845601851855</v>
      </c>
      <c r="T1962" s="16">
        <f t="shared" si="123"/>
        <v>41913</v>
      </c>
    </row>
    <row r="1963" spans="1:20" ht="48" hidden="1" x14ac:dyDescent="0.2">
      <c r="A1963">
        <v>1960</v>
      </c>
      <c r="B1963" s="9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20"/>
        <v>118</v>
      </c>
      <c r="P1963">
        <f t="shared" si="121"/>
        <v>2500.9699999999998</v>
      </c>
      <c r="Q1963" s="11" t="s">
        <v>8321</v>
      </c>
      <c r="R1963" s="11" t="s">
        <v>8348</v>
      </c>
      <c r="S1963" s="16">
        <f t="shared" si="122"/>
        <v>41964.362743055557</v>
      </c>
      <c r="T1963" s="16">
        <f t="shared" si="123"/>
        <v>41994.362743055557</v>
      </c>
    </row>
    <row r="1964" spans="1:20" ht="48" hidden="1" x14ac:dyDescent="0.2">
      <c r="A1964">
        <v>1961</v>
      </c>
      <c r="B1964" s="9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20"/>
        <v>1105</v>
      </c>
      <c r="P1964">
        <f t="shared" si="121"/>
        <v>67.69</v>
      </c>
      <c r="Q1964" s="11" t="s">
        <v>8321</v>
      </c>
      <c r="R1964" s="11" t="s">
        <v>8348</v>
      </c>
      <c r="S1964" s="16">
        <f t="shared" si="122"/>
        <v>41148.194641203707</v>
      </c>
      <c r="T1964" s="16">
        <f t="shared" si="123"/>
        <v>41188.165972222225</v>
      </c>
    </row>
    <row r="1965" spans="1:20" ht="48" hidden="1" x14ac:dyDescent="0.2">
      <c r="A1965">
        <v>1962</v>
      </c>
      <c r="B1965" s="9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20"/>
        <v>193</v>
      </c>
      <c r="P1965">
        <f t="shared" si="121"/>
        <v>63.05</v>
      </c>
      <c r="Q1965" s="11" t="s">
        <v>8321</v>
      </c>
      <c r="R1965" s="11" t="s">
        <v>8348</v>
      </c>
      <c r="S1965" s="16">
        <f t="shared" si="122"/>
        <v>41742.780509259261</v>
      </c>
      <c r="T1965" s="16">
        <f t="shared" si="123"/>
        <v>41772.780509259261</v>
      </c>
    </row>
    <row r="1966" spans="1:20" ht="48" hidden="1" x14ac:dyDescent="0.2">
      <c r="A1966">
        <v>1963</v>
      </c>
      <c r="B1966" s="9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20"/>
        <v>127</v>
      </c>
      <c r="P1966">
        <f t="shared" si="121"/>
        <v>117.6</v>
      </c>
      <c r="Q1966" s="11" t="s">
        <v>8321</v>
      </c>
      <c r="R1966" s="11" t="s">
        <v>8348</v>
      </c>
      <c r="S1966" s="16">
        <f t="shared" si="122"/>
        <v>41863.429791666669</v>
      </c>
      <c r="T1966" s="16">
        <f t="shared" si="123"/>
        <v>41898.429791666669</v>
      </c>
    </row>
    <row r="1967" spans="1:20" ht="48" hidden="1" x14ac:dyDescent="0.2">
      <c r="A1967">
        <v>1964</v>
      </c>
      <c r="B1967" s="9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20"/>
        <v>260</v>
      </c>
      <c r="P1967">
        <f t="shared" si="121"/>
        <v>180.75</v>
      </c>
      <c r="Q1967" s="11" t="s">
        <v>8321</v>
      </c>
      <c r="R1967" s="11" t="s">
        <v>8348</v>
      </c>
      <c r="S1967" s="16">
        <f t="shared" si="122"/>
        <v>42452.272824074069</v>
      </c>
      <c r="T1967" s="16">
        <f t="shared" si="123"/>
        <v>42482.272824074069</v>
      </c>
    </row>
    <row r="1968" spans="1:20" ht="48" hidden="1" x14ac:dyDescent="0.2">
      <c r="A1968">
        <v>1965</v>
      </c>
      <c r="B1968" s="9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20"/>
        <v>262</v>
      </c>
      <c r="P1968">
        <f t="shared" si="121"/>
        <v>127.32</v>
      </c>
      <c r="Q1968" s="11" t="s">
        <v>8321</v>
      </c>
      <c r="R1968" s="11" t="s">
        <v>8348</v>
      </c>
      <c r="S1968" s="16">
        <f t="shared" si="122"/>
        <v>40898.089236111111</v>
      </c>
      <c r="T1968" s="16">
        <f t="shared" si="123"/>
        <v>40920.041666666664</v>
      </c>
    </row>
    <row r="1969" spans="1:20" ht="48" hidden="1" x14ac:dyDescent="0.2">
      <c r="A1969">
        <v>1966</v>
      </c>
      <c r="B1969" s="9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20"/>
        <v>207</v>
      </c>
      <c r="P1969">
        <f t="shared" si="121"/>
        <v>136.63999999999999</v>
      </c>
      <c r="Q1969" s="11" t="s">
        <v>8321</v>
      </c>
      <c r="R1969" s="11" t="s">
        <v>8348</v>
      </c>
      <c r="S1969" s="16">
        <f t="shared" si="122"/>
        <v>41835.540486111109</v>
      </c>
      <c r="T1969" s="16">
        <f t="shared" si="123"/>
        <v>41865.540486111109</v>
      </c>
    </row>
    <row r="1970" spans="1:20" ht="48" hidden="1" x14ac:dyDescent="0.2">
      <c r="A1970">
        <v>1967</v>
      </c>
      <c r="B1970" s="9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20"/>
        <v>370</v>
      </c>
      <c r="P1970">
        <f t="shared" si="121"/>
        <v>182.78</v>
      </c>
      <c r="Q1970" s="11" t="s">
        <v>8321</v>
      </c>
      <c r="R1970" s="11" t="s">
        <v>8348</v>
      </c>
      <c r="S1970" s="16">
        <f t="shared" si="122"/>
        <v>41730.663530092592</v>
      </c>
      <c r="T1970" s="16">
        <f t="shared" si="123"/>
        <v>41760.663530092592</v>
      </c>
    </row>
    <row r="1971" spans="1:20" ht="32" hidden="1" x14ac:dyDescent="0.2">
      <c r="A1971">
        <v>1968</v>
      </c>
      <c r="B1971" s="9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20"/>
        <v>285</v>
      </c>
      <c r="P1971">
        <f t="shared" si="121"/>
        <v>279.38</v>
      </c>
      <c r="Q1971" s="11" t="s">
        <v>8321</v>
      </c>
      <c r="R1971" s="11" t="s">
        <v>8348</v>
      </c>
      <c r="S1971" s="16">
        <f t="shared" si="122"/>
        <v>42676.586979166663</v>
      </c>
      <c r="T1971" s="16">
        <f t="shared" si="123"/>
        <v>42707.628645833334</v>
      </c>
    </row>
    <row r="1972" spans="1:20" ht="48" hidden="1" x14ac:dyDescent="0.2">
      <c r="A1972">
        <v>1969</v>
      </c>
      <c r="B1972" s="9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20"/>
        <v>579</v>
      </c>
      <c r="P1972">
        <f t="shared" si="121"/>
        <v>61.38</v>
      </c>
      <c r="Q1972" s="11" t="s">
        <v>8321</v>
      </c>
      <c r="R1972" s="11" t="s">
        <v>8348</v>
      </c>
      <c r="S1972" s="16">
        <f t="shared" si="122"/>
        <v>42557.792453703703</v>
      </c>
      <c r="T1972" s="16">
        <f t="shared" si="123"/>
        <v>42587.792453703703</v>
      </c>
    </row>
    <row r="1973" spans="1:20" ht="48" hidden="1" x14ac:dyDescent="0.2">
      <c r="A1973">
        <v>1970</v>
      </c>
      <c r="B1973" s="9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20"/>
        <v>1132</v>
      </c>
      <c r="P1973">
        <f t="shared" si="121"/>
        <v>80.73</v>
      </c>
      <c r="Q1973" s="11" t="s">
        <v>8321</v>
      </c>
      <c r="R1973" s="11" t="s">
        <v>8348</v>
      </c>
      <c r="S1973" s="16">
        <f t="shared" si="122"/>
        <v>41324.193298611113</v>
      </c>
      <c r="T1973" s="16">
        <f t="shared" si="123"/>
        <v>41384.151631944449</v>
      </c>
    </row>
    <row r="1974" spans="1:20" ht="48" hidden="1" x14ac:dyDescent="0.2">
      <c r="A1974">
        <v>1971</v>
      </c>
      <c r="B1974" s="9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20"/>
        <v>263</v>
      </c>
      <c r="P1974">
        <f t="shared" si="121"/>
        <v>272.36</v>
      </c>
      <c r="Q1974" s="11" t="s">
        <v>8321</v>
      </c>
      <c r="R1974" s="11" t="s">
        <v>8348</v>
      </c>
      <c r="S1974" s="16">
        <f t="shared" si="122"/>
        <v>41561.500706018516</v>
      </c>
      <c r="T1974" s="16">
        <f t="shared" si="123"/>
        <v>41593.166666666664</v>
      </c>
    </row>
    <row r="1975" spans="1:20" ht="48" hidden="1" x14ac:dyDescent="0.2">
      <c r="A1975">
        <v>1972</v>
      </c>
      <c r="B1975" s="9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20"/>
        <v>674</v>
      </c>
      <c r="P1975">
        <f t="shared" si="121"/>
        <v>70.849999999999994</v>
      </c>
      <c r="Q1975" s="11" t="s">
        <v>8321</v>
      </c>
      <c r="R1975" s="11" t="s">
        <v>8348</v>
      </c>
      <c r="S1975" s="16">
        <f t="shared" si="122"/>
        <v>41201.012083333335</v>
      </c>
      <c r="T1975" s="16">
        <f t="shared" si="123"/>
        <v>41231.053749999999</v>
      </c>
    </row>
    <row r="1976" spans="1:20" ht="48" hidden="1" x14ac:dyDescent="0.2">
      <c r="A1976">
        <v>1973</v>
      </c>
      <c r="B1976" s="9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20"/>
        <v>257</v>
      </c>
      <c r="P1976">
        <f t="shared" si="121"/>
        <v>247.94</v>
      </c>
      <c r="Q1976" s="11" t="s">
        <v>8321</v>
      </c>
      <c r="R1976" s="11" t="s">
        <v>8348</v>
      </c>
      <c r="S1976" s="16">
        <f t="shared" si="122"/>
        <v>42549.722962962958</v>
      </c>
      <c r="T1976" s="16">
        <f t="shared" si="123"/>
        <v>42588.291666666672</v>
      </c>
    </row>
    <row r="1977" spans="1:20" ht="48" hidden="1" x14ac:dyDescent="0.2">
      <c r="A1977">
        <v>1974</v>
      </c>
      <c r="B1977" s="9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20"/>
        <v>375</v>
      </c>
      <c r="P1977">
        <f t="shared" si="121"/>
        <v>186.81</v>
      </c>
      <c r="Q1977" s="11" t="s">
        <v>8321</v>
      </c>
      <c r="R1977" s="11" t="s">
        <v>8348</v>
      </c>
      <c r="S1977" s="16">
        <f t="shared" si="122"/>
        <v>41445.334131944444</v>
      </c>
      <c r="T1977" s="16">
        <f t="shared" si="123"/>
        <v>41505.334131944444</v>
      </c>
    </row>
    <row r="1978" spans="1:20" ht="32" hidden="1" x14ac:dyDescent="0.2">
      <c r="A1978">
        <v>1975</v>
      </c>
      <c r="B1978" s="9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20"/>
        <v>209</v>
      </c>
      <c r="P1978">
        <f t="shared" si="121"/>
        <v>131.99</v>
      </c>
      <c r="Q1978" s="11" t="s">
        <v>8321</v>
      </c>
      <c r="R1978" s="11" t="s">
        <v>8348</v>
      </c>
      <c r="S1978" s="16">
        <f t="shared" si="122"/>
        <v>41313.755219907405</v>
      </c>
      <c r="T1978" s="16">
        <f t="shared" si="123"/>
        <v>41343.755219907405</v>
      </c>
    </row>
    <row r="1979" spans="1:20" ht="32" hidden="1" x14ac:dyDescent="0.2">
      <c r="A1979">
        <v>1976</v>
      </c>
      <c r="B1979" s="9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20"/>
        <v>347</v>
      </c>
      <c r="P1979">
        <f t="shared" si="121"/>
        <v>29.31</v>
      </c>
      <c r="Q1979" s="11" t="s">
        <v>8321</v>
      </c>
      <c r="R1979" s="11" t="s">
        <v>8348</v>
      </c>
      <c r="S1979" s="16">
        <f t="shared" si="122"/>
        <v>41438.899594907409</v>
      </c>
      <c r="T1979" s="16">
        <f t="shared" si="123"/>
        <v>41468.899594907409</v>
      </c>
    </row>
    <row r="1980" spans="1:20" ht="48" hidden="1" x14ac:dyDescent="0.2">
      <c r="A1980">
        <v>1977</v>
      </c>
      <c r="B1980" s="9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20"/>
        <v>402</v>
      </c>
      <c r="P1980">
        <f t="shared" si="121"/>
        <v>245.02</v>
      </c>
      <c r="Q1980" s="11" t="s">
        <v>8321</v>
      </c>
      <c r="R1980" s="11" t="s">
        <v>8348</v>
      </c>
      <c r="S1980" s="16">
        <f t="shared" si="122"/>
        <v>42311.216898148152</v>
      </c>
      <c r="T1980" s="16">
        <f t="shared" si="123"/>
        <v>42357.332638888889</v>
      </c>
    </row>
    <row r="1981" spans="1:20" ht="48" hidden="1" x14ac:dyDescent="0.2">
      <c r="A1981">
        <v>1978</v>
      </c>
      <c r="B1981" s="9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20"/>
        <v>1027</v>
      </c>
      <c r="P1981">
        <f t="shared" si="121"/>
        <v>1323.25</v>
      </c>
      <c r="Q1981" s="11" t="s">
        <v>8321</v>
      </c>
      <c r="R1981" s="11" t="s">
        <v>8348</v>
      </c>
      <c r="S1981" s="16">
        <f t="shared" si="122"/>
        <v>41039.225601851853</v>
      </c>
      <c r="T1981" s="16">
        <f t="shared" si="123"/>
        <v>41072.291666666664</v>
      </c>
    </row>
    <row r="1982" spans="1:20" ht="32" hidden="1" x14ac:dyDescent="0.2">
      <c r="A1982">
        <v>1979</v>
      </c>
      <c r="B1982" s="9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20"/>
        <v>115</v>
      </c>
      <c r="P1982">
        <f t="shared" si="121"/>
        <v>282.66000000000003</v>
      </c>
      <c r="Q1982" s="11" t="s">
        <v>8321</v>
      </c>
      <c r="R1982" s="11" t="s">
        <v>8348</v>
      </c>
      <c r="S1982" s="16">
        <f t="shared" si="122"/>
        <v>42290.460023148145</v>
      </c>
      <c r="T1982" s="16">
        <f t="shared" si="123"/>
        <v>42327.207638888889</v>
      </c>
    </row>
    <row r="1983" spans="1:20" ht="32" hidden="1" x14ac:dyDescent="0.2">
      <c r="A1983">
        <v>1980</v>
      </c>
      <c r="B1983" s="9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20"/>
        <v>355</v>
      </c>
      <c r="P1983">
        <f t="shared" si="121"/>
        <v>91.21</v>
      </c>
      <c r="Q1983" s="11" t="s">
        <v>8321</v>
      </c>
      <c r="R1983" s="11" t="s">
        <v>8348</v>
      </c>
      <c r="S1983" s="16">
        <f t="shared" si="122"/>
        <v>42423.542384259257</v>
      </c>
      <c r="T1983" s="16">
        <f t="shared" si="123"/>
        <v>42463.500717592593</v>
      </c>
    </row>
    <row r="1984" spans="1:20" ht="48" hidden="1" x14ac:dyDescent="0.2">
      <c r="A1984">
        <v>1981</v>
      </c>
      <c r="B1984" s="9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20"/>
        <v>5</v>
      </c>
      <c r="P1984">
        <f t="shared" si="121"/>
        <v>31.75</v>
      </c>
      <c r="Q1984" s="11" t="s">
        <v>8337</v>
      </c>
      <c r="R1984" s="11" t="s">
        <v>8349</v>
      </c>
      <c r="S1984" s="16">
        <f t="shared" si="122"/>
        <v>41799.725289351853</v>
      </c>
      <c r="T1984" s="16">
        <f t="shared" si="123"/>
        <v>41829.725289351853</v>
      </c>
    </row>
    <row r="1985" spans="1:20" ht="48" hidden="1" x14ac:dyDescent="0.2">
      <c r="A1985">
        <v>1982</v>
      </c>
      <c r="B1985" s="9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20"/>
        <v>0</v>
      </c>
      <c r="P1985" t="str">
        <f t="shared" si="121"/>
        <v>N/A</v>
      </c>
      <c r="Q1985" s="11" t="s">
        <v>8337</v>
      </c>
      <c r="R1985" s="11" t="s">
        <v>8349</v>
      </c>
      <c r="S1985" s="16">
        <f t="shared" si="122"/>
        <v>42678.586655092593</v>
      </c>
      <c r="T1985" s="16">
        <f t="shared" si="123"/>
        <v>42708.628321759257</v>
      </c>
    </row>
    <row r="1986" spans="1:20" ht="48" hidden="1" x14ac:dyDescent="0.2">
      <c r="A1986">
        <v>1983</v>
      </c>
      <c r="B1986" s="9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16" si="124">ROUND(E1986/D1986*100,0)</f>
        <v>4</v>
      </c>
      <c r="P1986">
        <f t="shared" si="121"/>
        <v>88.69</v>
      </c>
      <c r="Q1986" s="11" t="s">
        <v>8337</v>
      </c>
      <c r="R1986" s="11" t="s">
        <v>8349</v>
      </c>
      <c r="S1986" s="16">
        <f t="shared" si="122"/>
        <v>42593.011782407411</v>
      </c>
      <c r="T1986" s="16">
        <f t="shared" si="123"/>
        <v>42615.291666666672</v>
      </c>
    </row>
    <row r="1987" spans="1:20" ht="64" hidden="1" x14ac:dyDescent="0.2">
      <c r="A1987">
        <v>1984</v>
      </c>
      <c r="B1987" s="9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24"/>
        <v>21</v>
      </c>
      <c r="P1987">
        <f t="shared" ref="P1987:P2050" si="125">IFERROR(ROUND(E1987/L1987,2),"N/A")</f>
        <v>453.14</v>
      </c>
      <c r="Q1987" s="11" t="s">
        <v>8337</v>
      </c>
      <c r="R1987" s="11" t="s">
        <v>8349</v>
      </c>
      <c r="S1987" s="16">
        <f t="shared" ref="S1987:S2050" si="126">(((J1987/60)/60)/24)+DATE(1970,1,1)</f>
        <v>41913.790289351848</v>
      </c>
      <c r="T1987" s="16">
        <f t="shared" ref="T1987:T2050" si="127">(((I1987/60)/60)/24)+DATE(1970,1,1)</f>
        <v>41973.831956018519</v>
      </c>
    </row>
    <row r="1988" spans="1:20" ht="48" hidden="1" x14ac:dyDescent="0.2">
      <c r="A1988">
        <v>1985</v>
      </c>
      <c r="B1988" s="9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24"/>
        <v>3</v>
      </c>
      <c r="P1988">
        <f t="shared" si="125"/>
        <v>12.75</v>
      </c>
      <c r="Q1988" s="11" t="s">
        <v>8337</v>
      </c>
      <c r="R1988" s="11" t="s">
        <v>8349</v>
      </c>
      <c r="S1988" s="16">
        <f t="shared" si="126"/>
        <v>42555.698738425926</v>
      </c>
      <c r="T1988" s="16">
        <f t="shared" si="127"/>
        <v>42584.958333333328</v>
      </c>
    </row>
    <row r="1989" spans="1:20" ht="48" hidden="1" x14ac:dyDescent="0.2">
      <c r="A1989">
        <v>1986</v>
      </c>
      <c r="B1989" s="9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24"/>
        <v>0</v>
      </c>
      <c r="P1989">
        <f t="shared" si="125"/>
        <v>1</v>
      </c>
      <c r="Q1989" s="11" t="s">
        <v>8337</v>
      </c>
      <c r="R1989" s="11" t="s">
        <v>8349</v>
      </c>
      <c r="S1989" s="16">
        <f t="shared" si="126"/>
        <v>42413.433831018512</v>
      </c>
      <c r="T1989" s="16">
        <f t="shared" si="127"/>
        <v>42443.392164351855</v>
      </c>
    </row>
    <row r="1990" spans="1:20" ht="32" hidden="1" x14ac:dyDescent="0.2">
      <c r="A1990">
        <v>1987</v>
      </c>
      <c r="B1990" s="9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24"/>
        <v>42</v>
      </c>
      <c r="P1990">
        <f t="shared" si="125"/>
        <v>83.43</v>
      </c>
      <c r="Q1990" s="11" t="s">
        <v>8337</v>
      </c>
      <c r="R1990" s="11" t="s">
        <v>8349</v>
      </c>
      <c r="S1990" s="16">
        <f t="shared" si="126"/>
        <v>42034.639768518522</v>
      </c>
      <c r="T1990" s="16">
        <f t="shared" si="127"/>
        <v>42064.639768518522</v>
      </c>
    </row>
    <row r="1991" spans="1:20" ht="16" hidden="1" x14ac:dyDescent="0.2">
      <c r="A1991">
        <v>1988</v>
      </c>
      <c r="B1991" s="9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0</v>
      </c>
      <c r="P1991">
        <f t="shared" si="125"/>
        <v>25</v>
      </c>
      <c r="Q1991" s="11" t="s">
        <v>8337</v>
      </c>
      <c r="R1991" s="11" t="s">
        <v>8349</v>
      </c>
      <c r="S1991" s="16">
        <f t="shared" si="126"/>
        <v>42206.763217592597</v>
      </c>
      <c r="T1991" s="16">
        <f t="shared" si="127"/>
        <v>42236.763217592597</v>
      </c>
    </row>
    <row r="1992" spans="1:20" ht="48" hidden="1" x14ac:dyDescent="0.2">
      <c r="A1992">
        <v>1989</v>
      </c>
      <c r="B1992" s="9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24"/>
        <v>1</v>
      </c>
      <c r="P1992">
        <f t="shared" si="125"/>
        <v>50</v>
      </c>
      <c r="Q1992" s="11" t="s">
        <v>8337</v>
      </c>
      <c r="R1992" s="11" t="s">
        <v>8349</v>
      </c>
      <c r="S1992" s="16">
        <f t="shared" si="126"/>
        <v>42685.680648148147</v>
      </c>
      <c r="T1992" s="16">
        <f t="shared" si="127"/>
        <v>42715.680648148147</v>
      </c>
    </row>
    <row r="1993" spans="1:20" ht="48" hidden="1" x14ac:dyDescent="0.2">
      <c r="A1993">
        <v>1990</v>
      </c>
      <c r="B1993" s="9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24"/>
        <v>17</v>
      </c>
      <c r="P1993">
        <f t="shared" si="125"/>
        <v>101.8</v>
      </c>
      <c r="Q1993" s="11" t="s">
        <v>8337</v>
      </c>
      <c r="R1993" s="11" t="s">
        <v>8349</v>
      </c>
      <c r="S1993" s="16">
        <f t="shared" si="126"/>
        <v>42398.195972222224</v>
      </c>
      <c r="T1993" s="16">
        <f t="shared" si="127"/>
        <v>42413.195972222224</v>
      </c>
    </row>
    <row r="1994" spans="1:20" ht="32" hidden="1" x14ac:dyDescent="0.2">
      <c r="A1994">
        <v>1991</v>
      </c>
      <c r="B1994" s="9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24"/>
        <v>7</v>
      </c>
      <c r="P1994">
        <f t="shared" si="125"/>
        <v>46.67</v>
      </c>
      <c r="Q1994" s="11" t="s">
        <v>8337</v>
      </c>
      <c r="R1994" s="11" t="s">
        <v>8349</v>
      </c>
      <c r="S1994" s="16">
        <f t="shared" si="126"/>
        <v>42167.89335648148</v>
      </c>
      <c r="T1994" s="16">
        <f t="shared" si="127"/>
        <v>42188.89335648148</v>
      </c>
    </row>
    <row r="1995" spans="1:20" ht="32" hidden="1" x14ac:dyDescent="0.2">
      <c r="A1995">
        <v>1992</v>
      </c>
      <c r="B1995" s="9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24"/>
        <v>0</v>
      </c>
      <c r="P1995">
        <f t="shared" si="125"/>
        <v>1</v>
      </c>
      <c r="Q1995" s="11" t="s">
        <v>8337</v>
      </c>
      <c r="R1995" s="11" t="s">
        <v>8349</v>
      </c>
      <c r="S1995" s="16">
        <f t="shared" si="126"/>
        <v>42023.143414351856</v>
      </c>
      <c r="T1995" s="16">
        <f t="shared" si="127"/>
        <v>42053.143414351856</v>
      </c>
    </row>
    <row r="1996" spans="1:20" ht="48" hidden="1" x14ac:dyDescent="0.2">
      <c r="A1996">
        <v>1993</v>
      </c>
      <c r="B1996" s="9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1" t="s">
        <v>8337</v>
      </c>
      <c r="R1996" s="11" t="s">
        <v>8349</v>
      </c>
      <c r="S1996" s="16">
        <f t="shared" si="126"/>
        <v>42329.58839120371</v>
      </c>
      <c r="T1996" s="16">
        <f t="shared" si="127"/>
        <v>42359.58839120371</v>
      </c>
    </row>
    <row r="1997" spans="1:20" ht="48" hidden="1" x14ac:dyDescent="0.2">
      <c r="A1997">
        <v>1994</v>
      </c>
      <c r="B1997" s="9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24"/>
        <v>0</v>
      </c>
      <c r="P1997" t="str">
        <f t="shared" si="125"/>
        <v>N/A</v>
      </c>
      <c r="Q1997" s="11" t="s">
        <v>8337</v>
      </c>
      <c r="R1997" s="11" t="s">
        <v>8349</v>
      </c>
      <c r="S1997" s="16">
        <f t="shared" si="126"/>
        <v>42651.006273148145</v>
      </c>
      <c r="T1997" s="16">
        <f t="shared" si="127"/>
        <v>42711.047939814816</v>
      </c>
    </row>
    <row r="1998" spans="1:20" ht="48" hidden="1" x14ac:dyDescent="0.2">
      <c r="A1998">
        <v>1995</v>
      </c>
      <c r="B1998" s="9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24"/>
        <v>8</v>
      </c>
      <c r="P1998">
        <f t="shared" si="125"/>
        <v>26</v>
      </c>
      <c r="Q1998" s="11" t="s">
        <v>8337</v>
      </c>
      <c r="R1998" s="11" t="s">
        <v>8349</v>
      </c>
      <c r="S1998" s="16">
        <f t="shared" si="126"/>
        <v>42181.902037037042</v>
      </c>
      <c r="T1998" s="16">
        <f t="shared" si="127"/>
        <v>42201.902037037042</v>
      </c>
    </row>
    <row r="1999" spans="1:20" ht="48" hidden="1" x14ac:dyDescent="0.2">
      <c r="A1999">
        <v>1996</v>
      </c>
      <c r="B1999" s="9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1" t="s">
        <v>8337</v>
      </c>
      <c r="R1999" s="11" t="s">
        <v>8349</v>
      </c>
      <c r="S1999" s="16">
        <f t="shared" si="126"/>
        <v>41800.819571759261</v>
      </c>
      <c r="T1999" s="16">
        <f t="shared" si="127"/>
        <v>41830.819571759261</v>
      </c>
    </row>
    <row r="2000" spans="1:20" ht="48" hidden="1" x14ac:dyDescent="0.2">
      <c r="A2000">
        <v>1997</v>
      </c>
      <c r="B2000" s="9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24"/>
        <v>0</v>
      </c>
      <c r="P2000" t="str">
        <f t="shared" si="125"/>
        <v>N/A</v>
      </c>
      <c r="Q2000" s="11" t="s">
        <v>8337</v>
      </c>
      <c r="R2000" s="11" t="s">
        <v>8349</v>
      </c>
      <c r="S2000" s="16">
        <f t="shared" si="126"/>
        <v>41847.930694444447</v>
      </c>
      <c r="T2000" s="16">
        <f t="shared" si="127"/>
        <v>41877.930694444447</v>
      </c>
    </row>
    <row r="2001" spans="1:20" ht="48" hidden="1" x14ac:dyDescent="0.2">
      <c r="A2001">
        <v>1998</v>
      </c>
      <c r="B2001" s="9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24"/>
        <v>26</v>
      </c>
      <c r="P2001">
        <f t="shared" si="125"/>
        <v>218.33</v>
      </c>
      <c r="Q2001" s="11" t="s">
        <v>8337</v>
      </c>
      <c r="R2001" s="11" t="s">
        <v>8349</v>
      </c>
      <c r="S2001" s="16">
        <f t="shared" si="126"/>
        <v>41807.118495370371</v>
      </c>
      <c r="T2001" s="16">
        <f t="shared" si="127"/>
        <v>41852.118495370371</v>
      </c>
    </row>
    <row r="2002" spans="1:20" ht="48" hidden="1" x14ac:dyDescent="0.2">
      <c r="A2002">
        <v>1999</v>
      </c>
      <c r="B2002" s="9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24"/>
        <v>1</v>
      </c>
      <c r="P2002">
        <f t="shared" si="125"/>
        <v>33.71</v>
      </c>
      <c r="Q2002" s="11" t="s">
        <v>8337</v>
      </c>
      <c r="R2002" s="11" t="s">
        <v>8349</v>
      </c>
      <c r="S2002" s="16">
        <f t="shared" si="126"/>
        <v>41926.482731481483</v>
      </c>
      <c r="T2002" s="16">
        <f t="shared" si="127"/>
        <v>41956.524398148147</v>
      </c>
    </row>
    <row r="2003" spans="1:20" ht="48" hidden="1" x14ac:dyDescent="0.2">
      <c r="A2003">
        <v>2000</v>
      </c>
      <c r="B2003" s="9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24"/>
        <v>13</v>
      </c>
      <c r="P2003">
        <f t="shared" si="125"/>
        <v>25</v>
      </c>
      <c r="Q2003" s="11" t="s">
        <v>8337</v>
      </c>
      <c r="R2003" s="11" t="s">
        <v>8349</v>
      </c>
      <c r="S2003" s="16">
        <f t="shared" si="126"/>
        <v>42345.951539351852</v>
      </c>
      <c r="T2003" s="16">
        <f t="shared" si="127"/>
        <v>42375.951539351852</v>
      </c>
    </row>
    <row r="2004" spans="1:20" ht="32" hidden="1" x14ac:dyDescent="0.2">
      <c r="A2004">
        <v>2001</v>
      </c>
      <c r="B2004" s="9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24"/>
        <v>382</v>
      </c>
      <c r="P2004">
        <f t="shared" si="125"/>
        <v>128.38999999999999</v>
      </c>
      <c r="Q2004" s="11" t="s">
        <v>8321</v>
      </c>
      <c r="R2004" s="11" t="s">
        <v>8348</v>
      </c>
      <c r="S2004" s="16">
        <f t="shared" si="126"/>
        <v>42136.209675925929</v>
      </c>
      <c r="T2004" s="16">
        <f t="shared" si="127"/>
        <v>42167.833333333328</v>
      </c>
    </row>
    <row r="2005" spans="1:20" ht="48" hidden="1" x14ac:dyDescent="0.2">
      <c r="A2005">
        <v>2002</v>
      </c>
      <c r="B2005" s="9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24"/>
        <v>217</v>
      </c>
      <c r="P2005">
        <f t="shared" si="125"/>
        <v>78.83</v>
      </c>
      <c r="Q2005" s="11" t="s">
        <v>8321</v>
      </c>
      <c r="R2005" s="11" t="s">
        <v>8348</v>
      </c>
      <c r="S2005" s="16">
        <f t="shared" si="126"/>
        <v>42728.71230324074</v>
      </c>
      <c r="T2005" s="16">
        <f t="shared" si="127"/>
        <v>42758.71230324074</v>
      </c>
    </row>
    <row r="2006" spans="1:20" ht="64" hidden="1" x14ac:dyDescent="0.2">
      <c r="A2006">
        <v>2003</v>
      </c>
      <c r="B2006" s="9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24"/>
        <v>312</v>
      </c>
      <c r="P2006">
        <f t="shared" si="125"/>
        <v>91.76</v>
      </c>
      <c r="Q2006" s="11" t="s">
        <v>8321</v>
      </c>
      <c r="R2006" s="11" t="s">
        <v>8348</v>
      </c>
      <c r="S2006" s="16">
        <f t="shared" si="126"/>
        <v>40347.125601851854</v>
      </c>
      <c r="T2006" s="16">
        <f t="shared" si="127"/>
        <v>40361.958333333336</v>
      </c>
    </row>
    <row r="2007" spans="1:20" ht="48" hidden="1" x14ac:dyDescent="0.2">
      <c r="A2007">
        <v>2004</v>
      </c>
      <c r="B2007" s="9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24"/>
        <v>234</v>
      </c>
      <c r="P2007">
        <f t="shared" si="125"/>
        <v>331.1</v>
      </c>
      <c r="Q2007" s="11" t="s">
        <v>8321</v>
      </c>
      <c r="R2007" s="11" t="s">
        <v>8348</v>
      </c>
      <c r="S2007" s="16">
        <f t="shared" si="126"/>
        <v>41800.604895833334</v>
      </c>
      <c r="T2007" s="16">
        <f t="shared" si="127"/>
        <v>41830.604895833334</v>
      </c>
    </row>
    <row r="2008" spans="1:20" ht="48" hidden="1" x14ac:dyDescent="0.2">
      <c r="A2008">
        <v>2005</v>
      </c>
      <c r="B2008" s="9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24"/>
        <v>124</v>
      </c>
      <c r="P2008">
        <f t="shared" si="125"/>
        <v>194.26</v>
      </c>
      <c r="Q2008" s="11" t="s">
        <v>8321</v>
      </c>
      <c r="R2008" s="11" t="s">
        <v>8348</v>
      </c>
      <c r="S2008" s="16">
        <f t="shared" si="126"/>
        <v>41535.812708333331</v>
      </c>
      <c r="T2008" s="16">
        <f t="shared" si="127"/>
        <v>41563.165972222225</v>
      </c>
    </row>
    <row r="2009" spans="1:20" ht="48" hidden="1" x14ac:dyDescent="0.2">
      <c r="A2009">
        <v>2006</v>
      </c>
      <c r="B2009" s="9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24"/>
        <v>248</v>
      </c>
      <c r="P2009">
        <f t="shared" si="125"/>
        <v>408.98</v>
      </c>
      <c r="Q2009" s="11" t="s">
        <v>8321</v>
      </c>
      <c r="R2009" s="11" t="s">
        <v>8348</v>
      </c>
      <c r="S2009" s="16">
        <f t="shared" si="126"/>
        <v>41941.500520833331</v>
      </c>
      <c r="T2009" s="16">
        <f t="shared" si="127"/>
        <v>41976.542187500003</v>
      </c>
    </row>
    <row r="2010" spans="1:20" ht="48" hidden="1" x14ac:dyDescent="0.2">
      <c r="A2010">
        <v>2007</v>
      </c>
      <c r="B2010" s="9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24"/>
        <v>116</v>
      </c>
      <c r="P2010">
        <f t="shared" si="125"/>
        <v>84.46</v>
      </c>
      <c r="Q2010" s="11" t="s">
        <v>8321</v>
      </c>
      <c r="R2010" s="11" t="s">
        <v>8348</v>
      </c>
      <c r="S2010" s="16">
        <f t="shared" si="126"/>
        <v>40347.837800925925</v>
      </c>
      <c r="T2010" s="16">
        <f t="shared" si="127"/>
        <v>40414.166666666664</v>
      </c>
    </row>
    <row r="2011" spans="1:20" ht="48" hidden="1" x14ac:dyDescent="0.2">
      <c r="A2011">
        <v>2008</v>
      </c>
      <c r="B2011" s="9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24"/>
        <v>117</v>
      </c>
      <c r="P2011">
        <f t="shared" si="125"/>
        <v>44.85</v>
      </c>
      <c r="Q2011" s="11" t="s">
        <v>8321</v>
      </c>
      <c r="R2011" s="11" t="s">
        <v>8348</v>
      </c>
      <c r="S2011" s="16">
        <f t="shared" si="126"/>
        <v>40761.604421296295</v>
      </c>
      <c r="T2011" s="16">
        <f t="shared" si="127"/>
        <v>40805.604421296295</v>
      </c>
    </row>
    <row r="2012" spans="1:20" ht="48" hidden="1" x14ac:dyDescent="0.2">
      <c r="A2012">
        <v>2009</v>
      </c>
      <c r="B2012" s="9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24"/>
        <v>305</v>
      </c>
      <c r="P2012">
        <f t="shared" si="125"/>
        <v>383.36</v>
      </c>
      <c r="Q2012" s="11" t="s">
        <v>8321</v>
      </c>
      <c r="R2012" s="11" t="s">
        <v>8348</v>
      </c>
      <c r="S2012" s="16">
        <f t="shared" si="126"/>
        <v>42661.323414351849</v>
      </c>
      <c r="T2012" s="16">
        <f t="shared" si="127"/>
        <v>42697.365081018521</v>
      </c>
    </row>
    <row r="2013" spans="1:20" ht="32" hidden="1" x14ac:dyDescent="0.2">
      <c r="A2013">
        <v>2010</v>
      </c>
      <c r="B2013" s="9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24"/>
        <v>320</v>
      </c>
      <c r="P2013">
        <f t="shared" si="125"/>
        <v>55.28</v>
      </c>
      <c r="Q2013" s="11" t="s">
        <v>8321</v>
      </c>
      <c r="R2013" s="11" t="s">
        <v>8348</v>
      </c>
      <c r="S2013" s="16">
        <f t="shared" si="126"/>
        <v>42570.996423611112</v>
      </c>
      <c r="T2013" s="16">
        <f t="shared" si="127"/>
        <v>42600.996423611112</v>
      </c>
    </row>
    <row r="2014" spans="1:20" ht="48" hidden="1" x14ac:dyDescent="0.2">
      <c r="A2014">
        <v>2011</v>
      </c>
      <c r="B2014" s="9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24"/>
        <v>820</v>
      </c>
      <c r="P2014">
        <f t="shared" si="125"/>
        <v>422.02</v>
      </c>
      <c r="Q2014" s="11" t="s">
        <v>8321</v>
      </c>
      <c r="R2014" s="11" t="s">
        <v>8348</v>
      </c>
      <c r="S2014" s="16">
        <f t="shared" si="126"/>
        <v>42347.358483796299</v>
      </c>
      <c r="T2014" s="16">
        <f t="shared" si="127"/>
        <v>42380.958333333328</v>
      </c>
    </row>
    <row r="2015" spans="1:20" ht="48" hidden="1" x14ac:dyDescent="0.2">
      <c r="A2015">
        <v>2012</v>
      </c>
      <c r="B2015" s="9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24"/>
        <v>235</v>
      </c>
      <c r="P2015">
        <f t="shared" si="125"/>
        <v>64.180000000000007</v>
      </c>
      <c r="Q2015" s="11" t="s">
        <v>8321</v>
      </c>
      <c r="R2015" s="11" t="s">
        <v>8348</v>
      </c>
      <c r="S2015" s="16">
        <f t="shared" si="126"/>
        <v>42010.822233796294</v>
      </c>
      <c r="T2015" s="16">
        <f t="shared" si="127"/>
        <v>42040.822233796294</v>
      </c>
    </row>
    <row r="2016" spans="1:20" ht="48" hidden="1" x14ac:dyDescent="0.2">
      <c r="A2016">
        <v>2013</v>
      </c>
      <c r="B2016" s="9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24"/>
        <v>495</v>
      </c>
      <c r="P2016">
        <f t="shared" si="125"/>
        <v>173.58</v>
      </c>
      <c r="Q2016" s="11" t="s">
        <v>8321</v>
      </c>
      <c r="R2016" s="11" t="s">
        <v>8348</v>
      </c>
      <c r="S2016" s="16">
        <f t="shared" si="126"/>
        <v>42499.960810185185</v>
      </c>
      <c r="T2016" s="16">
        <f t="shared" si="127"/>
        <v>42559.960810185185</v>
      </c>
    </row>
    <row r="2017" spans="1:20" ht="48" hidden="1" x14ac:dyDescent="0.2">
      <c r="A2017">
        <v>2014</v>
      </c>
      <c r="B2017" s="9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 s="1" t="s">
        <v>8306</v>
      </c>
      <c r="P2017">
        <f t="shared" si="125"/>
        <v>88.6</v>
      </c>
      <c r="Q2017" s="11" t="s">
        <v>8321</v>
      </c>
      <c r="R2017" s="11" t="s">
        <v>8348</v>
      </c>
      <c r="S2017" s="16">
        <f t="shared" si="126"/>
        <v>41324.214571759258</v>
      </c>
      <c r="T2017" s="16">
        <f t="shared" si="127"/>
        <v>41358.172905092593</v>
      </c>
    </row>
    <row r="2018" spans="1:20" ht="48" hidden="1" x14ac:dyDescent="0.2">
      <c r="A2018">
        <v>2015</v>
      </c>
      <c r="B2018" s="9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ref="O2018:O2081" si="128">ROUND(E2018/D2018*100,0)</f>
        <v>113</v>
      </c>
      <c r="P2018">
        <f t="shared" si="125"/>
        <v>50.22</v>
      </c>
      <c r="Q2018" s="11" t="s">
        <v>8321</v>
      </c>
      <c r="R2018" s="11" t="s">
        <v>8348</v>
      </c>
      <c r="S2018" s="16">
        <f t="shared" si="126"/>
        <v>40765.876886574071</v>
      </c>
      <c r="T2018" s="16">
        <f t="shared" si="127"/>
        <v>40795.876886574071</v>
      </c>
    </row>
    <row r="2019" spans="1:20" ht="32" hidden="1" x14ac:dyDescent="0.2">
      <c r="A2019">
        <v>2016</v>
      </c>
      <c r="B2019" s="9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28"/>
        <v>922</v>
      </c>
      <c r="P2019">
        <f t="shared" si="125"/>
        <v>192.39</v>
      </c>
      <c r="Q2019" s="11" t="s">
        <v>8321</v>
      </c>
      <c r="R2019" s="11" t="s">
        <v>8348</v>
      </c>
      <c r="S2019" s="16">
        <f t="shared" si="126"/>
        <v>41312.88077546296</v>
      </c>
      <c r="T2019" s="16">
        <f t="shared" si="127"/>
        <v>41342.88077546296</v>
      </c>
    </row>
    <row r="2020" spans="1:20" ht="48" hidden="1" x14ac:dyDescent="0.2">
      <c r="A2020">
        <v>2017</v>
      </c>
      <c r="B2020" s="9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28"/>
        <v>125</v>
      </c>
      <c r="P2020">
        <f t="shared" si="125"/>
        <v>73.42</v>
      </c>
      <c r="Q2020" s="11" t="s">
        <v>8321</v>
      </c>
      <c r="R2020" s="11" t="s">
        <v>8348</v>
      </c>
      <c r="S2020" s="16">
        <f t="shared" si="126"/>
        <v>40961.057349537034</v>
      </c>
      <c r="T2020" s="16">
        <f t="shared" si="127"/>
        <v>40992.166666666664</v>
      </c>
    </row>
    <row r="2021" spans="1:20" ht="48" hidden="1" x14ac:dyDescent="0.2">
      <c r="A2021">
        <v>2018</v>
      </c>
      <c r="B2021" s="9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28"/>
        <v>102</v>
      </c>
      <c r="P2021">
        <f t="shared" si="125"/>
        <v>147.68</v>
      </c>
      <c r="Q2021" s="11" t="s">
        <v>8321</v>
      </c>
      <c r="R2021" s="11" t="s">
        <v>8348</v>
      </c>
      <c r="S2021" s="16">
        <f t="shared" si="126"/>
        <v>42199.365844907406</v>
      </c>
      <c r="T2021" s="16">
        <f t="shared" si="127"/>
        <v>42229.365844907406</v>
      </c>
    </row>
    <row r="2022" spans="1:20" ht="48" hidden="1" x14ac:dyDescent="0.2">
      <c r="A2022">
        <v>2019</v>
      </c>
      <c r="B2022" s="9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28"/>
        <v>485</v>
      </c>
      <c r="P2022">
        <f t="shared" si="125"/>
        <v>108.97</v>
      </c>
      <c r="Q2022" s="11" t="s">
        <v>8321</v>
      </c>
      <c r="R2022" s="11" t="s">
        <v>8348</v>
      </c>
      <c r="S2022" s="16">
        <f t="shared" si="126"/>
        <v>42605.70857638889</v>
      </c>
      <c r="T2022" s="16">
        <f t="shared" si="127"/>
        <v>42635.70857638889</v>
      </c>
    </row>
    <row r="2023" spans="1:20" ht="48" hidden="1" x14ac:dyDescent="0.2">
      <c r="A2023">
        <v>2020</v>
      </c>
      <c r="B2023" s="9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28"/>
        <v>192</v>
      </c>
      <c r="P2023">
        <f t="shared" si="125"/>
        <v>23.65</v>
      </c>
      <c r="Q2023" s="11" t="s">
        <v>8321</v>
      </c>
      <c r="R2023" s="11" t="s">
        <v>8348</v>
      </c>
      <c r="S2023" s="16">
        <f t="shared" si="126"/>
        <v>41737.097499999996</v>
      </c>
      <c r="T2023" s="16">
        <f t="shared" si="127"/>
        <v>41773.961111111108</v>
      </c>
    </row>
    <row r="2024" spans="1:20" ht="48" hidden="1" x14ac:dyDescent="0.2">
      <c r="A2024">
        <v>2021</v>
      </c>
      <c r="B2024" s="9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28"/>
        <v>281</v>
      </c>
      <c r="P2024">
        <f t="shared" si="125"/>
        <v>147.94999999999999</v>
      </c>
      <c r="Q2024" s="11" t="s">
        <v>8321</v>
      </c>
      <c r="R2024" s="11" t="s">
        <v>8348</v>
      </c>
      <c r="S2024" s="16">
        <f t="shared" si="126"/>
        <v>41861.070567129631</v>
      </c>
      <c r="T2024" s="16">
        <f t="shared" si="127"/>
        <v>41906.070567129631</v>
      </c>
    </row>
    <row r="2025" spans="1:20" ht="48" hidden="1" x14ac:dyDescent="0.2">
      <c r="A2025">
        <v>2022</v>
      </c>
      <c r="B2025" s="9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28"/>
        <v>125</v>
      </c>
      <c r="P2025">
        <f t="shared" si="125"/>
        <v>385.04</v>
      </c>
      <c r="Q2025" s="11" t="s">
        <v>8321</v>
      </c>
      <c r="R2025" s="11" t="s">
        <v>8348</v>
      </c>
      <c r="S2025" s="16">
        <f t="shared" si="126"/>
        <v>42502.569120370375</v>
      </c>
      <c r="T2025" s="16">
        <f t="shared" si="127"/>
        <v>42532.569120370375</v>
      </c>
    </row>
    <row r="2026" spans="1:20" ht="48" hidden="1" x14ac:dyDescent="0.2">
      <c r="A2026">
        <v>2023</v>
      </c>
      <c r="B2026" s="9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28"/>
        <v>161</v>
      </c>
      <c r="P2026">
        <f t="shared" si="125"/>
        <v>457.39</v>
      </c>
      <c r="Q2026" s="11" t="s">
        <v>8321</v>
      </c>
      <c r="R2026" s="11" t="s">
        <v>8348</v>
      </c>
      <c r="S2026" s="16">
        <f t="shared" si="126"/>
        <v>42136.420752314814</v>
      </c>
      <c r="T2026" s="16">
        <f t="shared" si="127"/>
        <v>42166.420752314814</v>
      </c>
    </row>
    <row r="2027" spans="1:20" ht="48" hidden="1" x14ac:dyDescent="0.2">
      <c r="A2027">
        <v>2024</v>
      </c>
      <c r="B2027" s="9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28"/>
        <v>585</v>
      </c>
      <c r="P2027">
        <f t="shared" si="125"/>
        <v>222.99</v>
      </c>
      <c r="Q2027" s="11" t="s">
        <v>8321</v>
      </c>
      <c r="R2027" s="11" t="s">
        <v>8348</v>
      </c>
      <c r="S2027" s="16">
        <f t="shared" si="126"/>
        <v>41099.966944444444</v>
      </c>
      <c r="T2027" s="16">
        <f t="shared" si="127"/>
        <v>41134.125</v>
      </c>
    </row>
    <row r="2028" spans="1:20" ht="48" hidden="1" x14ac:dyDescent="0.2">
      <c r="A2028">
        <v>2025</v>
      </c>
      <c r="B2028" s="9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28"/>
        <v>201</v>
      </c>
      <c r="P2028">
        <f t="shared" si="125"/>
        <v>220.74</v>
      </c>
      <c r="Q2028" s="11" t="s">
        <v>8321</v>
      </c>
      <c r="R2028" s="11" t="s">
        <v>8348</v>
      </c>
      <c r="S2028" s="16">
        <f t="shared" si="126"/>
        <v>42136.184560185182</v>
      </c>
      <c r="T2028" s="16">
        <f t="shared" si="127"/>
        <v>42166.184560185182</v>
      </c>
    </row>
    <row r="2029" spans="1:20" ht="32" hidden="1" x14ac:dyDescent="0.2">
      <c r="A2029">
        <v>2026</v>
      </c>
      <c r="B2029" s="9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28"/>
        <v>133</v>
      </c>
      <c r="P2029">
        <f t="shared" si="125"/>
        <v>73.5</v>
      </c>
      <c r="Q2029" s="11" t="s">
        <v>8321</v>
      </c>
      <c r="R2029" s="11" t="s">
        <v>8348</v>
      </c>
      <c r="S2029" s="16">
        <f t="shared" si="126"/>
        <v>41704.735937500001</v>
      </c>
      <c r="T2029" s="16">
        <f t="shared" si="127"/>
        <v>41750.165972222225</v>
      </c>
    </row>
    <row r="2030" spans="1:20" ht="48" hidden="1" x14ac:dyDescent="0.2">
      <c r="A2030">
        <v>2027</v>
      </c>
      <c r="B2030" s="9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28"/>
        <v>120</v>
      </c>
      <c r="P2030">
        <f t="shared" si="125"/>
        <v>223.1</v>
      </c>
      <c r="Q2030" s="11" t="s">
        <v>8321</v>
      </c>
      <c r="R2030" s="11" t="s">
        <v>8348</v>
      </c>
      <c r="S2030" s="16">
        <f t="shared" si="126"/>
        <v>42048.813877314817</v>
      </c>
      <c r="T2030" s="16">
        <f t="shared" si="127"/>
        <v>42093.772210648152</v>
      </c>
    </row>
    <row r="2031" spans="1:20" ht="32" hidden="1" x14ac:dyDescent="0.2">
      <c r="A2031">
        <v>2028</v>
      </c>
      <c r="B2031" s="9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28"/>
        <v>126</v>
      </c>
      <c r="P2031">
        <f t="shared" si="125"/>
        <v>47.91</v>
      </c>
      <c r="Q2031" s="11" t="s">
        <v>8321</v>
      </c>
      <c r="R2031" s="11" t="s">
        <v>8348</v>
      </c>
      <c r="S2031" s="16">
        <f t="shared" si="126"/>
        <v>40215.919050925928</v>
      </c>
      <c r="T2031" s="16">
        <f t="shared" si="127"/>
        <v>40252.913194444445</v>
      </c>
    </row>
    <row r="2032" spans="1:20" ht="32" hidden="1" x14ac:dyDescent="0.2">
      <c r="A2032">
        <v>2029</v>
      </c>
      <c r="B2032" s="9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28"/>
        <v>361</v>
      </c>
      <c r="P2032">
        <f t="shared" si="125"/>
        <v>96.06</v>
      </c>
      <c r="Q2032" s="11" t="s">
        <v>8321</v>
      </c>
      <c r="R2032" s="11" t="s">
        <v>8348</v>
      </c>
      <c r="S2032" s="16">
        <f t="shared" si="126"/>
        <v>41848.021770833337</v>
      </c>
      <c r="T2032" s="16">
        <f t="shared" si="127"/>
        <v>41878.021770833337</v>
      </c>
    </row>
    <row r="2033" spans="1:20" ht="48" hidden="1" x14ac:dyDescent="0.2">
      <c r="A2033">
        <v>2030</v>
      </c>
      <c r="B2033" s="9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28"/>
        <v>226</v>
      </c>
      <c r="P2033">
        <f t="shared" si="125"/>
        <v>118.61</v>
      </c>
      <c r="Q2033" s="11" t="s">
        <v>8321</v>
      </c>
      <c r="R2033" s="11" t="s">
        <v>8348</v>
      </c>
      <c r="S2033" s="16">
        <f t="shared" si="126"/>
        <v>41212.996481481481</v>
      </c>
      <c r="T2033" s="16">
        <f t="shared" si="127"/>
        <v>41242.996481481481</v>
      </c>
    </row>
    <row r="2034" spans="1:20" ht="32" hidden="1" x14ac:dyDescent="0.2">
      <c r="A2034">
        <v>2031</v>
      </c>
      <c r="B2034" s="9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28"/>
        <v>120</v>
      </c>
      <c r="P2034">
        <f t="shared" si="125"/>
        <v>118.45</v>
      </c>
      <c r="Q2034" s="11" t="s">
        <v>8321</v>
      </c>
      <c r="R2034" s="11" t="s">
        <v>8348</v>
      </c>
      <c r="S2034" s="16">
        <f t="shared" si="126"/>
        <v>41975.329317129625</v>
      </c>
      <c r="T2034" s="16">
        <f t="shared" si="127"/>
        <v>42013.041666666672</v>
      </c>
    </row>
    <row r="2035" spans="1:20" ht="48" hidden="1" x14ac:dyDescent="0.2">
      <c r="A2035">
        <v>2032</v>
      </c>
      <c r="B2035" s="9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28"/>
        <v>304</v>
      </c>
      <c r="P2035">
        <f t="shared" si="125"/>
        <v>143.21</v>
      </c>
      <c r="Q2035" s="11" t="s">
        <v>8321</v>
      </c>
      <c r="R2035" s="11" t="s">
        <v>8348</v>
      </c>
      <c r="S2035" s="16">
        <f t="shared" si="126"/>
        <v>42689.565671296295</v>
      </c>
      <c r="T2035" s="16">
        <f t="shared" si="127"/>
        <v>42719.208333333328</v>
      </c>
    </row>
    <row r="2036" spans="1:20" ht="48" hidden="1" x14ac:dyDescent="0.2">
      <c r="A2036">
        <v>2033</v>
      </c>
      <c r="B2036" s="9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28"/>
        <v>179</v>
      </c>
      <c r="P2036">
        <f t="shared" si="125"/>
        <v>282.72000000000003</v>
      </c>
      <c r="Q2036" s="11" t="s">
        <v>8321</v>
      </c>
      <c r="R2036" s="11" t="s">
        <v>8348</v>
      </c>
      <c r="S2036" s="16">
        <f t="shared" si="126"/>
        <v>41725.082384259258</v>
      </c>
      <c r="T2036" s="16">
        <f t="shared" si="127"/>
        <v>41755.082384259258</v>
      </c>
    </row>
    <row r="2037" spans="1:20" ht="48" hidden="1" x14ac:dyDescent="0.2">
      <c r="A2037">
        <v>2034</v>
      </c>
      <c r="B2037" s="9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28"/>
        <v>387</v>
      </c>
      <c r="P2037">
        <f t="shared" si="125"/>
        <v>593.94000000000005</v>
      </c>
      <c r="Q2037" s="11" t="s">
        <v>8321</v>
      </c>
      <c r="R2037" s="11" t="s">
        <v>8348</v>
      </c>
      <c r="S2037" s="16">
        <f t="shared" si="126"/>
        <v>42076.130011574074</v>
      </c>
      <c r="T2037" s="16">
        <f t="shared" si="127"/>
        <v>42131.290277777778</v>
      </c>
    </row>
    <row r="2038" spans="1:20" ht="48" hidden="1" x14ac:dyDescent="0.2">
      <c r="A2038">
        <v>2035</v>
      </c>
      <c r="B2038" s="9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28"/>
        <v>211</v>
      </c>
      <c r="P2038">
        <f t="shared" si="125"/>
        <v>262.16000000000003</v>
      </c>
      <c r="Q2038" s="11" t="s">
        <v>8321</v>
      </c>
      <c r="R2038" s="11" t="s">
        <v>8348</v>
      </c>
      <c r="S2038" s="16">
        <f t="shared" si="126"/>
        <v>42311.625081018516</v>
      </c>
      <c r="T2038" s="16">
        <f t="shared" si="127"/>
        <v>42357.041666666672</v>
      </c>
    </row>
    <row r="2039" spans="1:20" ht="48" hidden="1" x14ac:dyDescent="0.2">
      <c r="A2039">
        <v>2036</v>
      </c>
      <c r="B2039" s="9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28"/>
        <v>132</v>
      </c>
      <c r="P2039">
        <f t="shared" si="125"/>
        <v>46.58</v>
      </c>
      <c r="Q2039" s="11" t="s">
        <v>8321</v>
      </c>
      <c r="R2039" s="11" t="s">
        <v>8348</v>
      </c>
      <c r="S2039" s="16">
        <f t="shared" si="126"/>
        <v>41738.864803240744</v>
      </c>
      <c r="T2039" s="16">
        <f t="shared" si="127"/>
        <v>41768.864803240744</v>
      </c>
    </row>
    <row r="2040" spans="1:20" ht="48" hidden="1" x14ac:dyDescent="0.2">
      <c r="A2040">
        <v>2037</v>
      </c>
      <c r="B2040" s="9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28"/>
        <v>300</v>
      </c>
      <c r="P2040">
        <f t="shared" si="125"/>
        <v>70.040000000000006</v>
      </c>
      <c r="Q2040" s="11" t="s">
        <v>8321</v>
      </c>
      <c r="R2040" s="11" t="s">
        <v>8348</v>
      </c>
      <c r="S2040" s="16">
        <f t="shared" si="126"/>
        <v>41578.210104166668</v>
      </c>
      <c r="T2040" s="16">
        <f t="shared" si="127"/>
        <v>41638.251770833333</v>
      </c>
    </row>
    <row r="2041" spans="1:20" ht="48" hidden="1" x14ac:dyDescent="0.2">
      <c r="A2041">
        <v>2038</v>
      </c>
      <c r="B2041" s="9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28"/>
        <v>421</v>
      </c>
      <c r="P2041">
        <f t="shared" si="125"/>
        <v>164.91</v>
      </c>
      <c r="Q2041" s="11" t="s">
        <v>8321</v>
      </c>
      <c r="R2041" s="11" t="s">
        <v>8348</v>
      </c>
      <c r="S2041" s="16">
        <f t="shared" si="126"/>
        <v>41424.27107638889</v>
      </c>
      <c r="T2041" s="16">
        <f t="shared" si="127"/>
        <v>41456.75</v>
      </c>
    </row>
    <row r="2042" spans="1:20" ht="32" hidden="1" x14ac:dyDescent="0.2">
      <c r="A2042">
        <v>2039</v>
      </c>
      <c r="B2042" s="9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28"/>
        <v>136</v>
      </c>
      <c r="P2042">
        <f t="shared" si="125"/>
        <v>449.26</v>
      </c>
      <c r="Q2042" s="11" t="s">
        <v>8321</v>
      </c>
      <c r="R2042" s="11" t="s">
        <v>8348</v>
      </c>
      <c r="S2042" s="16">
        <f t="shared" si="126"/>
        <v>42675.438946759255</v>
      </c>
      <c r="T2042" s="16">
        <f t="shared" si="127"/>
        <v>42705.207638888889</v>
      </c>
    </row>
    <row r="2043" spans="1:20" ht="32" hidden="1" x14ac:dyDescent="0.2">
      <c r="A2043">
        <v>2040</v>
      </c>
      <c r="B2043" s="9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28"/>
        <v>248</v>
      </c>
      <c r="P2043">
        <f t="shared" si="125"/>
        <v>27.47</v>
      </c>
      <c r="Q2043" s="11" t="s">
        <v>8321</v>
      </c>
      <c r="R2043" s="11" t="s">
        <v>8348</v>
      </c>
      <c r="S2043" s="16">
        <f t="shared" si="126"/>
        <v>41578.927118055559</v>
      </c>
      <c r="T2043" s="16">
        <f t="shared" si="127"/>
        <v>41593.968784722223</v>
      </c>
    </row>
    <row r="2044" spans="1:20" ht="48" hidden="1" x14ac:dyDescent="0.2">
      <c r="A2044">
        <v>2041</v>
      </c>
      <c r="B2044" s="9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28"/>
        <v>182</v>
      </c>
      <c r="P2044">
        <f t="shared" si="125"/>
        <v>143.97999999999999</v>
      </c>
      <c r="Q2044" s="11" t="s">
        <v>8321</v>
      </c>
      <c r="R2044" s="11" t="s">
        <v>8348</v>
      </c>
      <c r="S2044" s="16">
        <f t="shared" si="126"/>
        <v>42654.525775462964</v>
      </c>
      <c r="T2044" s="16">
        <f t="shared" si="127"/>
        <v>42684.567442129628</v>
      </c>
    </row>
    <row r="2045" spans="1:20" ht="48" hidden="1" x14ac:dyDescent="0.2">
      <c r="A2045">
        <v>2042</v>
      </c>
      <c r="B2045" s="9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28"/>
        <v>124</v>
      </c>
      <c r="P2045">
        <f t="shared" si="125"/>
        <v>88.24</v>
      </c>
      <c r="Q2045" s="11" t="s">
        <v>8321</v>
      </c>
      <c r="R2045" s="11" t="s">
        <v>8348</v>
      </c>
      <c r="S2045" s="16">
        <f t="shared" si="126"/>
        <v>42331.708032407405</v>
      </c>
      <c r="T2045" s="16">
        <f t="shared" si="127"/>
        <v>42391.708032407405</v>
      </c>
    </row>
    <row r="2046" spans="1:20" ht="48" hidden="1" x14ac:dyDescent="0.2">
      <c r="A2046">
        <v>2043</v>
      </c>
      <c r="B2046" s="9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28"/>
        <v>506</v>
      </c>
      <c r="P2046">
        <f t="shared" si="125"/>
        <v>36.33</v>
      </c>
      <c r="Q2046" s="11" t="s">
        <v>8321</v>
      </c>
      <c r="R2046" s="11" t="s">
        <v>8348</v>
      </c>
      <c r="S2046" s="16">
        <f t="shared" si="126"/>
        <v>42661.176817129628</v>
      </c>
      <c r="T2046" s="16">
        <f t="shared" si="127"/>
        <v>42715.207638888889</v>
      </c>
    </row>
    <row r="2047" spans="1:20" ht="48" hidden="1" x14ac:dyDescent="0.2">
      <c r="A2047">
        <v>2044</v>
      </c>
      <c r="B2047" s="9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28"/>
        <v>108</v>
      </c>
      <c r="P2047">
        <f t="shared" si="125"/>
        <v>90.18</v>
      </c>
      <c r="Q2047" s="11" t="s">
        <v>8321</v>
      </c>
      <c r="R2047" s="11" t="s">
        <v>8348</v>
      </c>
      <c r="S2047" s="16">
        <f t="shared" si="126"/>
        <v>42138.684189814812</v>
      </c>
      <c r="T2047" s="16">
        <f t="shared" si="127"/>
        <v>42168.684189814812</v>
      </c>
    </row>
    <row r="2048" spans="1:20" ht="48" hidden="1" x14ac:dyDescent="0.2">
      <c r="A2048">
        <v>2045</v>
      </c>
      <c r="B2048" s="9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28"/>
        <v>819</v>
      </c>
      <c r="P2048">
        <f t="shared" si="125"/>
        <v>152.62</v>
      </c>
      <c r="Q2048" s="11" t="s">
        <v>8321</v>
      </c>
      <c r="R2048" s="11" t="s">
        <v>8348</v>
      </c>
      <c r="S2048" s="16">
        <f t="shared" si="126"/>
        <v>41069.088506944441</v>
      </c>
      <c r="T2048" s="16">
        <f t="shared" si="127"/>
        <v>41099.088506944441</v>
      </c>
    </row>
    <row r="2049" spans="1:20" ht="48" hidden="1" x14ac:dyDescent="0.2">
      <c r="A2049">
        <v>2046</v>
      </c>
      <c r="B2049" s="9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28"/>
        <v>121</v>
      </c>
      <c r="P2049">
        <f t="shared" si="125"/>
        <v>55.81</v>
      </c>
      <c r="Q2049" s="11" t="s">
        <v>8321</v>
      </c>
      <c r="R2049" s="11" t="s">
        <v>8348</v>
      </c>
      <c r="S2049" s="16">
        <f t="shared" si="126"/>
        <v>41387.171805555554</v>
      </c>
      <c r="T2049" s="16">
        <f t="shared" si="127"/>
        <v>41417.171805555554</v>
      </c>
    </row>
    <row r="2050" spans="1:20" ht="48" hidden="1" x14ac:dyDescent="0.2">
      <c r="A2050">
        <v>2047</v>
      </c>
      <c r="B2050" s="9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si="128"/>
        <v>103</v>
      </c>
      <c r="P2050">
        <f t="shared" si="125"/>
        <v>227.85</v>
      </c>
      <c r="Q2050" s="11" t="s">
        <v>8321</v>
      </c>
      <c r="R2050" s="11" t="s">
        <v>8348</v>
      </c>
      <c r="S2050" s="16">
        <f t="shared" si="126"/>
        <v>42081.903587962966</v>
      </c>
      <c r="T2050" s="16">
        <f t="shared" si="127"/>
        <v>42111</v>
      </c>
    </row>
    <row r="2051" spans="1:20" ht="48" hidden="1" x14ac:dyDescent="0.2">
      <c r="A2051">
        <v>2048</v>
      </c>
      <c r="B2051" s="9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28"/>
        <v>148</v>
      </c>
      <c r="P2051">
        <f t="shared" ref="P2051:P2114" si="129">IFERROR(ROUND(E2051/L2051,2),"N/A")</f>
        <v>91.83</v>
      </c>
      <c r="Q2051" s="11" t="s">
        <v>8321</v>
      </c>
      <c r="R2051" s="11" t="s">
        <v>8348</v>
      </c>
      <c r="S2051" s="16">
        <f t="shared" ref="S2051:S2114" si="130">(((J2051/60)/60)/24)+DATE(1970,1,1)</f>
        <v>41387.651516203703</v>
      </c>
      <c r="T2051" s="16">
        <f t="shared" ref="T2051:T2114" si="131">(((I2051/60)/60)/24)+DATE(1970,1,1)</f>
        <v>41417.651516203703</v>
      </c>
    </row>
    <row r="2052" spans="1:20" ht="16" hidden="1" x14ac:dyDescent="0.2">
      <c r="A2052">
        <v>2049</v>
      </c>
      <c r="B2052" s="9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28"/>
        <v>120</v>
      </c>
      <c r="P2052">
        <f t="shared" si="129"/>
        <v>80.989999999999995</v>
      </c>
      <c r="Q2052" s="11" t="s">
        <v>8321</v>
      </c>
      <c r="R2052" s="11" t="s">
        <v>8348</v>
      </c>
      <c r="S2052" s="16">
        <f t="shared" si="130"/>
        <v>41575.527349537035</v>
      </c>
      <c r="T2052" s="16">
        <f t="shared" si="131"/>
        <v>41610.957638888889</v>
      </c>
    </row>
    <row r="2053" spans="1:20" ht="48" hidden="1" x14ac:dyDescent="0.2">
      <c r="A2053">
        <v>2050</v>
      </c>
      <c r="B2053" s="9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28"/>
        <v>473</v>
      </c>
      <c r="P2053">
        <f t="shared" si="129"/>
        <v>278.39</v>
      </c>
      <c r="Q2053" s="11" t="s">
        <v>8321</v>
      </c>
      <c r="R2053" s="11" t="s">
        <v>8348</v>
      </c>
      <c r="S2053" s="16">
        <f t="shared" si="130"/>
        <v>42115.071504629625</v>
      </c>
      <c r="T2053" s="16">
        <f t="shared" si="131"/>
        <v>42155.071504629625</v>
      </c>
    </row>
    <row r="2054" spans="1:20" ht="48" hidden="1" x14ac:dyDescent="0.2">
      <c r="A2054">
        <v>2051</v>
      </c>
      <c r="B2054" s="9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28"/>
        <v>130</v>
      </c>
      <c r="P2054">
        <f t="shared" si="129"/>
        <v>43.1</v>
      </c>
      <c r="Q2054" s="11" t="s">
        <v>8321</v>
      </c>
      <c r="R2054" s="11" t="s">
        <v>8348</v>
      </c>
      <c r="S2054" s="16">
        <f t="shared" si="130"/>
        <v>41604.022418981483</v>
      </c>
      <c r="T2054" s="16">
        <f t="shared" si="131"/>
        <v>41634.022418981483</v>
      </c>
    </row>
    <row r="2055" spans="1:20" ht="48" hidden="1" x14ac:dyDescent="0.2">
      <c r="A2055">
        <v>2052</v>
      </c>
      <c r="B2055" s="9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28"/>
        <v>353</v>
      </c>
      <c r="P2055">
        <f t="shared" si="129"/>
        <v>326.29000000000002</v>
      </c>
      <c r="Q2055" s="11" t="s">
        <v>8321</v>
      </c>
      <c r="R2055" s="11" t="s">
        <v>8348</v>
      </c>
      <c r="S2055" s="16">
        <f t="shared" si="130"/>
        <v>42375.08394675926</v>
      </c>
      <c r="T2055" s="16">
        <f t="shared" si="131"/>
        <v>42420.08394675926</v>
      </c>
    </row>
    <row r="2056" spans="1:20" ht="48" hidden="1" x14ac:dyDescent="0.2">
      <c r="A2056">
        <v>2053</v>
      </c>
      <c r="B2056" s="9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28"/>
        <v>101</v>
      </c>
      <c r="P2056">
        <f t="shared" si="129"/>
        <v>41.74</v>
      </c>
      <c r="Q2056" s="11" t="s">
        <v>8321</v>
      </c>
      <c r="R2056" s="11" t="s">
        <v>8348</v>
      </c>
      <c r="S2056" s="16">
        <f t="shared" si="130"/>
        <v>42303.617488425924</v>
      </c>
      <c r="T2056" s="16">
        <f t="shared" si="131"/>
        <v>42333.659155092595</v>
      </c>
    </row>
    <row r="2057" spans="1:20" ht="48" hidden="1" x14ac:dyDescent="0.2">
      <c r="A2057">
        <v>2054</v>
      </c>
      <c r="B2057" s="9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28"/>
        <v>114</v>
      </c>
      <c r="P2057">
        <f t="shared" si="129"/>
        <v>64.02</v>
      </c>
      <c r="Q2057" s="11" t="s">
        <v>8321</v>
      </c>
      <c r="R2057" s="11" t="s">
        <v>8348</v>
      </c>
      <c r="S2057" s="16">
        <f t="shared" si="130"/>
        <v>41731.520949074074</v>
      </c>
      <c r="T2057" s="16">
        <f t="shared" si="131"/>
        <v>41761.520949074074</v>
      </c>
    </row>
    <row r="2058" spans="1:20" ht="48" hidden="1" x14ac:dyDescent="0.2">
      <c r="A2058">
        <v>2055</v>
      </c>
      <c r="B2058" s="9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28"/>
        <v>167</v>
      </c>
      <c r="P2058">
        <f t="shared" si="129"/>
        <v>99.46</v>
      </c>
      <c r="Q2058" s="11" t="s">
        <v>8321</v>
      </c>
      <c r="R2058" s="11" t="s">
        <v>8348</v>
      </c>
      <c r="S2058" s="16">
        <f t="shared" si="130"/>
        <v>41946.674108796295</v>
      </c>
      <c r="T2058" s="16">
        <f t="shared" si="131"/>
        <v>41976.166666666672</v>
      </c>
    </row>
    <row r="2059" spans="1:20" ht="48" hidden="1" x14ac:dyDescent="0.2">
      <c r="A2059">
        <v>2056</v>
      </c>
      <c r="B2059" s="9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28"/>
        <v>153</v>
      </c>
      <c r="P2059">
        <f t="shared" si="129"/>
        <v>138.49</v>
      </c>
      <c r="Q2059" s="11" t="s">
        <v>8321</v>
      </c>
      <c r="R2059" s="11" t="s">
        <v>8348</v>
      </c>
      <c r="S2059" s="16">
        <f t="shared" si="130"/>
        <v>41351.76090277778</v>
      </c>
      <c r="T2059" s="16">
        <f t="shared" si="131"/>
        <v>41381.76090277778</v>
      </c>
    </row>
    <row r="2060" spans="1:20" ht="48" hidden="1" x14ac:dyDescent="0.2">
      <c r="A2060">
        <v>2057</v>
      </c>
      <c r="B2060" s="9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28"/>
        <v>202</v>
      </c>
      <c r="P2060">
        <f t="shared" si="129"/>
        <v>45.55</v>
      </c>
      <c r="Q2060" s="11" t="s">
        <v>8321</v>
      </c>
      <c r="R2060" s="11" t="s">
        <v>8348</v>
      </c>
      <c r="S2060" s="16">
        <f t="shared" si="130"/>
        <v>42396.494583333333</v>
      </c>
      <c r="T2060" s="16">
        <f t="shared" si="131"/>
        <v>42426.494583333333</v>
      </c>
    </row>
    <row r="2061" spans="1:20" ht="32" hidden="1" x14ac:dyDescent="0.2">
      <c r="A2061">
        <v>2058</v>
      </c>
      <c r="B2061" s="9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28"/>
        <v>168</v>
      </c>
      <c r="P2061">
        <f t="shared" si="129"/>
        <v>10.51</v>
      </c>
      <c r="Q2061" s="11" t="s">
        <v>8321</v>
      </c>
      <c r="R2061" s="11" t="s">
        <v>8348</v>
      </c>
      <c r="S2061" s="16">
        <f t="shared" si="130"/>
        <v>42026.370717592596</v>
      </c>
      <c r="T2061" s="16">
        <f t="shared" si="131"/>
        <v>42065.833333333328</v>
      </c>
    </row>
    <row r="2062" spans="1:20" ht="48" hidden="1" x14ac:dyDescent="0.2">
      <c r="A2062">
        <v>2059</v>
      </c>
      <c r="B2062" s="9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28"/>
        <v>143</v>
      </c>
      <c r="P2062">
        <f t="shared" si="129"/>
        <v>114.77</v>
      </c>
      <c r="Q2062" s="11" t="s">
        <v>8321</v>
      </c>
      <c r="R2062" s="11" t="s">
        <v>8348</v>
      </c>
      <c r="S2062" s="16">
        <f t="shared" si="130"/>
        <v>42361.602476851855</v>
      </c>
      <c r="T2062" s="16">
        <f t="shared" si="131"/>
        <v>42400.915972222225</v>
      </c>
    </row>
    <row r="2063" spans="1:20" ht="48" hidden="1" x14ac:dyDescent="0.2">
      <c r="A2063">
        <v>2060</v>
      </c>
      <c r="B2063" s="9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28"/>
        <v>196</v>
      </c>
      <c r="P2063">
        <f t="shared" si="129"/>
        <v>36</v>
      </c>
      <c r="Q2063" s="11" t="s">
        <v>8321</v>
      </c>
      <c r="R2063" s="11" t="s">
        <v>8348</v>
      </c>
      <c r="S2063" s="16">
        <f t="shared" si="130"/>
        <v>41783.642939814818</v>
      </c>
      <c r="T2063" s="16">
        <f t="shared" si="131"/>
        <v>41843.642939814818</v>
      </c>
    </row>
    <row r="2064" spans="1:20" ht="48" hidden="1" x14ac:dyDescent="0.2">
      <c r="A2064">
        <v>2061</v>
      </c>
      <c r="B2064" s="9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28"/>
        <v>108</v>
      </c>
      <c r="P2064">
        <f t="shared" si="129"/>
        <v>154.16999999999999</v>
      </c>
      <c r="Q2064" s="11" t="s">
        <v>8321</v>
      </c>
      <c r="R2064" s="11" t="s">
        <v>8348</v>
      </c>
      <c r="S2064" s="16">
        <f t="shared" si="130"/>
        <v>42705.764513888891</v>
      </c>
      <c r="T2064" s="16">
        <f t="shared" si="131"/>
        <v>42735.764513888891</v>
      </c>
    </row>
    <row r="2065" spans="1:20" ht="48" hidden="1" x14ac:dyDescent="0.2">
      <c r="A2065">
        <v>2062</v>
      </c>
      <c r="B2065" s="9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28"/>
        <v>115</v>
      </c>
      <c r="P2065">
        <f t="shared" si="129"/>
        <v>566.39</v>
      </c>
      <c r="Q2065" s="11" t="s">
        <v>8321</v>
      </c>
      <c r="R2065" s="11" t="s">
        <v>8348</v>
      </c>
      <c r="S2065" s="16">
        <f t="shared" si="130"/>
        <v>42423.3830787037</v>
      </c>
      <c r="T2065" s="16">
        <f t="shared" si="131"/>
        <v>42453.341412037036</v>
      </c>
    </row>
    <row r="2066" spans="1:20" ht="32" hidden="1" x14ac:dyDescent="0.2">
      <c r="A2066">
        <v>2063</v>
      </c>
      <c r="B2066" s="9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28"/>
        <v>148</v>
      </c>
      <c r="P2066">
        <f t="shared" si="129"/>
        <v>120.86</v>
      </c>
      <c r="Q2066" s="11" t="s">
        <v>8321</v>
      </c>
      <c r="R2066" s="11" t="s">
        <v>8348</v>
      </c>
      <c r="S2066" s="16">
        <f t="shared" si="130"/>
        <v>42472.73265046296</v>
      </c>
      <c r="T2066" s="16">
        <f t="shared" si="131"/>
        <v>42505.73265046296</v>
      </c>
    </row>
    <row r="2067" spans="1:20" ht="48" hidden="1" x14ac:dyDescent="0.2">
      <c r="A2067">
        <v>2064</v>
      </c>
      <c r="B2067" s="9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28"/>
        <v>191</v>
      </c>
      <c r="P2067">
        <f t="shared" si="129"/>
        <v>86.16</v>
      </c>
      <c r="Q2067" s="11" t="s">
        <v>8321</v>
      </c>
      <c r="R2067" s="11" t="s">
        <v>8348</v>
      </c>
      <c r="S2067" s="16">
        <f t="shared" si="130"/>
        <v>41389.364849537036</v>
      </c>
      <c r="T2067" s="16">
        <f t="shared" si="131"/>
        <v>41425.5</v>
      </c>
    </row>
    <row r="2068" spans="1:20" ht="48" hidden="1" x14ac:dyDescent="0.2">
      <c r="A2068">
        <v>2065</v>
      </c>
      <c r="B2068" s="9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28"/>
        <v>199</v>
      </c>
      <c r="P2068">
        <f t="shared" si="129"/>
        <v>51.21</v>
      </c>
      <c r="Q2068" s="11" t="s">
        <v>8321</v>
      </c>
      <c r="R2068" s="11" t="s">
        <v>8348</v>
      </c>
      <c r="S2068" s="16">
        <f t="shared" si="130"/>
        <v>41603.333668981482</v>
      </c>
      <c r="T2068" s="16">
        <f t="shared" si="131"/>
        <v>41633.333668981482</v>
      </c>
    </row>
    <row r="2069" spans="1:20" ht="48" hidden="1" x14ac:dyDescent="0.2">
      <c r="A2069">
        <v>2066</v>
      </c>
      <c r="B2069" s="9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28"/>
        <v>219</v>
      </c>
      <c r="P2069">
        <f t="shared" si="129"/>
        <v>67.260000000000005</v>
      </c>
      <c r="Q2069" s="11" t="s">
        <v>8321</v>
      </c>
      <c r="R2069" s="11" t="s">
        <v>8348</v>
      </c>
      <c r="S2069" s="16">
        <f t="shared" si="130"/>
        <v>41844.771793981483</v>
      </c>
      <c r="T2069" s="16">
        <f t="shared" si="131"/>
        <v>41874.771793981483</v>
      </c>
    </row>
    <row r="2070" spans="1:20" ht="48" hidden="1" x14ac:dyDescent="0.2">
      <c r="A2070">
        <v>2067</v>
      </c>
      <c r="B2070" s="9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28"/>
        <v>127</v>
      </c>
      <c r="P2070">
        <f t="shared" si="129"/>
        <v>62.8</v>
      </c>
      <c r="Q2070" s="11" t="s">
        <v>8321</v>
      </c>
      <c r="R2070" s="11" t="s">
        <v>8348</v>
      </c>
      <c r="S2070" s="16">
        <f t="shared" si="130"/>
        <v>42115.853888888887</v>
      </c>
      <c r="T2070" s="16">
        <f t="shared" si="131"/>
        <v>42148.853888888887</v>
      </c>
    </row>
    <row r="2071" spans="1:20" ht="48" hidden="1" x14ac:dyDescent="0.2">
      <c r="A2071">
        <v>2068</v>
      </c>
      <c r="B2071" s="9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28"/>
        <v>105</v>
      </c>
      <c r="P2071">
        <f t="shared" si="129"/>
        <v>346.13</v>
      </c>
      <c r="Q2071" s="11" t="s">
        <v>8321</v>
      </c>
      <c r="R2071" s="11" t="s">
        <v>8348</v>
      </c>
      <c r="S2071" s="16">
        <f t="shared" si="130"/>
        <v>42633.841608796298</v>
      </c>
      <c r="T2071" s="16">
        <f t="shared" si="131"/>
        <v>42663.841608796298</v>
      </c>
    </row>
    <row r="2072" spans="1:20" ht="48" hidden="1" x14ac:dyDescent="0.2">
      <c r="A2072">
        <v>2069</v>
      </c>
      <c r="B2072" s="9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28"/>
        <v>128</v>
      </c>
      <c r="P2072">
        <f t="shared" si="129"/>
        <v>244.12</v>
      </c>
      <c r="Q2072" s="11" t="s">
        <v>8321</v>
      </c>
      <c r="R2072" s="11" t="s">
        <v>8348</v>
      </c>
      <c r="S2072" s="16">
        <f t="shared" si="130"/>
        <v>42340.972118055557</v>
      </c>
      <c r="T2072" s="16">
        <f t="shared" si="131"/>
        <v>42371.972118055557</v>
      </c>
    </row>
    <row r="2073" spans="1:20" ht="48" hidden="1" x14ac:dyDescent="0.2">
      <c r="A2073">
        <v>2070</v>
      </c>
      <c r="B2073" s="9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28"/>
        <v>317</v>
      </c>
      <c r="P2073">
        <f t="shared" si="129"/>
        <v>259.25</v>
      </c>
      <c r="Q2073" s="11" t="s">
        <v>8321</v>
      </c>
      <c r="R2073" s="11" t="s">
        <v>8348</v>
      </c>
      <c r="S2073" s="16">
        <f t="shared" si="130"/>
        <v>42519.6565162037</v>
      </c>
      <c r="T2073" s="16">
        <f t="shared" si="131"/>
        <v>42549.6565162037</v>
      </c>
    </row>
    <row r="2074" spans="1:20" ht="48" hidden="1" x14ac:dyDescent="0.2">
      <c r="A2074">
        <v>2071</v>
      </c>
      <c r="B2074" s="9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28"/>
        <v>281</v>
      </c>
      <c r="P2074">
        <f t="shared" si="129"/>
        <v>201.96</v>
      </c>
      <c r="Q2074" s="11" t="s">
        <v>8321</v>
      </c>
      <c r="R2074" s="11" t="s">
        <v>8348</v>
      </c>
      <c r="S2074" s="16">
        <f t="shared" si="130"/>
        <v>42600.278749999998</v>
      </c>
      <c r="T2074" s="16">
        <f t="shared" si="131"/>
        <v>42645.278749999998</v>
      </c>
    </row>
    <row r="2075" spans="1:20" ht="48" hidden="1" x14ac:dyDescent="0.2">
      <c r="A2075">
        <v>2072</v>
      </c>
      <c r="B2075" s="9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28"/>
        <v>111</v>
      </c>
      <c r="P2075">
        <f t="shared" si="129"/>
        <v>226.21</v>
      </c>
      <c r="Q2075" s="11" t="s">
        <v>8321</v>
      </c>
      <c r="R2075" s="11" t="s">
        <v>8348</v>
      </c>
      <c r="S2075" s="16">
        <f t="shared" si="130"/>
        <v>42467.581388888888</v>
      </c>
      <c r="T2075" s="16">
        <f t="shared" si="131"/>
        <v>42497.581388888888</v>
      </c>
    </row>
    <row r="2076" spans="1:20" ht="48" hidden="1" x14ac:dyDescent="0.2">
      <c r="A2076">
        <v>2073</v>
      </c>
      <c r="B2076" s="9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28"/>
        <v>153</v>
      </c>
      <c r="P2076">
        <f t="shared" si="129"/>
        <v>324.69</v>
      </c>
      <c r="Q2076" s="11" t="s">
        <v>8321</v>
      </c>
      <c r="R2076" s="11" t="s">
        <v>8348</v>
      </c>
      <c r="S2076" s="16">
        <f t="shared" si="130"/>
        <v>42087.668032407411</v>
      </c>
      <c r="T2076" s="16">
        <f t="shared" si="131"/>
        <v>42132.668032407411</v>
      </c>
    </row>
    <row r="2077" spans="1:20" ht="32" hidden="1" x14ac:dyDescent="0.2">
      <c r="A2077">
        <v>2074</v>
      </c>
      <c r="B2077" s="9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28"/>
        <v>103</v>
      </c>
      <c r="P2077">
        <f t="shared" si="129"/>
        <v>205</v>
      </c>
      <c r="Q2077" s="11" t="s">
        <v>8321</v>
      </c>
      <c r="R2077" s="11" t="s">
        <v>8348</v>
      </c>
      <c r="S2077" s="16">
        <f t="shared" si="130"/>
        <v>42466.826180555552</v>
      </c>
      <c r="T2077" s="16">
        <f t="shared" si="131"/>
        <v>42496.826180555552</v>
      </c>
    </row>
    <row r="2078" spans="1:20" ht="48" hidden="1" x14ac:dyDescent="0.2">
      <c r="A2078">
        <v>2075</v>
      </c>
      <c r="B2078" s="9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28"/>
        <v>1678</v>
      </c>
      <c r="P2078">
        <f t="shared" si="129"/>
        <v>20.47</v>
      </c>
      <c r="Q2078" s="11" t="s">
        <v>8321</v>
      </c>
      <c r="R2078" s="11" t="s">
        <v>8348</v>
      </c>
      <c r="S2078" s="16">
        <f t="shared" si="130"/>
        <v>41450.681574074071</v>
      </c>
      <c r="T2078" s="16">
        <f t="shared" si="131"/>
        <v>41480.681574074071</v>
      </c>
    </row>
    <row r="2079" spans="1:20" ht="32" hidden="1" x14ac:dyDescent="0.2">
      <c r="A2079">
        <v>2076</v>
      </c>
      <c r="B2079" s="9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28"/>
        <v>543</v>
      </c>
      <c r="P2079">
        <f t="shared" si="129"/>
        <v>116.35</v>
      </c>
      <c r="Q2079" s="11" t="s">
        <v>8321</v>
      </c>
      <c r="R2079" s="11" t="s">
        <v>8348</v>
      </c>
      <c r="S2079" s="16">
        <f t="shared" si="130"/>
        <v>41803.880659722221</v>
      </c>
      <c r="T2079" s="16">
        <f t="shared" si="131"/>
        <v>41843.880659722221</v>
      </c>
    </row>
    <row r="2080" spans="1:20" ht="48" hidden="1" x14ac:dyDescent="0.2">
      <c r="A2080">
        <v>2077</v>
      </c>
      <c r="B2080" s="9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28"/>
        <v>116</v>
      </c>
      <c r="P2080">
        <f t="shared" si="129"/>
        <v>307.2</v>
      </c>
      <c r="Q2080" s="11" t="s">
        <v>8321</v>
      </c>
      <c r="R2080" s="11" t="s">
        <v>8348</v>
      </c>
      <c r="S2080" s="16">
        <f t="shared" si="130"/>
        <v>42103.042546296296</v>
      </c>
      <c r="T2080" s="16">
        <f t="shared" si="131"/>
        <v>42160.875</v>
      </c>
    </row>
    <row r="2081" spans="1:20" ht="48" hidden="1" x14ac:dyDescent="0.2">
      <c r="A2081">
        <v>2078</v>
      </c>
      <c r="B2081" s="9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28"/>
        <v>131</v>
      </c>
      <c r="P2081">
        <f t="shared" si="129"/>
        <v>546.69000000000005</v>
      </c>
      <c r="Q2081" s="11" t="s">
        <v>8321</v>
      </c>
      <c r="R2081" s="11" t="s">
        <v>8348</v>
      </c>
      <c r="S2081" s="16">
        <f t="shared" si="130"/>
        <v>42692.771493055552</v>
      </c>
      <c r="T2081" s="16">
        <f t="shared" si="131"/>
        <v>42722.771493055552</v>
      </c>
    </row>
    <row r="2082" spans="1:20" ht="48" hidden="1" x14ac:dyDescent="0.2">
      <c r="A2082">
        <v>2079</v>
      </c>
      <c r="B2082" s="9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ref="O2082:O2145" si="132">ROUND(E2082/D2082*100,0)</f>
        <v>288</v>
      </c>
      <c r="P2082">
        <f t="shared" si="129"/>
        <v>47.47</v>
      </c>
      <c r="Q2082" s="11" t="s">
        <v>8321</v>
      </c>
      <c r="R2082" s="11" t="s">
        <v>8348</v>
      </c>
      <c r="S2082" s="16">
        <f t="shared" si="130"/>
        <v>42150.71056712963</v>
      </c>
      <c r="T2082" s="16">
        <f t="shared" si="131"/>
        <v>42180.791666666672</v>
      </c>
    </row>
    <row r="2083" spans="1:20" ht="48" hidden="1" x14ac:dyDescent="0.2">
      <c r="A2083">
        <v>2080</v>
      </c>
      <c r="B2083" s="9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32"/>
        <v>508</v>
      </c>
      <c r="P2083">
        <f t="shared" si="129"/>
        <v>101.56</v>
      </c>
      <c r="Q2083" s="11" t="s">
        <v>8321</v>
      </c>
      <c r="R2083" s="11" t="s">
        <v>8348</v>
      </c>
      <c r="S2083" s="16">
        <f t="shared" si="130"/>
        <v>42289.957175925927</v>
      </c>
      <c r="T2083" s="16">
        <f t="shared" si="131"/>
        <v>42319.998842592591</v>
      </c>
    </row>
    <row r="2084" spans="1:20" ht="48" hidden="1" x14ac:dyDescent="0.2">
      <c r="A2084">
        <v>2081</v>
      </c>
      <c r="B2084" s="9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32"/>
        <v>115</v>
      </c>
      <c r="P2084">
        <f t="shared" si="129"/>
        <v>72.91</v>
      </c>
      <c r="Q2084" s="11" t="s">
        <v>8308</v>
      </c>
      <c r="R2084" s="11" t="s">
        <v>8329</v>
      </c>
      <c r="S2084" s="16">
        <f t="shared" si="130"/>
        <v>41004.156886574077</v>
      </c>
      <c r="T2084" s="16">
        <f t="shared" si="131"/>
        <v>41045.207638888889</v>
      </c>
    </row>
    <row r="2085" spans="1:20" ht="48" hidden="1" x14ac:dyDescent="0.2">
      <c r="A2085">
        <v>2082</v>
      </c>
      <c r="B2085" s="9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32"/>
        <v>111</v>
      </c>
      <c r="P2085">
        <f t="shared" si="129"/>
        <v>43.71</v>
      </c>
      <c r="Q2085" s="11" t="s">
        <v>8308</v>
      </c>
      <c r="R2085" s="11" t="s">
        <v>8329</v>
      </c>
      <c r="S2085" s="16">
        <f t="shared" si="130"/>
        <v>40811.120324074072</v>
      </c>
      <c r="T2085" s="16">
        <f t="shared" si="131"/>
        <v>40871.161990740737</v>
      </c>
    </row>
    <row r="2086" spans="1:20" ht="48" hidden="1" x14ac:dyDescent="0.2">
      <c r="A2086">
        <v>2083</v>
      </c>
      <c r="B2086" s="9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32"/>
        <v>113</v>
      </c>
      <c r="P2086">
        <f t="shared" si="129"/>
        <v>34</v>
      </c>
      <c r="Q2086" s="11" t="s">
        <v>8308</v>
      </c>
      <c r="R2086" s="11" t="s">
        <v>8329</v>
      </c>
      <c r="S2086" s="16">
        <f t="shared" si="130"/>
        <v>41034.72216435185</v>
      </c>
      <c r="T2086" s="16">
        <f t="shared" si="131"/>
        <v>41064.72216435185</v>
      </c>
    </row>
    <row r="2087" spans="1:20" ht="48" hidden="1" x14ac:dyDescent="0.2">
      <c r="A2087">
        <v>2084</v>
      </c>
      <c r="B2087" s="9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32"/>
        <v>108</v>
      </c>
      <c r="P2087">
        <f t="shared" si="129"/>
        <v>70.650000000000006</v>
      </c>
      <c r="Q2087" s="11" t="s">
        <v>8308</v>
      </c>
      <c r="R2087" s="11" t="s">
        <v>8329</v>
      </c>
      <c r="S2087" s="16">
        <f t="shared" si="130"/>
        <v>41731.833124999997</v>
      </c>
      <c r="T2087" s="16">
        <f t="shared" si="131"/>
        <v>41763.290972222225</v>
      </c>
    </row>
    <row r="2088" spans="1:20" ht="48" hidden="1" x14ac:dyDescent="0.2">
      <c r="A2088">
        <v>2085</v>
      </c>
      <c r="B2088" s="9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32"/>
        <v>124</v>
      </c>
      <c r="P2088">
        <f t="shared" si="129"/>
        <v>89.3</v>
      </c>
      <c r="Q2088" s="11" t="s">
        <v>8308</v>
      </c>
      <c r="R2088" s="11" t="s">
        <v>8329</v>
      </c>
      <c r="S2088" s="16">
        <f t="shared" si="130"/>
        <v>41075.835497685184</v>
      </c>
      <c r="T2088" s="16">
        <f t="shared" si="131"/>
        <v>41105.835497685184</v>
      </c>
    </row>
    <row r="2089" spans="1:20" ht="48" hidden="1" x14ac:dyDescent="0.2">
      <c r="A2089">
        <v>2086</v>
      </c>
      <c r="B2089" s="9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32"/>
        <v>101</v>
      </c>
      <c r="P2089">
        <f t="shared" si="129"/>
        <v>115.09</v>
      </c>
      <c r="Q2089" s="11" t="s">
        <v>8308</v>
      </c>
      <c r="R2089" s="11" t="s">
        <v>8329</v>
      </c>
      <c r="S2089" s="16">
        <f t="shared" si="130"/>
        <v>40860.67050925926</v>
      </c>
      <c r="T2089" s="16">
        <f t="shared" si="131"/>
        <v>40891.207638888889</v>
      </c>
    </row>
    <row r="2090" spans="1:20" ht="48" hidden="1" x14ac:dyDescent="0.2">
      <c r="A2090">
        <v>2087</v>
      </c>
      <c r="B2090" s="9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32"/>
        <v>104</v>
      </c>
      <c r="P2090">
        <f t="shared" si="129"/>
        <v>62.12</v>
      </c>
      <c r="Q2090" s="11" t="s">
        <v>8308</v>
      </c>
      <c r="R2090" s="11" t="s">
        <v>8329</v>
      </c>
      <c r="S2090" s="16">
        <f t="shared" si="130"/>
        <v>40764.204375000001</v>
      </c>
      <c r="T2090" s="16">
        <f t="shared" si="131"/>
        <v>40794.204375000001</v>
      </c>
    </row>
    <row r="2091" spans="1:20" ht="48" hidden="1" x14ac:dyDescent="0.2">
      <c r="A2091">
        <v>2088</v>
      </c>
      <c r="B2091" s="9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32"/>
        <v>116</v>
      </c>
      <c r="P2091">
        <f t="shared" si="129"/>
        <v>46.2</v>
      </c>
      <c r="Q2091" s="11" t="s">
        <v>8308</v>
      </c>
      <c r="R2091" s="11" t="s">
        <v>8329</v>
      </c>
      <c r="S2091" s="16">
        <f t="shared" si="130"/>
        <v>40395.714722222219</v>
      </c>
      <c r="T2091" s="16">
        <f t="shared" si="131"/>
        <v>40432.165972222225</v>
      </c>
    </row>
    <row r="2092" spans="1:20" ht="32" hidden="1" x14ac:dyDescent="0.2">
      <c r="A2092">
        <v>2089</v>
      </c>
      <c r="B2092" s="9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32"/>
        <v>120</v>
      </c>
      <c r="P2092">
        <f t="shared" si="129"/>
        <v>48.55</v>
      </c>
      <c r="Q2092" s="11" t="s">
        <v>8308</v>
      </c>
      <c r="R2092" s="11" t="s">
        <v>8329</v>
      </c>
      <c r="S2092" s="16">
        <f t="shared" si="130"/>
        <v>41453.076319444444</v>
      </c>
      <c r="T2092" s="16">
        <f t="shared" si="131"/>
        <v>41488.076319444444</v>
      </c>
    </row>
    <row r="2093" spans="1:20" ht="48" hidden="1" x14ac:dyDescent="0.2">
      <c r="A2093">
        <v>2090</v>
      </c>
      <c r="B2093" s="9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32"/>
        <v>115</v>
      </c>
      <c r="P2093">
        <f t="shared" si="129"/>
        <v>57.52</v>
      </c>
      <c r="Q2093" s="11" t="s">
        <v>8308</v>
      </c>
      <c r="R2093" s="11" t="s">
        <v>8329</v>
      </c>
      <c r="S2093" s="16">
        <f t="shared" si="130"/>
        <v>41299.381423611114</v>
      </c>
      <c r="T2093" s="16">
        <f t="shared" si="131"/>
        <v>41329.381423611114</v>
      </c>
    </row>
    <row r="2094" spans="1:20" ht="48" hidden="1" x14ac:dyDescent="0.2">
      <c r="A2094">
        <v>2091</v>
      </c>
      <c r="B2094" s="9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32"/>
        <v>120</v>
      </c>
      <c r="P2094">
        <f t="shared" si="129"/>
        <v>88.15</v>
      </c>
      <c r="Q2094" s="11" t="s">
        <v>8308</v>
      </c>
      <c r="R2094" s="11" t="s">
        <v>8329</v>
      </c>
      <c r="S2094" s="16">
        <f t="shared" si="130"/>
        <v>40555.322662037033</v>
      </c>
      <c r="T2094" s="16">
        <f t="shared" si="131"/>
        <v>40603.833333333336</v>
      </c>
    </row>
    <row r="2095" spans="1:20" ht="48" hidden="1" x14ac:dyDescent="0.2">
      <c r="A2095">
        <v>2092</v>
      </c>
      <c r="B2095" s="9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32"/>
        <v>101</v>
      </c>
      <c r="P2095">
        <f t="shared" si="129"/>
        <v>110.49</v>
      </c>
      <c r="Q2095" s="11" t="s">
        <v>8308</v>
      </c>
      <c r="R2095" s="11" t="s">
        <v>8329</v>
      </c>
      <c r="S2095" s="16">
        <f t="shared" si="130"/>
        <v>40763.707546296297</v>
      </c>
      <c r="T2095" s="16">
        <f t="shared" si="131"/>
        <v>40823.707546296297</v>
      </c>
    </row>
    <row r="2096" spans="1:20" ht="48" hidden="1" x14ac:dyDescent="0.2">
      <c r="A2096">
        <v>2093</v>
      </c>
      <c r="B2096" s="9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32"/>
        <v>102</v>
      </c>
      <c r="P2096">
        <f t="shared" si="129"/>
        <v>66.83</v>
      </c>
      <c r="Q2096" s="11" t="s">
        <v>8308</v>
      </c>
      <c r="R2096" s="11" t="s">
        <v>8329</v>
      </c>
      <c r="S2096" s="16">
        <f t="shared" si="130"/>
        <v>41205.854537037041</v>
      </c>
      <c r="T2096" s="16">
        <f t="shared" si="131"/>
        <v>41265.896203703705</v>
      </c>
    </row>
    <row r="2097" spans="1:20" ht="48" hidden="1" x14ac:dyDescent="0.2">
      <c r="A2097">
        <v>2094</v>
      </c>
      <c r="B2097" s="9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32"/>
        <v>121</v>
      </c>
      <c r="P2097">
        <f t="shared" si="129"/>
        <v>58.6</v>
      </c>
      <c r="Q2097" s="11" t="s">
        <v>8308</v>
      </c>
      <c r="R2097" s="11" t="s">
        <v>8329</v>
      </c>
      <c r="S2097" s="16">
        <f t="shared" si="130"/>
        <v>40939.02002314815</v>
      </c>
      <c r="T2097" s="16">
        <f t="shared" si="131"/>
        <v>40973.125</v>
      </c>
    </row>
    <row r="2098" spans="1:20" ht="48" hidden="1" x14ac:dyDescent="0.2">
      <c r="A2098">
        <v>2095</v>
      </c>
      <c r="B2098" s="9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32"/>
        <v>100</v>
      </c>
      <c r="P2098">
        <f t="shared" si="129"/>
        <v>113.64</v>
      </c>
      <c r="Q2098" s="11" t="s">
        <v>8308</v>
      </c>
      <c r="R2098" s="11" t="s">
        <v>8329</v>
      </c>
      <c r="S2098" s="16">
        <f t="shared" si="130"/>
        <v>40758.733483796292</v>
      </c>
      <c r="T2098" s="16">
        <f t="shared" si="131"/>
        <v>40818.733483796292</v>
      </c>
    </row>
    <row r="2099" spans="1:20" ht="48" hidden="1" x14ac:dyDescent="0.2">
      <c r="A2099">
        <v>2096</v>
      </c>
      <c r="B2099" s="9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32"/>
        <v>102</v>
      </c>
      <c r="P2099">
        <f t="shared" si="129"/>
        <v>43.57</v>
      </c>
      <c r="Q2099" s="11" t="s">
        <v>8308</v>
      </c>
      <c r="R2099" s="11" t="s">
        <v>8329</v>
      </c>
      <c r="S2099" s="16">
        <f t="shared" si="130"/>
        <v>41192.758506944447</v>
      </c>
      <c r="T2099" s="16">
        <f t="shared" si="131"/>
        <v>41208.165972222225</v>
      </c>
    </row>
    <row r="2100" spans="1:20" ht="48" hidden="1" x14ac:dyDescent="0.2">
      <c r="A2100">
        <v>2097</v>
      </c>
      <c r="B2100" s="9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32"/>
        <v>100</v>
      </c>
      <c r="P2100">
        <f t="shared" si="129"/>
        <v>78.95</v>
      </c>
      <c r="Q2100" s="11" t="s">
        <v>8308</v>
      </c>
      <c r="R2100" s="11" t="s">
        <v>8329</v>
      </c>
      <c r="S2100" s="16">
        <f t="shared" si="130"/>
        <v>40818.58489583333</v>
      </c>
      <c r="T2100" s="16">
        <f t="shared" si="131"/>
        <v>40878.626562500001</v>
      </c>
    </row>
    <row r="2101" spans="1:20" ht="48" hidden="1" x14ac:dyDescent="0.2">
      <c r="A2101">
        <v>2098</v>
      </c>
      <c r="B2101" s="9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32"/>
        <v>100</v>
      </c>
      <c r="P2101">
        <f t="shared" si="129"/>
        <v>188.13</v>
      </c>
      <c r="Q2101" s="11" t="s">
        <v>8308</v>
      </c>
      <c r="R2101" s="11" t="s">
        <v>8329</v>
      </c>
      <c r="S2101" s="16">
        <f t="shared" si="130"/>
        <v>40946.11383101852</v>
      </c>
      <c r="T2101" s="16">
        <f t="shared" si="131"/>
        <v>40976.11383101852</v>
      </c>
    </row>
    <row r="2102" spans="1:20" ht="16" hidden="1" x14ac:dyDescent="0.2">
      <c r="A2102">
        <v>2099</v>
      </c>
      <c r="B2102" s="9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32"/>
        <v>132</v>
      </c>
      <c r="P2102">
        <f t="shared" si="129"/>
        <v>63.03</v>
      </c>
      <c r="Q2102" s="11" t="s">
        <v>8308</v>
      </c>
      <c r="R2102" s="11" t="s">
        <v>8329</v>
      </c>
      <c r="S2102" s="16">
        <f t="shared" si="130"/>
        <v>42173.746342592596</v>
      </c>
      <c r="T2102" s="16">
        <f t="shared" si="131"/>
        <v>42187.152777777781</v>
      </c>
    </row>
    <row r="2103" spans="1:20" ht="48" hidden="1" x14ac:dyDescent="0.2">
      <c r="A2103">
        <v>2100</v>
      </c>
      <c r="B2103" s="9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32"/>
        <v>137</v>
      </c>
      <c r="P2103">
        <f t="shared" si="129"/>
        <v>30.37</v>
      </c>
      <c r="Q2103" s="11" t="s">
        <v>8308</v>
      </c>
      <c r="R2103" s="11" t="s">
        <v>8329</v>
      </c>
      <c r="S2103" s="16">
        <f t="shared" si="130"/>
        <v>41074.834965277776</v>
      </c>
      <c r="T2103" s="16">
        <f t="shared" si="131"/>
        <v>41090.165972222225</v>
      </c>
    </row>
    <row r="2104" spans="1:20" ht="48" hidden="1" x14ac:dyDescent="0.2">
      <c r="A2104">
        <v>2101</v>
      </c>
      <c r="B2104" s="9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32"/>
        <v>113</v>
      </c>
      <c r="P2104">
        <f t="shared" si="129"/>
        <v>51.48</v>
      </c>
      <c r="Q2104" s="11" t="s">
        <v>8308</v>
      </c>
      <c r="R2104" s="11" t="s">
        <v>8329</v>
      </c>
      <c r="S2104" s="16">
        <f t="shared" si="130"/>
        <v>40892.149467592593</v>
      </c>
      <c r="T2104" s="16">
        <f t="shared" si="131"/>
        <v>40952.149467592593</v>
      </c>
    </row>
    <row r="2105" spans="1:20" ht="48" hidden="1" x14ac:dyDescent="0.2">
      <c r="A2105">
        <v>2102</v>
      </c>
      <c r="B2105" s="9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32"/>
        <v>136</v>
      </c>
      <c r="P2105">
        <f t="shared" si="129"/>
        <v>35.79</v>
      </c>
      <c r="Q2105" s="11" t="s">
        <v>8308</v>
      </c>
      <c r="R2105" s="11" t="s">
        <v>8329</v>
      </c>
      <c r="S2105" s="16">
        <f t="shared" si="130"/>
        <v>40638.868611111109</v>
      </c>
      <c r="T2105" s="16">
        <f t="shared" si="131"/>
        <v>40668.868611111109</v>
      </c>
    </row>
    <row r="2106" spans="1:20" ht="32" hidden="1" x14ac:dyDescent="0.2">
      <c r="A2106">
        <v>2103</v>
      </c>
      <c r="B2106" s="9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32"/>
        <v>146</v>
      </c>
      <c r="P2106">
        <f t="shared" si="129"/>
        <v>98.82</v>
      </c>
      <c r="Q2106" s="11" t="s">
        <v>8308</v>
      </c>
      <c r="R2106" s="11" t="s">
        <v>8329</v>
      </c>
      <c r="S2106" s="16">
        <f t="shared" si="130"/>
        <v>41192.754942129628</v>
      </c>
      <c r="T2106" s="16">
        <f t="shared" si="131"/>
        <v>41222.7966087963</v>
      </c>
    </row>
    <row r="2107" spans="1:20" ht="48" hidden="1" x14ac:dyDescent="0.2">
      <c r="A2107">
        <v>2104</v>
      </c>
      <c r="B2107" s="9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32"/>
        <v>130</v>
      </c>
      <c r="P2107">
        <f t="shared" si="129"/>
        <v>28</v>
      </c>
      <c r="Q2107" s="11" t="s">
        <v>8308</v>
      </c>
      <c r="R2107" s="11" t="s">
        <v>8329</v>
      </c>
      <c r="S2107" s="16">
        <f t="shared" si="130"/>
        <v>41394.074467592596</v>
      </c>
      <c r="T2107" s="16">
        <f t="shared" si="131"/>
        <v>41425</v>
      </c>
    </row>
    <row r="2108" spans="1:20" ht="32" hidden="1" x14ac:dyDescent="0.2">
      <c r="A2108">
        <v>2105</v>
      </c>
      <c r="B2108" s="9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32"/>
        <v>254</v>
      </c>
      <c r="P2108">
        <f t="shared" si="129"/>
        <v>51.31</v>
      </c>
      <c r="Q2108" s="11" t="s">
        <v>8308</v>
      </c>
      <c r="R2108" s="11" t="s">
        <v>8329</v>
      </c>
      <c r="S2108" s="16">
        <f t="shared" si="130"/>
        <v>41951.788807870369</v>
      </c>
      <c r="T2108" s="16">
        <f t="shared" si="131"/>
        <v>41964.166666666672</v>
      </c>
    </row>
    <row r="2109" spans="1:20" ht="48" hidden="1" x14ac:dyDescent="0.2">
      <c r="A2109">
        <v>2106</v>
      </c>
      <c r="B2109" s="9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32"/>
        <v>107</v>
      </c>
      <c r="P2109">
        <f t="shared" si="129"/>
        <v>53.52</v>
      </c>
      <c r="Q2109" s="11" t="s">
        <v>8308</v>
      </c>
      <c r="R2109" s="11" t="s">
        <v>8329</v>
      </c>
      <c r="S2109" s="16">
        <f t="shared" si="130"/>
        <v>41270.21497685185</v>
      </c>
      <c r="T2109" s="16">
        <f t="shared" si="131"/>
        <v>41300.21497685185</v>
      </c>
    </row>
    <row r="2110" spans="1:20" ht="48" hidden="1" x14ac:dyDescent="0.2">
      <c r="A2110">
        <v>2107</v>
      </c>
      <c r="B2110" s="9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32"/>
        <v>108</v>
      </c>
      <c r="P2110">
        <f t="shared" si="129"/>
        <v>37.15</v>
      </c>
      <c r="Q2110" s="11" t="s">
        <v>8308</v>
      </c>
      <c r="R2110" s="11" t="s">
        <v>8329</v>
      </c>
      <c r="S2110" s="16">
        <f t="shared" si="130"/>
        <v>41934.71056712963</v>
      </c>
      <c r="T2110" s="16">
        <f t="shared" si="131"/>
        <v>41955.752233796295</v>
      </c>
    </row>
    <row r="2111" spans="1:20" ht="48" hidden="1" x14ac:dyDescent="0.2">
      <c r="A2111">
        <v>2108</v>
      </c>
      <c r="B2111" s="9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32"/>
        <v>107</v>
      </c>
      <c r="P2111">
        <f t="shared" si="129"/>
        <v>89.9</v>
      </c>
      <c r="Q2111" s="11" t="s">
        <v>8308</v>
      </c>
      <c r="R2111" s="11" t="s">
        <v>8329</v>
      </c>
      <c r="S2111" s="16">
        <f t="shared" si="130"/>
        <v>41135.175694444442</v>
      </c>
      <c r="T2111" s="16">
        <f t="shared" si="131"/>
        <v>41162.163194444445</v>
      </c>
    </row>
    <row r="2112" spans="1:20" ht="32" hidden="1" x14ac:dyDescent="0.2">
      <c r="A2112">
        <v>2109</v>
      </c>
      <c r="B2112" s="9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32"/>
        <v>107</v>
      </c>
      <c r="P2112">
        <f t="shared" si="129"/>
        <v>106.53</v>
      </c>
      <c r="Q2112" s="11" t="s">
        <v>8308</v>
      </c>
      <c r="R2112" s="11" t="s">
        <v>8329</v>
      </c>
      <c r="S2112" s="16">
        <f t="shared" si="130"/>
        <v>42160.708530092597</v>
      </c>
      <c r="T2112" s="16">
        <f t="shared" si="131"/>
        <v>42190.708530092597</v>
      </c>
    </row>
    <row r="2113" spans="1:20" ht="32" hidden="1" x14ac:dyDescent="0.2">
      <c r="A2113">
        <v>2110</v>
      </c>
      <c r="B2113" s="9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32"/>
        <v>100</v>
      </c>
      <c r="P2113">
        <f t="shared" si="129"/>
        <v>52.82</v>
      </c>
      <c r="Q2113" s="11" t="s">
        <v>8308</v>
      </c>
      <c r="R2113" s="11" t="s">
        <v>8329</v>
      </c>
      <c r="S2113" s="16">
        <f t="shared" si="130"/>
        <v>41759.670937499999</v>
      </c>
      <c r="T2113" s="16">
        <f t="shared" si="131"/>
        <v>41787.207638888889</v>
      </c>
    </row>
    <row r="2114" spans="1:20" ht="48" hidden="1" x14ac:dyDescent="0.2">
      <c r="A2114">
        <v>2111</v>
      </c>
      <c r="B2114" s="9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si="132"/>
        <v>107</v>
      </c>
      <c r="P2114">
        <f t="shared" si="129"/>
        <v>54.62</v>
      </c>
      <c r="Q2114" s="11" t="s">
        <v>8308</v>
      </c>
      <c r="R2114" s="11" t="s">
        <v>8329</v>
      </c>
      <c r="S2114" s="16">
        <f t="shared" si="130"/>
        <v>40703.197048611109</v>
      </c>
      <c r="T2114" s="16">
        <f t="shared" si="131"/>
        <v>40770.041666666664</v>
      </c>
    </row>
    <row r="2115" spans="1:20" ht="48" hidden="1" x14ac:dyDescent="0.2">
      <c r="A2115">
        <v>2112</v>
      </c>
      <c r="B2115" s="9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32"/>
        <v>100</v>
      </c>
      <c r="P2115">
        <f t="shared" ref="P2115:P2178" si="133">IFERROR(ROUND(E2115/L2115,2),"N/A")</f>
        <v>27.27</v>
      </c>
      <c r="Q2115" s="11" t="s">
        <v>8308</v>
      </c>
      <c r="R2115" s="11" t="s">
        <v>8329</v>
      </c>
      <c r="S2115" s="16">
        <f t="shared" ref="S2115:S2178" si="134">(((J2115/60)/60)/24)+DATE(1970,1,1)</f>
        <v>41365.928159722222</v>
      </c>
      <c r="T2115" s="16">
        <f t="shared" ref="T2115:T2178" si="135">(((I2115/60)/60)/24)+DATE(1970,1,1)</f>
        <v>41379.928159722222</v>
      </c>
    </row>
    <row r="2116" spans="1:20" ht="32" hidden="1" x14ac:dyDescent="0.2">
      <c r="A2116">
        <v>2113</v>
      </c>
      <c r="B2116" s="9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32"/>
        <v>105</v>
      </c>
      <c r="P2116">
        <f t="shared" si="133"/>
        <v>68.599999999999994</v>
      </c>
      <c r="Q2116" s="11" t="s">
        <v>8308</v>
      </c>
      <c r="R2116" s="11" t="s">
        <v>8329</v>
      </c>
      <c r="S2116" s="16">
        <f t="shared" si="134"/>
        <v>41870.86546296296</v>
      </c>
      <c r="T2116" s="16">
        <f t="shared" si="135"/>
        <v>41905.86546296296</v>
      </c>
    </row>
    <row r="2117" spans="1:20" ht="48" hidden="1" x14ac:dyDescent="0.2">
      <c r="A2117">
        <v>2114</v>
      </c>
      <c r="B2117" s="9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32"/>
        <v>105</v>
      </c>
      <c r="P2117">
        <f t="shared" si="133"/>
        <v>35.61</v>
      </c>
      <c r="Q2117" s="11" t="s">
        <v>8308</v>
      </c>
      <c r="R2117" s="11" t="s">
        <v>8329</v>
      </c>
      <c r="S2117" s="16">
        <f t="shared" si="134"/>
        <v>40458.815625000003</v>
      </c>
      <c r="T2117" s="16">
        <f t="shared" si="135"/>
        <v>40521.207638888889</v>
      </c>
    </row>
    <row r="2118" spans="1:20" ht="48" hidden="1" x14ac:dyDescent="0.2">
      <c r="A2118">
        <v>2115</v>
      </c>
      <c r="B2118" s="9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32"/>
        <v>226</v>
      </c>
      <c r="P2118">
        <f t="shared" si="133"/>
        <v>94.03</v>
      </c>
      <c r="Q2118" s="11" t="s">
        <v>8308</v>
      </c>
      <c r="R2118" s="11" t="s">
        <v>8329</v>
      </c>
      <c r="S2118" s="16">
        <f t="shared" si="134"/>
        <v>40564.081030092595</v>
      </c>
      <c r="T2118" s="16">
        <f t="shared" si="135"/>
        <v>40594.081030092595</v>
      </c>
    </row>
    <row r="2119" spans="1:20" ht="48" hidden="1" x14ac:dyDescent="0.2">
      <c r="A2119">
        <v>2116</v>
      </c>
      <c r="B2119" s="9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32"/>
        <v>101</v>
      </c>
      <c r="P2119">
        <f t="shared" si="133"/>
        <v>526.46</v>
      </c>
      <c r="Q2119" s="11" t="s">
        <v>8308</v>
      </c>
      <c r="R2119" s="11" t="s">
        <v>8329</v>
      </c>
      <c r="S2119" s="16">
        <f t="shared" si="134"/>
        <v>41136.777812500004</v>
      </c>
      <c r="T2119" s="16">
        <f t="shared" si="135"/>
        <v>41184.777812500004</v>
      </c>
    </row>
    <row r="2120" spans="1:20" ht="48" hidden="1" x14ac:dyDescent="0.2">
      <c r="A2120">
        <v>2117</v>
      </c>
      <c r="B2120" s="9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32"/>
        <v>148</v>
      </c>
      <c r="P2120">
        <f t="shared" si="133"/>
        <v>50.66</v>
      </c>
      <c r="Q2120" s="11" t="s">
        <v>8308</v>
      </c>
      <c r="R2120" s="11" t="s">
        <v>8329</v>
      </c>
      <c r="S2120" s="16">
        <f t="shared" si="134"/>
        <v>42290.059594907405</v>
      </c>
      <c r="T2120" s="16">
        <f t="shared" si="135"/>
        <v>42304.207638888889</v>
      </c>
    </row>
    <row r="2121" spans="1:20" ht="32" hidden="1" x14ac:dyDescent="0.2">
      <c r="A2121">
        <v>2118</v>
      </c>
      <c r="B2121" s="9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32"/>
        <v>135</v>
      </c>
      <c r="P2121">
        <f t="shared" si="133"/>
        <v>79.180000000000007</v>
      </c>
      <c r="Q2121" s="11" t="s">
        <v>8308</v>
      </c>
      <c r="R2121" s="11" t="s">
        <v>8329</v>
      </c>
      <c r="S2121" s="16">
        <f t="shared" si="134"/>
        <v>40718.839537037034</v>
      </c>
      <c r="T2121" s="16">
        <f t="shared" si="135"/>
        <v>40748.839537037034</v>
      </c>
    </row>
    <row r="2122" spans="1:20" ht="48" hidden="1" x14ac:dyDescent="0.2">
      <c r="A2122">
        <v>2119</v>
      </c>
      <c r="B2122" s="9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32"/>
        <v>101</v>
      </c>
      <c r="P2122">
        <f t="shared" si="133"/>
        <v>91.59</v>
      </c>
      <c r="Q2122" s="11" t="s">
        <v>8308</v>
      </c>
      <c r="R2122" s="11" t="s">
        <v>8329</v>
      </c>
      <c r="S2122" s="16">
        <f t="shared" si="134"/>
        <v>41107.130150462966</v>
      </c>
      <c r="T2122" s="16">
        <f t="shared" si="135"/>
        <v>41137.130150462966</v>
      </c>
    </row>
    <row r="2123" spans="1:20" ht="48" hidden="1" x14ac:dyDescent="0.2">
      <c r="A2123">
        <v>2120</v>
      </c>
      <c r="B2123" s="9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32"/>
        <v>101</v>
      </c>
      <c r="P2123">
        <f t="shared" si="133"/>
        <v>116.96</v>
      </c>
      <c r="Q2123" s="11" t="s">
        <v>8308</v>
      </c>
      <c r="R2123" s="11" t="s">
        <v>8329</v>
      </c>
      <c r="S2123" s="16">
        <f t="shared" si="134"/>
        <v>41591.964537037034</v>
      </c>
      <c r="T2123" s="16">
        <f t="shared" si="135"/>
        <v>41640.964537037034</v>
      </c>
    </row>
    <row r="2124" spans="1:20" ht="32" hidden="1" x14ac:dyDescent="0.2">
      <c r="A2124">
        <v>2121</v>
      </c>
      <c r="B2124" s="9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32"/>
        <v>1</v>
      </c>
      <c r="P2124">
        <f t="shared" si="133"/>
        <v>28.4</v>
      </c>
      <c r="Q2124" s="11" t="s">
        <v>8310</v>
      </c>
      <c r="R2124" s="11" t="s">
        <v>8333</v>
      </c>
      <c r="S2124" s="16">
        <f t="shared" si="134"/>
        <v>42716.7424537037</v>
      </c>
      <c r="T2124" s="16">
        <f t="shared" si="135"/>
        <v>42746.7424537037</v>
      </c>
    </row>
    <row r="2125" spans="1:20" ht="32" hidden="1" x14ac:dyDescent="0.2">
      <c r="A2125">
        <v>2122</v>
      </c>
      <c r="B2125" s="9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32"/>
        <v>0</v>
      </c>
      <c r="P2125">
        <f t="shared" si="133"/>
        <v>103.33</v>
      </c>
      <c r="Q2125" s="11" t="s">
        <v>8310</v>
      </c>
      <c r="R2125" s="11" t="s">
        <v>8333</v>
      </c>
      <c r="S2125" s="16">
        <f t="shared" si="134"/>
        <v>42712.300567129627</v>
      </c>
      <c r="T2125" s="16">
        <f t="shared" si="135"/>
        <v>42742.300567129627</v>
      </c>
    </row>
    <row r="2126" spans="1:20" ht="64" hidden="1" x14ac:dyDescent="0.2">
      <c r="A2126">
        <v>2123</v>
      </c>
      <c r="B2126" s="9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10</v>
      </c>
      <c r="Q2126" s="11" t="s">
        <v>8310</v>
      </c>
      <c r="R2126" s="11" t="s">
        <v>8333</v>
      </c>
      <c r="S2126" s="16">
        <f t="shared" si="134"/>
        <v>40198.424849537041</v>
      </c>
      <c r="T2126" s="16">
        <f t="shared" si="135"/>
        <v>40252.290972222225</v>
      </c>
    </row>
    <row r="2127" spans="1:20" ht="48" hidden="1" x14ac:dyDescent="0.2">
      <c r="A2127">
        <v>2124</v>
      </c>
      <c r="B2127" s="9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32"/>
        <v>10</v>
      </c>
      <c r="P2127">
        <f t="shared" si="133"/>
        <v>23</v>
      </c>
      <c r="Q2127" s="11" t="s">
        <v>8310</v>
      </c>
      <c r="R2127" s="11" t="s">
        <v>8333</v>
      </c>
      <c r="S2127" s="16">
        <f t="shared" si="134"/>
        <v>40464.028182870366</v>
      </c>
      <c r="T2127" s="16">
        <f t="shared" si="135"/>
        <v>40512.208333333336</v>
      </c>
    </row>
    <row r="2128" spans="1:20" ht="48" hidden="1" x14ac:dyDescent="0.2">
      <c r="A2128">
        <v>2125</v>
      </c>
      <c r="B2128" s="9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32"/>
        <v>1</v>
      </c>
      <c r="P2128">
        <f t="shared" si="133"/>
        <v>31.56</v>
      </c>
      <c r="Q2128" s="11" t="s">
        <v>8310</v>
      </c>
      <c r="R2128" s="11" t="s">
        <v>8333</v>
      </c>
      <c r="S2128" s="16">
        <f t="shared" si="134"/>
        <v>42191.023530092592</v>
      </c>
      <c r="T2128" s="16">
        <f t="shared" si="135"/>
        <v>42221.023530092592</v>
      </c>
    </row>
    <row r="2129" spans="1:20" ht="48" hidden="1" x14ac:dyDescent="0.2">
      <c r="A2129">
        <v>2126</v>
      </c>
      <c r="B2129" s="9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32"/>
        <v>0</v>
      </c>
      <c r="P2129">
        <f t="shared" si="133"/>
        <v>5</v>
      </c>
      <c r="Q2129" s="11" t="s">
        <v>8310</v>
      </c>
      <c r="R2129" s="11" t="s">
        <v>8333</v>
      </c>
      <c r="S2129" s="16">
        <f t="shared" si="134"/>
        <v>41951.973229166666</v>
      </c>
      <c r="T2129" s="16">
        <f t="shared" si="135"/>
        <v>41981.973229166666</v>
      </c>
    </row>
    <row r="2130" spans="1:20" ht="16" hidden="1" x14ac:dyDescent="0.2">
      <c r="A2130">
        <v>2127</v>
      </c>
      <c r="B2130" s="9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32"/>
        <v>29</v>
      </c>
      <c r="P2130">
        <f t="shared" si="133"/>
        <v>34.22</v>
      </c>
      <c r="Q2130" s="11" t="s">
        <v>8310</v>
      </c>
      <c r="R2130" s="11" t="s">
        <v>8333</v>
      </c>
      <c r="S2130" s="16">
        <f t="shared" si="134"/>
        <v>42045.50535879629</v>
      </c>
      <c r="T2130" s="16">
        <f t="shared" si="135"/>
        <v>42075.463692129633</v>
      </c>
    </row>
    <row r="2131" spans="1:20" ht="48" hidden="1" x14ac:dyDescent="0.2">
      <c r="A2131">
        <v>2128</v>
      </c>
      <c r="B2131" s="9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32"/>
        <v>0</v>
      </c>
      <c r="P2131">
        <f t="shared" si="133"/>
        <v>25</v>
      </c>
      <c r="Q2131" s="11" t="s">
        <v>8310</v>
      </c>
      <c r="R2131" s="11" t="s">
        <v>8333</v>
      </c>
      <c r="S2131" s="16">
        <f t="shared" si="134"/>
        <v>41843.772789351853</v>
      </c>
      <c r="T2131" s="16">
        <f t="shared" si="135"/>
        <v>41903.772789351853</v>
      </c>
    </row>
    <row r="2132" spans="1:20" ht="48" hidden="1" x14ac:dyDescent="0.2">
      <c r="A2132">
        <v>2129</v>
      </c>
      <c r="B2132" s="9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32"/>
        <v>12</v>
      </c>
      <c r="P2132">
        <f t="shared" si="133"/>
        <v>19.670000000000002</v>
      </c>
      <c r="Q2132" s="11" t="s">
        <v>8310</v>
      </c>
      <c r="R2132" s="11" t="s">
        <v>8333</v>
      </c>
      <c r="S2132" s="16">
        <f t="shared" si="134"/>
        <v>42409.024305555555</v>
      </c>
      <c r="T2132" s="16">
        <f t="shared" si="135"/>
        <v>42439.024305555555</v>
      </c>
    </row>
    <row r="2133" spans="1:20" ht="32" hidden="1" x14ac:dyDescent="0.2">
      <c r="A2133">
        <v>2130</v>
      </c>
      <c r="B2133" s="9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32"/>
        <v>0</v>
      </c>
      <c r="P2133">
        <f t="shared" si="133"/>
        <v>21.25</v>
      </c>
      <c r="Q2133" s="11" t="s">
        <v>8310</v>
      </c>
      <c r="R2133" s="11" t="s">
        <v>8333</v>
      </c>
      <c r="S2133" s="16">
        <f t="shared" si="134"/>
        <v>41832.086377314816</v>
      </c>
      <c r="T2133" s="16">
        <f t="shared" si="135"/>
        <v>41867.086377314816</v>
      </c>
    </row>
    <row r="2134" spans="1:20" ht="48" hidden="1" x14ac:dyDescent="0.2">
      <c r="A2134">
        <v>2131</v>
      </c>
      <c r="B2134" s="9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32"/>
        <v>5</v>
      </c>
      <c r="P2134">
        <f t="shared" si="133"/>
        <v>8.33</v>
      </c>
      <c r="Q2134" s="11" t="s">
        <v>8310</v>
      </c>
      <c r="R2134" s="11" t="s">
        <v>8333</v>
      </c>
      <c r="S2134" s="16">
        <f t="shared" si="134"/>
        <v>42167.207071759258</v>
      </c>
      <c r="T2134" s="16">
        <f t="shared" si="135"/>
        <v>42197.207071759258</v>
      </c>
    </row>
    <row r="2135" spans="1:20" ht="48" hidden="1" x14ac:dyDescent="0.2">
      <c r="A2135">
        <v>2132</v>
      </c>
      <c r="B2135" s="9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32"/>
        <v>2</v>
      </c>
      <c r="P2135">
        <f t="shared" si="133"/>
        <v>21.34</v>
      </c>
      <c r="Q2135" s="11" t="s">
        <v>8310</v>
      </c>
      <c r="R2135" s="11" t="s">
        <v>8333</v>
      </c>
      <c r="S2135" s="16">
        <f t="shared" si="134"/>
        <v>41643.487175925926</v>
      </c>
      <c r="T2135" s="16">
        <f t="shared" si="135"/>
        <v>41673.487175925926</v>
      </c>
    </row>
    <row r="2136" spans="1:20" ht="48" hidden="1" x14ac:dyDescent="0.2">
      <c r="A2136">
        <v>2133</v>
      </c>
      <c r="B2136" s="9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5.33</v>
      </c>
      <c r="Q2136" s="11" t="s">
        <v>8310</v>
      </c>
      <c r="R2136" s="11" t="s">
        <v>8333</v>
      </c>
      <c r="S2136" s="16">
        <f t="shared" si="134"/>
        <v>40619.097210648149</v>
      </c>
      <c r="T2136" s="16">
        <f t="shared" si="135"/>
        <v>40657.290972222225</v>
      </c>
    </row>
    <row r="2137" spans="1:20" ht="48" hidden="1" x14ac:dyDescent="0.2">
      <c r="A2137">
        <v>2134</v>
      </c>
      <c r="B2137" s="9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32"/>
        <v>2</v>
      </c>
      <c r="P2137">
        <f t="shared" si="133"/>
        <v>34.67</v>
      </c>
      <c r="Q2137" s="11" t="s">
        <v>8310</v>
      </c>
      <c r="R2137" s="11" t="s">
        <v>8333</v>
      </c>
      <c r="S2137" s="16">
        <f t="shared" si="134"/>
        <v>41361.886469907404</v>
      </c>
      <c r="T2137" s="16">
        <f t="shared" si="135"/>
        <v>41391.886469907404</v>
      </c>
    </row>
    <row r="2138" spans="1:20" ht="48" hidden="1" x14ac:dyDescent="0.2">
      <c r="A2138">
        <v>2135</v>
      </c>
      <c r="B2138" s="9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32"/>
        <v>10</v>
      </c>
      <c r="P2138">
        <f t="shared" si="133"/>
        <v>21.73</v>
      </c>
      <c r="Q2138" s="11" t="s">
        <v>8310</v>
      </c>
      <c r="R2138" s="11" t="s">
        <v>8333</v>
      </c>
      <c r="S2138" s="16">
        <f t="shared" si="134"/>
        <v>41156.963344907403</v>
      </c>
      <c r="T2138" s="16">
        <f t="shared" si="135"/>
        <v>41186.963344907403</v>
      </c>
    </row>
    <row r="2139" spans="1:20" ht="48" hidden="1" x14ac:dyDescent="0.2">
      <c r="A2139">
        <v>2136</v>
      </c>
      <c r="B2139" s="9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32"/>
        <v>0</v>
      </c>
      <c r="P2139">
        <f t="shared" si="133"/>
        <v>11.92</v>
      </c>
      <c r="Q2139" s="11" t="s">
        <v>8310</v>
      </c>
      <c r="R2139" s="11" t="s">
        <v>8333</v>
      </c>
      <c r="S2139" s="16">
        <f t="shared" si="134"/>
        <v>41536.509097222224</v>
      </c>
      <c r="T2139" s="16">
        <f t="shared" si="135"/>
        <v>41566.509097222224</v>
      </c>
    </row>
    <row r="2140" spans="1:20" ht="48" hidden="1" x14ac:dyDescent="0.2">
      <c r="A2140">
        <v>2137</v>
      </c>
      <c r="B2140" s="9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32"/>
        <v>28</v>
      </c>
      <c r="P2140">
        <f t="shared" si="133"/>
        <v>26.6</v>
      </c>
      <c r="Q2140" s="11" t="s">
        <v>8310</v>
      </c>
      <c r="R2140" s="11" t="s">
        <v>8333</v>
      </c>
      <c r="S2140" s="16">
        <f t="shared" si="134"/>
        <v>41948.771168981482</v>
      </c>
      <c r="T2140" s="16">
        <f t="shared" si="135"/>
        <v>41978.771168981482</v>
      </c>
    </row>
    <row r="2141" spans="1:20" ht="32" hidden="1" x14ac:dyDescent="0.2">
      <c r="A2141">
        <v>2138</v>
      </c>
      <c r="B2141" s="9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32"/>
        <v>13</v>
      </c>
      <c r="P2141">
        <f t="shared" si="133"/>
        <v>10.67</v>
      </c>
      <c r="Q2141" s="11" t="s">
        <v>8310</v>
      </c>
      <c r="R2141" s="11" t="s">
        <v>8333</v>
      </c>
      <c r="S2141" s="16">
        <f t="shared" si="134"/>
        <v>41557.013182870374</v>
      </c>
      <c r="T2141" s="16">
        <f t="shared" si="135"/>
        <v>41587.054849537039</v>
      </c>
    </row>
    <row r="2142" spans="1:20" ht="48" hidden="1" x14ac:dyDescent="0.2">
      <c r="A2142">
        <v>2139</v>
      </c>
      <c r="B2142" s="9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32"/>
        <v>5</v>
      </c>
      <c r="P2142">
        <f t="shared" si="133"/>
        <v>29.04</v>
      </c>
      <c r="Q2142" s="11" t="s">
        <v>8310</v>
      </c>
      <c r="R2142" s="11" t="s">
        <v>8333</v>
      </c>
      <c r="S2142" s="16">
        <f t="shared" si="134"/>
        <v>42647.750092592592</v>
      </c>
      <c r="T2142" s="16">
        <f t="shared" si="135"/>
        <v>42677.750092592592</v>
      </c>
    </row>
    <row r="2143" spans="1:20" ht="48" hidden="1" x14ac:dyDescent="0.2">
      <c r="A2143">
        <v>2140</v>
      </c>
      <c r="B2143" s="9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32"/>
        <v>0</v>
      </c>
      <c r="P2143">
        <f t="shared" si="133"/>
        <v>50.91</v>
      </c>
      <c r="Q2143" s="11" t="s">
        <v>8310</v>
      </c>
      <c r="R2143" s="11" t="s">
        <v>8333</v>
      </c>
      <c r="S2143" s="16">
        <f t="shared" si="134"/>
        <v>41255.833611111113</v>
      </c>
      <c r="T2143" s="16">
        <f t="shared" si="135"/>
        <v>41285.833611111113</v>
      </c>
    </row>
    <row r="2144" spans="1:20" ht="48" hidden="1" x14ac:dyDescent="0.2">
      <c r="A2144">
        <v>2141</v>
      </c>
      <c r="B2144" s="9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32"/>
        <v>0</v>
      </c>
      <c r="P2144" t="str">
        <f t="shared" si="133"/>
        <v>N/A</v>
      </c>
      <c r="Q2144" s="11" t="s">
        <v>8310</v>
      </c>
      <c r="R2144" s="11" t="s">
        <v>8333</v>
      </c>
      <c r="S2144" s="16">
        <f t="shared" si="134"/>
        <v>41927.235636574071</v>
      </c>
      <c r="T2144" s="16">
        <f t="shared" si="135"/>
        <v>41957.277303240742</v>
      </c>
    </row>
    <row r="2145" spans="1:20" ht="48" hidden="1" x14ac:dyDescent="0.2">
      <c r="A2145">
        <v>2142</v>
      </c>
      <c r="B2145" s="9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32"/>
        <v>6</v>
      </c>
      <c r="P2145">
        <f t="shared" si="133"/>
        <v>50.08</v>
      </c>
      <c r="Q2145" s="11" t="s">
        <v>8310</v>
      </c>
      <c r="R2145" s="11" t="s">
        <v>8333</v>
      </c>
      <c r="S2145" s="16">
        <f t="shared" si="134"/>
        <v>42340.701504629629</v>
      </c>
      <c r="T2145" s="16">
        <f t="shared" si="135"/>
        <v>42368.701504629629</v>
      </c>
    </row>
    <row r="2146" spans="1:20" ht="48" hidden="1" x14ac:dyDescent="0.2">
      <c r="A2146">
        <v>2143</v>
      </c>
      <c r="B2146" s="9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ref="O2146:O2209" si="136">ROUND(E2146/D2146*100,0)</f>
        <v>11</v>
      </c>
      <c r="P2146">
        <f t="shared" si="133"/>
        <v>45</v>
      </c>
      <c r="Q2146" s="11" t="s">
        <v>8310</v>
      </c>
      <c r="R2146" s="11" t="s">
        <v>8333</v>
      </c>
      <c r="S2146" s="16">
        <f t="shared" si="134"/>
        <v>40332.886712962965</v>
      </c>
      <c r="T2146" s="16">
        <f t="shared" si="135"/>
        <v>40380.791666666664</v>
      </c>
    </row>
    <row r="2147" spans="1:20" ht="32" hidden="1" x14ac:dyDescent="0.2">
      <c r="A2147">
        <v>2144</v>
      </c>
      <c r="B2147" s="9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36"/>
        <v>2</v>
      </c>
      <c r="P2147">
        <f t="shared" si="133"/>
        <v>25.29</v>
      </c>
      <c r="Q2147" s="11" t="s">
        <v>8310</v>
      </c>
      <c r="R2147" s="11" t="s">
        <v>8333</v>
      </c>
      <c r="S2147" s="16">
        <f t="shared" si="134"/>
        <v>41499.546759259261</v>
      </c>
      <c r="T2147" s="16">
        <f t="shared" si="135"/>
        <v>41531.546759259261</v>
      </c>
    </row>
    <row r="2148" spans="1:20" ht="48" hidden="1" x14ac:dyDescent="0.2">
      <c r="A2148">
        <v>2145</v>
      </c>
      <c r="B2148" s="9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36"/>
        <v>30</v>
      </c>
      <c r="P2148">
        <f t="shared" si="133"/>
        <v>51.29</v>
      </c>
      <c r="Q2148" s="11" t="s">
        <v>8310</v>
      </c>
      <c r="R2148" s="11" t="s">
        <v>8333</v>
      </c>
      <c r="S2148" s="16">
        <f t="shared" si="134"/>
        <v>41575.237430555557</v>
      </c>
      <c r="T2148" s="16">
        <f t="shared" si="135"/>
        <v>41605.279097222221</v>
      </c>
    </row>
    <row r="2149" spans="1:20" ht="48" hidden="1" x14ac:dyDescent="0.2">
      <c r="A2149">
        <v>2146</v>
      </c>
      <c r="B2149" s="9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36"/>
        <v>0</v>
      </c>
      <c r="P2149">
        <f t="shared" si="133"/>
        <v>1</v>
      </c>
      <c r="Q2149" s="11" t="s">
        <v>8310</v>
      </c>
      <c r="R2149" s="11" t="s">
        <v>8333</v>
      </c>
      <c r="S2149" s="16">
        <f t="shared" si="134"/>
        <v>42397.679513888885</v>
      </c>
      <c r="T2149" s="16">
        <f t="shared" si="135"/>
        <v>42411.679513888885</v>
      </c>
    </row>
    <row r="2150" spans="1:20" ht="16" hidden="1" x14ac:dyDescent="0.2">
      <c r="A2150">
        <v>2147</v>
      </c>
      <c r="B2150" s="9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36"/>
        <v>1</v>
      </c>
      <c r="P2150">
        <f t="shared" si="133"/>
        <v>49.38</v>
      </c>
      <c r="Q2150" s="11" t="s">
        <v>8310</v>
      </c>
      <c r="R2150" s="11" t="s">
        <v>8333</v>
      </c>
      <c r="S2150" s="16">
        <f t="shared" si="134"/>
        <v>41927.295694444445</v>
      </c>
      <c r="T2150" s="16">
        <f t="shared" si="135"/>
        <v>41959.337361111116</v>
      </c>
    </row>
    <row r="2151" spans="1:20" ht="48" hidden="1" x14ac:dyDescent="0.2">
      <c r="A2151">
        <v>2148</v>
      </c>
      <c r="B2151" s="9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36"/>
        <v>2</v>
      </c>
      <c r="P2151">
        <f t="shared" si="133"/>
        <v>1</v>
      </c>
      <c r="Q2151" s="11" t="s">
        <v>8310</v>
      </c>
      <c r="R2151" s="11" t="s">
        <v>8333</v>
      </c>
      <c r="S2151" s="16">
        <f t="shared" si="134"/>
        <v>42066.733587962968</v>
      </c>
      <c r="T2151" s="16">
        <f t="shared" si="135"/>
        <v>42096.691921296297</v>
      </c>
    </row>
    <row r="2152" spans="1:20" ht="48" hidden="1" x14ac:dyDescent="0.2">
      <c r="A2152">
        <v>2149</v>
      </c>
      <c r="B2152" s="9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36"/>
        <v>0</v>
      </c>
      <c r="P2152" t="str">
        <f t="shared" si="133"/>
        <v>N/A</v>
      </c>
      <c r="Q2152" s="11" t="s">
        <v>8310</v>
      </c>
      <c r="R2152" s="11" t="s">
        <v>8333</v>
      </c>
      <c r="S2152" s="16">
        <f t="shared" si="134"/>
        <v>40355.024953703702</v>
      </c>
      <c r="T2152" s="16">
        <f t="shared" si="135"/>
        <v>40390</v>
      </c>
    </row>
    <row r="2153" spans="1:20" ht="16" hidden="1" x14ac:dyDescent="0.2">
      <c r="A2153">
        <v>2150</v>
      </c>
      <c r="B2153" s="9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36"/>
        <v>1</v>
      </c>
      <c r="P2153">
        <f t="shared" si="133"/>
        <v>101.25</v>
      </c>
      <c r="Q2153" s="11" t="s">
        <v>8310</v>
      </c>
      <c r="R2153" s="11" t="s">
        <v>8333</v>
      </c>
      <c r="S2153" s="16">
        <f t="shared" si="134"/>
        <v>42534.284710648149</v>
      </c>
      <c r="T2153" s="16">
        <f t="shared" si="135"/>
        <v>42564.284710648149</v>
      </c>
    </row>
    <row r="2154" spans="1:20" ht="48" hidden="1" x14ac:dyDescent="0.2">
      <c r="A2154">
        <v>2151</v>
      </c>
      <c r="B2154" s="9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36"/>
        <v>0</v>
      </c>
      <c r="P2154">
        <f t="shared" si="133"/>
        <v>19.670000000000002</v>
      </c>
      <c r="Q2154" s="11" t="s">
        <v>8310</v>
      </c>
      <c r="R2154" s="11" t="s">
        <v>8333</v>
      </c>
      <c r="S2154" s="16">
        <f t="shared" si="134"/>
        <v>42520.847384259265</v>
      </c>
      <c r="T2154" s="16">
        <f t="shared" si="135"/>
        <v>42550.847384259265</v>
      </c>
    </row>
    <row r="2155" spans="1:20" ht="48" hidden="1" x14ac:dyDescent="0.2">
      <c r="A2155">
        <v>2152</v>
      </c>
      <c r="B2155" s="9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3"/>
        <v>12.5</v>
      </c>
      <c r="Q2155" s="11" t="s">
        <v>8310</v>
      </c>
      <c r="R2155" s="11" t="s">
        <v>8333</v>
      </c>
      <c r="S2155" s="16">
        <f t="shared" si="134"/>
        <v>41683.832280092596</v>
      </c>
      <c r="T2155" s="16">
        <f t="shared" si="135"/>
        <v>41713.790613425925</v>
      </c>
    </row>
    <row r="2156" spans="1:20" ht="48" hidden="1" x14ac:dyDescent="0.2">
      <c r="A2156">
        <v>2153</v>
      </c>
      <c r="B2156" s="9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36"/>
        <v>0</v>
      </c>
      <c r="P2156">
        <f t="shared" si="133"/>
        <v>8.5</v>
      </c>
      <c r="Q2156" s="11" t="s">
        <v>8310</v>
      </c>
      <c r="R2156" s="11" t="s">
        <v>8333</v>
      </c>
      <c r="S2156" s="16">
        <f t="shared" si="134"/>
        <v>41974.911087962959</v>
      </c>
      <c r="T2156" s="16">
        <f t="shared" si="135"/>
        <v>42014.332638888889</v>
      </c>
    </row>
    <row r="2157" spans="1:20" ht="32" hidden="1" x14ac:dyDescent="0.2">
      <c r="A2157">
        <v>2154</v>
      </c>
      <c r="B2157" s="9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36"/>
        <v>1</v>
      </c>
      <c r="P2157">
        <f t="shared" si="133"/>
        <v>1</v>
      </c>
      <c r="Q2157" s="11" t="s">
        <v>8310</v>
      </c>
      <c r="R2157" s="11" t="s">
        <v>8333</v>
      </c>
      <c r="S2157" s="16">
        <f t="shared" si="134"/>
        <v>41647.632256944446</v>
      </c>
      <c r="T2157" s="16">
        <f t="shared" si="135"/>
        <v>41667.632256944446</v>
      </c>
    </row>
    <row r="2158" spans="1:20" ht="48" hidden="1" x14ac:dyDescent="0.2">
      <c r="A2158">
        <v>2155</v>
      </c>
      <c r="B2158" s="9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36"/>
        <v>2</v>
      </c>
      <c r="P2158">
        <f t="shared" si="133"/>
        <v>23</v>
      </c>
      <c r="Q2158" s="11" t="s">
        <v>8310</v>
      </c>
      <c r="R2158" s="11" t="s">
        <v>8333</v>
      </c>
      <c r="S2158" s="16">
        <f t="shared" si="134"/>
        <v>42430.747511574074</v>
      </c>
      <c r="T2158" s="16">
        <f t="shared" si="135"/>
        <v>42460.70584490741</v>
      </c>
    </row>
    <row r="2159" spans="1:20" ht="32" hidden="1" x14ac:dyDescent="0.2">
      <c r="A2159">
        <v>2156</v>
      </c>
      <c r="B2159" s="9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36"/>
        <v>3</v>
      </c>
      <c r="P2159">
        <f t="shared" si="133"/>
        <v>17.989999999999998</v>
      </c>
      <c r="Q2159" s="11" t="s">
        <v>8310</v>
      </c>
      <c r="R2159" s="11" t="s">
        <v>8333</v>
      </c>
      <c r="S2159" s="16">
        <f t="shared" si="134"/>
        <v>41488.85423611111</v>
      </c>
      <c r="T2159" s="16">
        <f t="shared" si="135"/>
        <v>41533.85423611111</v>
      </c>
    </row>
    <row r="2160" spans="1:20" ht="32" hidden="1" x14ac:dyDescent="0.2">
      <c r="A2160">
        <v>2157</v>
      </c>
      <c r="B2160" s="9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36"/>
        <v>28</v>
      </c>
      <c r="P2160">
        <f t="shared" si="133"/>
        <v>370.95</v>
      </c>
      <c r="Q2160" s="11" t="s">
        <v>8310</v>
      </c>
      <c r="R2160" s="11" t="s">
        <v>8333</v>
      </c>
      <c r="S2160" s="16">
        <f t="shared" si="134"/>
        <v>42694.98128472222</v>
      </c>
      <c r="T2160" s="16">
        <f t="shared" si="135"/>
        <v>42727.332638888889</v>
      </c>
    </row>
    <row r="2161" spans="1:20" ht="48" hidden="1" x14ac:dyDescent="0.2">
      <c r="A2161">
        <v>2158</v>
      </c>
      <c r="B2161" s="9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36"/>
        <v>7</v>
      </c>
      <c r="P2161">
        <f t="shared" si="133"/>
        <v>63.57</v>
      </c>
      <c r="Q2161" s="11" t="s">
        <v>8310</v>
      </c>
      <c r="R2161" s="11" t="s">
        <v>8333</v>
      </c>
      <c r="S2161" s="16">
        <f t="shared" si="134"/>
        <v>41264.853865740741</v>
      </c>
      <c r="T2161" s="16">
        <f t="shared" si="135"/>
        <v>41309.853865740741</v>
      </c>
    </row>
    <row r="2162" spans="1:20" ht="64" hidden="1" x14ac:dyDescent="0.2">
      <c r="A2162">
        <v>2159</v>
      </c>
      <c r="B2162" s="9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36"/>
        <v>1</v>
      </c>
      <c r="P2162">
        <f t="shared" si="133"/>
        <v>13</v>
      </c>
      <c r="Q2162" s="11" t="s">
        <v>8310</v>
      </c>
      <c r="R2162" s="11" t="s">
        <v>8333</v>
      </c>
      <c r="S2162" s="16">
        <f t="shared" si="134"/>
        <v>40710.731180555551</v>
      </c>
      <c r="T2162" s="16">
        <f t="shared" si="135"/>
        <v>40740.731180555551</v>
      </c>
    </row>
    <row r="2163" spans="1:20" ht="48" hidden="1" x14ac:dyDescent="0.2">
      <c r="A2163">
        <v>2160</v>
      </c>
      <c r="B2163" s="9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36"/>
        <v>1</v>
      </c>
      <c r="P2163">
        <f t="shared" si="133"/>
        <v>5.31</v>
      </c>
      <c r="Q2163" s="11" t="s">
        <v>8310</v>
      </c>
      <c r="R2163" s="11" t="s">
        <v>8333</v>
      </c>
      <c r="S2163" s="16">
        <f t="shared" si="134"/>
        <v>41018.711863425924</v>
      </c>
      <c r="T2163" s="16">
        <f t="shared" si="135"/>
        <v>41048.711863425924</v>
      </c>
    </row>
    <row r="2164" spans="1:20" ht="32" hidden="1" x14ac:dyDescent="0.2">
      <c r="A2164">
        <v>2161</v>
      </c>
      <c r="B2164" s="9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36"/>
        <v>116</v>
      </c>
      <c r="P2164">
        <f t="shared" si="133"/>
        <v>35.619999999999997</v>
      </c>
      <c r="Q2164" s="11" t="s">
        <v>8308</v>
      </c>
      <c r="R2164" s="11" t="s">
        <v>8309</v>
      </c>
      <c r="S2164" s="16">
        <f t="shared" si="134"/>
        <v>42240.852534722217</v>
      </c>
      <c r="T2164" s="16">
        <f t="shared" si="135"/>
        <v>42270.852534722217</v>
      </c>
    </row>
    <row r="2165" spans="1:20" ht="48" hidden="1" x14ac:dyDescent="0.2">
      <c r="A2165">
        <v>2162</v>
      </c>
      <c r="B2165" s="9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36"/>
        <v>112</v>
      </c>
      <c r="P2165">
        <f t="shared" si="133"/>
        <v>87.1</v>
      </c>
      <c r="Q2165" s="11" t="s">
        <v>8308</v>
      </c>
      <c r="R2165" s="11" t="s">
        <v>8309</v>
      </c>
      <c r="S2165" s="16">
        <f t="shared" si="134"/>
        <v>41813.766099537039</v>
      </c>
      <c r="T2165" s="16">
        <f t="shared" si="135"/>
        <v>41844.766099537039</v>
      </c>
    </row>
    <row r="2166" spans="1:20" ht="48" hidden="1" x14ac:dyDescent="0.2">
      <c r="A2166">
        <v>2163</v>
      </c>
      <c r="B2166" s="9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36"/>
        <v>132</v>
      </c>
      <c r="P2166">
        <f t="shared" si="133"/>
        <v>75.11</v>
      </c>
      <c r="Q2166" s="11" t="s">
        <v>8308</v>
      </c>
      <c r="R2166" s="11" t="s">
        <v>8309</v>
      </c>
      <c r="S2166" s="16">
        <f t="shared" si="134"/>
        <v>42111.899537037039</v>
      </c>
      <c r="T2166" s="16">
        <f t="shared" si="135"/>
        <v>42163.159722222219</v>
      </c>
    </row>
    <row r="2167" spans="1:20" ht="32" hidden="1" x14ac:dyDescent="0.2">
      <c r="A2167">
        <v>2164</v>
      </c>
      <c r="B2167" s="9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36"/>
        <v>103</v>
      </c>
      <c r="P2167">
        <f t="shared" si="133"/>
        <v>68.010000000000005</v>
      </c>
      <c r="Q2167" s="11" t="s">
        <v>8308</v>
      </c>
      <c r="R2167" s="11" t="s">
        <v>8309</v>
      </c>
      <c r="S2167" s="16">
        <f t="shared" si="134"/>
        <v>42515.71775462963</v>
      </c>
      <c r="T2167" s="16">
        <f t="shared" si="135"/>
        <v>42546.165972222225</v>
      </c>
    </row>
    <row r="2168" spans="1:20" ht="48" hidden="1" x14ac:dyDescent="0.2">
      <c r="A2168">
        <v>2165</v>
      </c>
      <c r="B2168" s="9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36"/>
        <v>139</v>
      </c>
      <c r="P2168">
        <f t="shared" si="133"/>
        <v>29.62</v>
      </c>
      <c r="Q2168" s="11" t="s">
        <v>8308</v>
      </c>
      <c r="R2168" s="11" t="s">
        <v>8309</v>
      </c>
      <c r="S2168" s="16">
        <f t="shared" si="134"/>
        <v>42438.667071759264</v>
      </c>
      <c r="T2168" s="16">
        <f t="shared" si="135"/>
        <v>42468.625405092593</v>
      </c>
    </row>
    <row r="2169" spans="1:20" ht="48" hidden="1" x14ac:dyDescent="0.2">
      <c r="A2169">
        <v>2166</v>
      </c>
      <c r="B2169" s="9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36"/>
        <v>147</v>
      </c>
      <c r="P2169">
        <f t="shared" si="133"/>
        <v>91.63</v>
      </c>
      <c r="Q2169" s="11" t="s">
        <v>8308</v>
      </c>
      <c r="R2169" s="11" t="s">
        <v>8309</v>
      </c>
      <c r="S2169" s="16">
        <f t="shared" si="134"/>
        <v>41933.838171296295</v>
      </c>
      <c r="T2169" s="16">
        <f t="shared" si="135"/>
        <v>41978.879837962959</v>
      </c>
    </row>
    <row r="2170" spans="1:20" ht="32" hidden="1" x14ac:dyDescent="0.2">
      <c r="A2170">
        <v>2167</v>
      </c>
      <c r="B2170" s="9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36"/>
        <v>120</v>
      </c>
      <c r="P2170">
        <f t="shared" si="133"/>
        <v>22.5</v>
      </c>
      <c r="Q2170" s="11" t="s">
        <v>8308</v>
      </c>
      <c r="R2170" s="11" t="s">
        <v>8309</v>
      </c>
      <c r="S2170" s="16">
        <f t="shared" si="134"/>
        <v>41153.066400462965</v>
      </c>
      <c r="T2170" s="16">
        <f t="shared" si="135"/>
        <v>41167.066400462965</v>
      </c>
    </row>
    <row r="2171" spans="1:20" ht="32" hidden="1" x14ac:dyDescent="0.2">
      <c r="A2171">
        <v>2168</v>
      </c>
      <c r="B2171" s="9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36"/>
        <v>122</v>
      </c>
      <c r="P2171">
        <f t="shared" si="133"/>
        <v>64.37</v>
      </c>
      <c r="Q2171" s="11" t="s">
        <v>8308</v>
      </c>
      <c r="R2171" s="11" t="s">
        <v>8309</v>
      </c>
      <c r="S2171" s="16">
        <f t="shared" si="134"/>
        <v>42745.600243055553</v>
      </c>
      <c r="T2171" s="16">
        <f t="shared" si="135"/>
        <v>42776.208333333328</v>
      </c>
    </row>
    <row r="2172" spans="1:20" ht="48" hidden="1" x14ac:dyDescent="0.2">
      <c r="A2172">
        <v>2169</v>
      </c>
      <c r="B2172" s="9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36"/>
        <v>100</v>
      </c>
      <c r="P2172">
        <f t="shared" si="133"/>
        <v>21.86</v>
      </c>
      <c r="Q2172" s="11" t="s">
        <v>8308</v>
      </c>
      <c r="R2172" s="11" t="s">
        <v>8309</v>
      </c>
      <c r="S2172" s="16">
        <f t="shared" si="134"/>
        <v>42793.700821759259</v>
      </c>
      <c r="T2172" s="16">
        <f t="shared" si="135"/>
        <v>42796.700821759259</v>
      </c>
    </row>
    <row r="2173" spans="1:20" ht="48" hidden="1" x14ac:dyDescent="0.2">
      <c r="A2173">
        <v>2170</v>
      </c>
      <c r="B2173" s="9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36"/>
        <v>181</v>
      </c>
      <c r="P2173">
        <f t="shared" si="133"/>
        <v>33.32</v>
      </c>
      <c r="Q2173" s="11" t="s">
        <v>8308</v>
      </c>
      <c r="R2173" s="11" t="s">
        <v>8309</v>
      </c>
      <c r="S2173" s="16">
        <f t="shared" si="134"/>
        <v>42198.750254629631</v>
      </c>
      <c r="T2173" s="16">
        <f t="shared" si="135"/>
        <v>42238.750254629631</v>
      </c>
    </row>
    <row r="2174" spans="1:20" ht="48" hidden="1" x14ac:dyDescent="0.2">
      <c r="A2174">
        <v>2171</v>
      </c>
      <c r="B2174" s="9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36"/>
        <v>106</v>
      </c>
      <c r="P2174">
        <f t="shared" si="133"/>
        <v>90.28</v>
      </c>
      <c r="Q2174" s="11" t="s">
        <v>8308</v>
      </c>
      <c r="R2174" s="11" t="s">
        <v>8309</v>
      </c>
      <c r="S2174" s="16">
        <f t="shared" si="134"/>
        <v>42141.95711805555</v>
      </c>
      <c r="T2174" s="16">
        <f t="shared" si="135"/>
        <v>42177.208333333328</v>
      </c>
    </row>
    <row r="2175" spans="1:20" ht="48" hidden="1" x14ac:dyDescent="0.2">
      <c r="A2175">
        <v>2172</v>
      </c>
      <c r="B2175" s="9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36"/>
        <v>100</v>
      </c>
      <c r="P2175">
        <f t="shared" si="133"/>
        <v>76.92</v>
      </c>
      <c r="Q2175" s="11" t="s">
        <v>8308</v>
      </c>
      <c r="R2175" s="11" t="s">
        <v>8309</v>
      </c>
      <c r="S2175" s="16">
        <f t="shared" si="134"/>
        <v>42082.580092592587</v>
      </c>
      <c r="T2175" s="16">
        <f t="shared" si="135"/>
        <v>42112.580092592587</v>
      </c>
    </row>
    <row r="2176" spans="1:20" ht="48" hidden="1" x14ac:dyDescent="0.2">
      <c r="A2176">
        <v>2173</v>
      </c>
      <c r="B2176" s="9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36"/>
        <v>127</v>
      </c>
      <c r="P2176">
        <f t="shared" si="133"/>
        <v>59.23</v>
      </c>
      <c r="Q2176" s="11" t="s">
        <v>8308</v>
      </c>
      <c r="R2176" s="11" t="s">
        <v>8309</v>
      </c>
      <c r="S2176" s="16">
        <f t="shared" si="134"/>
        <v>41495.692627314813</v>
      </c>
      <c r="T2176" s="16">
        <f t="shared" si="135"/>
        <v>41527.165972222225</v>
      </c>
    </row>
    <row r="2177" spans="1:20" ht="48" hidden="1" x14ac:dyDescent="0.2">
      <c r="A2177">
        <v>2174</v>
      </c>
      <c r="B2177" s="9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36"/>
        <v>103</v>
      </c>
      <c r="P2177">
        <f t="shared" si="133"/>
        <v>65.38</v>
      </c>
      <c r="Q2177" s="11" t="s">
        <v>8308</v>
      </c>
      <c r="R2177" s="11" t="s">
        <v>8309</v>
      </c>
      <c r="S2177" s="16">
        <f t="shared" si="134"/>
        <v>42465.542905092589</v>
      </c>
      <c r="T2177" s="16">
        <f t="shared" si="135"/>
        <v>42495.542905092589</v>
      </c>
    </row>
    <row r="2178" spans="1:20" ht="48" hidden="1" x14ac:dyDescent="0.2">
      <c r="A2178">
        <v>2175</v>
      </c>
      <c r="B2178" s="9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si="136"/>
        <v>250</v>
      </c>
      <c r="P2178">
        <f t="shared" si="133"/>
        <v>67.31</v>
      </c>
      <c r="Q2178" s="11" t="s">
        <v>8308</v>
      </c>
      <c r="R2178" s="11" t="s">
        <v>8309</v>
      </c>
      <c r="S2178" s="16">
        <f t="shared" si="134"/>
        <v>42565.009097222224</v>
      </c>
      <c r="T2178" s="16">
        <f t="shared" si="135"/>
        <v>42572.009097222224</v>
      </c>
    </row>
    <row r="2179" spans="1:20" ht="48" hidden="1" x14ac:dyDescent="0.2">
      <c r="A2179">
        <v>2176</v>
      </c>
      <c r="B2179" s="9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36"/>
        <v>126</v>
      </c>
      <c r="P2179">
        <f t="shared" ref="P2179:P2242" si="137">IFERROR(ROUND(E2179/L2179,2),"N/A")</f>
        <v>88.75</v>
      </c>
      <c r="Q2179" s="11" t="s">
        <v>8308</v>
      </c>
      <c r="R2179" s="11" t="s">
        <v>8309</v>
      </c>
      <c r="S2179" s="16">
        <f t="shared" ref="S2179:S2242" si="138">(((J2179/60)/60)/24)+DATE(1970,1,1)</f>
        <v>42096.633206018523</v>
      </c>
      <c r="T2179" s="16">
        <f t="shared" ref="T2179:T2242" si="139">(((I2179/60)/60)/24)+DATE(1970,1,1)</f>
        <v>42126.633206018523</v>
      </c>
    </row>
    <row r="2180" spans="1:20" ht="64" hidden="1" x14ac:dyDescent="0.2">
      <c r="A2180">
        <v>2177</v>
      </c>
      <c r="B2180" s="9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36"/>
        <v>100</v>
      </c>
      <c r="P2180">
        <f t="shared" si="137"/>
        <v>65.87</v>
      </c>
      <c r="Q2180" s="11" t="s">
        <v>8308</v>
      </c>
      <c r="R2180" s="11" t="s">
        <v>8309</v>
      </c>
      <c r="S2180" s="16">
        <f t="shared" si="138"/>
        <v>42502.250775462962</v>
      </c>
      <c r="T2180" s="16">
        <f t="shared" si="139"/>
        <v>42527.250775462962</v>
      </c>
    </row>
    <row r="2181" spans="1:20" ht="48" hidden="1" x14ac:dyDescent="0.2">
      <c r="A2181">
        <v>2178</v>
      </c>
      <c r="B2181" s="9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36"/>
        <v>139</v>
      </c>
      <c r="P2181">
        <f t="shared" si="137"/>
        <v>40.35</v>
      </c>
      <c r="Q2181" s="11" t="s">
        <v>8308</v>
      </c>
      <c r="R2181" s="11" t="s">
        <v>8309</v>
      </c>
      <c r="S2181" s="16">
        <f t="shared" si="138"/>
        <v>42723.63653935185</v>
      </c>
      <c r="T2181" s="16">
        <f t="shared" si="139"/>
        <v>42753.63653935185</v>
      </c>
    </row>
    <row r="2182" spans="1:20" ht="32" hidden="1" x14ac:dyDescent="0.2">
      <c r="A2182">
        <v>2179</v>
      </c>
      <c r="B2182" s="9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36"/>
        <v>161</v>
      </c>
      <c r="P2182">
        <f t="shared" si="137"/>
        <v>76.86</v>
      </c>
      <c r="Q2182" s="11" t="s">
        <v>8308</v>
      </c>
      <c r="R2182" s="11" t="s">
        <v>8309</v>
      </c>
      <c r="S2182" s="16">
        <f t="shared" si="138"/>
        <v>42075.171203703707</v>
      </c>
      <c r="T2182" s="16">
        <f t="shared" si="139"/>
        <v>42105.171203703707</v>
      </c>
    </row>
    <row r="2183" spans="1:20" ht="32" hidden="1" x14ac:dyDescent="0.2">
      <c r="A2183">
        <v>2180</v>
      </c>
      <c r="B2183" s="9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36"/>
        <v>107</v>
      </c>
      <c r="P2183">
        <f t="shared" si="137"/>
        <v>68.709999999999994</v>
      </c>
      <c r="Q2183" s="11" t="s">
        <v>8308</v>
      </c>
      <c r="R2183" s="11" t="s">
        <v>8309</v>
      </c>
      <c r="S2183" s="16">
        <f t="shared" si="138"/>
        <v>42279.669768518521</v>
      </c>
      <c r="T2183" s="16">
        <f t="shared" si="139"/>
        <v>42321.711435185185</v>
      </c>
    </row>
    <row r="2184" spans="1:20" ht="48" hidden="1" x14ac:dyDescent="0.2">
      <c r="A2184">
        <v>2181</v>
      </c>
      <c r="B2184" s="9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36"/>
        <v>153</v>
      </c>
      <c r="P2184">
        <f t="shared" si="137"/>
        <v>57.77</v>
      </c>
      <c r="Q2184" s="11" t="s">
        <v>8310</v>
      </c>
      <c r="R2184" s="11" t="s">
        <v>8311</v>
      </c>
      <c r="S2184" s="16">
        <f t="shared" si="138"/>
        <v>42773.005243055552</v>
      </c>
      <c r="T2184" s="16">
        <f t="shared" si="139"/>
        <v>42787.005243055552</v>
      </c>
    </row>
    <row r="2185" spans="1:20" ht="32" hidden="1" x14ac:dyDescent="0.2">
      <c r="A2185">
        <v>2182</v>
      </c>
      <c r="B2185" s="9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36"/>
        <v>524</v>
      </c>
      <c r="P2185">
        <f t="shared" si="137"/>
        <v>44.17</v>
      </c>
      <c r="Q2185" s="11" t="s">
        <v>8310</v>
      </c>
      <c r="R2185" s="11" t="s">
        <v>8311</v>
      </c>
      <c r="S2185" s="16">
        <f t="shared" si="138"/>
        <v>41879.900752314818</v>
      </c>
      <c r="T2185" s="16">
        <f t="shared" si="139"/>
        <v>41914.900752314818</v>
      </c>
    </row>
    <row r="2186" spans="1:20" ht="48" hidden="1" x14ac:dyDescent="0.2">
      <c r="A2186">
        <v>2183</v>
      </c>
      <c r="B2186" s="9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36"/>
        <v>489</v>
      </c>
      <c r="P2186">
        <f t="shared" si="137"/>
        <v>31.57</v>
      </c>
      <c r="Q2186" s="11" t="s">
        <v>8310</v>
      </c>
      <c r="R2186" s="11" t="s">
        <v>8311</v>
      </c>
      <c r="S2186" s="16">
        <f t="shared" si="138"/>
        <v>42745.365474537044</v>
      </c>
      <c r="T2186" s="16">
        <f t="shared" si="139"/>
        <v>42775.208333333328</v>
      </c>
    </row>
    <row r="2187" spans="1:20" ht="48" hidden="1" x14ac:dyDescent="0.2">
      <c r="A2187">
        <v>2184</v>
      </c>
      <c r="B2187" s="9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36"/>
        <v>285</v>
      </c>
      <c r="P2187">
        <f t="shared" si="137"/>
        <v>107.05</v>
      </c>
      <c r="Q2187" s="11" t="s">
        <v>8310</v>
      </c>
      <c r="R2187" s="11" t="s">
        <v>8311</v>
      </c>
      <c r="S2187" s="16">
        <f t="shared" si="138"/>
        <v>42380.690289351856</v>
      </c>
      <c r="T2187" s="16">
        <f t="shared" si="139"/>
        <v>42394.666666666672</v>
      </c>
    </row>
    <row r="2188" spans="1:20" ht="48" hidden="1" x14ac:dyDescent="0.2">
      <c r="A2188">
        <v>2185</v>
      </c>
      <c r="B2188" s="9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36"/>
        <v>1857</v>
      </c>
      <c r="P2188">
        <f t="shared" si="137"/>
        <v>149.03</v>
      </c>
      <c r="Q2188" s="11" t="s">
        <v>8310</v>
      </c>
      <c r="R2188" s="11" t="s">
        <v>8311</v>
      </c>
      <c r="S2188" s="16">
        <f t="shared" si="138"/>
        <v>41319.349988425929</v>
      </c>
      <c r="T2188" s="16">
        <f t="shared" si="139"/>
        <v>41359.349988425929</v>
      </c>
    </row>
    <row r="2189" spans="1:20" ht="32" hidden="1" x14ac:dyDescent="0.2">
      <c r="A2189">
        <v>2186</v>
      </c>
      <c r="B2189" s="9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36"/>
        <v>110</v>
      </c>
      <c r="P2189">
        <f t="shared" si="137"/>
        <v>55.96</v>
      </c>
      <c r="Q2189" s="11" t="s">
        <v>8310</v>
      </c>
      <c r="R2189" s="11" t="s">
        <v>8311</v>
      </c>
      <c r="S2189" s="16">
        <f t="shared" si="138"/>
        <v>42583.615081018521</v>
      </c>
      <c r="T2189" s="16">
        <f t="shared" si="139"/>
        <v>42620.083333333328</v>
      </c>
    </row>
    <row r="2190" spans="1:20" ht="48" hidden="1" x14ac:dyDescent="0.2">
      <c r="A2190">
        <v>2187</v>
      </c>
      <c r="B2190" s="9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36"/>
        <v>1015</v>
      </c>
      <c r="P2190">
        <f t="shared" si="137"/>
        <v>56.97</v>
      </c>
      <c r="Q2190" s="11" t="s">
        <v>8310</v>
      </c>
      <c r="R2190" s="11" t="s">
        <v>8311</v>
      </c>
      <c r="S2190" s="16">
        <f t="shared" si="138"/>
        <v>42068.209097222221</v>
      </c>
      <c r="T2190" s="16">
        <f t="shared" si="139"/>
        <v>42097.165972222225</v>
      </c>
    </row>
    <row r="2191" spans="1:20" ht="48" hidden="1" x14ac:dyDescent="0.2">
      <c r="A2191">
        <v>2188</v>
      </c>
      <c r="B2191" s="9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36"/>
        <v>412</v>
      </c>
      <c r="P2191">
        <f t="shared" si="137"/>
        <v>44.06</v>
      </c>
      <c r="Q2191" s="11" t="s">
        <v>8310</v>
      </c>
      <c r="R2191" s="11" t="s">
        <v>8311</v>
      </c>
      <c r="S2191" s="16">
        <f t="shared" si="138"/>
        <v>42633.586122685185</v>
      </c>
      <c r="T2191" s="16">
        <f t="shared" si="139"/>
        <v>42668.708333333328</v>
      </c>
    </row>
    <row r="2192" spans="1:20" ht="48" hidden="1" x14ac:dyDescent="0.2">
      <c r="A2192">
        <v>2189</v>
      </c>
      <c r="B2192" s="9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36"/>
        <v>503</v>
      </c>
      <c r="P2192">
        <f t="shared" si="137"/>
        <v>68.63</v>
      </c>
      <c r="Q2192" s="11" t="s">
        <v>8310</v>
      </c>
      <c r="R2192" s="11" t="s">
        <v>8311</v>
      </c>
      <c r="S2192" s="16">
        <f t="shared" si="138"/>
        <v>42467.788194444445</v>
      </c>
      <c r="T2192" s="16">
        <f t="shared" si="139"/>
        <v>42481.916666666672</v>
      </c>
    </row>
    <row r="2193" spans="1:20" ht="48" hidden="1" x14ac:dyDescent="0.2">
      <c r="A2193">
        <v>2190</v>
      </c>
      <c r="B2193" s="9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36"/>
        <v>185</v>
      </c>
      <c r="P2193">
        <f t="shared" si="137"/>
        <v>65.319999999999993</v>
      </c>
      <c r="Q2193" s="11" t="s">
        <v>8310</v>
      </c>
      <c r="R2193" s="11" t="s">
        <v>8311</v>
      </c>
      <c r="S2193" s="16">
        <f t="shared" si="138"/>
        <v>42417.625046296293</v>
      </c>
      <c r="T2193" s="16">
        <f t="shared" si="139"/>
        <v>42452.290972222225</v>
      </c>
    </row>
    <row r="2194" spans="1:20" ht="48" hidden="1" x14ac:dyDescent="0.2">
      <c r="A2194">
        <v>2191</v>
      </c>
      <c r="B2194" s="9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36"/>
        <v>120</v>
      </c>
      <c r="P2194">
        <f t="shared" si="137"/>
        <v>35.92</v>
      </c>
      <c r="Q2194" s="11" t="s">
        <v>8310</v>
      </c>
      <c r="R2194" s="11" t="s">
        <v>8311</v>
      </c>
      <c r="S2194" s="16">
        <f t="shared" si="138"/>
        <v>42768.833645833336</v>
      </c>
      <c r="T2194" s="16">
        <f t="shared" si="139"/>
        <v>42780.833645833336</v>
      </c>
    </row>
    <row r="2195" spans="1:20" ht="48" hidden="1" x14ac:dyDescent="0.2">
      <c r="A2195">
        <v>2192</v>
      </c>
      <c r="B2195" s="9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36"/>
        <v>1081</v>
      </c>
      <c r="P2195">
        <f t="shared" si="137"/>
        <v>40.07</v>
      </c>
      <c r="Q2195" s="11" t="s">
        <v>8310</v>
      </c>
      <c r="R2195" s="11" t="s">
        <v>8311</v>
      </c>
      <c r="S2195" s="16">
        <f t="shared" si="138"/>
        <v>42691.8512037037</v>
      </c>
      <c r="T2195" s="16">
        <f t="shared" si="139"/>
        <v>42719.958333333328</v>
      </c>
    </row>
    <row r="2196" spans="1:20" ht="48" hidden="1" x14ac:dyDescent="0.2">
      <c r="A2196">
        <v>2193</v>
      </c>
      <c r="B2196" s="9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36"/>
        <v>452</v>
      </c>
      <c r="P2196">
        <f t="shared" si="137"/>
        <v>75.650000000000006</v>
      </c>
      <c r="Q2196" s="11" t="s">
        <v>8310</v>
      </c>
      <c r="R2196" s="11" t="s">
        <v>8311</v>
      </c>
      <c r="S2196" s="16">
        <f t="shared" si="138"/>
        <v>42664.405925925923</v>
      </c>
      <c r="T2196" s="16">
        <f t="shared" si="139"/>
        <v>42695.207638888889</v>
      </c>
    </row>
    <row r="2197" spans="1:20" ht="48" hidden="1" x14ac:dyDescent="0.2">
      <c r="A2197">
        <v>2194</v>
      </c>
      <c r="B2197" s="9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36"/>
        <v>537</v>
      </c>
      <c r="P2197">
        <f t="shared" si="137"/>
        <v>61.2</v>
      </c>
      <c r="Q2197" s="11" t="s">
        <v>8310</v>
      </c>
      <c r="R2197" s="11" t="s">
        <v>8311</v>
      </c>
      <c r="S2197" s="16">
        <f t="shared" si="138"/>
        <v>42425.757986111115</v>
      </c>
      <c r="T2197" s="16">
        <f t="shared" si="139"/>
        <v>42455.716319444444</v>
      </c>
    </row>
    <row r="2198" spans="1:20" ht="32" hidden="1" x14ac:dyDescent="0.2">
      <c r="A2198">
        <v>2195</v>
      </c>
      <c r="B2198" s="9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36"/>
        <v>120</v>
      </c>
      <c r="P2198">
        <f t="shared" si="137"/>
        <v>48.13</v>
      </c>
      <c r="Q2198" s="11" t="s">
        <v>8310</v>
      </c>
      <c r="R2198" s="11" t="s">
        <v>8311</v>
      </c>
      <c r="S2198" s="16">
        <f t="shared" si="138"/>
        <v>42197.771990740745</v>
      </c>
      <c r="T2198" s="16">
        <f t="shared" si="139"/>
        <v>42227.771990740745</v>
      </c>
    </row>
    <row r="2199" spans="1:20" ht="32" hidden="1" x14ac:dyDescent="0.2">
      <c r="A2199">
        <v>2196</v>
      </c>
      <c r="B2199" s="9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36"/>
        <v>114</v>
      </c>
      <c r="P2199">
        <f t="shared" si="137"/>
        <v>68.11</v>
      </c>
      <c r="Q2199" s="11" t="s">
        <v>8310</v>
      </c>
      <c r="R2199" s="11" t="s">
        <v>8311</v>
      </c>
      <c r="S2199" s="16">
        <f t="shared" si="138"/>
        <v>42675.487291666665</v>
      </c>
      <c r="T2199" s="16">
        <f t="shared" si="139"/>
        <v>42706.291666666672</v>
      </c>
    </row>
    <row r="2200" spans="1:20" ht="48" hidden="1" x14ac:dyDescent="0.2">
      <c r="A2200">
        <v>2197</v>
      </c>
      <c r="B2200" s="9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36"/>
        <v>951</v>
      </c>
      <c r="P2200">
        <f t="shared" si="137"/>
        <v>65.89</v>
      </c>
      <c r="Q2200" s="11" t="s">
        <v>8310</v>
      </c>
      <c r="R2200" s="11" t="s">
        <v>8311</v>
      </c>
      <c r="S2200" s="16">
        <f t="shared" si="138"/>
        <v>42033.584016203706</v>
      </c>
      <c r="T2200" s="16">
        <f t="shared" si="139"/>
        <v>42063.584016203706</v>
      </c>
    </row>
    <row r="2201" spans="1:20" ht="48" hidden="1" x14ac:dyDescent="0.2">
      <c r="A2201">
        <v>2198</v>
      </c>
      <c r="B2201" s="9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36"/>
        <v>133</v>
      </c>
      <c r="P2201">
        <f t="shared" si="137"/>
        <v>81.650000000000006</v>
      </c>
      <c r="Q2201" s="11" t="s">
        <v>8310</v>
      </c>
      <c r="R2201" s="11" t="s">
        <v>8311</v>
      </c>
      <c r="S2201" s="16">
        <f t="shared" si="138"/>
        <v>42292.513888888891</v>
      </c>
      <c r="T2201" s="16">
        <f t="shared" si="139"/>
        <v>42322.555555555555</v>
      </c>
    </row>
    <row r="2202" spans="1:20" ht="32" hidden="1" x14ac:dyDescent="0.2">
      <c r="A2202">
        <v>2199</v>
      </c>
      <c r="B2202" s="9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36"/>
        <v>147</v>
      </c>
      <c r="P2202">
        <f t="shared" si="137"/>
        <v>52.7</v>
      </c>
      <c r="Q2202" s="11" t="s">
        <v>8310</v>
      </c>
      <c r="R2202" s="11" t="s">
        <v>8311</v>
      </c>
      <c r="S2202" s="16">
        <f t="shared" si="138"/>
        <v>42262.416643518518</v>
      </c>
      <c r="T2202" s="16">
        <f t="shared" si="139"/>
        <v>42292.416643518518</v>
      </c>
    </row>
    <row r="2203" spans="1:20" ht="48" hidden="1" x14ac:dyDescent="0.2">
      <c r="A2203">
        <v>2200</v>
      </c>
      <c r="B2203" s="9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36"/>
        <v>542</v>
      </c>
      <c r="P2203">
        <f t="shared" si="137"/>
        <v>41.23</v>
      </c>
      <c r="Q2203" s="11" t="s">
        <v>8310</v>
      </c>
      <c r="R2203" s="11" t="s">
        <v>8311</v>
      </c>
      <c r="S2203" s="16">
        <f t="shared" si="138"/>
        <v>42163.625787037032</v>
      </c>
      <c r="T2203" s="16">
        <f t="shared" si="139"/>
        <v>42191.125</v>
      </c>
    </row>
    <row r="2204" spans="1:20" ht="48" hidden="1" x14ac:dyDescent="0.2">
      <c r="A2204">
        <v>2201</v>
      </c>
      <c r="B2204" s="9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36"/>
        <v>383</v>
      </c>
      <c r="P2204">
        <f t="shared" si="137"/>
        <v>15.04</v>
      </c>
      <c r="Q2204" s="11" t="s">
        <v>8308</v>
      </c>
      <c r="R2204" s="11" t="s">
        <v>8330</v>
      </c>
      <c r="S2204" s="16">
        <f t="shared" si="138"/>
        <v>41276.846817129634</v>
      </c>
      <c r="T2204" s="16">
        <f t="shared" si="139"/>
        <v>41290.846817129634</v>
      </c>
    </row>
    <row r="2205" spans="1:20" ht="32" hidden="1" x14ac:dyDescent="0.2">
      <c r="A2205">
        <v>2202</v>
      </c>
      <c r="B2205" s="9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36"/>
        <v>704</v>
      </c>
      <c r="P2205">
        <f t="shared" si="137"/>
        <v>39.07</v>
      </c>
      <c r="Q2205" s="11" t="s">
        <v>8308</v>
      </c>
      <c r="R2205" s="11" t="s">
        <v>8330</v>
      </c>
      <c r="S2205" s="16">
        <f t="shared" si="138"/>
        <v>41184.849166666667</v>
      </c>
      <c r="T2205" s="16">
        <f t="shared" si="139"/>
        <v>41214.849166666667</v>
      </c>
    </row>
    <row r="2206" spans="1:20" ht="48" hidden="1" x14ac:dyDescent="0.2">
      <c r="A2206">
        <v>2203</v>
      </c>
      <c r="B2206" s="9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36"/>
        <v>110</v>
      </c>
      <c r="P2206">
        <f t="shared" si="137"/>
        <v>43.82</v>
      </c>
      <c r="Q2206" s="11" t="s">
        <v>8308</v>
      </c>
      <c r="R2206" s="11" t="s">
        <v>8330</v>
      </c>
      <c r="S2206" s="16">
        <f t="shared" si="138"/>
        <v>42241.85974537037</v>
      </c>
      <c r="T2206" s="16">
        <f t="shared" si="139"/>
        <v>42271.85974537037</v>
      </c>
    </row>
    <row r="2207" spans="1:20" ht="48" hidden="1" x14ac:dyDescent="0.2">
      <c r="A2207">
        <v>2204</v>
      </c>
      <c r="B2207" s="9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36"/>
        <v>133</v>
      </c>
      <c r="P2207">
        <f t="shared" si="137"/>
        <v>27.3</v>
      </c>
      <c r="Q2207" s="11" t="s">
        <v>8308</v>
      </c>
      <c r="R2207" s="11" t="s">
        <v>8330</v>
      </c>
      <c r="S2207" s="16">
        <f t="shared" si="138"/>
        <v>41312.311562499999</v>
      </c>
      <c r="T2207" s="16">
        <f t="shared" si="139"/>
        <v>41342.311562499999</v>
      </c>
    </row>
    <row r="2208" spans="1:20" ht="48" hidden="1" x14ac:dyDescent="0.2">
      <c r="A2208">
        <v>2205</v>
      </c>
      <c r="B2208" s="9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36"/>
        <v>152</v>
      </c>
      <c r="P2208">
        <f t="shared" si="137"/>
        <v>42.22</v>
      </c>
      <c r="Q2208" s="11" t="s">
        <v>8308</v>
      </c>
      <c r="R2208" s="11" t="s">
        <v>8330</v>
      </c>
      <c r="S2208" s="16">
        <f t="shared" si="138"/>
        <v>41031.82163194444</v>
      </c>
      <c r="T2208" s="16">
        <f t="shared" si="139"/>
        <v>41061.82163194444</v>
      </c>
    </row>
    <row r="2209" spans="1:20" ht="48" hidden="1" x14ac:dyDescent="0.2">
      <c r="A2209">
        <v>2206</v>
      </c>
      <c r="B2209" s="9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36"/>
        <v>103</v>
      </c>
      <c r="P2209">
        <f t="shared" si="137"/>
        <v>33.24</v>
      </c>
      <c r="Q2209" s="11" t="s">
        <v>8308</v>
      </c>
      <c r="R2209" s="11" t="s">
        <v>8330</v>
      </c>
      <c r="S2209" s="16">
        <f t="shared" si="138"/>
        <v>40997.257222222222</v>
      </c>
      <c r="T2209" s="16">
        <f t="shared" si="139"/>
        <v>41015.257222222222</v>
      </c>
    </row>
    <row r="2210" spans="1:20" ht="48" hidden="1" x14ac:dyDescent="0.2">
      <c r="A2210">
        <v>2207</v>
      </c>
      <c r="B2210" s="9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ref="O2210:O2273" si="140">ROUND(E2210/D2210*100,0)</f>
        <v>100</v>
      </c>
      <c r="P2210">
        <f t="shared" si="137"/>
        <v>285.70999999999998</v>
      </c>
      <c r="Q2210" s="11" t="s">
        <v>8308</v>
      </c>
      <c r="R2210" s="11" t="s">
        <v>8330</v>
      </c>
      <c r="S2210" s="16">
        <f t="shared" si="138"/>
        <v>41564.194131944445</v>
      </c>
      <c r="T2210" s="16">
        <f t="shared" si="139"/>
        <v>41594.235798611109</v>
      </c>
    </row>
    <row r="2211" spans="1:20" ht="48" hidden="1" x14ac:dyDescent="0.2">
      <c r="A2211">
        <v>2208</v>
      </c>
      <c r="B2211" s="9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40"/>
        <v>102</v>
      </c>
      <c r="P2211">
        <f t="shared" si="137"/>
        <v>42.33</v>
      </c>
      <c r="Q2211" s="11" t="s">
        <v>8308</v>
      </c>
      <c r="R2211" s="11" t="s">
        <v>8330</v>
      </c>
      <c r="S2211" s="16">
        <f t="shared" si="138"/>
        <v>40946.882245370369</v>
      </c>
      <c r="T2211" s="16">
        <f t="shared" si="139"/>
        <v>41006.166666666664</v>
      </c>
    </row>
    <row r="2212" spans="1:20" ht="32" hidden="1" x14ac:dyDescent="0.2">
      <c r="A2212">
        <v>2209</v>
      </c>
      <c r="B2212" s="9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40"/>
        <v>151</v>
      </c>
      <c r="P2212">
        <f t="shared" si="137"/>
        <v>50.27</v>
      </c>
      <c r="Q2212" s="11" t="s">
        <v>8308</v>
      </c>
      <c r="R2212" s="11" t="s">
        <v>8330</v>
      </c>
      <c r="S2212" s="16">
        <f t="shared" si="138"/>
        <v>41732.479675925926</v>
      </c>
      <c r="T2212" s="16">
        <f t="shared" si="139"/>
        <v>41743.958333333336</v>
      </c>
    </row>
    <row r="2213" spans="1:20" ht="48" hidden="1" x14ac:dyDescent="0.2">
      <c r="A2213">
        <v>2210</v>
      </c>
      <c r="B2213" s="9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40"/>
        <v>111</v>
      </c>
      <c r="P2213">
        <f t="shared" si="137"/>
        <v>61.9</v>
      </c>
      <c r="Q2213" s="11" t="s">
        <v>8308</v>
      </c>
      <c r="R2213" s="11" t="s">
        <v>8330</v>
      </c>
      <c r="S2213" s="16">
        <f t="shared" si="138"/>
        <v>40956.066087962965</v>
      </c>
      <c r="T2213" s="16">
        <f t="shared" si="139"/>
        <v>41013.73333333333</v>
      </c>
    </row>
    <row r="2214" spans="1:20" ht="48" hidden="1" x14ac:dyDescent="0.2">
      <c r="A2214">
        <v>2211</v>
      </c>
      <c r="B2214" s="9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40"/>
        <v>196</v>
      </c>
      <c r="P2214">
        <f t="shared" si="137"/>
        <v>40.75</v>
      </c>
      <c r="Q2214" s="11" t="s">
        <v>8308</v>
      </c>
      <c r="R2214" s="11" t="s">
        <v>8330</v>
      </c>
      <c r="S2214" s="16">
        <f t="shared" si="138"/>
        <v>41716.785011574073</v>
      </c>
      <c r="T2214" s="16">
        <f t="shared" si="139"/>
        <v>41739.290972222225</v>
      </c>
    </row>
    <row r="2215" spans="1:20" ht="48" hidden="1" x14ac:dyDescent="0.2">
      <c r="A2215">
        <v>2212</v>
      </c>
      <c r="B2215" s="9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40"/>
        <v>114</v>
      </c>
      <c r="P2215">
        <f t="shared" si="137"/>
        <v>55.8</v>
      </c>
      <c r="Q2215" s="11" t="s">
        <v>8308</v>
      </c>
      <c r="R2215" s="11" t="s">
        <v>8330</v>
      </c>
      <c r="S2215" s="16">
        <f t="shared" si="138"/>
        <v>41548.747418981482</v>
      </c>
      <c r="T2215" s="16">
        <f t="shared" si="139"/>
        <v>41582.041666666664</v>
      </c>
    </row>
    <row r="2216" spans="1:20" ht="48" hidden="1" x14ac:dyDescent="0.2">
      <c r="A2216">
        <v>2213</v>
      </c>
      <c r="B2216" s="9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40"/>
        <v>200</v>
      </c>
      <c r="P2216">
        <f t="shared" si="137"/>
        <v>10</v>
      </c>
      <c r="Q2216" s="11" t="s">
        <v>8308</v>
      </c>
      <c r="R2216" s="11" t="s">
        <v>8330</v>
      </c>
      <c r="S2216" s="16">
        <f t="shared" si="138"/>
        <v>42109.826145833329</v>
      </c>
      <c r="T2216" s="16">
        <f t="shared" si="139"/>
        <v>42139.826145833329</v>
      </c>
    </row>
    <row r="2217" spans="1:20" ht="48" hidden="1" x14ac:dyDescent="0.2">
      <c r="A2217">
        <v>2214</v>
      </c>
      <c r="B2217" s="9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40"/>
        <v>293</v>
      </c>
      <c r="P2217">
        <f t="shared" si="137"/>
        <v>73.13</v>
      </c>
      <c r="Q2217" s="11" t="s">
        <v>8308</v>
      </c>
      <c r="R2217" s="11" t="s">
        <v>8330</v>
      </c>
      <c r="S2217" s="16">
        <f t="shared" si="138"/>
        <v>41646.792222222226</v>
      </c>
      <c r="T2217" s="16">
        <f t="shared" si="139"/>
        <v>41676.792222222226</v>
      </c>
    </row>
    <row r="2218" spans="1:20" ht="32" hidden="1" x14ac:dyDescent="0.2">
      <c r="A2218">
        <v>2215</v>
      </c>
      <c r="B2218" s="9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40"/>
        <v>156</v>
      </c>
      <c r="P2218">
        <f t="shared" si="137"/>
        <v>26.06</v>
      </c>
      <c r="Q2218" s="11" t="s">
        <v>8308</v>
      </c>
      <c r="R2218" s="11" t="s">
        <v>8330</v>
      </c>
      <c r="S2218" s="16">
        <f t="shared" si="138"/>
        <v>40958.717268518521</v>
      </c>
      <c r="T2218" s="16">
        <f t="shared" si="139"/>
        <v>40981.290972222225</v>
      </c>
    </row>
    <row r="2219" spans="1:20" ht="48" hidden="1" x14ac:dyDescent="0.2">
      <c r="A2219">
        <v>2216</v>
      </c>
      <c r="B2219" s="9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40"/>
        <v>106</v>
      </c>
      <c r="P2219">
        <f t="shared" si="137"/>
        <v>22.64</v>
      </c>
      <c r="Q2219" s="11" t="s">
        <v>8308</v>
      </c>
      <c r="R2219" s="11" t="s">
        <v>8330</v>
      </c>
      <c r="S2219" s="16">
        <f t="shared" si="138"/>
        <v>42194.751678240747</v>
      </c>
      <c r="T2219" s="16">
        <f t="shared" si="139"/>
        <v>42208.751678240747</v>
      </c>
    </row>
    <row r="2220" spans="1:20" ht="48" hidden="1" x14ac:dyDescent="0.2">
      <c r="A2220">
        <v>2217</v>
      </c>
      <c r="B2220" s="9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40"/>
        <v>101</v>
      </c>
      <c r="P2220">
        <f t="shared" si="137"/>
        <v>47.22</v>
      </c>
      <c r="Q2220" s="11" t="s">
        <v>8308</v>
      </c>
      <c r="R2220" s="11" t="s">
        <v>8330</v>
      </c>
      <c r="S2220" s="16">
        <f t="shared" si="138"/>
        <v>42299.776770833334</v>
      </c>
      <c r="T2220" s="16">
        <f t="shared" si="139"/>
        <v>42310.333333333328</v>
      </c>
    </row>
    <row r="2221" spans="1:20" ht="48" hidden="1" x14ac:dyDescent="0.2">
      <c r="A2221">
        <v>2218</v>
      </c>
      <c r="B2221" s="9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40"/>
        <v>123</v>
      </c>
      <c r="P2221">
        <f t="shared" si="137"/>
        <v>32.32</v>
      </c>
      <c r="Q2221" s="11" t="s">
        <v>8308</v>
      </c>
      <c r="R2221" s="11" t="s">
        <v>8330</v>
      </c>
      <c r="S2221" s="16">
        <f t="shared" si="138"/>
        <v>41127.812303240738</v>
      </c>
      <c r="T2221" s="16">
        <f t="shared" si="139"/>
        <v>41150</v>
      </c>
    </row>
    <row r="2222" spans="1:20" ht="48" hidden="1" x14ac:dyDescent="0.2">
      <c r="A2222">
        <v>2219</v>
      </c>
      <c r="B2222" s="9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40"/>
        <v>102</v>
      </c>
      <c r="P2222">
        <f t="shared" si="137"/>
        <v>53.42</v>
      </c>
      <c r="Q2222" s="11" t="s">
        <v>8308</v>
      </c>
      <c r="R2222" s="11" t="s">
        <v>8330</v>
      </c>
      <c r="S2222" s="16">
        <f t="shared" si="138"/>
        <v>42205.718888888892</v>
      </c>
      <c r="T2222" s="16">
        <f t="shared" si="139"/>
        <v>42235.718888888892</v>
      </c>
    </row>
    <row r="2223" spans="1:20" ht="48" hidden="1" x14ac:dyDescent="0.2">
      <c r="A2223">
        <v>2220</v>
      </c>
      <c r="B2223" s="9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40"/>
        <v>101</v>
      </c>
      <c r="P2223">
        <f t="shared" si="137"/>
        <v>51.3</v>
      </c>
      <c r="Q2223" s="11" t="s">
        <v>8308</v>
      </c>
      <c r="R2223" s="11" t="s">
        <v>8330</v>
      </c>
      <c r="S2223" s="16">
        <f t="shared" si="138"/>
        <v>41452.060601851852</v>
      </c>
      <c r="T2223" s="16">
        <f t="shared" si="139"/>
        <v>41482.060601851852</v>
      </c>
    </row>
    <row r="2224" spans="1:20" ht="48" hidden="1" x14ac:dyDescent="0.2">
      <c r="A2224">
        <v>2221</v>
      </c>
      <c r="B2224" s="9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40"/>
        <v>108</v>
      </c>
      <c r="P2224">
        <f t="shared" si="137"/>
        <v>37.200000000000003</v>
      </c>
      <c r="Q2224" s="11" t="s">
        <v>8310</v>
      </c>
      <c r="R2224" s="11" t="s">
        <v>8311</v>
      </c>
      <c r="S2224" s="16">
        <f t="shared" si="138"/>
        <v>42452.666770833333</v>
      </c>
      <c r="T2224" s="16">
        <f t="shared" si="139"/>
        <v>42483</v>
      </c>
    </row>
    <row r="2225" spans="1:20" ht="48" hidden="1" x14ac:dyDescent="0.2">
      <c r="A2225">
        <v>2222</v>
      </c>
      <c r="B2225" s="9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40"/>
        <v>163</v>
      </c>
      <c r="P2225">
        <f t="shared" si="137"/>
        <v>27.1</v>
      </c>
      <c r="Q2225" s="11" t="s">
        <v>8310</v>
      </c>
      <c r="R2225" s="11" t="s">
        <v>8311</v>
      </c>
      <c r="S2225" s="16">
        <f t="shared" si="138"/>
        <v>40906.787581018521</v>
      </c>
      <c r="T2225" s="16">
        <f t="shared" si="139"/>
        <v>40936.787581018521</v>
      </c>
    </row>
    <row r="2226" spans="1:20" ht="48" hidden="1" x14ac:dyDescent="0.2">
      <c r="A2226">
        <v>2223</v>
      </c>
      <c r="B2226" s="9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40"/>
        <v>106</v>
      </c>
      <c r="P2226">
        <f t="shared" si="137"/>
        <v>206.31</v>
      </c>
      <c r="Q2226" s="11" t="s">
        <v>8310</v>
      </c>
      <c r="R2226" s="11" t="s">
        <v>8311</v>
      </c>
      <c r="S2226" s="16">
        <f t="shared" si="138"/>
        <v>42152.640833333338</v>
      </c>
      <c r="T2226" s="16">
        <f t="shared" si="139"/>
        <v>42182.640833333338</v>
      </c>
    </row>
    <row r="2227" spans="1:20" ht="48" hidden="1" x14ac:dyDescent="0.2">
      <c r="A2227">
        <v>2224</v>
      </c>
      <c r="B2227" s="9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40"/>
        <v>243</v>
      </c>
      <c r="P2227">
        <f t="shared" si="137"/>
        <v>82.15</v>
      </c>
      <c r="Q2227" s="11" t="s">
        <v>8310</v>
      </c>
      <c r="R2227" s="11" t="s">
        <v>8311</v>
      </c>
      <c r="S2227" s="16">
        <f t="shared" si="138"/>
        <v>42644.667534722219</v>
      </c>
      <c r="T2227" s="16">
        <f t="shared" si="139"/>
        <v>42672.791666666672</v>
      </c>
    </row>
    <row r="2228" spans="1:20" ht="48" hidden="1" x14ac:dyDescent="0.2">
      <c r="A2228">
        <v>2225</v>
      </c>
      <c r="B2228" s="9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40"/>
        <v>945</v>
      </c>
      <c r="P2228">
        <f t="shared" si="137"/>
        <v>164.8</v>
      </c>
      <c r="Q2228" s="11" t="s">
        <v>8310</v>
      </c>
      <c r="R2228" s="11" t="s">
        <v>8311</v>
      </c>
      <c r="S2228" s="16">
        <f t="shared" si="138"/>
        <v>41873.79184027778</v>
      </c>
      <c r="T2228" s="16">
        <f t="shared" si="139"/>
        <v>41903.79184027778</v>
      </c>
    </row>
    <row r="2229" spans="1:20" ht="48" hidden="1" x14ac:dyDescent="0.2">
      <c r="A2229">
        <v>2226</v>
      </c>
      <c r="B2229" s="9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40"/>
        <v>108</v>
      </c>
      <c r="P2229">
        <f t="shared" si="137"/>
        <v>60.82</v>
      </c>
      <c r="Q2229" s="11" t="s">
        <v>8310</v>
      </c>
      <c r="R2229" s="11" t="s">
        <v>8311</v>
      </c>
      <c r="S2229" s="16">
        <f t="shared" si="138"/>
        <v>42381.79886574074</v>
      </c>
      <c r="T2229" s="16">
        <f t="shared" si="139"/>
        <v>42412.207638888889</v>
      </c>
    </row>
    <row r="2230" spans="1:20" ht="48" hidden="1" x14ac:dyDescent="0.2">
      <c r="A2230">
        <v>2227</v>
      </c>
      <c r="B2230" s="9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40"/>
        <v>157</v>
      </c>
      <c r="P2230">
        <f t="shared" si="137"/>
        <v>67.97</v>
      </c>
      <c r="Q2230" s="11" t="s">
        <v>8310</v>
      </c>
      <c r="R2230" s="11" t="s">
        <v>8311</v>
      </c>
      <c r="S2230" s="16">
        <f t="shared" si="138"/>
        <v>41561.807349537034</v>
      </c>
      <c r="T2230" s="16">
        <f t="shared" si="139"/>
        <v>41591.849016203705</v>
      </c>
    </row>
    <row r="2231" spans="1:20" ht="48" hidden="1" x14ac:dyDescent="0.2">
      <c r="A2231">
        <v>2228</v>
      </c>
      <c r="B2231" s="9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40"/>
        <v>1174</v>
      </c>
      <c r="P2231">
        <f t="shared" si="137"/>
        <v>81.56</v>
      </c>
      <c r="Q2231" s="11" t="s">
        <v>8310</v>
      </c>
      <c r="R2231" s="11" t="s">
        <v>8311</v>
      </c>
      <c r="S2231" s="16">
        <f t="shared" si="138"/>
        <v>42202.278194444443</v>
      </c>
      <c r="T2231" s="16">
        <f t="shared" si="139"/>
        <v>42232.278194444443</v>
      </c>
    </row>
    <row r="2232" spans="1:20" ht="48" hidden="1" x14ac:dyDescent="0.2">
      <c r="A2232">
        <v>2229</v>
      </c>
      <c r="B2232" s="9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40"/>
        <v>171</v>
      </c>
      <c r="P2232">
        <f t="shared" si="137"/>
        <v>25.43</v>
      </c>
      <c r="Q2232" s="11" t="s">
        <v>8310</v>
      </c>
      <c r="R2232" s="11" t="s">
        <v>8311</v>
      </c>
      <c r="S2232" s="16">
        <f t="shared" si="138"/>
        <v>41484.664247685185</v>
      </c>
      <c r="T2232" s="16">
        <f t="shared" si="139"/>
        <v>41520.166666666664</v>
      </c>
    </row>
    <row r="2233" spans="1:20" ht="48" hidden="1" x14ac:dyDescent="0.2">
      <c r="A2233">
        <v>2230</v>
      </c>
      <c r="B2233" s="9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40"/>
        <v>126</v>
      </c>
      <c r="P2233">
        <f t="shared" si="137"/>
        <v>21.5</v>
      </c>
      <c r="Q2233" s="11" t="s">
        <v>8310</v>
      </c>
      <c r="R2233" s="11" t="s">
        <v>8311</v>
      </c>
      <c r="S2233" s="16">
        <f t="shared" si="138"/>
        <v>41724.881099537037</v>
      </c>
      <c r="T2233" s="16">
        <f t="shared" si="139"/>
        <v>41754.881099537037</v>
      </c>
    </row>
    <row r="2234" spans="1:20" ht="48" hidden="1" x14ac:dyDescent="0.2">
      <c r="A2234">
        <v>2231</v>
      </c>
      <c r="B2234" s="9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40"/>
        <v>1212</v>
      </c>
      <c r="P2234">
        <f t="shared" si="137"/>
        <v>27.23</v>
      </c>
      <c r="Q2234" s="11" t="s">
        <v>8310</v>
      </c>
      <c r="R2234" s="11" t="s">
        <v>8311</v>
      </c>
      <c r="S2234" s="16">
        <f t="shared" si="138"/>
        <v>41423.910891203705</v>
      </c>
      <c r="T2234" s="16">
        <f t="shared" si="139"/>
        <v>41450.208333333336</v>
      </c>
    </row>
    <row r="2235" spans="1:20" ht="48" hidden="1" x14ac:dyDescent="0.2">
      <c r="A2235">
        <v>2232</v>
      </c>
      <c r="B2235" s="9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40"/>
        <v>496</v>
      </c>
      <c r="P2235">
        <f t="shared" si="137"/>
        <v>25.09</v>
      </c>
      <c r="Q2235" s="11" t="s">
        <v>8310</v>
      </c>
      <c r="R2235" s="11" t="s">
        <v>8311</v>
      </c>
      <c r="S2235" s="16">
        <f t="shared" si="138"/>
        <v>41806.794074074074</v>
      </c>
      <c r="T2235" s="16">
        <f t="shared" si="139"/>
        <v>41839.125</v>
      </c>
    </row>
    <row r="2236" spans="1:20" ht="48" hidden="1" x14ac:dyDescent="0.2">
      <c r="A2236">
        <v>2233</v>
      </c>
      <c r="B2236" s="9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40"/>
        <v>332</v>
      </c>
      <c r="P2236">
        <f t="shared" si="137"/>
        <v>21.23</v>
      </c>
      <c r="Q2236" s="11" t="s">
        <v>8310</v>
      </c>
      <c r="R2236" s="11" t="s">
        <v>8311</v>
      </c>
      <c r="S2236" s="16">
        <f t="shared" si="138"/>
        <v>42331.378923611104</v>
      </c>
      <c r="T2236" s="16">
        <f t="shared" si="139"/>
        <v>42352</v>
      </c>
    </row>
    <row r="2237" spans="1:20" ht="48" hidden="1" x14ac:dyDescent="0.2">
      <c r="A2237">
        <v>2234</v>
      </c>
      <c r="B2237" s="9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40"/>
        <v>1165</v>
      </c>
      <c r="P2237">
        <f t="shared" si="137"/>
        <v>41.61</v>
      </c>
      <c r="Q2237" s="11" t="s">
        <v>8310</v>
      </c>
      <c r="R2237" s="11" t="s">
        <v>8311</v>
      </c>
      <c r="S2237" s="16">
        <f t="shared" si="138"/>
        <v>42710.824618055558</v>
      </c>
      <c r="T2237" s="16">
        <f t="shared" si="139"/>
        <v>42740.824618055558</v>
      </c>
    </row>
    <row r="2238" spans="1:20" ht="32" hidden="1" x14ac:dyDescent="0.2">
      <c r="A2238">
        <v>2235</v>
      </c>
      <c r="B2238" s="9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40"/>
        <v>153</v>
      </c>
      <c r="P2238">
        <f t="shared" si="137"/>
        <v>135.59</v>
      </c>
      <c r="Q2238" s="11" t="s">
        <v>8310</v>
      </c>
      <c r="R2238" s="11" t="s">
        <v>8311</v>
      </c>
      <c r="S2238" s="16">
        <f t="shared" si="138"/>
        <v>42062.022118055553</v>
      </c>
      <c r="T2238" s="16">
        <f t="shared" si="139"/>
        <v>42091.980451388896</v>
      </c>
    </row>
    <row r="2239" spans="1:20" ht="32" hidden="1" x14ac:dyDescent="0.2">
      <c r="A2239">
        <v>2236</v>
      </c>
      <c r="B2239" s="9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40"/>
        <v>537</v>
      </c>
      <c r="P2239">
        <f t="shared" si="137"/>
        <v>22.12</v>
      </c>
      <c r="Q2239" s="11" t="s">
        <v>8310</v>
      </c>
      <c r="R2239" s="11" t="s">
        <v>8311</v>
      </c>
      <c r="S2239" s="16">
        <f t="shared" si="138"/>
        <v>42371.617164351846</v>
      </c>
      <c r="T2239" s="16">
        <f t="shared" si="139"/>
        <v>42401.617164351846</v>
      </c>
    </row>
    <row r="2240" spans="1:20" ht="48" hidden="1" x14ac:dyDescent="0.2">
      <c r="A2240">
        <v>2237</v>
      </c>
      <c r="B2240" s="9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40"/>
        <v>353</v>
      </c>
      <c r="P2240">
        <f t="shared" si="137"/>
        <v>64.63</v>
      </c>
      <c r="Q2240" s="11" t="s">
        <v>8310</v>
      </c>
      <c r="R2240" s="11" t="s">
        <v>8311</v>
      </c>
      <c r="S2240" s="16">
        <f t="shared" si="138"/>
        <v>41915.003275462965</v>
      </c>
      <c r="T2240" s="16">
        <f t="shared" si="139"/>
        <v>41955.332638888889</v>
      </c>
    </row>
    <row r="2241" spans="1:20" ht="32" hidden="1" x14ac:dyDescent="0.2">
      <c r="A2241">
        <v>2238</v>
      </c>
      <c r="B2241" s="9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40"/>
        <v>137</v>
      </c>
      <c r="P2241">
        <f t="shared" si="137"/>
        <v>69.569999999999993</v>
      </c>
      <c r="Q2241" s="11" t="s">
        <v>8310</v>
      </c>
      <c r="R2241" s="11" t="s">
        <v>8311</v>
      </c>
      <c r="S2241" s="16">
        <f t="shared" si="138"/>
        <v>42774.621712962966</v>
      </c>
      <c r="T2241" s="16">
        <f t="shared" si="139"/>
        <v>42804.621712962966</v>
      </c>
    </row>
    <row r="2242" spans="1:20" ht="32" hidden="1" x14ac:dyDescent="0.2">
      <c r="A2242">
        <v>2239</v>
      </c>
      <c r="B2242" s="9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si="140"/>
        <v>128</v>
      </c>
      <c r="P2242">
        <f t="shared" si="137"/>
        <v>75.13</v>
      </c>
      <c r="Q2242" s="11" t="s">
        <v>8310</v>
      </c>
      <c r="R2242" s="11" t="s">
        <v>8311</v>
      </c>
      <c r="S2242" s="16">
        <f t="shared" si="138"/>
        <v>41572.958495370374</v>
      </c>
      <c r="T2242" s="16">
        <f t="shared" si="139"/>
        <v>41609.168055555558</v>
      </c>
    </row>
    <row r="2243" spans="1:20" ht="48" hidden="1" x14ac:dyDescent="0.2">
      <c r="A2243">
        <v>2240</v>
      </c>
      <c r="B2243" s="9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40"/>
        <v>271</v>
      </c>
      <c r="P2243">
        <f t="shared" ref="P2243:P2306" si="141">IFERROR(ROUND(E2243/L2243,2),"N/A")</f>
        <v>140.97999999999999</v>
      </c>
      <c r="Q2243" s="11" t="s">
        <v>8310</v>
      </c>
      <c r="R2243" s="11" t="s">
        <v>8311</v>
      </c>
      <c r="S2243" s="16">
        <f t="shared" ref="S2243:S2306" si="142">(((J2243/60)/60)/24)+DATE(1970,1,1)</f>
        <v>42452.825740740736</v>
      </c>
      <c r="T2243" s="16">
        <f t="shared" ref="T2243:T2306" si="143">(((I2243/60)/60)/24)+DATE(1970,1,1)</f>
        <v>42482.825740740736</v>
      </c>
    </row>
    <row r="2244" spans="1:20" ht="48" hidden="1" x14ac:dyDescent="0.2">
      <c r="A2244">
        <v>2241</v>
      </c>
      <c r="B2244" s="9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40"/>
        <v>806</v>
      </c>
      <c r="P2244">
        <f t="shared" si="141"/>
        <v>49.47</v>
      </c>
      <c r="Q2244" s="11" t="s">
        <v>8310</v>
      </c>
      <c r="R2244" s="11" t="s">
        <v>8311</v>
      </c>
      <c r="S2244" s="16">
        <f t="shared" si="142"/>
        <v>42766.827546296292</v>
      </c>
      <c r="T2244" s="16">
        <f t="shared" si="143"/>
        <v>42796.827546296292</v>
      </c>
    </row>
    <row r="2245" spans="1:20" ht="32" hidden="1" x14ac:dyDescent="0.2">
      <c r="A2245">
        <v>2242</v>
      </c>
      <c r="B2245" s="9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40"/>
        <v>1360</v>
      </c>
      <c r="P2245">
        <f t="shared" si="141"/>
        <v>53.87</v>
      </c>
      <c r="Q2245" s="11" t="s">
        <v>8310</v>
      </c>
      <c r="R2245" s="11" t="s">
        <v>8311</v>
      </c>
      <c r="S2245" s="16">
        <f t="shared" si="142"/>
        <v>41569.575613425928</v>
      </c>
      <c r="T2245" s="16">
        <f t="shared" si="143"/>
        <v>41605.126388888886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8310</v>
      </c>
      <c r="R2246" s="11" t="s">
        <v>8311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8310</v>
      </c>
      <c r="R2247" s="11" t="s">
        <v>8311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8310</v>
      </c>
      <c r="R2248" s="11" t="s">
        <v>8311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8310</v>
      </c>
      <c r="R2249" s="11" t="s">
        <v>8311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8310</v>
      </c>
      <c r="R2250" s="11" t="s">
        <v>8311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8310</v>
      </c>
      <c r="R2251" s="11" t="s">
        <v>8311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8310</v>
      </c>
      <c r="R2252" s="11" t="s">
        <v>8311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8310</v>
      </c>
      <c r="R2253" s="11" t="s">
        <v>8311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8310</v>
      </c>
      <c r="R2254" s="11" t="s">
        <v>8311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8310</v>
      </c>
      <c r="R2255" s="11" t="s">
        <v>8311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8310</v>
      </c>
      <c r="R2256" s="11" t="s">
        <v>8311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8310</v>
      </c>
      <c r="R2257" s="11" t="s">
        <v>8311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8310</v>
      </c>
      <c r="R2258" s="11" t="s">
        <v>8311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8310</v>
      </c>
      <c r="R2259" s="11" t="s">
        <v>8311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8310</v>
      </c>
      <c r="R2260" s="11" t="s">
        <v>8311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8310</v>
      </c>
      <c r="R2261" s="11" t="s">
        <v>8311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8310</v>
      </c>
      <c r="R2262" s="11" t="s">
        <v>8311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8310</v>
      </c>
      <c r="R2263" s="11" t="s">
        <v>8311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8310</v>
      </c>
      <c r="R2264" s="11" t="s">
        <v>8311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8310</v>
      </c>
      <c r="R2265" s="11" t="s">
        <v>8311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8310</v>
      </c>
      <c r="R2266" s="11" t="s">
        <v>8311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8310</v>
      </c>
      <c r="R2267" s="11" t="s">
        <v>8311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8310</v>
      </c>
      <c r="R2268" s="11" t="s">
        <v>8311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8310</v>
      </c>
      <c r="R2269" s="11" t="s">
        <v>8311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8310</v>
      </c>
      <c r="R2270" s="11" t="s">
        <v>8311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8310</v>
      </c>
      <c r="R2271" s="11" t="s">
        <v>8311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8310</v>
      </c>
      <c r="R2272" s="11" t="s">
        <v>8311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8310</v>
      </c>
      <c r="R2273" s="11" t="s">
        <v>8311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ref="O2274:O2337" si="144">ROUND(E2274/D2274*100,0)</f>
        <v>1357</v>
      </c>
      <c r="P2274">
        <f t="shared" si="141"/>
        <v>14.37</v>
      </c>
      <c r="Q2274" s="11" t="s">
        <v>8310</v>
      </c>
      <c r="R2274" s="11" t="s">
        <v>8311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1"/>
        <v>37.479999999999997</v>
      </c>
      <c r="Q2275" s="11" t="s">
        <v>8310</v>
      </c>
      <c r="R2275" s="11" t="s">
        <v>8311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1"/>
        <v>30.2</v>
      </c>
      <c r="Q2276" s="11" t="s">
        <v>8310</v>
      </c>
      <c r="R2276" s="11" t="s">
        <v>8311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1"/>
        <v>33.549999999999997</v>
      </c>
      <c r="Q2277" s="11" t="s">
        <v>8310</v>
      </c>
      <c r="R2277" s="11" t="s">
        <v>8311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1"/>
        <v>64.75</v>
      </c>
      <c r="Q2278" s="11" t="s">
        <v>8310</v>
      </c>
      <c r="R2278" s="11" t="s">
        <v>8311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1"/>
        <v>57.93</v>
      </c>
      <c r="Q2279" s="11" t="s">
        <v>8310</v>
      </c>
      <c r="R2279" s="11" t="s">
        <v>8311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1"/>
        <v>53.08</v>
      </c>
      <c r="Q2280" s="11" t="s">
        <v>8310</v>
      </c>
      <c r="R2280" s="11" t="s">
        <v>8311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1"/>
        <v>48.06</v>
      </c>
      <c r="Q2281" s="11" t="s">
        <v>8310</v>
      </c>
      <c r="R2281" s="11" t="s">
        <v>8311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1"/>
        <v>82.4</v>
      </c>
      <c r="Q2282" s="11" t="s">
        <v>8310</v>
      </c>
      <c r="R2282" s="11" t="s">
        <v>8311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1"/>
        <v>50.45</v>
      </c>
      <c r="Q2283" s="11" t="s">
        <v>8308</v>
      </c>
      <c r="R2283" s="11" t="s">
        <v>8309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1"/>
        <v>115.83</v>
      </c>
      <c r="Q2284" s="11" t="s">
        <v>8308</v>
      </c>
      <c r="R2284" s="11" t="s">
        <v>8309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1"/>
        <v>63.03</v>
      </c>
      <c r="Q2285" s="11" t="s">
        <v>8308</v>
      </c>
      <c r="R2285" s="11" t="s">
        <v>8309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1"/>
        <v>108.02</v>
      </c>
      <c r="Q2286" s="11" t="s">
        <v>8308</v>
      </c>
      <c r="R2286" s="11" t="s">
        <v>8309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1"/>
        <v>46.09</v>
      </c>
      <c r="Q2287" s="11" t="s">
        <v>8308</v>
      </c>
      <c r="R2287" s="11" t="s">
        <v>8309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1"/>
        <v>107.21</v>
      </c>
      <c r="Q2288" s="11" t="s">
        <v>8308</v>
      </c>
      <c r="R2288" s="11" t="s">
        <v>8309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1"/>
        <v>50.93</v>
      </c>
      <c r="Q2289" s="11" t="s">
        <v>8308</v>
      </c>
      <c r="R2289" s="11" t="s">
        <v>8309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1"/>
        <v>40.04</v>
      </c>
      <c r="Q2290" s="11" t="s">
        <v>8308</v>
      </c>
      <c r="R2290" s="11" t="s">
        <v>8309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1"/>
        <v>64.44</v>
      </c>
      <c r="Q2291" s="11" t="s">
        <v>8308</v>
      </c>
      <c r="R2291" s="11" t="s">
        <v>8309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1"/>
        <v>53.83</v>
      </c>
      <c r="Q2292" s="11" t="s">
        <v>8308</v>
      </c>
      <c r="R2292" s="11" t="s">
        <v>8309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1"/>
        <v>100.47</v>
      </c>
      <c r="Q2293" s="11" t="s">
        <v>8308</v>
      </c>
      <c r="R2293" s="11" t="s">
        <v>8309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1"/>
        <v>46.63</v>
      </c>
      <c r="Q2294" s="11" t="s">
        <v>8308</v>
      </c>
      <c r="R2294" s="11" t="s">
        <v>8309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1"/>
        <v>34.07</v>
      </c>
      <c r="Q2295" s="11" t="s">
        <v>8308</v>
      </c>
      <c r="R2295" s="11" t="s">
        <v>8309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1"/>
        <v>65.209999999999994</v>
      </c>
      <c r="Q2296" s="11" t="s">
        <v>8308</v>
      </c>
      <c r="R2296" s="11" t="s">
        <v>8309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1"/>
        <v>44.21</v>
      </c>
      <c r="Q2297" s="11" t="s">
        <v>8308</v>
      </c>
      <c r="R2297" s="11" t="s">
        <v>8309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1"/>
        <v>71.97</v>
      </c>
      <c r="Q2298" s="11" t="s">
        <v>8308</v>
      </c>
      <c r="R2298" s="11" t="s">
        <v>8309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1"/>
        <v>52.95</v>
      </c>
      <c r="Q2299" s="11" t="s">
        <v>8308</v>
      </c>
      <c r="R2299" s="11" t="s">
        <v>8309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1"/>
        <v>109.45</v>
      </c>
      <c r="Q2300" s="11" t="s">
        <v>8308</v>
      </c>
      <c r="R2300" s="11" t="s">
        <v>8309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1"/>
        <v>75.040000000000006</v>
      </c>
      <c r="Q2301" s="11" t="s">
        <v>8308</v>
      </c>
      <c r="R2301" s="11" t="s">
        <v>8309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1"/>
        <v>115.71</v>
      </c>
      <c r="Q2302" s="11" t="s">
        <v>8308</v>
      </c>
      <c r="R2302" s="11" t="s">
        <v>8309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1"/>
        <v>31.66</v>
      </c>
      <c r="Q2303" s="11" t="s">
        <v>8308</v>
      </c>
      <c r="R2303" s="11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1"/>
        <v>46.18</v>
      </c>
      <c r="Q2304" s="11" t="s">
        <v>8308</v>
      </c>
      <c r="R2304" s="11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1"/>
        <v>68.48</v>
      </c>
      <c r="Q2305" s="11" t="s">
        <v>8308</v>
      </c>
      <c r="R2305" s="11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1"/>
        <v>53.47</v>
      </c>
      <c r="Q2306" s="11" t="s">
        <v>8308</v>
      </c>
      <c r="R2306" s="11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IFERROR(ROUND(E2307/L2307,2),"N/A")</f>
        <v>109.11</v>
      </c>
      <c r="Q2307" s="11" t="s">
        <v>8308</v>
      </c>
      <c r="R2307" s="11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8308</v>
      </c>
      <c r="R2308" s="11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8308</v>
      </c>
      <c r="R2309" s="11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8308</v>
      </c>
      <c r="R2310" s="11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8308</v>
      </c>
      <c r="R2311" s="11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8308</v>
      </c>
      <c r="R2312" s="11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8308</v>
      </c>
      <c r="R2313" s="11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8308</v>
      </c>
      <c r="R2314" s="11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8308</v>
      </c>
      <c r="R2315" s="11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8308</v>
      </c>
      <c r="R2316" s="11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8308</v>
      </c>
      <c r="R2317" s="11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8308</v>
      </c>
      <c r="R2318" s="11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8308</v>
      </c>
      <c r="R2319" s="11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8308</v>
      </c>
      <c r="R2320" s="11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8308</v>
      </c>
      <c r="R2321" s="11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8308</v>
      </c>
      <c r="R2322" s="11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s="11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s="11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s="11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s="11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s="11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s="11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s="11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s="11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s="1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s="11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s="11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s="11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s="11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s="11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s="11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ref="O2338:O2401" si="148">ROUND(E2338/D2338*100,0)</f>
        <v>521</v>
      </c>
      <c r="P2338">
        <f t="shared" si="145"/>
        <v>48.1</v>
      </c>
      <c r="Q2338" s="11" t="s">
        <v>8335</v>
      </c>
      <c r="R2338" s="11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5"/>
        <v>74.180000000000007</v>
      </c>
      <c r="Q2339" s="11" t="s">
        <v>8335</v>
      </c>
      <c r="R2339" s="11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5"/>
        <v>123.35</v>
      </c>
      <c r="Q2340" s="11" t="s">
        <v>8335</v>
      </c>
      <c r="R2340" s="11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5"/>
        <v>66.62</v>
      </c>
      <c r="Q2341" s="11" t="s">
        <v>8335</v>
      </c>
      <c r="R2341" s="1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5"/>
        <v>104.99</v>
      </c>
      <c r="Q2342" s="11" t="s">
        <v>8335</v>
      </c>
      <c r="R2342" s="11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t="str">
        <f t="shared" si="145"/>
        <v>N/A</v>
      </c>
      <c r="Q2343" s="11" t="s">
        <v>8321</v>
      </c>
      <c r="R2343" s="11" t="s">
        <v>8322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t="str">
        <f t="shared" si="145"/>
        <v>N/A</v>
      </c>
      <c r="Q2344" s="11" t="s">
        <v>8321</v>
      </c>
      <c r="R2344" s="11" t="s">
        <v>8322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5"/>
        <v>300</v>
      </c>
      <c r="Q2345" s="11" t="s">
        <v>8321</v>
      </c>
      <c r="R2345" s="11" t="s">
        <v>8322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5"/>
        <v>1</v>
      </c>
      <c r="Q2346" s="11" t="s">
        <v>8321</v>
      </c>
      <c r="R2346" s="11" t="s">
        <v>8322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t="str">
        <f t="shared" si="145"/>
        <v>N/A</v>
      </c>
      <c r="Q2347" s="11" t="s">
        <v>8321</v>
      </c>
      <c r="R2347" s="11" t="s">
        <v>8322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5"/>
        <v>13</v>
      </c>
      <c r="Q2348" s="11" t="s">
        <v>8321</v>
      </c>
      <c r="R2348" s="11" t="s">
        <v>8322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5"/>
        <v>15</v>
      </c>
      <c r="Q2349" s="11" t="s">
        <v>8321</v>
      </c>
      <c r="R2349" s="11" t="s">
        <v>8322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5"/>
        <v>54</v>
      </c>
      <c r="Q2350" s="11" t="s">
        <v>8321</v>
      </c>
      <c r="R2350" s="11" t="s">
        <v>8322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t="str">
        <f t="shared" si="145"/>
        <v>N/A</v>
      </c>
      <c r="Q2351" s="11" t="s">
        <v>8321</v>
      </c>
      <c r="R2351" s="11" t="s">
        <v>8322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t="str">
        <f t="shared" si="145"/>
        <v>N/A</v>
      </c>
      <c r="Q2352" s="11" t="s">
        <v>8321</v>
      </c>
      <c r="R2352" s="11" t="s">
        <v>8322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5"/>
        <v>15.43</v>
      </c>
      <c r="Q2353" s="11" t="s">
        <v>8321</v>
      </c>
      <c r="R2353" s="11" t="s">
        <v>8322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t="str">
        <f t="shared" si="145"/>
        <v>N/A</v>
      </c>
      <c r="Q2354" s="11" t="s">
        <v>8321</v>
      </c>
      <c r="R2354" s="11" t="s">
        <v>8322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t="str">
        <f t="shared" si="145"/>
        <v>N/A</v>
      </c>
      <c r="Q2355" s="11" t="s">
        <v>8321</v>
      </c>
      <c r="R2355" s="11" t="s">
        <v>8322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5"/>
        <v>25</v>
      </c>
      <c r="Q2356" s="11" t="s">
        <v>8321</v>
      </c>
      <c r="R2356" s="11" t="s">
        <v>8322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5"/>
        <v>27.5</v>
      </c>
      <c r="Q2357" s="11" t="s">
        <v>8321</v>
      </c>
      <c r="R2357" s="11" t="s">
        <v>8322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t="str">
        <f t="shared" si="145"/>
        <v>N/A</v>
      </c>
      <c r="Q2358" s="11" t="s">
        <v>8321</v>
      </c>
      <c r="R2358" s="11" t="s">
        <v>8322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t="str">
        <f t="shared" si="145"/>
        <v>N/A</v>
      </c>
      <c r="Q2359" s="11" t="s">
        <v>8321</v>
      </c>
      <c r="R2359" s="11" t="s">
        <v>8322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t="str">
        <f t="shared" si="145"/>
        <v>N/A</v>
      </c>
      <c r="Q2360" s="11" t="s">
        <v>8321</v>
      </c>
      <c r="R2360" s="11" t="s">
        <v>8322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5"/>
        <v>367</v>
      </c>
      <c r="Q2361" s="11" t="s">
        <v>8321</v>
      </c>
      <c r="R2361" s="11" t="s">
        <v>8322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5"/>
        <v>2</v>
      </c>
      <c r="Q2362" s="11" t="s">
        <v>8321</v>
      </c>
      <c r="R2362" s="11" t="s">
        <v>8322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t="str">
        <f t="shared" si="145"/>
        <v>N/A</v>
      </c>
      <c r="Q2363" s="11" t="s">
        <v>8321</v>
      </c>
      <c r="R2363" s="11" t="s">
        <v>8322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5"/>
        <v>60</v>
      </c>
      <c r="Q2364" s="11" t="s">
        <v>8321</v>
      </c>
      <c r="R2364" s="11" t="s">
        <v>8322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t="str">
        <f t="shared" si="145"/>
        <v>N/A</v>
      </c>
      <c r="Q2365" s="11" t="s">
        <v>8321</v>
      </c>
      <c r="R2365" s="11" t="s">
        <v>8322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t="str">
        <f t="shared" si="145"/>
        <v>N/A</v>
      </c>
      <c r="Q2366" s="11" t="s">
        <v>8321</v>
      </c>
      <c r="R2366" s="11" t="s">
        <v>8322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t="str">
        <f t="shared" si="145"/>
        <v>N/A</v>
      </c>
      <c r="Q2367" s="11" t="s">
        <v>8321</v>
      </c>
      <c r="R2367" s="11" t="s">
        <v>8322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5"/>
        <v>97.41</v>
      </c>
      <c r="Q2368" s="11" t="s">
        <v>8321</v>
      </c>
      <c r="R2368" s="11" t="s">
        <v>8322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5"/>
        <v>47.86</v>
      </c>
      <c r="Q2369" s="11" t="s">
        <v>8321</v>
      </c>
      <c r="R2369" s="11" t="s">
        <v>8322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5"/>
        <v>50</v>
      </c>
      <c r="Q2370" s="11" t="s">
        <v>8321</v>
      </c>
      <c r="R2370" s="11" t="s">
        <v>8322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IFERROR(ROUND(E2371/L2371,2),"N/A")</f>
        <v>N/A</v>
      </c>
      <c r="Q2371" s="11" t="s">
        <v>8321</v>
      </c>
      <c r="R2371" s="11" t="s">
        <v>8322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8321</v>
      </c>
      <c r="R2372" s="11" t="s">
        <v>8322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1" t="s">
        <v>8321</v>
      </c>
      <c r="R2373" s="11" t="s">
        <v>8322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8321</v>
      </c>
      <c r="R2374" s="11" t="s">
        <v>8322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8321</v>
      </c>
      <c r="R2375" s="11" t="s">
        <v>8322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8321</v>
      </c>
      <c r="R2376" s="11" t="s">
        <v>8322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1" t="s">
        <v>8321</v>
      </c>
      <c r="R2377" s="11" t="s">
        <v>8322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8321</v>
      </c>
      <c r="R2378" s="11" t="s">
        <v>8322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1" t="s">
        <v>8321</v>
      </c>
      <c r="R2379" s="11" t="s">
        <v>8322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1" t="s">
        <v>8321</v>
      </c>
      <c r="R2380" s="11" t="s">
        <v>8322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1" t="s">
        <v>8321</v>
      </c>
      <c r="R2381" s="11" t="s">
        <v>8322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8321</v>
      </c>
      <c r="R2382" s="11" t="s">
        <v>8322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8321</v>
      </c>
      <c r="R2383" s="11" t="s">
        <v>8322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8321</v>
      </c>
      <c r="R2384" s="11" t="s">
        <v>8322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8321</v>
      </c>
      <c r="R2385" s="11" t="s">
        <v>8322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8321</v>
      </c>
      <c r="R2386" s="11" t="s">
        <v>8322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8321</v>
      </c>
      <c r="R2387" s="11" t="s">
        <v>8322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1" t="s">
        <v>8321</v>
      </c>
      <c r="R2388" s="11" t="s">
        <v>8322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8321</v>
      </c>
      <c r="R2389" s="11" t="s">
        <v>8322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8321</v>
      </c>
      <c r="R2390" s="11" t="s">
        <v>8322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8321</v>
      </c>
      <c r="R2391" s="11" t="s">
        <v>8322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1" t="s">
        <v>8321</v>
      </c>
      <c r="R2392" s="11" t="s">
        <v>8322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8321</v>
      </c>
      <c r="R2393" s="11" t="s">
        <v>8322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1" t="s">
        <v>8321</v>
      </c>
      <c r="R2394" s="11" t="s">
        <v>8322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8321</v>
      </c>
      <c r="R2395" s="11" t="s">
        <v>8322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8321</v>
      </c>
      <c r="R2396" s="11" t="s">
        <v>8322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1" t="s">
        <v>8321</v>
      </c>
      <c r="R2397" s="11" t="s">
        <v>8322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8321</v>
      </c>
      <c r="R2398" s="11" t="s">
        <v>8322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1" t="s">
        <v>8321</v>
      </c>
      <c r="R2399" s="11" t="s">
        <v>8322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1" t="s">
        <v>8321</v>
      </c>
      <c r="R2400" s="11" t="s">
        <v>8322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1" t="s">
        <v>8321</v>
      </c>
      <c r="R2401" s="11" t="s">
        <v>8322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ref="O2402:O2465" si="152">ROUND(E2402/D2402*100,0)</f>
        <v>0</v>
      </c>
      <c r="P2402" t="str">
        <f t="shared" si="149"/>
        <v>N/A</v>
      </c>
      <c r="Q2402" s="11" t="s">
        <v>8321</v>
      </c>
      <c r="R2402" s="11" t="s">
        <v>8322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49"/>
        <v>22.33</v>
      </c>
      <c r="Q2403" s="11" t="s">
        <v>8335</v>
      </c>
      <c r="R2403" s="11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49"/>
        <v>52</v>
      </c>
      <c r="Q2404" s="11" t="s">
        <v>8335</v>
      </c>
      <c r="R2404" s="11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49"/>
        <v>16.829999999999998</v>
      </c>
      <c r="Q2405" s="11" t="s">
        <v>8335</v>
      </c>
      <c r="R2405" s="11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t="str">
        <f t="shared" si="149"/>
        <v>N/A</v>
      </c>
      <c r="Q2406" s="11" t="s">
        <v>8335</v>
      </c>
      <c r="R2406" s="11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49"/>
        <v>56.3</v>
      </c>
      <c r="Q2407" s="11" t="s">
        <v>8335</v>
      </c>
      <c r="R2407" s="11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49"/>
        <v>84.06</v>
      </c>
      <c r="Q2408" s="11" t="s">
        <v>8335</v>
      </c>
      <c r="R2408" s="11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49"/>
        <v>168.39</v>
      </c>
      <c r="Q2409" s="11" t="s">
        <v>8335</v>
      </c>
      <c r="R2409" s="11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49"/>
        <v>15</v>
      </c>
      <c r="Q2410" s="11" t="s">
        <v>8335</v>
      </c>
      <c r="R2410" s="11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49"/>
        <v>76.67</v>
      </c>
      <c r="Q2411" s="11" t="s">
        <v>8335</v>
      </c>
      <c r="R2411" s="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t="str">
        <f t="shared" si="149"/>
        <v>N/A</v>
      </c>
      <c r="Q2412" s="11" t="s">
        <v>8335</v>
      </c>
      <c r="R2412" s="11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49"/>
        <v>50.33</v>
      </c>
      <c r="Q2413" s="11" t="s">
        <v>8335</v>
      </c>
      <c r="R2413" s="11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t="str">
        <f t="shared" si="149"/>
        <v>N/A</v>
      </c>
      <c r="Q2414" s="11" t="s">
        <v>8335</v>
      </c>
      <c r="R2414" s="11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49"/>
        <v>8.33</v>
      </c>
      <c r="Q2415" s="11" t="s">
        <v>8335</v>
      </c>
      <c r="R2415" s="11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49"/>
        <v>35.380000000000003</v>
      </c>
      <c r="Q2416" s="11" t="s">
        <v>8335</v>
      </c>
      <c r="R2416" s="11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49"/>
        <v>55.83</v>
      </c>
      <c r="Q2417" s="11" t="s">
        <v>8335</v>
      </c>
      <c r="R2417" s="11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49"/>
        <v>5</v>
      </c>
      <c r="Q2418" s="11" t="s">
        <v>8335</v>
      </c>
      <c r="R2418" s="11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t="str">
        <f t="shared" si="149"/>
        <v>N/A</v>
      </c>
      <c r="Q2419" s="11" t="s">
        <v>8335</v>
      </c>
      <c r="R2419" s="11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49"/>
        <v>1</v>
      </c>
      <c r="Q2420" s="11" t="s">
        <v>8335</v>
      </c>
      <c r="R2420" s="11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t="str">
        <f t="shared" si="149"/>
        <v>N/A</v>
      </c>
      <c r="Q2421" s="11" t="s">
        <v>8335</v>
      </c>
      <c r="R2421" s="1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49"/>
        <v>69.47</v>
      </c>
      <c r="Q2422" s="11" t="s">
        <v>8335</v>
      </c>
      <c r="R2422" s="11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49"/>
        <v>1</v>
      </c>
      <c r="Q2423" s="11" t="s">
        <v>8335</v>
      </c>
      <c r="R2423" s="11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49"/>
        <v>1</v>
      </c>
      <c r="Q2424" s="11" t="s">
        <v>8335</v>
      </c>
      <c r="R2424" s="11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49"/>
        <v>8</v>
      </c>
      <c r="Q2425" s="11" t="s">
        <v>8335</v>
      </c>
      <c r="R2425" s="11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49"/>
        <v>34.44</v>
      </c>
      <c r="Q2426" s="11" t="s">
        <v>8335</v>
      </c>
      <c r="R2426" s="11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49"/>
        <v>1</v>
      </c>
      <c r="Q2427" s="11" t="s">
        <v>8335</v>
      </c>
      <c r="R2427" s="11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t="str">
        <f t="shared" si="149"/>
        <v>N/A</v>
      </c>
      <c r="Q2428" s="11" t="s">
        <v>8335</v>
      </c>
      <c r="R2428" s="11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49"/>
        <v>1</v>
      </c>
      <c r="Q2429" s="11" t="s">
        <v>8335</v>
      </c>
      <c r="R2429" s="11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49"/>
        <v>1</v>
      </c>
      <c r="Q2430" s="11" t="s">
        <v>8335</v>
      </c>
      <c r="R2430" s="11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49"/>
        <v>501.25</v>
      </c>
      <c r="Q2431" s="11" t="s">
        <v>8335</v>
      </c>
      <c r="R2431" s="1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49"/>
        <v>10.5</v>
      </c>
      <c r="Q2432" s="11" t="s">
        <v>8335</v>
      </c>
      <c r="R2432" s="11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49"/>
        <v>1</v>
      </c>
      <c r="Q2433" s="11" t="s">
        <v>8335</v>
      </c>
      <c r="R2433" s="11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49"/>
        <v>1</v>
      </c>
      <c r="Q2434" s="11" t="s">
        <v>8335</v>
      </c>
      <c r="R2434" s="11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IFERROR(ROUND(E2435/L2435,2),"N/A")</f>
        <v>N/A</v>
      </c>
      <c r="Q2435" s="11" t="s">
        <v>8335</v>
      </c>
      <c r="R2435" s="11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s="11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s="11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s="11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1" t="s">
        <v>8335</v>
      </c>
      <c r="R2439" s="11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s="11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1" t="s">
        <v>8335</v>
      </c>
      <c r="R2441" s="1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s="11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s="11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s="11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s="11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s="11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s="11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s="11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s="11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s="11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s="1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s="11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s="11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s="11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s="11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s="11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s="11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s="11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s="11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s="11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s="1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s="11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8308</v>
      </c>
      <c r="R2463" s="11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8308</v>
      </c>
      <c r="R2464" s="11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8308</v>
      </c>
      <c r="R2465" s="11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ref="O2466:O2529" si="156">ROUND(E2466/D2466*100,0)</f>
        <v>111</v>
      </c>
      <c r="P2466">
        <f t="shared" si="153"/>
        <v>51.67</v>
      </c>
      <c r="Q2466" s="11" t="s">
        <v>8308</v>
      </c>
      <c r="R2466" s="11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3"/>
        <v>26.27</v>
      </c>
      <c r="Q2467" s="11" t="s">
        <v>8308</v>
      </c>
      <c r="R2467" s="11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3"/>
        <v>48.08</v>
      </c>
      <c r="Q2468" s="11" t="s">
        <v>8308</v>
      </c>
      <c r="R2468" s="11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3"/>
        <v>27.56</v>
      </c>
      <c r="Q2469" s="11" t="s">
        <v>8308</v>
      </c>
      <c r="R2469" s="11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3"/>
        <v>36.97</v>
      </c>
      <c r="Q2470" s="11" t="s">
        <v>8308</v>
      </c>
      <c r="R2470" s="11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3"/>
        <v>29.02</v>
      </c>
      <c r="Q2471" s="11" t="s">
        <v>8308</v>
      </c>
      <c r="R2471" s="11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3"/>
        <v>28.66</v>
      </c>
      <c r="Q2472" s="11" t="s">
        <v>8308</v>
      </c>
      <c r="R2472" s="11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3"/>
        <v>37.65</v>
      </c>
      <c r="Q2473" s="11" t="s">
        <v>8308</v>
      </c>
      <c r="R2473" s="11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3"/>
        <v>97.9</v>
      </c>
      <c r="Q2474" s="11" t="s">
        <v>8308</v>
      </c>
      <c r="R2474" s="11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3"/>
        <v>42.55</v>
      </c>
      <c r="Q2475" s="11" t="s">
        <v>8308</v>
      </c>
      <c r="R2475" s="11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3"/>
        <v>131.58000000000001</v>
      </c>
      <c r="Q2476" s="11" t="s">
        <v>8308</v>
      </c>
      <c r="R2476" s="11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3"/>
        <v>32.32</v>
      </c>
      <c r="Q2477" s="11" t="s">
        <v>8308</v>
      </c>
      <c r="R2477" s="11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3"/>
        <v>61.1</v>
      </c>
      <c r="Q2478" s="11" t="s">
        <v>8308</v>
      </c>
      <c r="R2478" s="11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3"/>
        <v>31.34</v>
      </c>
      <c r="Q2479" s="11" t="s">
        <v>8308</v>
      </c>
      <c r="R2479" s="11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3"/>
        <v>129.11000000000001</v>
      </c>
      <c r="Q2480" s="11" t="s">
        <v>8308</v>
      </c>
      <c r="R2480" s="11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3"/>
        <v>25.02</v>
      </c>
      <c r="Q2481" s="11" t="s">
        <v>8308</v>
      </c>
      <c r="R2481" s="11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3"/>
        <v>250</v>
      </c>
      <c r="Q2482" s="11" t="s">
        <v>8308</v>
      </c>
      <c r="R2482" s="11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3"/>
        <v>47.54</v>
      </c>
      <c r="Q2483" s="11" t="s">
        <v>8308</v>
      </c>
      <c r="R2483" s="11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3"/>
        <v>40.04</v>
      </c>
      <c r="Q2484" s="11" t="s">
        <v>8308</v>
      </c>
      <c r="R2484" s="11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3"/>
        <v>65.84</v>
      </c>
      <c r="Q2485" s="11" t="s">
        <v>8308</v>
      </c>
      <c r="R2485" s="11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3"/>
        <v>46.4</v>
      </c>
      <c r="Q2486" s="11" t="s">
        <v>8308</v>
      </c>
      <c r="R2486" s="11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3"/>
        <v>50.37</v>
      </c>
      <c r="Q2487" s="11" t="s">
        <v>8308</v>
      </c>
      <c r="R2487" s="11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3"/>
        <v>26.57</v>
      </c>
      <c r="Q2488" s="11" t="s">
        <v>8308</v>
      </c>
      <c r="R2488" s="11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3"/>
        <v>39.49</v>
      </c>
      <c r="Q2489" s="11" t="s">
        <v>8308</v>
      </c>
      <c r="R2489" s="11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3"/>
        <v>49.25</v>
      </c>
      <c r="Q2490" s="11" t="s">
        <v>8308</v>
      </c>
      <c r="R2490" s="11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3"/>
        <v>62.38</v>
      </c>
      <c r="Q2491" s="11" t="s">
        <v>8308</v>
      </c>
      <c r="R2491" s="11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3"/>
        <v>37.94</v>
      </c>
      <c r="Q2492" s="11" t="s">
        <v>8308</v>
      </c>
      <c r="R2492" s="11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3"/>
        <v>51.6</v>
      </c>
      <c r="Q2493" s="11" t="s">
        <v>8308</v>
      </c>
      <c r="R2493" s="11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1" t="s">
        <v>8308</v>
      </c>
      <c r="R2494" s="11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3"/>
        <v>99.38</v>
      </c>
      <c r="Q2495" s="11" t="s">
        <v>8308</v>
      </c>
      <c r="R2495" s="11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3"/>
        <v>38.85</v>
      </c>
      <c r="Q2496" s="11" t="s">
        <v>8308</v>
      </c>
      <c r="R2496" s="11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3"/>
        <v>45.55</v>
      </c>
      <c r="Q2497" s="11" t="s">
        <v>8308</v>
      </c>
      <c r="R2497" s="11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3"/>
        <v>600</v>
      </c>
      <c r="Q2498" s="11" t="s">
        <v>8308</v>
      </c>
      <c r="R2498" s="11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IFERROR(ROUND(E2499/L2499,2),"N/A")</f>
        <v>80.55</v>
      </c>
      <c r="Q2499" s="11" t="s">
        <v>8308</v>
      </c>
      <c r="R2499" s="11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8308</v>
      </c>
      <c r="R2500" s="11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8308</v>
      </c>
      <c r="R2501" s="11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8308</v>
      </c>
      <c r="R2502" s="11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s="11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s="11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1" t="s">
        <v>8335</v>
      </c>
      <c r="R2505" s="11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1" t="s">
        <v>8335</v>
      </c>
      <c r="R2506" s="11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1" t="s">
        <v>8335</v>
      </c>
      <c r="R2507" s="11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s="11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1" t="s">
        <v>8335</v>
      </c>
      <c r="R2509" s="11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1" t="s">
        <v>8335</v>
      </c>
      <c r="R2510" s="11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s="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s="11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1" t="s">
        <v>8335</v>
      </c>
      <c r="R2513" s="11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1" t="s">
        <v>8335</v>
      </c>
      <c r="R2514" s="11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1" t="s">
        <v>8335</v>
      </c>
      <c r="R2515" s="11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s="11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s="11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1" t="s">
        <v>8335</v>
      </c>
      <c r="R2518" s="11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s="11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1" t="s">
        <v>8335</v>
      </c>
      <c r="R2520" s="11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s="1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1" t="s">
        <v>8335</v>
      </c>
      <c r="R2522" s="11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8308</v>
      </c>
      <c r="R2523" s="11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8308</v>
      </c>
      <c r="R2524" s="11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8308</v>
      </c>
      <c r="R2525" s="11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8308</v>
      </c>
      <c r="R2526" s="11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8308</v>
      </c>
      <c r="R2527" s="11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8308</v>
      </c>
      <c r="R2528" s="11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8308</v>
      </c>
      <c r="R2529" s="11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ref="O2530:O2593" si="160">ROUND(E2530/D2530*100,0)</f>
        <v>107</v>
      </c>
      <c r="P2530">
        <f t="shared" si="157"/>
        <v>52.96</v>
      </c>
      <c r="Q2530" s="11" t="s">
        <v>8308</v>
      </c>
      <c r="R2530" s="11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7"/>
        <v>82.33</v>
      </c>
      <c r="Q2531" s="11" t="s">
        <v>8308</v>
      </c>
      <c r="R2531" s="1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7"/>
        <v>135.41999999999999</v>
      </c>
      <c r="Q2532" s="11" t="s">
        <v>8308</v>
      </c>
      <c r="R2532" s="11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7"/>
        <v>74.069999999999993</v>
      </c>
      <c r="Q2533" s="11" t="s">
        <v>8308</v>
      </c>
      <c r="R2533" s="11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7"/>
        <v>84.08</v>
      </c>
      <c r="Q2534" s="11" t="s">
        <v>8308</v>
      </c>
      <c r="R2534" s="11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7"/>
        <v>61.03</v>
      </c>
      <c r="Q2535" s="11" t="s">
        <v>8308</v>
      </c>
      <c r="R2535" s="11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7"/>
        <v>150</v>
      </c>
      <c r="Q2536" s="11" t="s">
        <v>8308</v>
      </c>
      <c r="R2536" s="11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7"/>
        <v>266.08999999999997</v>
      </c>
      <c r="Q2537" s="11" t="s">
        <v>8308</v>
      </c>
      <c r="R2537" s="11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7"/>
        <v>7.25</v>
      </c>
      <c r="Q2538" s="11" t="s">
        <v>8308</v>
      </c>
      <c r="R2538" s="11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7"/>
        <v>100</v>
      </c>
      <c r="Q2539" s="11" t="s">
        <v>8308</v>
      </c>
      <c r="R2539" s="11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7"/>
        <v>109.96</v>
      </c>
      <c r="Q2540" s="11" t="s">
        <v>8308</v>
      </c>
      <c r="R2540" s="11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7"/>
        <v>169.92</v>
      </c>
      <c r="Q2541" s="11" t="s">
        <v>8308</v>
      </c>
      <c r="R2541" s="1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7"/>
        <v>95.74</v>
      </c>
      <c r="Q2542" s="11" t="s">
        <v>8308</v>
      </c>
      <c r="R2542" s="11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7"/>
        <v>59.46</v>
      </c>
      <c r="Q2543" s="11" t="s">
        <v>8308</v>
      </c>
      <c r="R2543" s="11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7"/>
        <v>55.77</v>
      </c>
      <c r="Q2544" s="11" t="s">
        <v>8308</v>
      </c>
      <c r="R2544" s="11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7"/>
        <v>30.08</v>
      </c>
      <c r="Q2545" s="11" t="s">
        <v>8308</v>
      </c>
      <c r="R2545" s="11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7"/>
        <v>88.44</v>
      </c>
      <c r="Q2546" s="11" t="s">
        <v>8308</v>
      </c>
      <c r="R2546" s="11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7"/>
        <v>64.03</v>
      </c>
      <c r="Q2547" s="11" t="s">
        <v>8308</v>
      </c>
      <c r="R2547" s="11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7"/>
        <v>60.15</v>
      </c>
      <c r="Q2548" s="11" t="s">
        <v>8308</v>
      </c>
      <c r="R2548" s="11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7"/>
        <v>49.19</v>
      </c>
      <c r="Q2549" s="11" t="s">
        <v>8308</v>
      </c>
      <c r="R2549" s="11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7"/>
        <v>165.16</v>
      </c>
      <c r="Q2550" s="11" t="s">
        <v>8308</v>
      </c>
      <c r="R2550" s="11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7"/>
        <v>43.62</v>
      </c>
      <c r="Q2551" s="11" t="s">
        <v>8308</v>
      </c>
      <c r="R2551" s="1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7"/>
        <v>43.7</v>
      </c>
      <c r="Q2552" s="11" t="s">
        <v>8308</v>
      </c>
      <c r="R2552" s="11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7"/>
        <v>67.42</v>
      </c>
      <c r="Q2553" s="11" t="s">
        <v>8308</v>
      </c>
      <c r="R2553" s="11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7"/>
        <v>177.5</v>
      </c>
      <c r="Q2554" s="11" t="s">
        <v>8308</v>
      </c>
      <c r="R2554" s="11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7"/>
        <v>38.880000000000003</v>
      </c>
      <c r="Q2555" s="11" t="s">
        <v>8308</v>
      </c>
      <c r="R2555" s="11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7"/>
        <v>54.99</v>
      </c>
      <c r="Q2556" s="11" t="s">
        <v>8308</v>
      </c>
      <c r="R2556" s="11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7"/>
        <v>61.34</v>
      </c>
      <c r="Q2557" s="11" t="s">
        <v>8308</v>
      </c>
      <c r="R2557" s="11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1" t="s">
        <v>8308</v>
      </c>
      <c r="R2558" s="11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1" t="s">
        <v>8308</v>
      </c>
      <c r="R2559" s="11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1" t="s">
        <v>8308</v>
      </c>
      <c r="R2560" s="11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1" t="s">
        <v>8308</v>
      </c>
      <c r="R2561" s="1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1" t="s">
        <v>8308</v>
      </c>
      <c r="R2562" s="11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IFERROR(ROUND(E2563/L2563,2),"N/A")</f>
        <v>N/A</v>
      </c>
      <c r="Q2563" s="11" t="s">
        <v>8335</v>
      </c>
      <c r="R2563" s="11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s="11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1" t="s">
        <v>8335</v>
      </c>
      <c r="R2565" s="11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1" t="s">
        <v>8335</v>
      </c>
      <c r="R2566" s="11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s="11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1" t="s">
        <v>8335</v>
      </c>
      <c r="R2568" s="11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s="11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s="11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s="1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s="11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s="11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1" t="s">
        <v>8335</v>
      </c>
      <c r="R2574" s="11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1" t="s">
        <v>8335</v>
      </c>
      <c r="R2575" s="11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1" t="s">
        <v>8335</v>
      </c>
      <c r="R2576" s="11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1" t="s">
        <v>8335</v>
      </c>
      <c r="R2577" s="11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1" t="s">
        <v>8335</v>
      </c>
      <c r="R2578" s="11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1" t="s">
        <v>8335</v>
      </c>
      <c r="R2579" s="11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1" t="s">
        <v>8335</v>
      </c>
      <c r="R2580" s="11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s="1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s="11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s="11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s="11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s="11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1" t="s">
        <v>8335</v>
      </c>
      <c r="R2586" s="11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s="11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s="11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s="11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s="11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s="1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1" t="s">
        <v>8335</v>
      </c>
      <c r="R2592" s="11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s="11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ref="O2594:O2657" si="164">ROUND(E2594/D2594*100,0)</f>
        <v>0</v>
      </c>
      <c r="P2594">
        <f t="shared" si="161"/>
        <v>50</v>
      </c>
      <c r="Q2594" s="11" t="s">
        <v>8335</v>
      </c>
      <c r="R2594" s="11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t="str">
        <f t="shared" si="161"/>
        <v>N/A</v>
      </c>
      <c r="Q2595" s="11" t="s">
        <v>8335</v>
      </c>
      <c r="R2595" s="11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1"/>
        <v>1</v>
      </c>
      <c r="Q2596" s="11" t="s">
        <v>8335</v>
      </c>
      <c r="R2596" s="11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1"/>
        <v>96.05</v>
      </c>
      <c r="Q2597" s="11" t="s">
        <v>8335</v>
      </c>
      <c r="R2597" s="11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1"/>
        <v>305.77999999999997</v>
      </c>
      <c r="Q2598" s="11" t="s">
        <v>8335</v>
      </c>
      <c r="R2598" s="11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1"/>
        <v>12.14</v>
      </c>
      <c r="Q2599" s="11" t="s">
        <v>8335</v>
      </c>
      <c r="R2599" s="11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1"/>
        <v>83.57</v>
      </c>
      <c r="Q2600" s="11" t="s">
        <v>8335</v>
      </c>
      <c r="R2600" s="11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1"/>
        <v>18</v>
      </c>
      <c r="Q2601" s="11" t="s">
        <v>8335</v>
      </c>
      <c r="R2601" s="1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1"/>
        <v>115.53</v>
      </c>
      <c r="Q2602" s="11" t="s">
        <v>8335</v>
      </c>
      <c r="R2602" s="11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1"/>
        <v>21.9</v>
      </c>
      <c r="Q2603" s="11" t="s">
        <v>8321</v>
      </c>
      <c r="R2603" s="11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1"/>
        <v>80.02</v>
      </c>
      <c r="Q2604" s="11" t="s">
        <v>8321</v>
      </c>
      <c r="R2604" s="11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1"/>
        <v>35.520000000000003</v>
      </c>
      <c r="Q2605" s="11" t="s">
        <v>8321</v>
      </c>
      <c r="R2605" s="11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1"/>
        <v>64.930000000000007</v>
      </c>
      <c r="Q2606" s="11" t="s">
        <v>8321</v>
      </c>
      <c r="R2606" s="11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1"/>
        <v>60.97</v>
      </c>
      <c r="Q2607" s="11" t="s">
        <v>8321</v>
      </c>
      <c r="R2607" s="11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1"/>
        <v>31.44</v>
      </c>
      <c r="Q2608" s="11" t="s">
        <v>8321</v>
      </c>
      <c r="R2608" s="11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1"/>
        <v>81.95</v>
      </c>
      <c r="Q2609" s="11" t="s">
        <v>8321</v>
      </c>
      <c r="R2609" s="11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1"/>
        <v>58.93</v>
      </c>
      <c r="Q2610" s="11" t="s">
        <v>8321</v>
      </c>
      <c r="R2610" s="11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1"/>
        <v>157.29</v>
      </c>
      <c r="Q2611" s="11" t="s">
        <v>8321</v>
      </c>
      <c r="R2611" s="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1"/>
        <v>55.76</v>
      </c>
      <c r="Q2612" s="11" t="s">
        <v>8321</v>
      </c>
      <c r="R2612" s="11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1"/>
        <v>83.8</v>
      </c>
      <c r="Q2613" s="11" t="s">
        <v>8321</v>
      </c>
      <c r="R2613" s="11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1"/>
        <v>58.42</v>
      </c>
      <c r="Q2614" s="11" t="s">
        <v>8321</v>
      </c>
      <c r="R2614" s="11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1"/>
        <v>270.57</v>
      </c>
      <c r="Q2615" s="11" t="s">
        <v>8321</v>
      </c>
      <c r="R2615" s="11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1"/>
        <v>107.1</v>
      </c>
      <c r="Q2616" s="11" t="s">
        <v>8321</v>
      </c>
      <c r="R2616" s="11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1"/>
        <v>47.18</v>
      </c>
      <c r="Q2617" s="11" t="s">
        <v>8321</v>
      </c>
      <c r="R2617" s="11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1"/>
        <v>120.31</v>
      </c>
      <c r="Q2618" s="11" t="s">
        <v>8321</v>
      </c>
      <c r="R2618" s="11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1"/>
        <v>27.6</v>
      </c>
      <c r="Q2619" s="11" t="s">
        <v>8321</v>
      </c>
      <c r="R2619" s="11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1"/>
        <v>205.3</v>
      </c>
      <c r="Q2620" s="11" t="s">
        <v>8321</v>
      </c>
      <c r="R2620" s="11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1"/>
        <v>35.549999999999997</v>
      </c>
      <c r="Q2621" s="11" t="s">
        <v>8321</v>
      </c>
      <c r="R2621" s="1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1" t="s">
        <v>8321</v>
      </c>
      <c r="R2622" s="11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1" t="s">
        <v>8321</v>
      </c>
      <c r="R2623" s="11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1" t="s">
        <v>8321</v>
      </c>
      <c r="R2624" s="11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1" t="s">
        <v>8321</v>
      </c>
      <c r="R2625" s="11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1" t="s">
        <v>8321</v>
      </c>
      <c r="R2626" s="11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IFERROR(ROUND(E2627/L2627,2),"N/A")</f>
        <v>27.58</v>
      </c>
      <c r="Q2627" s="11" t="s">
        <v>8321</v>
      </c>
      <c r="R2627" s="11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8321</v>
      </c>
      <c r="R2628" s="11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8321</v>
      </c>
      <c r="R2629" s="11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8321</v>
      </c>
      <c r="R2630" s="11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8321</v>
      </c>
      <c r="R2631" s="1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8321</v>
      </c>
      <c r="R2632" s="11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8321</v>
      </c>
      <c r="R2633" s="11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8321</v>
      </c>
      <c r="R2634" s="11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8321</v>
      </c>
      <c r="R2635" s="11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8321</v>
      </c>
      <c r="R2636" s="11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8321</v>
      </c>
      <c r="R2637" s="11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8321</v>
      </c>
      <c r="R2638" s="11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8321</v>
      </c>
      <c r="R2639" s="11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8321</v>
      </c>
      <c r="R2640" s="11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8321</v>
      </c>
      <c r="R2641" s="1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8321</v>
      </c>
      <c r="R2642" s="11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8321</v>
      </c>
      <c r="R2643" s="11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1" t="s">
        <v>8321</v>
      </c>
      <c r="R2644" s="11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8321</v>
      </c>
      <c r="R2645" s="11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8321</v>
      </c>
      <c r="R2646" s="11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8321</v>
      </c>
      <c r="R2647" s="11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8321</v>
      </c>
      <c r="R2648" s="11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8321</v>
      </c>
      <c r="R2649" s="11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8321</v>
      </c>
      <c r="R2650" s="11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8321</v>
      </c>
      <c r="R2651" s="1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8321</v>
      </c>
      <c r="R2652" s="11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8321</v>
      </c>
      <c r="R2653" s="11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8321</v>
      </c>
      <c r="R2654" s="11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8321</v>
      </c>
      <c r="R2655" s="11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8321</v>
      </c>
      <c r="R2656" s="11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8321</v>
      </c>
      <c r="R2657" s="11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ref="O2658:O2721" si="168">ROUND(E2658/D2658*100,0)</f>
        <v>11</v>
      </c>
      <c r="P2658">
        <f t="shared" si="165"/>
        <v>112.86</v>
      </c>
      <c r="Q2658" s="11" t="s">
        <v>8321</v>
      </c>
      <c r="R2658" s="11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5"/>
        <v>95.28</v>
      </c>
      <c r="Q2659" s="11" t="s">
        <v>8321</v>
      </c>
      <c r="R2659" s="11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5"/>
        <v>22.75</v>
      </c>
      <c r="Q2660" s="11" t="s">
        <v>8321</v>
      </c>
      <c r="R2660" s="11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5"/>
        <v>133.30000000000001</v>
      </c>
      <c r="Q2661" s="11" t="s">
        <v>8321</v>
      </c>
      <c r="R2661" s="1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5"/>
        <v>3.8</v>
      </c>
      <c r="Q2662" s="11" t="s">
        <v>8321</v>
      </c>
      <c r="R2662" s="11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5"/>
        <v>85.75</v>
      </c>
      <c r="Q2663" s="11" t="s">
        <v>8321</v>
      </c>
      <c r="R2663" s="11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5"/>
        <v>267</v>
      </c>
      <c r="Q2664" s="11" t="s">
        <v>8321</v>
      </c>
      <c r="R2664" s="11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5"/>
        <v>373.56</v>
      </c>
      <c r="Q2665" s="11" t="s">
        <v>8321</v>
      </c>
      <c r="R2665" s="11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5"/>
        <v>174.04</v>
      </c>
      <c r="Q2666" s="11" t="s">
        <v>8321</v>
      </c>
      <c r="R2666" s="11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5"/>
        <v>93.7</v>
      </c>
      <c r="Q2667" s="11" t="s">
        <v>8321</v>
      </c>
      <c r="R2667" s="11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5"/>
        <v>77.33</v>
      </c>
      <c r="Q2668" s="11" t="s">
        <v>8321</v>
      </c>
      <c r="R2668" s="11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5"/>
        <v>92.22</v>
      </c>
      <c r="Q2669" s="11" t="s">
        <v>8321</v>
      </c>
      <c r="R2669" s="11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5"/>
        <v>60.96</v>
      </c>
      <c r="Q2670" s="11" t="s">
        <v>8321</v>
      </c>
      <c r="R2670" s="11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5"/>
        <v>91</v>
      </c>
      <c r="Q2671" s="11" t="s">
        <v>8321</v>
      </c>
      <c r="R2671" s="1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5"/>
        <v>41.58</v>
      </c>
      <c r="Q2672" s="11" t="s">
        <v>8321</v>
      </c>
      <c r="R2672" s="11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5"/>
        <v>33.76</v>
      </c>
      <c r="Q2673" s="11" t="s">
        <v>8321</v>
      </c>
      <c r="R2673" s="11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5"/>
        <v>70.62</v>
      </c>
      <c r="Q2674" s="11" t="s">
        <v>8321</v>
      </c>
      <c r="R2674" s="11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5"/>
        <v>167.15</v>
      </c>
      <c r="Q2675" s="11" t="s">
        <v>8321</v>
      </c>
      <c r="R2675" s="11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5"/>
        <v>128.62</v>
      </c>
      <c r="Q2676" s="11" t="s">
        <v>8321</v>
      </c>
      <c r="R2676" s="11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5"/>
        <v>65.41</v>
      </c>
      <c r="Q2677" s="11" t="s">
        <v>8321</v>
      </c>
      <c r="R2677" s="11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5"/>
        <v>117.56</v>
      </c>
      <c r="Q2678" s="11" t="s">
        <v>8321</v>
      </c>
      <c r="R2678" s="11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5"/>
        <v>126.48</v>
      </c>
      <c r="Q2679" s="11" t="s">
        <v>8321</v>
      </c>
      <c r="R2679" s="11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5"/>
        <v>550</v>
      </c>
      <c r="Q2680" s="11" t="s">
        <v>8321</v>
      </c>
      <c r="R2680" s="11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5"/>
        <v>44</v>
      </c>
      <c r="Q2681" s="11" t="s">
        <v>8321</v>
      </c>
      <c r="R2681" s="1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5"/>
        <v>69</v>
      </c>
      <c r="Q2682" s="11" t="s">
        <v>8321</v>
      </c>
      <c r="R2682" s="11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5"/>
        <v>27.5</v>
      </c>
      <c r="Q2683" s="11" t="s">
        <v>8335</v>
      </c>
      <c r="R2683" s="11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5"/>
        <v>84.9</v>
      </c>
      <c r="Q2684" s="11" t="s">
        <v>8335</v>
      </c>
      <c r="R2684" s="11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5"/>
        <v>12</v>
      </c>
      <c r="Q2685" s="11" t="s">
        <v>8335</v>
      </c>
      <c r="R2685" s="11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1" t="s">
        <v>8335</v>
      </c>
      <c r="R2686" s="11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1" t="s">
        <v>8335</v>
      </c>
      <c r="R2687" s="11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t="str">
        <f t="shared" si="165"/>
        <v>N/A</v>
      </c>
      <c r="Q2688" s="11" t="s">
        <v>8335</v>
      </c>
      <c r="R2688" s="11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t="str">
        <f t="shared" si="165"/>
        <v>N/A</v>
      </c>
      <c r="Q2689" s="11" t="s">
        <v>8335</v>
      </c>
      <c r="R2689" s="11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1" t="s">
        <v>8335</v>
      </c>
      <c r="R2690" s="11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IFERROR(ROUND(E2691/L2691,2),"N/A")</f>
        <v>1</v>
      </c>
      <c r="Q2691" s="11" t="s">
        <v>8335</v>
      </c>
      <c r="R2691" s="1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s="11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s="11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s="11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s="11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s="11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s="11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s="11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s="11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s="11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1" t="s">
        <v>8335</v>
      </c>
      <c r="R2701" s="1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s="11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8319</v>
      </c>
      <c r="R2703" s="11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8319</v>
      </c>
      <c r="R2704" s="11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8319</v>
      </c>
      <c r="R2705" s="11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8319</v>
      </c>
      <c r="R2706" s="11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8319</v>
      </c>
      <c r="R2707" s="11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8319</v>
      </c>
      <c r="R2708" s="11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8319</v>
      </c>
      <c r="R2709" s="11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8319</v>
      </c>
      <c r="R2710" s="11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8319</v>
      </c>
      <c r="R2711" s="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8319</v>
      </c>
      <c r="R2712" s="11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8319</v>
      </c>
      <c r="R2713" s="11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8319</v>
      </c>
      <c r="R2714" s="11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8319</v>
      </c>
      <c r="R2715" s="11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8319</v>
      </c>
      <c r="R2716" s="11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8319</v>
      </c>
      <c r="R2717" s="11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8319</v>
      </c>
      <c r="R2718" s="11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8319</v>
      </c>
      <c r="R2719" s="11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8319</v>
      </c>
      <c r="R2720" s="11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8319</v>
      </c>
      <c r="R2721" s="1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ref="O2722:O2785" si="172">ROUND(E2722/D2722*100,0)</f>
        <v>118</v>
      </c>
      <c r="P2722">
        <f t="shared" si="169"/>
        <v>170.7</v>
      </c>
      <c r="Q2722" s="11" t="s">
        <v>8319</v>
      </c>
      <c r="R2722" s="11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69"/>
        <v>40.76</v>
      </c>
      <c r="Q2723" s="11" t="s">
        <v>8321</v>
      </c>
      <c r="R2723" s="11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69"/>
        <v>68.25</v>
      </c>
      <c r="Q2724" s="11" t="s">
        <v>8321</v>
      </c>
      <c r="R2724" s="11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69"/>
        <v>95.49</v>
      </c>
      <c r="Q2725" s="11" t="s">
        <v>8321</v>
      </c>
      <c r="R2725" s="11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69"/>
        <v>7.19</v>
      </c>
      <c r="Q2726" s="11" t="s">
        <v>8321</v>
      </c>
      <c r="R2726" s="11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69"/>
        <v>511.65</v>
      </c>
      <c r="Q2727" s="11" t="s">
        <v>8321</v>
      </c>
      <c r="R2727" s="11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69"/>
        <v>261.75</v>
      </c>
      <c r="Q2728" s="11" t="s">
        <v>8321</v>
      </c>
      <c r="R2728" s="11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69"/>
        <v>69.760000000000005</v>
      </c>
      <c r="Q2729" s="11" t="s">
        <v>8321</v>
      </c>
      <c r="R2729" s="11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69"/>
        <v>77.23</v>
      </c>
      <c r="Q2730" s="11" t="s">
        <v>8321</v>
      </c>
      <c r="R2730" s="11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69"/>
        <v>340.57</v>
      </c>
      <c r="Q2731" s="11" t="s">
        <v>8321</v>
      </c>
      <c r="R2731" s="1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69"/>
        <v>67.42</v>
      </c>
      <c r="Q2732" s="11" t="s">
        <v>8321</v>
      </c>
      <c r="R2732" s="11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69"/>
        <v>845.7</v>
      </c>
      <c r="Q2733" s="11" t="s">
        <v>8321</v>
      </c>
      <c r="R2733" s="11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69"/>
        <v>97.19</v>
      </c>
      <c r="Q2734" s="11" t="s">
        <v>8321</v>
      </c>
      <c r="R2734" s="11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69"/>
        <v>451.84</v>
      </c>
      <c r="Q2735" s="11" t="s">
        <v>8321</v>
      </c>
      <c r="R2735" s="11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69"/>
        <v>138.66999999999999</v>
      </c>
      <c r="Q2736" s="11" t="s">
        <v>8321</v>
      </c>
      <c r="R2736" s="11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69"/>
        <v>21.64</v>
      </c>
      <c r="Q2737" s="11" t="s">
        <v>8321</v>
      </c>
      <c r="R2737" s="11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69"/>
        <v>169.52</v>
      </c>
      <c r="Q2738" s="11" t="s">
        <v>8321</v>
      </c>
      <c r="R2738" s="11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69"/>
        <v>161.88</v>
      </c>
      <c r="Q2739" s="11" t="s">
        <v>8321</v>
      </c>
      <c r="R2739" s="11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69"/>
        <v>493.13</v>
      </c>
      <c r="Q2740" s="11" t="s">
        <v>8321</v>
      </c>
      <c r="R2740" s="11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69"/>
        <v>22.12</v>
      </c>
      <c r="Q2741" s="11" t="s">
        <v>8321</v>
      </c>
      <c r="R2741" s="1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69"/>
        <v>18.239999999999998</v>
      </c>
      <c r="Q2742" s="11" t="s">
        <v>8321</v>
      </c>
      <c r="R2742" s="11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69"/>
        <v>8.75</v>
      </c>
      <c r="Q2743" s="11" t="s">
        <v>8324</v>
      </c>
      <c r="R2743" s="11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69"/>
        <v>40.61</v>
      </c>
      <c r="Q2744" s="11" t="s">
        <v>8324</v>
      </c>
      <c r="R2744" s="11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t="str">
        <f t="shared" si="169"/>
        <v>N/A</v>
      </c>
      <c r="Q2745" s="11" t="s">
        <v>8324</v>
      </c>
      <c r="R2745" s="11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69"/>
        <v>37.950000000000003</v>
      </c>
      <c r="Q2746" s="11" t="s">
        <v>8324</v>
      </c>
      <c r="R2746" s="11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69"/>
        <v>35.729999999999997</v>
      </c>
      <c r="Q2747" s="11" t="s">
        <v>8324</v>
      </c>
      <c r="R2747" s="11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69"/>
        <v>42.16</v>
      </c>
      <c r="Q2748" s="11" t="s">
        <v>8324</v>
      </c>
      <c r="R2748" s="11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69"/>
        <v>35</v>
      </c>
      <c r="Q2749" s="11" t="s">
        <v>8324</v>
      </c>
      <c r="R2749" s="11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1" t="s">
        <v>8324</v>
      </c>
      <c r="R2750" s="11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1" t="s">
        <v>8324</v>
      </c>
      <c r="R2751" s="1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t="str">
        <f t="shared" si="169"/>
        <v>N/A</v>
      </c>
      <c r="Q2752" s="11" t="s">
        <v>8324</v>
      </c>
      <c r="R2752" s="11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t="str">
        <f t="shared" si="169"/>
        <v>N/A</v>
      </c>
      <c r="Q2753" s="11" t="s">
        <v>8324</v>
      </c>
      <c r="R2753" s="11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1" t="s">
        <v>8324</v>
      </c>
      <c r="R2754" s="11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IFERROR(ROUND(E2755/L2755,2),"N/A")</f>
        <v>47.5</v>
      </c>
      <c r="Q2755" s="11" t="s">
        <v>8324</v>
      </c>
      <c r="R2755" s="11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1" t="s">
        <v>8324</v>
      </c>
      <c r="R2756" s="11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8324</v>
      </c>
      <c r="R2757" s="11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8324</v>
      </c>
      <c r="R2758" s="11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8324</v>
      </c>
      <c r="R2759" s="11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8324</v>
      </c>
      <c r="R2760" s="11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8324</v>
      </c>
      <c r="R2761" s="1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1" t="s">
        <v>8324</v>
      </c>
      <c r="R2762" s="11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8324</v>
      </c>
      <c r="R2763" s="11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8324</v>
      </c>
      <c r="R2764" s="11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8324</v>
      </c>
      <c r="R2765" s="11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8324</v>
      </c>
      <c r="R2766" s="11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1" t="s">
        <v>8324</v>
      </c>
      <c r="R2767" s="11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8324</v>
      </c>
      <c r="R2768" s="11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8324</v>
      </c>
      <c r="R2769" s="11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8324</v>
      </c>
      <c r="R2770" s="11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8324</v>
      </c>
      <c r="R2771" s="1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8324</v>
      </c>
      <c r="R2772" s="11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1" t="s">
        <v>8324</v>
      </c>
      <c r="R2773" s="11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1" t="s">
        <v>8324</v>
      </c>
      <c r="R2774" s="11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8324</v>
      </c>
      <c r="R2775" s="11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8324</v>
      </c>
      <c r="R2776" s="11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8324</v>
      </c>
      <c r="R2777" s="11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8324</v>
      </c>
      <c r="R2778" s="11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8324</v>
      </c>
      <c r="R2779" s="11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8324</v>
      </c>
      <c r="R2780" s="11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8324</v>
      </c>
      <c r="R2781" s="1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1" t="s">
        <v>8324</v>
      </c>
      <c r="R2782" s="11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8319</v>
      </c>
      <c r="R2783" s="11" t="s">
        <v>8320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8319</v>
      </c>
      <c r="R2784" s="11" t="s">
        <v>8320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8319</v>
      </c>
      <c r="R2785" s="11" t="s">
        <v>8320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ref="O2786:O2849" si="176">ROUND(E2786/D2786*100,0)</f>
        <v>119</v>
      </c>
      <c r="P2786">
        <f t="shared" si="173"/>
        <v>66.11</v>
      </c>
      <c r="Q2786" s="11" t="s">
        <v>8319</v>
      </c>
      <c r="R2786" s="11" t="s">
        <v>8320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3"/>
        <v>36.86</v>
      </c>
      <c r="Q2787" s="11" t="s">
        <v>8319</v>
      </c>
      <c r="R2787" s="11" t="s">
        <v>8320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3"/>
        <v>39.81</v>
      </c>
      <c r="Q2788" s="11" t="s">
        <v>8319</v>
      </c>
      <c r="R2788" s="11" t="s">
        <v>8320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3"/>
        <v>31.5</v>
      </c>
      <c r="Q2789" s="11" t="s">
        <v>8319</v>
      </c>
      <c r="R2789" s="11" t="s">
        <v>8320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3"/>
        <v>102.5</v>
      </c>
      <c r="Q2790" s="11" t="s">
        <v>8319</v>
      </c>
      <c r="R2790" s="11" t="s">
        <v>8320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3"/>
        <v>126.46</v>
      </c>
      <c r="Q2791" s="11" t="s">
        <v>8319</v>
      </c>
      <c r="R2791" s="11" t="s">
        <v>8320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3"/>
        <v>47.88</v>
      </c>
      <c r="Q2792" s="11" t="s">
        <v>8319</v>
      </c>
      <c r="R2792" s="11" t="s">
        <v>8320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3"/>
        <v>73.209999999999994</v>
      </c>
      <c r="Q2793" s="11" t="s">
        <v>8319</v>
      </c>
      <c r="R2793" s="11" t="s">
        <v>8320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3"/>
        <v>89.67</v>
      </c>
      <c r="Q2794" s="11" t="s">
        <v>8319</v>
      </c>
      <c r="R2794" s="11" t="s">
        <v>8320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3"/>
        <v>151.46</v>
      </c>
      <c r="Q2795" s="11" t="s">
        <v>8319</v>
      </c>
      <c r="R2795" s="11" t="s">
        <v>8320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3"/>
        <v>25</v>
      </c>
      <c r="Q2796" s="11" t="s">
        <v>8319</v>
      </c>
      <c r="R2796" s="11" t="s">
        <v>8320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3"/>
        <v>36.5</v>
      </c>
      <c r="Q2797" s="11" t="s">
        <v>8319</v>
      </c>
      <c r="R2797" s="11" t="s">
        <v>8320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3"/>
        <v>44</v>
      </c>
      <c r="Q2798" s="11" t="s">
        <v>8319</v>
      </c>
      <c r="R2798" s="11" t="s">
        <v>8320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3"/>
        <v>87.36</v>
      </c>
      <c r="Q2799" s="11" t="s">
        <v>8319</v>
      </c>
      <c r="R2799" s="11" t="s">
        <v>8320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3"/>
        <v>36.47</v>
      </c>
      <c r="Q2800" s="11" t="s">
        <v>8319</v>
      </c>
      <c r="R2800" s="11" t="s">
        <v>8320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3"/>
        <v>44.86</v>
      </c>
      <c r="Q2801" s="11" t="s">
        <v>8319</v>
      </c>
      <c r="R2801" s="11" t="s">
        <v>8320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3"/>
        <v>42.9</v>
      </c>
      <c r="Q2802" s="11" t="s">
        <v>8319</v>
      </c>
      <c r="R2802" s="11" t="s">
        <v>8320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3"/>
        <v>51.23</v>
      </c>
      <c r="Q2803" s="11" t="s">
        <v>8319</v>
      </c>
      <c r="R2803" s="11" t="s">
        <v>8320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3"/>
        <v>33.94</v>
      </c>
      <c r="Q2804" s="11" t="s">
        <v>8319</v>
      </c>
      <c r="R2804" s="11" t="s">
        <v>8320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3"/>
        <v>90.74</v>
      </c>
      <c r="Q2805" s="11" t="s">
        <v>8319</v>
      </c>
      <c r="R2805" s="11" t="s">
        <v>8320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3"/>
        <v>50</v>
      </c>
      <c r="Q2806" s="11" t="s">
        <v>8319</v>
      </c>
      <c r="R2806" s="11" t="s">
        <v>8320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3"/>
        <v>24.44</v>
      </c>
      <c r="Q2807" s="11" t="s">
        <v>8319</v>
      </c>
      <c r="R2807" s="11" t="s">
        <v>8320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3"/>
        <v>44.25</v>
      </c>
      <c r="Q2808" s="11" t="s">
        <v>8319</v>
      </c>
      <c r="R2808" s="11" t="s">
        <v>8320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3"/>
        <v>67.739999999999995</v>
      </c>
      <c r="Q2809" s="11" t="s">
        <v>8319</v>
      </c>
      <c r="R2809" s="11" t="s">
        <v>8320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3"/>
        <v>65.38</v>
      </c>
      <c r="Q2810" s="11" t="s">
        <v>8319</v>
      </c>
      <c r="R2810" s="11" t="s">
        <v>8320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3"/>
        <v>121.9</v>
      </c>
      <c r="Q2811" s="11" t="s">
        <v>8319</v>
      </c>
      <c r="R2811" s="11" t="s">
        <v>8320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3"/>
        <v>47.46</v>
      </c>
      <c r="Q2812" s="11" t="s">
        <v>8319</v>
      </c>
      <c r="R2812" s="11" t="s">
        <v>8320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3"/>
        <v>92.84</v>
      </c>
      <c r="Q2813" s="11" t="s">
        <v>8319</v>
      </c>
      <c r="R2813" s="11" t="s">
        <v>8320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1" t="s">
        <v>8319</v>
      </c>
      <c r="R2814" s="11" t="s">
        <v>8320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1" t="s">
        <v>8319</v>
      </c>
      <c r="R2815" s="11" t="s">
        <v>8320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1" t="s">
        <v>8319</v>
      </c>
      <c r="R2816" s="11" t="s">
        <v>8320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1" t="s">
        <v>8319</v>
      </c>
      <c r="R2817" s="11" t="s">
        <v>8320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1" t="s">
        <v>8319</v>
      </c>
      <c r="R2818" s="11" t="s">
        <v>8320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IFERROR(ROUND(E2819/L2819,2),"N/A")</f>
        <v>23.64</v>
      </c>
      <c r="Q2819" s="11" t="s">
        <v>8319</v>
      </c>
      <c r="R2819" s="11" t="s">
        <v>8320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8319</v>
      </c>
      <c r="R2820" s="11" t="s">
        <v>8320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8319</v>
      </c>
      <c r="R2821" s="11" t="s">
        <v>8320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8319</v>
      </c>
      <c r="R2822" s="11" t="s">
        <v>8320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8319</v>
      </c>
      <c r="R2823" s="11" t="s">
        <v>8320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8319</v>
      </c>
      <c r="R2824" s="11" t="s">
        <v>8320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8319</v>
      </c>
      <c r="R2825" s="11" t="s">
        <v>8320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8319</v>
      </c>
      <c r="R2826" s="11" t="s">
        <v>8320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8319</v>
      </c>
      <c r="R2827" s="11" t="s">
        <v>8320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8319</v>
      </c>
      <c r="R2828" s="11" t="s">
        <v>8320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8319</v>
      </c>
      <c r="R2829" s="11" t="s">
        <v>8320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8319</v>
      </c>
      <c r="R2830" s="11" t="s">
        <v>8320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8319</v>
      </c>
      <c r="R2831" s="11" t="s">
        <v>8320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8319</v>
      </c>
      <c r="R2832" s="11" t="s">
        <v>8320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8319</v>
      </c>
      <c r="R2833" s="11" t="s">
        <v>8320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8319</v>
      </c>
      <c r="R2834" s="11" t="s">
        <v>8320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8319</v>
      </c>
      <c r="R2835" s="11" t="s">
        <v>8320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8319</v>
      </c>
      <c r="R2836" s="11" t="s">
        <v>8320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8319</v>
      </c>
      <c r="R2837" s="11" t="s">
        <v>8320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8319</v>
      </c>
      <c r="R2838" s="11" t="s">
        <v>8320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8319</v>
      </c>
      <c r="R2839" s="11" t="s">
        <v>8320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8319</v>
      </c>
      <c r="R2840" s="11" t="s">
        <v>8320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8319</v>
      </c>
      <c r="R2841" s="11" t="s">
        <v>8320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8319</v>
      </c>
      <c r="R2842" s="11" t="s">
        <v>8320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8319</v>
      </c>
      <c r="R2843" s="11" t="s">
        <v>8320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1" t="s">
        <v>8319</v>
      </c>
      <c r="R2844" s="11" t="s">
        <v>8320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1" t="s">
        <v>8319</v>
      </c>
      <c r="R2845" s="11" t="s">
        <v>8320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8319</v>
      </c>
      <c r="R2846" s="11" t="s">
        <v>8320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8319</v>
      </c>
      <c r="R2847" s="11" t="s">
        <v>8320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1" t="s">
        <v>8319</v>
      </c>
      <c r="R2848" s="11" t="s">
        <v>8320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1" t="s">
        <v>8319</v>
      </c>
      <c r="R2849" s="11" t="s">
        <v>8320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ref="O2850:O2913" si="180">ROUND(E2850/D2850*100,0)</f>
        <v>0</v>
      </c>
      <c r="P2850">
        <f t="shared" si="177"/>
        <v>23.33</v>
      </c>
      <c r="Q2850" s="11" t="s">
        <v>8319</v>
      </c>
      <c r="R2850" s="11" t="s">
        <v>8320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7"/>
        <v>5</v>
      </c>
      <c r="Q2851" s="11" t="s">
        <v>8319</v>
      </c>
      <c r="R2851" s="11" t="s">
        <v>8320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7"/>
        <v>23.92</v>
      </c>
      <c r="Q2852" s="11" t="s">
        <v>8319</v>
      </c>
      <c r="R2852" s="11" t="s">
        <v>8320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t="str">
        <f t="shared" si="177"/>
        <v>N/A</v>
      </c>
      <c r="Q2853" s="11" t="s">
        <v>8319</v>
      </c>
      <c r="R2853" s="11" t="s">
        <v>8320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7"/>
        <v>15.83</v>
      </c>
      <c r="Q2854" s="11" t="s">
        <v>8319</v>
      </c>
      <c r="R2854" s="11" t="s">
        <v>8320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t="str">
        <f t="shared" si="177"/>
        <v>N/A</v>
      </c>
      <c r="Q2855" s="11" t="s">
        <v>8319</v>
      </c>
      <c r="R2855" s="11" t="s">
        <v>8320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7"/>
        <v>29.79</v>
      </c>
      <c r="Q2856" s="11" t="s">
        <v>8319</v>
      </c>
      <c r="R2856" s="11" t="s">
        <v>8320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7"/>
        <v>60</v>
      </c>
      <c r="Q2857" s="11" t="s">
        <v>8319</v>
      </c>
      <c r="R2857" s="11" t="s">
        <v>8320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7"/>
        <v>24.33</v>
      </c>
      <c r="Q2858" s="11" t="s">
        <v>8319</v>
      </c>
      <c r="R2858" s="11" t="s">
        <v>8320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7"/>
        <v>500</v>
      </c>
      <c r="Q2859" s="11" t="s">
        <v>8319</v>
      </c>
      <c r="R2859" s="11" t="s">
        <v>8320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t="str">
        <f t="shared" si="177"/>
        <v>N/A</v>
      </c>
      <c r="Q2860" s="11" t="s">
        <v>8319</v>
      </c>
      <c r="R2860" s="11" t="s">
        <v>8320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7"/>
        <v>35</v>
      </c>
      <c r="Q2861" s="11" t="s">
        <v>8319</v>
      </c>
      <c r="R2861" s="11" t="s">
        <v>8320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7"/>
        <v>29.56</v>
      </c>
      <c r="Q2862" s="11" t="s">
        <v>8319</v>
      </c>
      <c r="R2862" s="11" t="s">
        <v>8320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7"/>
        <v>26.67</v>
      </c>
      <c r="Q2863" s="11" t="s">
        <v>8319</v>
      </c>
      <c r="R2863" s="11" t="s">
        <v>8320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7"/>
        <v>18.329999999999998</v>
      </c>
      <c r="Q2864" s="11" t="s">
        <v>8319</v>
      </c>
      <c r="R2864" s="11" t="s">
        <v>8320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7"/>
        <v>20</v>
      </c>
      <c r="Q2865" s="11" t="s">
        <v>8319</v>
      </c>
      <c r="R2865" s="11" t="s">
        <v>8320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7"/>
        <v>13.33</v>
      </c>
      <c r="Q2866" s="11" t="s">
        <v>8319</v>
      </c>
      <c r="R2866" s="11" t="s">
        <v>8320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t="str">
        <f t="shared" si="177"/>
        <v>N/A</v>
      </c>
      <c r="Q2867" s="11" t="s">
        <v>8319</v>
      </c>
      <c r="R2867" s="11" t="s">
        <v>8320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7"/>
        <v>22.5</v>
      </c>
      <c r="Q2868" s="11" t="s">
        <v>8319</v>
      </c>
      <c r="R2868" s="11" t="s">
        <v>8320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7"/>
        <v>50.4</v>
      </c>
      <c r="Q2869" s="11" t="s">
        <v>8319</v>
      </c>
      <c r="R2869" s="11" t="s">
        <v>8320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1" t="s">
        <v>8319</v>
      </c>
      <c r="R2870" s="11" t="s">
        <v>8320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1" t="s">
        <v>8319</v>
      </c>
      <c r="R2871" s="11" t="s">
        <v>8320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1" t="s">
        <v>8319</v>
      </c>
      <c r="R2872" s="11" t="s">
        <v>8320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1" t="s">
        <v>8319</v>
      </c>
      <c r="R2873" s="11" t="s">
        <v>8320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t="str">
        <f t="shared" si="177"/>
        <v>N/A</v>
      </c>
      <c r="Q2874" s="11" t="s">
        <v>8319</v>
      </c>
      <c r="R2874" s="11" t="s">
        <v>8320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1" t="s">
        <v>8319</v>
      </c>
      <c r="R2875" s="11" t="s">
        <v>8320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1" t="s">
        <v>8319</v>
      </c>
      <c r="R2876" s="11" t="s">
        <v>8320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1" t="s">
        <v>8319</v>
      </c>
      <c r="R2877" s="11" t="s">
        <v>8320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t="str">
        <f t="shared" si="177"/>
        <v>N/A</v>
      </c>
      <c r="Q2878" s="11" t="s">
        <v>8319</v>
      </c>
      <c r="R2878" s="11" t="s">
        <v>8320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1" t="s">
        <v>8319</v>
      </c>
      <c r="R2879" s="11" t="s">
        <v>8320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1" t="s">
        <v>8319</v>
      </c>
      <c r="R2880" s="11" t="s">
        <v>8320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1" t="s">
        <v>8319</v>
      </c>
      <c r="R2881" s="11" t="s">
        <v>8320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1" t="s">
        <v>8319</v>
      </c>
      <c r="R2882" s="11" t="s">
        <v>8320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IFERROR(ROUND(E2883/L2883,2),"N/A")</f>
        <v>N/A</v>
      </c>
      <c r="Q2883" s="11" t="s">
        <v>8319</v>
      </c>
      <c r="R2883" s="11" t="s">
        <v>8320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8319</v>
      </c>
      <c r="R2884" s="11" t="s">
        <v>8320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8319</v>
      </c>
      <c r="R2885" s="11" t="s">
        <v>8320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8319</v>
      </c>
      <c r="R2886" s="11" t="s">
        <v>8320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8319</v>
      </c>
      <c r="R2887" s="11" t="s">
        <v>8320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8319</v>
      </c>
      <c r="R2888" s="11" t="s">
        <v>8320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8319</v>
      </c>
      <c r="R2889" s="11" t="s">
        <v>8320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1" t="s">
        <v>8319</v>
      </c>
      <c r="R2890" s="11" t="s">
        <v>8320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8319</v>
      </c>
      <c r="R2891" s="11" t="s">
        <v>8320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8319</v>
      </c>
      <c r="R2892" s="11" t="s">
        <v>8320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8319</v>
      </c>
      <c r="R2893" s="11" t="s">
        <v>8320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8319</v>
      </c>
      <c r="R2894" s="11" t="s">
        <v>8320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8319</v>
      </c>
      <c r="R2895" s="11" t="s">
        <v>8320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1" t="s">
        <v>8319</v>
      </c>
      <c r="R2896" s="11" t="s">
        <v>8320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8319</v>
      </c>
      <c r="R2897" s="11" t="s">
        <v>8320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8319</v>
      </c>
      <c r="R2898" s="11" t="s">
        <v>8320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8319</v>
      </c>
      <c r="R2899" s="11" t="s">
        <v>8320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8319</v>
      </c>
      <c r="R2900" s="11" t="s">
        <v>8320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1" t="s">
        <v>8319</v>
      </c>
      <c r="R2901" s="11" t="s">
        <v>8320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8319</v>
      </c>
      <c r="R2902" s="11" t="s">
        <v>8320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8319</v>
      </c>
      <c r="R2903" s="11" t="s">
        <v>8320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8319</v>
      </c>
      <c r="R2904" s="11" t="s">
        <v>8320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8319</v>
      </c>
      <c r="R2905" s="11" t="s">
        <v>8320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8319</v>
      </c>
      <c r="R2906" s="11" t="s">
        <v>8320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8319</v>
      </c>
      <c r="R2907" s="11" t="s">
        <v>8320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8319</v>
      </c>
      <c r="R2908" s="11" t="s">
        <v>8320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8319</v>
      </c>
      <c r="R2909" s="11" t="s">
        <v>8320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8319</v>
      </c>
      <c r="R2910" s="11" t="s">
        <v>8320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8319</v>
      </c>
      <c r="R2911" s="11" t="s">
        <v>8320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8319</v>
      </c>
      <c r="R2912" s="11" t="s">
        <v>8320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8319</v>
      </c>
      <c r="R2913" s="11" t="s">
        <v>8320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ref="O2914:O2977" si="184">ROUND(E2914/D2914*100,0)</f>
        <v>14</v>
      </c>
      <c r="P2914">
        <f t="shared" si="181"/>
        <v>78.08</v>
      </c>
      <c r="Q2914" s="11" t="s">
        <v>8319</v>
      </c>
      <c r="R2914" s="11" t="s">
        <v>8320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1" t="s">
        <v>8319</v>
      </c>
      <c r="R2915" s="11" t="s">
        <v>8320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1" t="s">
        <v>8319</v>
      </c>
      <c r="R2916" s="11" t="s">
        <v>8320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1" t="s">
        <v>8319</v>
      </c>
      <c r="R2917" s="11" t="s">
        <v>8320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1" t="s">
        <v>8319</v>
      </c>
      <c r="R2918" s="11" t="s">
        <v>8320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1" t="s">
        <v>8319</v>
      </c>
      <c r="R2919" s="11" t="s">
        <v>8320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1" t="s">
        <v>8319</v>
      </c>
      <c r="R2920" s="11" t="s">
        <v>8320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1" t="s">
        <v>8319</v>
      </c>
      <c r="R2921" s="11" t="s">
        <v>8320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1" t="s">
        <v>8319</v>
      </c>
      <c r="R2922" s="11" t="s">
        <v>8320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1" t="s">
        <v>8319</v>
      </c>
      <c r="R2923" s="11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1" t="s">
        <v>8319</v>
      </c>
      <c r="R2924" s="11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1" t="s">
        <v>8319</v>
      </c>
      <c r="R2925" s="11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1" t="s">
        <v>8319</v>
      </c>
      <c r="R2926" s="11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1" t="s">
        <v>8319</v>
      </c>
      <c r="R2927" s="11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1" t="s">
        <v>8319</v>
      </c>
      <c r="R2928" s="11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1" t="s">
        <v>8319</v>
      </c>
      <c r="R2929" s="11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1" t="s">
        <v>8319</v>
      </c>
      <c r="R2930" s="11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1" t="s">
        <v>8319</v>
      </c>
      <c r="R2931" s="1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1" t="s">
        <v>8319</v>
      </c>
      <c r="R2932" s="11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1" t="s">
        <v>8319</v>
      </c>
      <c r="R2933" s="11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1" t="s">
        <v>8319</v>
      </c>
      <c r="R2934" s="11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1" t="s">
        <v>8319</v>
      </c>
      <c r="R2935" s="11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1" t="s">
        <v>8319</v>
      </c>
      <c r="R2936" s="11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1" t="s">
        <v>8319</v>
      </c>
      <c r="R2937" s="11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1" t="s">
        <v>8319</v>
      </c>
      <c r="R2938" s="11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1" t="s">
        <v>8319</v>
      </c>
      <c r="R2939" s="11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1" t="s">
        <v>8319</v>
      </c>
      <c r="R2940" s="11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1" t="s">
        <v>8319</v>
      </c>
      <c r="R2941" s="1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1" t="s">
        <v>8319</v>
      </c>
      <c r="R2942" s="11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1" t="s">
        <v>8319</v>
      </c>
      <c r="R2943" s="11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1" t="s">
        <v>8319</v>
      </c>
      <c r="R2944" s="11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t="str">
        <f t="shared" si="181"/>
        <v>N/A</v>
      </c>
      <c r="Q2945" s="11" t="s">
        <v>8319</v>
      </c>
      <c r="R2945" s="11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1" t="s">
        <v>8319</v>
      </c>
      <c r="R2946" s="11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IFERROR(ROUND(E2947/L2947,2),"N/A")</f>
        <v>N/A</v>
      </c>
      <c r="Q2947" s="11" t="s">
        <v>8319</v>
      </c>
      <c r="R2947" s="11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8319</v>
      </c>
      <c r="R2948" s="11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8319</v>
      </c>
      <c r="R2949" s="11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8319</v>
      </c>
      <c r="R2950" s="11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8319</v>
      </c>
      <c r="R2951" s="1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1" t="s">
        <v>8319</v>
      </c>
      <c r="R2952" s="11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8319</v>
      </c>
      <c r="R2953" s="11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8319</v>
      </c>
      <c r="R2954" s="11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8319</v>
      </c>
      <c r="R2955" s="11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1" t="s">
        <v>8319</v>
      </c>
      <c r="R2956" s="11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8319</v>
      </c>
      <c r="R2957" s="11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8319</v>
      </c>
      <c r="R2958" s="11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8319</v>
      </c>
      <c r="R2959" s="11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1" t="s">
        <v>8319</v>
      </c>
      <c r="R2960" s="11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1" t="s">
        <v>8319</v>
      </c>
      <c r="R2961" s="1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1" t="s">
        <v>8319</v>
      </c>
      <c r="R2962" s="11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8319</v>
      </c>
      <c r="R2963" s="11" t="s">
        <v>8320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8319</v>
      </c>
      <c r="R2964" s="11" t="s">
        <v>8320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8319</v>
      </c>
      <c r="R2965" s="11" t="s">
        <v>8320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8319</v>
      </c>
      <c r="R2966" s="11" t="s">
        <v>8320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8319</v>
      </c>
      <c r="R2967" s="11" t="s">
        <v>8320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8319</v>
      </c>
      <c r="R2968" s="11" t="s">
        <v>8320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8319</v>
      </c>
      <c r="R2969" s="11" t="s">
        <v>8320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8319</v>
      </c>
      <c r="R2970" s="11" t="s">
        <v>8320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8319</v>
      </c>
      <c r="R2971" s="11" t="s">
        <v>8320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8319</v>
      </c>
      <c r="R2972" s="11" t="s">
        <v>8320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8319</v>
      </c>
      <c r="R2973" s="11" t="s">
        <v>8320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8319</v>
      </c>
      <c r="R2974" s="11" t="s">
        <v>8320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8319</v>
      </c>
      <c r="R2975" s="11" t="s">
        <v>8320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8319</v>
      </c>
      <c r="R2976" s="11" t="s">
        <v>8320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8319</v>
      </c>
      <c r="R2977" s="11" t="s">
        <v>8320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ref="O2978:O3041" si="188">ROUND(E2978/D2978*100,0)</f>
        <v>171</v>
      </c>
      <c r="P2978">
        <f t="shared" si="185"/>
        <v>8.57</v>
      </c>
      <c r="Q2978" s="11" t="s">
        <v>8319</v>
      </c>
      <c r="R2978" s="11" t="s">
        <v>8320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1" t="s">
        <v>8319</v>
      </c>
      <c r="R2979" s="11" t="s">
        <v>8320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1" t="s">
        <v>8319</v>
      </c>
      <c r="R2980" s="11" t="s">
        <v>8320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1" t="s">
        <v>8319</v>
      </c>
      <c r="R2981" s="11" t="s">
        <v>8320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1" t="s">
        <v>8319</v>
      </c>
      <c r="R2982" s="11" t="s">
        <v>8320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1" t="s">
        <v>8319</v>
      </c>
      <c r="R2983" s="11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1" t="s">
        <v>8319</v>
      </c>
      <c r="R2984" s="11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1" t="s">
        <v>8319</v>
      </c>
      <c r="R2985" s="11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1" t="s">
        <v>8319</v>
      </c>
      <c r="R2986" s="11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1" t="s">
        <v>8319</v>
      </c>
      <c r="R2987" s="11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1" t="s">
        <v>8319</v>
      </c>
      <c r="R2988" s="11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1" t="s">
        <v>8319</v>
      </c>
      <c r="R2989" s="11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1" t="s">
        <v>8319</v>
      </c>
      <c r="R2990" s="11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1" t="s">
        <v>8319</v>
      </c>
      <c r="R2991" s="1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1" t="s">
        <v>8319</v>
      </c>
      <c r="R2992" s="11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1" t="s">
        <v>8319</v>
      </c>
      <c r="R2993" s="11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1" t="s">
        <v>8319</v>
      </c>
      <c r="R2994" s="11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1" t="s">
        <v>8319</v>
      </c>
      <c r="R2995" s="11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1" t="s">
        <v>8319</v>
      </c>
      <c r="R2996" s="11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1" t="s">
        <v>8319</v>
      </c>
      <c r="R2997" s="11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1" t="s">
        <v>8319</v>
      </c>
      <c r="R2998" s="11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1" t="s">
        <v>8319</v>
      </c>
      <c r="R2999" s="11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1" t="s">
        <v>8319</v>
      </c>
      <c r="R3000" s="11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1" t="s">
        <v>8319</v>
      </c>
      <c r="R3001" s="1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1" t="s">
        <v>8319</v>
      </c>
      <c r="R3002" s="11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1" t="s">
        <v>8319</v>
      </c>
      <c r="R3003" s="11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1" t="s">
        <v>8319</v>
      </c>
      <c r="R3004" s="11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1" t="s">
        <v>8319</v>
      </c>
      <c r="R3005" s="11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1" t="s">
        <v>8319</v>
      </c>
      <c r="R3006" s="11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1" t="s">
        <v>8319</v>
      </c>
      <c r="R3007" s="11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1" t="s">
        <v>8319</v>
      </c>
      <c r="R3008" s="11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1" t="s">
        <v>8319</v>
      </c>
      <c r="R3009" s="11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1" t="s">
        <v>8319</v>
      </c>
      <c r="R3010" s="11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IFERROR(ROUND(E3011/L3011,2),"N/A")</f>
        <v>233.9</v>
      </c>
      <c r="Q3011" s="11" t="s">
        <v>8319</v>
      </c>
      <c r="R3011" s="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8319</v>
      </c>
      <c r="R3012" s="11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8319</v>
      </c>
      <c r="R3013" s="11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8319</v>
      </c>
      <c r="R3014" s="11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8319</v>
      </c>
      <c r="R3015" s="11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8319</v>
      </c>
      <c r="R3016" s="11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8319</v>
      </c>
      <c r="R3017" s="11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8319</v>
      </c>
      <c r="R3018" s="11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8319</v>
      </c>
      <c r="R3019" s="11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8319</v>
      </c>
      <c r="R3020" s="11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8319</v>
      </c>
      <c r="R3021" s="1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8319</v>
      </c>
      <c r="R3022" s="11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8319</v>
      </c>
      <c r="R3023" s="11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8319</v>
      </c>
      <c r="R3024" s="11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8319</v>
      </c>
      <c r="R3025" s="11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8319</v>
      </c>
      <c r="R3026" s="11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8319</v>
      </c>
      <c r="R3027" s="11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8319</v>
      </c>
      <c r="R3028" s="11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8319</v>
      </c>
      <c r="R3029" s="11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8319</v>
      </c>
      <c r="R3030" s="11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8319</v>
      </c>
      <c r="R3031" s="1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8319</v>
      </c>
      <c r="R3032" s="11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8319</v>
      </c>
      <c r="R3033" s="11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8319</v>
      </c>
      <c r="R3034" s="11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8319</v>
      </c>
      <c r="R3035" s="11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8319</v>
      </c>
      <c r="R3036" s="11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8319</v>
      </c>
      <c r="R3037" s="11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8319</v>
      </c>
      <c r="R3038" s="11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8319</v>
      </c>
      <c r="R3039" s="11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8319</v>
      </c>
      <c r="R3040" s="11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8319</v>
      </c>
      <c r="R3041" s="1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ref="O3042:O3105" si="192">ROUND(E3042/D3042*100,0)</f>
        <v>108</v>
      </c>
      <c r="P3042">
        <f t="shared" si="189"/>
        <v>76.790000000000006</v>
      </c>
      <c r="Q3042" s="11" t="s">
        <v>8319</v>
      </c>
      <c r="R3042" s="11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1" t="s">
        <v>8319</v>
      </c>
      <c r="R3043" s="11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1" t="s">
        <v>8319</v>
      </c>
      <c r="R3044" s="11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1" t="s">
        <v>8319</v>
      </c>
      <c r="R3045" s="11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1" t="s">
        <v>8319</v>
      </c>
      <c r="R3046" s="11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1" t="s">
        <v>8319</v>
      </c>
      <c r="R3047" s="11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1" t="s">
        <v>8319</v>
      </c>
      <c r="R3048" s="11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1" t="s">
        <v>8319</v>
      </c>
      <c r="R3049" s="11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1" t="s">
        <v>8319</v>
      </c>
      <c r="R3050" s="11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1" t="s">
        <v>8319</v>
      </c>
      <c r="R3051" s="1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1" t="s">
        <v>8319</v>
      </c>
      <c r="R3052" s="11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1" t="s">
        <v>8319</v>
      </c>
      <c r="R3053" s="11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1" t="s">
        <v>8319</v>
      </c>
      <c r="R3054" s="11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1" t="s">
        <v>8319</v>
      </c>
      <c r="R3055" s="11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t="str">
        <f t="shared" si="189"/>
        <v>N/A</v>
      </c>
      <c r="Q3056" s="11" t="s">
        <v>8319</v>
      </c>
      <c r="R3056" s="11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1" t="s">
        <v>8319</v>
      </c>
      <c r="R3057" s="11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t="str">
        <f t="shared" si="189"/>
        <v>N/A</v>
      </c>
      <c r="Q3058" s="11" t="s">
        <v>8319</v>
      </c>
      <c r="R3058" s="11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t="str">
        <f t="shared" si="189"/>
        <v>N/A</v>
      </c>
      <c r="Q3059" s="11" t="s">
        <v>8319</v>
      </c>
      <c r="R3059" s="11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1" t="s">
        <v>8319</v>
      </c>
      <c r="R3060" s="11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1" t="s">
        <v>8319</v>
      </c>
      <c r="R3061" s="1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1" t="s">
        <v>8319</v>
      </c>
      <c r="R3062" s="11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t="str">
        <f t="shared" si="189"/>
        <v>N/A</v>
      </c>
      <c r="Q3063" s="11" t="s">
        <v>8319</v>
      </c>
      <c r="R3063" s="11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1" t="s">
        <v>8319</v>
      </c>
      <c r="R3064" s="11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1" t="s">
        <v>8319</v>
      </c>
      <c r="R3065" s="11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1" t="s">
        <v>8319</v>
      </c>
      <c r="R3066" s="11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1" t="s">
        <v>8319</v>
      </c>
      <c r="R3067" s="11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1" t="s">
        <v>8319</v>
      </c>
      <c r="R3068" s="11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1" t="s">
        <v>8319</v>
      </c>
      <c r="R3069" s="11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1" t="s">
        <v>8319</v>
      </c>
      <c r="R3070" s="11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1" t="s">
        <v>8319</v>
      </c>
      <c r="R3071" s="1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1" t="s">
        <v>8319</v>
      </c>
      <c r="R3072" s="11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1" t="s">
        <v>8319</v>
      </c>
      <c r="R3073" s="11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1" t="s">
        <v>8319</v>
      </c>
      <c r="R3074" s="11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IFERROR(ROUND(E3075/L3075,2),"N/A")</f>
        <v>92.14</v>
      </c>
      <c r="Q3075" s="11" t="s">
        <v>8319</v>
      </c>
      <c r="R3075" s="11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8319</v>
      </c>
      <c r="R3076" s="11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8319</v>
      </c>
      <c r="R3077" s="11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8319</v>
      </c>
      <c r="R3078" s="11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8319</v>
      </c>
      <c r="R3079" s="11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8319</v>
      </c>
      <c r="R3080" s="11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8319</v>
      </c>
      <c r="R3081" s="1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8319</v>
      </c>
      <c r="R3082" s="11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8319</v>
      </c>
      <c r="R3083" s="11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1" t="s">
        <v>8319</v>
      </c>
      <c r="R3084" s="11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8319</v>
      </c>
      <c r="R3085" s="11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8319</v>
      </c>
      <c r="R3086" s="11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8319</v>
      </c>
      <c r="R3087" s="11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8319</v>
      </c>
      <c r="R3088" s="11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8319</v>
      </c>
      <c r="R3089" s="11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8319</v>
      </c>
      <c r="R3090" s="11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8319</v>
      </c>
      <c r="R3091" s="1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8319</v>
      </c>
      <c r="R3092" s="11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8319</v>
      </c>
      <c r="R3093" s="11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8319</v>
      </c>
      <c r="R3094" s="11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8319</v>
      </c>
      <c r="R3095" s="11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8319</v>
      </c>
      <c r="R3096" s="11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8319</v>
      </c>
      <c r="R3097" s="11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8319</v>
      </c>
      <c r="R3098" s="11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8319</v>
      </c>
      <c r="R3099" s="11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8319</v>
      </c>
      <c r="R3100" s="11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8319</v>
      </c>
      <c r="R3101" s="1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8319</v>
      </c>
      <c r="R3102" s="11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8319</v>
      </c>
      <c r="R3103" s="11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8319</v>
      </c>
      <c r="R3104" s="11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8319</v>
      </c>
      <c r="R3105" s="11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ref="O3106:O3169" si="196">ROUND(E3106/D3106*100,0)</f>
        <v>30</v>
      </c>
      <c r="P3106">
        <f t="shared" si="193"/>
        <v>237</v>
      </c>
      <c r="Q3106" s="11" t="s">
        <v>8319</v>
      </c>
      <c r="R3106" s="11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1" t="s">
        <v>8319</v>
      </c>
      <c r="R3107" s="11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1" t="s">
        <v>8319</v>
      </c>
      <c r="R3108" s="11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1" t="s">
        <v>8319</v>
      </c>
      <c r="R3109" s="11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1" t="s">
        <v>8319</v>
      </c>
      <c r="R3110" s="11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1" t="s">
        <v>8319</v>
      </c>
      <c r="R3111" s="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1" t="s">
        <v>8319</v>
      </c>
      <c r="R3112" s="11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1" t="s">
        <v>8319</v>
      </c>
      <c r="R3113" s="11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1" t="s">
        <v>8319</v>
      </c>
      <c r="R3114" s="11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1" t="s">
        <v>8319</v>
      </c>
      <c r="R3115" s="11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t="str">
        <f t="shared" si="193"/>
        <v>N/A</v>
      </c>
      <c r="Q3116" s="11" t="s">
        <v>8319</v>
      </c>
      <c r="R3116" s="11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1" t="s">
        <v>8319</v>
      </c>
      <c r="R3117" s="11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1" t="s">
        <v>8319</v>
      </c>
      <c r="R3118" s="11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1" t="s">
        <v>8319</v>
      </c>
      <c r="R3119" s="11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1" t="s">
        <v>8319</v>
      </c>
      <c r="R3120" s="11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1" t="s">
        <v>8319</v>
      </c>
      <c r="R3121" s="1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1" t="s">
        <v>8319</v>
      </c>
      <c r="R3122" s="11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1" t="s">
        <v>8319</v>
      </c>
      <c r="R3123" s="11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1" t="s">
        <v>8319</v>
      </c>
      <c r="R3124" s="11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1" t="s">
        <v>8319</v>
      </c>
      <c r="R3125" s="11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1" t="s">
        <v>8319</v>
      </c>
      <c r="R3126" s="11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t="str">
        <f t="shared" si="193"/>
        <v>N/A</v>
      </c>
      <c r="Q3127" s="11" t="s">
        <v>8319</v>
      </c>
      <c r="R3127" s="11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1" t="s">
        <v>8319</v>
      </c>
      <c r="R3128" s="11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t="str">
        <f t="shared" si="193"/>
        <v>N/A</v>
      </c>
      <c r="Q3129" s="11" t="s">
        <v>8319</v>
      </c>
      <c r="R3129" s="11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1" t="s">
        <v>8319</v>
      </c>
      <c r="R3130" s="11" t="s">
        <v>8320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1" t="s">
        <v>8319</v>
      </c>
      <c r="R3131" s="11" t="s">
        <v>8320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1" t="s">
        <v>8319</v>
      </c>
      <c r="R3132" s="11" t="s">
        <v>8320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1" t="s">
        <v>8319</v>
      </c>
      <c r="R3133" s="11" t="s">
        <v>8320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1" t="s">
        <v>8319</v>
      </c>
      <c r="R3134" s="11" t="s">
        <v>8320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1" t="s">
        <v>8319</v>
      </c>
      <c r="R3135" s="11" t="s">
        <v>8320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1" t="s">
        <v>8319</v>
      </c>
      <c r="R3136" s="11" t="s">
        <v>8320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1" t="s">
        <v>8319</v>
      </c>
      <c r="R3137" s="11" t="s">
        <v>8320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1" t="s">
        <v>8319</v>
      </c>
      <c r="R3138" s="11" t="s">
        <v>8320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IFERROR(ROUND(E3139/L3139,2),"N/A")</f>
        <v>50</v>
      </c>
      <c r="Q3139" s="11" t="s">
        <v>8319</v>
      </c>
      <c r="R3139" s="11" t="s">
        <v>8320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1" t="s">
        <v>8319</v>
      </c>
      <c r="R3140" s="11" t="s">
        <v>8320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8319</v>
      </c>
      <c r="R3141" s="11" t="s">
        <v>8320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8319</v>
      </c>
      <c r="R3142" s="11" t="s">
        <v>8320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8319</v>
      </c>
      <c r="R3143" s="11" t="s">
        <v>8320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8319</v>
      </c>
      <c r="R3144" s="11" t="s">
        <v>8320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1" t="s">
        <v>8319</v>
      </c>
      <c r="R3145" s="11" t="s">
        <v>8320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8319</v>
      </c>
      <c r="R3146" s="11" t="s">
        <v>8320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1" t="s">
        <v>8319</v>
      </c>
      <c r="R3147" s="11" t="s">
        <v>8320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8319</v>
      </c>
      <c r="R3148" s="11" t="s">
        <v>8320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8319</v>
      </c>
      <c r="R3149" s="11" t="s">
        <v>8320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8319</v>
      </c>
      <c r="R3150" s="11" t="s">
        <v>8320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8319</v>
      </c>
      <c r="R3151" s="11" t="s">
        <v>8320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8319</v>
      </c>
      <c r="R3152" s="11" t="s">
        <v>8320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8319</v>
      </c>
      <c r="R3153" s="11" t="s">
        <v>8320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8319</v>
      </c>
      <c r="R3154" s="11" t="s">
        <v>8320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8319</v>
      </c>
      <c r="R3155" s="11" t="s">
        <v>8320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8319</v>
      </c>
      <c r="R3156" s="11" t="s">
        <v>8320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8319</v>
      </c>
      <c r="R3157" s="11" t="s">
        <v>8320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8319</v>
      </c>
      <c r="R3158" s="11" t="s">
        <v>8320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8319</v>
      </c>
      <c r="R3159" s="11" t="s">
        <v>8320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8319</v>
      </c>
      <c r="R3160" s="11" t="s">
        <v>8320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8319</v>
      </c>
      <c r="R3161" s="11" t="s">
        <v>8320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8319</v>
      </c>
      <c r="R3162" s="11" t="s">
        <v>8320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8319</v>
      </c>
      <c r="R3163" s="11" t="s">
        <v>8320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8319</v>
      </c>
      <c r="R3164" s="11" t="s">
        <v>8320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8319</v>
      </c>
      <c r="R3165" s="11" t="s">
        <v>8320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8319</v>
      </c>
      <c r="R3166" s="11" t="s">
        <v>8320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8319</v>
      </c>
      <c r="R3167" s="11" t="s">
        <v>8320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8319</v>
      </c>
      <c r="R3168" s="11" t="s">
        <v>8320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8319</v>
      </c>
      <c r="R3169" s="11" t="s">
        <v>8320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ref="O3170:O3233" si="200">ROUND(E3170/D3170*100,0)</f>
        <v>124</v>
      </c>
      <c r="P3170">
        <f t="shared" si="197"/>
        <v>50.9</v>
      </c>
      <c r="Q3170" s="11" t="s">
        <v>8319</v>
      </c>
      <c r="R3170" s="11" t="s">
        <v>8320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1" t="s">
        <v>8319</v>
      </c>
      <c r="R3171" s="11" t="s">
        <v>8320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1" t="s">
        <v>8319</v>
      </c>
      <c r="R3172" s="11" t="s">
        <v>8320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1" t="s">
        <v>8319</v>
      </c>
      <c r="R3173" s="11" t="s">
        <v>8320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1" t="s">
        <v>8319</v>
      </c>
      <c r="R3174" s="11" t="s">
        <v>8320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1" t="s">
        <v>8319</v>
      </c>
      <c r="R3175" s="11" t="s">
        <v>8320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1" t="s">
        <v>8319</v>
      </c>
      <c r="R3176" s="11" t="s">
        <v>8320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1" t="s">
        <v>8319</v>
      </c>
      <c r="R3177" s="11" t="s">
        <v>8320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1" t="s">
        <v>8319</v>
      </c>
      <c r="R3178" s="11" t="s">
        <v>8320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1" t="s">
        <v>8319</v>
      </c>
      <c r="R3179" s="11" t="s">
        <v>8320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1" t="s">
        <v>8319</v>
      </c>
      <c r="R3180" s="11" t="s">
        <v>8320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1" t="s">
        <v>8319</v>
      </c>
      <c r="R3181" s="11" t="s">
        <v>8320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1" t="s">
        <v>8319</v>
      </c>
      <c r="R3182" s="11" t="s">
        <v>8320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1" t="s">
        <v>8319</v>
      </c>
      <c r="R3183" s="11" t="s">
        <v>8320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1" t="s">
        <v>8319</v>
      </c>
      <c r="R3184" s="11" t="s">
        <v>8320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1" t="s">
        <v>8319</v>
      </c>
      <c r="R3185" s="11" t="s">
        <v>8320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1" t="s">
        <v>8319</v>
      </c>
      <c r="R3186" s="11" t="s">
        <v>8320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1" t="s">
        <v>8319</v>
      </c>
      <c r="R3187" s="11" t="s">
        <v>8320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1" t="s">
        <v>8319</v>
      </c>
      <c r="R3188" s="11" t="s">
        <v>8320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1" t="s">
        <v>8319</v>
      </c>
      <c r="R3189" s="11" t="s">
        <v>8320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1" t="s">
        <v>8319</v>
      </c>
      <c r="R3190" s="11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1" t="s">
        <v>8319</v>
      </c>
      <c r="R3191" s="1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t="str">
        <f t="shared" si="197"/>
        <v>N/A</v>
      </c>
      <c r="Q3192" s="11" t="s">
        <v>8319</v>
      </c>
      <c r="R3192" s="11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1" t="s">
        <v>8319</v>
      </c>
      <c r="R3193" s="11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1" t="s">
        <v>8319</v>
      </c>
      <c r="R3194" s="11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1" t="s">
        <v>8319</v>
      </c>
      <c r="R3195" s="11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t="str">
        <f t="shared" si="197"/>
        <v>N/A</v>
      </c>
      <c r="Q3196" s="11" t="s">
        <v>8319</v>
      </c>
      <c r="R3196" s="11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1" t="s">
        <v>8319</v>
      </c>
      <c r="R3197" s="11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1" t="s">
        <v>8319</v>
      </c>
      <c r="R3198" s="11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1" t="s">
        <v>8319</v>
      </c>
      <c r="R3199" s="11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1" t="s">
        <v>8319</v>
      </c>
      <c r="R3200" s="11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1" t="s">
        <v>8319</v>
      </c>
      <c r="R3201" s="1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1" t="s">
        <v>8319</v>
      </c>
      <c r="R3202" s="11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IFERROR(ROUND(E3203/L3203,2),"N/A")</f>
        <v>12.5</v>
      </c>
      <c r="Q3203" s="11" t="s">
        <v>8319</v>
      </c>
      <c r="R3203" s="11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8319</v>
      </c>
      <c r="R3204" s="11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8319</v>
      </c>
      <c r="R3205" s="11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1" t="s">
        <v>8319</v>
      </c>
      <c r="R3206" s="11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8319</v>
      </c>
      <c r="R3207" s="11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1" t="s">
        <v>8319</v>
      </c>
      <c r="R3208" s="11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8319</v>
      </c>
      <c r="R3209" s="11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8319</v>
      </c>
      <c r="R3210" s="11" t="s">
        <v>8320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8319</v>
      </c>
      <c r="R3211" s="11" t="s">
        <v>8320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8319</v>
      </c>
      <c r="R3212" s="11" t="s">
        <v>8320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8319</v>
      </c>
      <c r="R3213" s="11" t="s">
        <v>8320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8319</v>
      </c>
      <c r="R3214" s="11" t="s">
        <v>8320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8319</v>
      </c>
      <c r="R3215" s="11" t="s">
        <v>8320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8319</v>
      </c>
      <c r="R3216" s="11" t="s">
        <v>8320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8319</v>
      </c>
      <c r="R3217" s="11" t="s">
        <v>8320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8319</v>
      </c>
      <c r="R3218" s="11" t="s">
        <v>8320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8319</v>
      </c>
      <c r="R3219" s="11" t="s">
        <v>8320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8319</v>
      </c>
      <c r="R3220" s="11" t="s">
        <v>8320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8319</v>
      </c>
      <c r="R3221" s="11" t="s">
        <v>8320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8319</v>
      </c>
      <c r="R3222" s="11" t="s">
        <v>8320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8319</v>
      </c>
      <c r="R3223" s="11" t="s">
        <v>8320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8319</v>
      </c>
      <c r="R3224" s="11" t="s">
        <v>8320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8319</v>
      </c>
      <c r="R3225" s="11" t="s">
        <v>8320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8319</v>
      </c>
      <c r="R3226" s="11" t="s">
        <v>8320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8319</v>
      </c>
      <c r="R3227" s="11" t="s">
        <v>8320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8319</v>
      </c>
      <c r="R3228" s="11" t="s">
        <v>8320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8319</v>
      </c>
      <c r="R3229" s="11" t="s">
        <v>8320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8319</v>
      </c>
      <c r="R3230" s="11" t="s">
        <v>8320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8319</v>
      </c>
      <c r="R3231" s="11" t="s">
        <v>8320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8319</v>
      </c>
      <c r="R3232" s="11" t="s">
        <v>8320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8319</v>
      </c>
      <c r="R3233" s="11" t="s">
        <v>8320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ref="O3234:O3297" si="204">ROUND(E3234/D3234*100,0)</f>
        <v>131</v>
      </c>
      <c r="P3234">
        <f t="shared" si="201"/>
        <v>50.46</v>
      </c>
      <c r="Q3234" s="11" t="s">
        <v>8319</v>
      </c>
      <c r="R3234" s="11" t="s">
        <v>8320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1" t="s">
        <v>8319</v>
      </c>
      <c r="R3235" s="11" t="s">
        <v>8320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1" t="s">
        <v>8319</v>
      </c>
      <c r="R3236" s="11" t="s">
        <v>8320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1" t="s">
        <v>8319</v>
      </c>
      <c r="R3237" s="11" t="s">
        <v>8320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1" t="s">
        <v>8319</v>
      </c>
      <c r="R3238" s="11" t="s">
        <v>8320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1" t="s">
        <v>8319</v>
      </c>
      <c r="R3239" s="11" t="s">
        <v>8320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1" t="s">
        <v>8319</v>
      </c>
      <c r="R3240" s="11" t="s">
        <v>8320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1" t="s">
        <v>8319</v>
      </c>
      <c r="R3241" s="11" t="s">
        <v>8320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1" t="s">
        <v>8319</v>
      </c>
      <c r="R3242" s="11" t="s">
        <v>8320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1" t="s">
        <v>8319</v>
      </c>
      <c r="R3243" s="11" t="s">
        <v>8320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1" t="s">
        <v>8319</v>
      </c>
      <c r="R3244" s="11" t="s">
        <v>8320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1" t="s">
        <v>8319</v>
      </c>
      <c r="R3245" s="11" t="s">
        <v>8320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1" t="s">
        <v>8319</v>
      </c>
      <c r="R3246" s="11" t="s">
        <v>8320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1" t="s">
        <v>8319</v>
      </c>
      <c r="R3247" s="11" t="s">
        <v>8320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1" t="s">
        <v>8319</v>
      </c>
      <c r="R3248" s="11" t="s">
        <v>8320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1" t="s">
        <v>8319</v>
      </c>
      <c r="R3249" s="11" t="s">
        <v>8320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1" t="s">
        <v>8319</v>
      </c>
      <c r="R3250" s="11" t="s">
        <v>8320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1" t="s">
        <v>8319</v>
      </c>
      <c r="R3251" s="11" t="s">
        <v>8320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1" t="s">
        <v>8319</v>
      </c>
      <c r="R3252" s="11" t="s">
        <v>8320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1" t="s">
        <v>8319</v>
      </c>
      <c r="R3253" s="11" t="s">
        <v>8320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1" t="s">
        <v>8319</v>
      </c>
      <c r="R3254" s="11" t="s">
        <v>8320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1" t="s">
        <v>8319</v>
      </c>
      <c r="R3255" s="11" t="s">
        <v>8320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1" t="s">
        <v>8319</v>
      </c>
      <c r="R3256" s="11" t="s">
        <v>8320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1" t="s">
        <v>8319</v>
      </c>
      <c r="R3257" s="11" t="s">
        <v>8320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1" t="s">
        <v>8319</v>
      </c>
      <c r="R3258" s="11" t="s">
        <v>8320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1" t="s">
        <v>8319</v>
      </c>
      <c r="R3259" s="11" t="s">
        <v>8320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1" t="s">
        <v>8319</v>
      </c>
      <c r="R3260" s="11" t="s">
        <v>8320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1" t="s">
        <v>8319</v>
      </c>
      <c r="R3261" s="11" t="s">
        <v>8320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1" t="s">
        <v>8319</v>
      </c>
      <c r="R3262" s="11" t="s">
        <v>8320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1" t="s">
        <v>8319</v>
      </c>
      <c r="R3263" s="11" t="s">
        <v>8320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1" t="s">
        <v>8319</v>
      </c>
      <c r="R3264" s="11" t="s">
        <v>8320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1" t="s">
        <v>8319</v>
      </c>
      <c r="R3265" s="11" t="s">
        <v>8320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1" t="s">
        <v>8319</v>
      </c>
      <c r="R3266" s="11" t="s">
        <v>8320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IFERROR(ROUND(E3267/L3267,2),"N/A")</f>
        <v>70.290000000000006</v>
      </c>
      <c r="Q3267" s="11" t="s">
        <v>8319</v>
      </c>
      <c r="R3267" s="11" t="s">
        <v>8320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8319</v>
      </c>
      <c r="R3268" s="11" t="s">
        <v>8320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8319</v>
      </c>
      <c r="R3269" s="11" t="s">
        <v>8320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8319</v>
      </c>
      <c r="R3270" s="11" t="s">
        <v>8320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8319</v>
      </c>
      <c r="R3271" s="11" t="s">
        <v>8320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8319</v>
      </c>
      <c r="R3272" s="11" t="s">
        <v>8320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8319</v>
      </c>
      <c r="R3273" s="11" t="s">
        <v>8320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8319</v>
      </c>
      <c r="R3274" s="11" t="s">
        <v>8320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8319</v>
      </c>
      <c r="R3275" s="11" t="s">
        <v>8320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8319</v>
      </c>
      <c r="R3276" s="11" t="s">
        <v>8320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8319</v>
      </c>
      <c r="R3277" s="11" t="s">
        <v>8320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8319</v>
      </c>
      <c r="R3278" s="11" t="s">
        <v>8320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8319</v>
      </c>
      <c r="R3279" s="11" t="s">
        <v>8320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8319</v>
      </c>
      <c r="R3280" s="11" t="s">
        <v>8320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8319</v>
      </c>
      <c r="R3281" s="11" t="s">
        <v>8320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8319</v>
      </c>
      <c r="R3282" s="11" t="s">
        <v>8320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8319</v>
      </c>
      <c r="R3283" s="11" t="s">
        <v>8320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8319</v>
      </c>
      <c r="R3284" s="11" t="s">
        <v>8320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8319</v>
      </c>
      <c r="R3285" s="11" t="s">
        <v>8320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8319</v>
      </c>
      <c r="R3286" s="11" t="s">
        <v>8320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8319</v>
      </c>
      <c r="R3287" s="11" t="s">
        <v>8320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8319</v>
      </c>
      <c r="R3288" s="11" t="s">
        <v>8320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8319</v>
      </c>
      <c r="R3289" s="11" t="s">
        <v>8320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8319</v>
      </c>
      <c r="R3290" s="11" t="s">
        <v>8320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8319</v>
      </c>
      <c r="R3291" s="11" t="s">
        <v>8320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8319</v>
      </c>
      <c r="R3292" s="11" t="s">
        <v>8320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8319</v>
      </c>
      <c r="R3293" s="11" t="s">
        <v>8320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8319</v>
      </c>
      <c r="R3294" s="11" t="s">
        <v>8320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8319</v>
      </c>
      <c r="R3295" s="11" t="s">
        <v>8320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8319</v>
      </c>
      <c r="R3296" s="11" t="s">
        <v>8320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8319</v>
      </c>
      <c r="R3297" s="11" t="s">
        <v>8320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ref="O3298:O3361" si="208">ROUND(E3298/D3298*100,0)</f>
        <v>144</v>
      </c>
      <c r="P3298">
        <f t="shared" si="205"/>
        <v>45.98</v>
      </c>
      <c r="Q3298" s="11" t="s">
        <v>8319</v>
      </c>
      <c r="R3298" s="11" t="s">
        <v>8320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1" t="s">
        <v>8319</v>
      </c>
      <c r="R3299" s="11" t="s">
        <v>8320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1" t="s">
        <v>8319</v>
      </c>
      <c r="R3300" s="11" t="s">
        <v>8320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1" t="s">
        <v>8319</v>
      </c>
      <c r="R3301" s="11" t="s">
        <v>8320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1" t="s">
        <v>8319</v>
      </c>
      <c r="R3302" s="11" t="s">
        <v>8320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1" t="s">
        <v>8319</v>
      </c>
      <c r="R3303" s="11" t="s">
        <v>8320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1" t="s">
        <v>8319</v>
      </c>
      <c r="R3304" s="11" t="s">
        <v>8320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1" t="s">
        <v>8319</v>
      </c>
      <c r="R3305" s="11" t="s">
        <v>8320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1" t="s">
        <v>8319</v>
      </c>
      <c r="R3306" s="11" t="s">
        <v>8320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1" t="s">
        <v>8319</v>
      </c>
      <c r="R3307" s="11" t="s">
        <v>8320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1" t="s">
        <v>8319</v>
      </c>
      <c r="R3308" s="11" t="s">
        <v>8320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1" t="s">
        <v>8319</v>
      </c>
      <c r="R3309" s="11" t="s">
        <v>8320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1" t="s">
        <v>8319</v>
      </c>
      <c r="R3310" s="11" t="s">
        <v>8320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1" t="s">
        <v>8319</v>
      </c>
      <c r="R3311" s="11" t="s">
        <v>8320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1" t="s">
        <v>8319</v>
      </c>
      <c r="R3312" s="11" t="s">
        <v>8320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1" t="s">
        <v>8319</v>
      </c>
      <c r="R3313" s="11" t="s">
        <v>8320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1" t="s">
        <v>8319</v>
      </c>
      <c r="R3314" s="11" t="s">
        <v>8320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1" t="s">
        <v>8319</v>
      </c>
      <c r="R3315" s="11" t="s">
        <v>8320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1" t="s">
        <v>8319</v>
      </c>
      <c r="R3316" s="11" t="s">
        <v>8320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1" t="s">
        <v>8319</v>
      </c>
      <c r="R3317" s="11" t="s">
        <v>8320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1" t="s">
        <v>8319</v>
      </c>
      <c r="R3318" s="11" t="s">
        <v>8320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1" t="s">
        <v>8319</v>
      </c>
      <c r="R3319" s="11" t="s">
        <v>8320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1" t="s">
        <v>8319</v>
      </c>
      <c r="R3320" s="11" t="s">
        <v>8320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1" t="s">
        <v>8319</v>
      </c>
      <c r="R3321" s="11" t="s">
        <v>8320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1" t="s">
        <v>8319</v>
      </c>
      <c r="R3322" s="11" t="s">
        <v>8320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1" t="s">
        <v>8319</v>
      </c>
      <c r="R3323" s="11" t="s">
        <v>8320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1" t="s">
        <v>8319</v>
      </c>
      <c r="R3324" s="11" t="s">
        <v>8320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1" t="s">
        <v>8319</v>
      </c>
      <c r="R3325" s="11" t="s">
        <v>8320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1" t="s">
        <v>8319</v>
      </c>
      <c r="R3326" s="11" t="s">
        <v>8320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1" t="s">
        <v>8319</v>
      </c>
      <c r="R3327" s="11" t="s">
        <v>8320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1" t="s">
        <v>8319</v>
      </c>
      <c r="R3328" s="11" t="s">
        <v>8320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1" t="s">
        <v>8319</v>
      </c>
      <c r="R3329" s="11" t="s">
        <v>8320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1" t="s">
        <v>8319</v>
      </c>
      <c r="R3330" s="11" t="s">
        <v>8320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IFERROR(ROUND(E3331/L3331,2),"N/A")</f>
        <v>44.92</v>
      </c>
      <c r="Q3331" s="11" t="s">
        <v>8319</v>
      </c>
      <c r="R3331" s="11" t="s">
        <v>8320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8319</v>
      </c>
      <c r="R3332" s="11" t="s">
        <v>8320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8319</v>
      </c>
      <c r="R3333" s="11" t="s">
        <v>8320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8319</v>
      </c>
      <c r="R3334" s="11" t="s">
        <v>8320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8319</v>
      </c>
      <c r="R3335" s="11" t="s">
        <v>8320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8319</v>
      </c>
      <c r="R3336" s="11" t="s">
        <v>8320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8319</v>
      </c>
      <c r="R3337" s="11" t="s">
        <v>8320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8319</v>
      </c>
      <c r="R3338" s="11" t="s">
        <v>8320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8319</v>
      </c>
      <c r="R3339" s="11" t="s">
        <v>8320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8319</v>
      </c>
      <c r="R3340" s="11" t="s">
        <v>8320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8319</v>
      </c>
      <c r="R3341" s="11" t="s">
        <v>8320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8319</v>
      </c>
      <c r="R3342" s="11" t="s">
        <v>8320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8319</v>
      </c>
      <c r="R3343" s="11" t="s">
        <v>8320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8319</v>
      </c>
      <c r="R3344" s="11" t="s">
        <v>8320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8319</v>
      </c>
      <c r="R3345" s="11" t="s">
        <v>8320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8319</v>
      </c>
      <c r="R3346" s="11" t="s">
        <v>8320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8319</v>
      </c>
      <c r="R3347" s="11" t="s">
        <v>8320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8319</v>
      </c>
      <c r="R3348" s="11" t="s">
        <v>8320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8319</v>
      </c>
      <c r="R3349" s="11" t="s">
        <v>8320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8319</v>
      </c>
      <c r="R3350" s="11" t="s">
        <v>8320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8319</v>
      </c>
      <c r="R3351" s="11" t="s">
        <v>8320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8319</v>
      </c>
      <c r="R3352" s="11" t="s">
        <v>8320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8319</v>
      </c>
      <c r="R3353" s="11" t="s">
        <v>8320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8319</v>
      </c>
      <c r="R3354" s="11" t="s">
        <v>8320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8319</v>
      </c>
      <c r="R3355" s="11" t="s">
        <v>8320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8319</v>
      </c>
      <c r="R3356" s="11" t="s">
        <v>8320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8319</v>
      </c>
      <c r="R3357" s="11" t="s">
        <v>8320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8319</v>
      </c>
      <c r="R3358" s="11" t="s">
        <v>8320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8319</v>
      </c>
      <c r="R3359" s="11" t="s">
        <v>8320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8319</v>
      </c>
      <c r="R3360" s="11" t="s">
        <v>8320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8319</v>
      </c>
      <c r="R3361" s="11" t="s">
        <v>8320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ref="O3362:O3425" si="212">ROUND(E3362/D3362*100,0)</f>
        <v>101</v>
      </c>
      <c r="P3362">
        <f t="shared" si="209"/>
        <v>126.72</v>
      </c>
      <c r="Q3362" s="11" t="s">
        <v>8319</v>
      </c>
      <c r="R3362" s="11" t="s">
        <v>8320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1" t="s">
        <v>8319</v>
      </c>
      <c r="R3363" s="11" t="s">
        <v>8320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1" t="s">
        <v>8319</v>
      </c>
      <c r="R3364" s="11" t="s">
        <v>8320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1" t="s">
        <v>8319</v>
      </c>
      <c r="R3365" s="11" t="s">
        <v>8320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1" t="s">
        <v>8319</v>
      </c>
      <c r="R3366" s="11" t="s">
        <v>8320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1" t="s">
        <v>8319</v>
      </c>
      <c r="R3367" s="11" t="s">
        <v>8320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1" t="s">
        <v>8319</v>
      </c>
      <c r="R3368" s="11" t="s">
        <v>8320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1" t="s">
        <v>8319</v>
      </c>
      <c r="R3369" s="11" t="s">
        <v>8320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1" t="s">
        <v>8319</v>
      </c>
      <c r="R3370" s="11" t="s">
        <v>8320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1" t="s">
        <v>8319</v>
      </c>
      <c r="R3371" s="11" t="s">
        <v>8320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1" t="s">
        <v>8319</v>
      </c>
      <c r="R3372" s="11" t="s">
        <v>8320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1" t="s">
        <v>8319</v>
      </c>
      <c r="R3373" s="11" t="s">
        <v>8320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1" t="s">
        <v>8319</v>
      </c>
      <c r="R3374" s="11" t="s">
        <v>8320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1" t="s">
        <v>8319</v>
      </c>
      <c r="R3375" s="11" t="s">
        <v>8320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1" t="s">
        <v>8319</v>
      </c>
      <c r="R3376" s="11" t="s">
        <v>8320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1" t="s">
        <v>8319</v>
      </c>
      <c r="R3377" s="11" t="s">
        <v>8320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1" t="s">
        <v>8319</v>
      </c>
      <c r="R3378" s="11" t="s">
        <v>8320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1" t="s">
        <v>8319</v>
      </c>
      <c r="R3379" s="11" t="s">
        <v>8320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1" t="s">
        <v>8319</v>
      </c>
      <c r="R3380" s="11" t="s">
        <v>8320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1" t="s">
        <v>8319</v>
      </c>
      <c r="R3381" s="11" t="s">
        <v>8320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1" t="s">
        <v>8319</v>
      </c>
      <c r="R3382" s="11" t="s">
        <v>8320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1" t="s">
        <v>8319</v>
      </c>
      <c r="R3383" s="11" t="s">
        <v>8320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1" t="s">
        <v>8319</v>
      </c>
      <c r="R3384" s="11" t="s">
        <v>8320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1" t="s">
        <v>8319</v>
      </c>
      <c r="R3385" s="11" t="s">
        <v>8320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1" t="s">
        <v>8319</v>
      </c>
      <c r="R3386" s="11" t="s">
        <v>8320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1" t="s">
        <v>8319</v>
      </c>
      <c r="R3387" s="11" t="s">
        <v>8320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1" t="s">
        <v>8319</v>
      </c>
      <c r="R3388" s="11" t="s">
        <v>8320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1" t="s">
        <v>8319</v>
      </c>
      <c r="R3389" s="11" t="s">
        <v>8320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1" t="s">
        <v>8319</v>
      </c>
      <c r="R3390" s="11" t="s">
        <v>8320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1" t="s">
        <v>8319</v>
      </c>
      <c r="R3391" s="11" t="s">
        <v>8320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1" t="s">
        <v>8319</v>
      </c>
      <c r="R3392" s="11" t="s">
        <v>8320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1" t="s">
        <v>8319</v>
      </c>
      <c r="R3393" s="11" t="s">
        <v>8320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1" t="s">
        <v>8319</v>
      </c>
      <c r="R3394" s="11" t="s">
        <v>8320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IFERROR(ROUND(E3395/L3395,2),"N/A")</f>
        <v>36.07</v>
      </c>
      <c r="Q3395" s="11" t="s">
        <v>8319</v>
      </c>
      <c r="R3395" s="11" t="s">
        <v>8320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8319</v>
      </c>
      <c r="R3396" s="11" t="s">
        <v>8320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8319</v>
      </c>
      <c r="R3397" s="11" t="s">
        <v>8320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8319</v>
      </c>
      <c r="R3398" s="11" t="s">
        <v>8320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8319</v>
      </c>
      <c r="R3399" s="11" t="s">
        <v>8320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8319</v>
      </c>
      <c r="R3400" s="11" t="s">
        <v>8320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8319</v>
      </c>
      <c r="R3401" s="11" t="s">
        <v>8320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8319</v>
      </c>
      <c r="R3402" s="11" t="s">
        <v>8320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8319</v>
      </c>
      <c r="R3403" s="11" t="s">
        <v>8320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8319</v>
      </c>
      <c r="R3404" s="11" t="s">
        <v>8320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8319</v>
      </c>
      <c r="R3405" s="11" t="s">
        <v>8320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8319</v>
      </c>
      <c r="R3406" s="11" t="s">
        <v>8320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8319</v>
      </c>
      <c r="R3407" s="11" t="s">
        <v>8320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8319</v>
      </c>
      <c r="R3408" s="11" t="s">
        <v>8320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8319</v>
      </c>
      <c r="R3409" s="11" t="s">
        <v>8320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8319</v>
      </c>
      <c r="R3410" s="11" t="s">
        <v>8320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8319</v>
      </c>
      <c r="R3411" s="11" t="s">
        <v>8320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8319</v>
      </c>
      <c r="R3412" s="11" t="s">
        <v>8320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8319</v>
      </c>
      <c r="R3413" s="11" t="s">
        <v>8320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8319</v>
      </c>
      <c r="R3414" s="11" t="s">
        <v>8320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8319</v>
      </c>
      <c r="R3415" s="11" t="s">
        <v>8320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8319</v>
      </c>
      <c r="R3416" s="11" t="s">
        <v>8320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8319</v>
      </c>
      <c r="R3417" s="11" t="s">
        <v>8320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8319</v>
      </c>
      <c r="R3418" s="11" t="s">
        <v>8320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8319</v>
      </c>
      <c r="R3419" s="11" t="s">
        <v>8320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8319</v>
      </c>
      <c r="R3420" s="11" t="s">
        <v>8320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8319</v>
      </c>
      <c r="R3421" s="11" t="s">
        <v>8320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8319</v>
      </c>
      <c r="R3422" s="11" t="s">
        <v>8320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8319</v>
      </c>
      <c r="R3423" s="11" t="s">
        <v>8320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8319</v>
      </c>
      <c r="R3424" s="11" t="s">
        <v>8320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8319</v>
      </c>
      <c r="R3425" s="11" t="s">
        <v>8320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ref="O3426:O3489" si="216">ROUND(E3426/D3426*100,0)</f>
        <v>104</v>
      </c>
      <c r="P3426">
        <f t="shared" si="213"/>
        <v>81.78</v>
      </c>
      <c r="Q3426" s="11" t="s">
        <v>8319</v>
      </c>
      <c r="R3426" s="11" t="s">
        <v>8320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1" t="s">
        <v>8319</v>
      </c>
      <c r="R3427" s="11" t="s">
        <v>8320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1" t="s">
        <v>8319</v>
      </c>
      <c r="R3428" s="11" t="s">
        <v>8320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1" t="s">
        <v>8319</v>
      </c>
      <c r="R3429" s="11" t="s">
        <v>8320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1" t="s">
        <v>8319</v>
      </c>
      <c r="R3430" s="11" t="s">
        <v>8320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1" t="s">
        <v>8319</v>
      </c>
      <c r="R3431" s="11" t="s">
        <v>8320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1" t="s">
        <v>8319</v>
      </c>
      <c r="R3432" s="11" t="s">
        <v>8320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1" t="s">
        <v>8319</v>
      </c>
      <c r="R3433" s="11" t="s">
        <v>8320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1" t="s">
        <v>8319</v>
      </c>
      <c r="R3434" s="11" t="s">
        <v>8320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1" t="s">
        <v>8319</v>
      </c>
      <c r="R3435" s="11" t="s">
        <v>8320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1" t="s">
        <v>8319</v>
      </c>
      <c r="R3436" s="11" t="s">
        <v>8320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1" t="s">
        <v>8319</v>
      </c>
      <c r="R3437" s="11" t="s">
        <v>8320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1" t="s">
        <v>8319</v>
      </c>
      <c r="R3438" s="11" t="s">
        <v>8320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1" t="s">
        <v>8319</v>
      </c>
      <c r="R3439" s="11" t="s">
        <v>8320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1" t="s">
        <v>8319</v>
      </c>
      <c r="R3440" s="11" t="s">
        <v>8320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1" t="s">
        <v>8319</v>
      </c>
      <c r="R3441" s="11" t="s">
        <v>8320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1" t="s">
        <v>8319</v>
      </c>
      <c r="R3442" s="11" t="s">
        <v>8320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1" t="s">
        <v>8319</v>
      </c>
      <c r="R3443" s="11" t="s">
        <v>8320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1" t="s">
        <v>8319</v>
      </c>
      <c r="R3444" s="11" t="s">
        <v>8320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1" t="s">
        <v>8319</v>
      </c>
      <c r="R3445" s="11" t="s">
        <v>8320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1" t="s">
        <v>8319</v>
      </c>
      <c r="R3446" s="11" t="s">
        <v>8320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1" t="s">
        <v>8319</v>
      </c>
      <c r="R3447" s="11" t="s">
        <v>8320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1" t="s">
        <v>8319</v>
      </c>
      <c r="R3448" s="11" t="s">
        <v>8320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1" t="s">
        <v>8319</v>
      </c>
      <c r="R3449" s="11" t="s">
        <v>8320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1" t="s">
        <v>8319</v>
      </c>
      <c r="R3450" s="11" t="s">
        <v>8320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1" t="s">
        <v>8319</v>
      </c>
      <c r="R3451" s="11" t="s">
        <v>8320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1" t="s">
        <v>8319</v>
      </c>
      <c r="R3452" s="11" t="s">
        <v>8320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1" t="s">
        <v>8319</v>
      </c>
      <c r="R3453" s="11" t="s">
        <v>8320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1" t="s">
        <v>8319</v>
      </c>
      <c r="R3454" s="11" t="s">
        <v>8320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1" t="s">
        <v>8319</v>
      </c>
      <c r="R3455" s="11" t="s">
        <v>8320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1" t="s">
        <v>8319</v>
      </c>
      <c r="R3456" s="11" t="s">
        <v>8320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1" t="s">
        <v>8319</v>
      </c>
      <c r="R3457" s="11" t="s">
        <v>8320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1" t="s">
        <v>8319</v>
      </c>
      <c r="R3458" s="11" t="s">
        <v>8320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IFERROR(ROUND(E3459/L3459,2),"N/A")</f>
        <v>50.98</v>
      </c>
      <c r="Q3459" s="11" t="s">
        <v>8319</v>
      </c>
      <c r="R3459" s="11" t="s">
        <v>8320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8319</v>
      </c>
      <c r="R3460" s="11" t="s">
        <v>8320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8319</v>
      </c>
      <c r="R3461" s="11" t="s">
        <v>8320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8319</v>
      </c>
      <c r="R3462" s="11" t="s">
        <v>8320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8319</v>
      </c>
      <c r="R3463" s="11" t="s">
        <v>8320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8319</v>
      </c>
      <c r="R3464" s="11" t="s">
        <v>8320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8319</v>
      </c>
      <c r="R3465" s="11" t="s">
        <v>8320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8319</v>
      </c>
      <c r="R3466" s="11" t="s">
        <v>8320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8319</v>
      </c>
      <c r="R3467" s="11" t="s">
        <v>8320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8319</v>
      </c>
      <c r="R3468" s="11" t="s">
        <v>8320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8319</v>
      </c>
      <c r="R3469" s="11" t="s">
        <v>8320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8319</v>
      </c>
      <c r="R3470" s="11" t="s">
        <v>8320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8319</v>
      </c>
      <c r="R3471" s="11" t="s">
        <v>8320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8319</v>
      </c>
      <c r="R3472" s="11" t="s">
        <v>8320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8319</v>
      </c>
      <c r="R3473" s="11" t="s">
        <v>8320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8319</v>
      </c>
      <c r="R3474" s="11" t="s">
        <v>8320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8319</v>
      </c>
      <c r="R3475" s="11" t="s">
        <v>8320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8319</v>
      </c>
      <c r="R3476" s="11" t="s">
        <v>8320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8319</v>
      </c>
      <c r="R3477" s="11" t="s">
        <v>8320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8319</v>
      </c>
      <c r="R3478" s="11" t="s">
        <v>8320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8319</v>
      </c>
      <c r="R3479" s="11" t="s">
        <v>8320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8319</v>
      </c>
      <c r="R3480" s="11" t="s">
        <v>8320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8319</v>
      </c>
      <c r="R3481" s="11" t="s">
        <v>8320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8319</v>
      </c>
      <c r="R3482" s="11" t="s">
        <v>8320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8319</v>
      </c>
      <c r="R3483" s="11" t="s">
        <v>8320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8319</v>
      </c>
      <c r="R3484" s="11" t="s">
        <v>8320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8319</v>
      </c>
      <c r="R3485" s="11" t="s">
        <v>8320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8319</v>
      </c>
      <c r="R3486" s="11" t="s">
        <v>8320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8319</v>
      </c>
      <c r="R3487" s="11" t="s">
        <v>8320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8319</v>
      </c>
      <c r="R3488" s="11" t="s">
        <v>8320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8319</v>
      </c>
      <c r="R3489" s="11" t="s">
        <v>8320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ref="O3490:O3553" si="220">ROUND(E3490/D3490*100,0)</f>
        <v>121</v>
      </c>
      <c r="P3490">
        <f t="shared" si="217"/>
        <v>125.38</v>
      </c>
      <c r="Q3490" s="11" t="s">
        <v>8319</v>
      </c>
      <c r="R3490" s="11" t="s">
        <v>8320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1" t="s">
        <v>8319</v>
      </c>
      <c r="R3491" s="11" t="s">
        <v>8320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1" t="s">
        <v>8319</v>
      </c>
      <c r="R3492" s="11" t="s">
        <v>8320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1" t="s">
        <v>8319</v>
      </c>
      <c r="R3493" s="11" t="s">
        <v>8320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1" t="s">
        <v>8319</v>
      </c>
      <c r="R3494" s="11" t="s">
        <v>8320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1" t="s">
        <v>8319</v>
      </c>
      <c r="R3495" s="11" t="s">
        <v>8320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1" t="s">
        <v>8319</v>
      </c>
      <c r="R3496" s="11" t="s">
        <v>8320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1" t="s">
        <v>8319</v>
      </c>
      <c r="R3497" s="11" t="s">
        <v>8320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1" t="s">
        <v>8319</v>
      </c>
      <c r="R3498" s="11" t="s">
        <v>8320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1" t="s">
        <v>8319</v>
      </c>
      <c r="R3499" s="11" t="s">
        <v>8320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1" t="s">
        <v>8319</v>
      </c>
      <c r="R3500" s="11" t="s">
        <v>8320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1" t="s">
        <v>8319</v>
      </c>
      <c r="R3501" s="11" t="s">
        <v>8320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1" t="s">
        <v>8319</v>
      </c>
      <c r="R3502" s="11" t="s">
        <v>8320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1" t="s">
        <v>8319</v>
      </c>
      <c r="R3503" s="11" t="s">
        <v>8320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1" t="s">
        <v>8319</v>
      </c>
      <c r="R3504" s="11" t="s">
        <v>8320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1" t="s">
        <v>8319</v>
      </c>
      <c r="R3505" s="11" t="s">
        <v>8320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1" t="s">
        <v>8319</v>
      </c>
      <c r="R3506" s="11" t="s">
        <v>8320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1" t="s">
        <v>8319</v>
      </c>
      <c r="R3507" s="11" t="s">
        <v>8320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1" t="s">
        <v>8319</v>
      </c>
      <c r="R3508" s="11" t="s">
        <v>8320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1" t="s">
        <v>8319</v>
      </c>
      <c r="R3509" s="11" t="s">
        <v>8320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1" t="s">
        <v>8319</v>
      </c>
      <c r="R3510" s="11" t="s">
        <v>8320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1" t="s">
        <v>8319</v>
      </c>
      <c r="R3511" s="11" t="s">
        <v>8320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1" t="s">
        <v>8319</v>
      </c>
      <c r="R3512" s="11" t="s">
        <v>8320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1" t="s">
        <v>8319</v>
      </c>
      <c r="R3513" s="11" t="s">
        <v>8320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1" t="s">
        <v>8319</v>
      </c>
      <c r="R3514" s="11" t="s">
        <v>8320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1" t="s">
        <v>8319</v>
      </c>
      <c r="R3515" s="11" t="s">
        <v>8320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1" t="s">
        <v>8319</v>
      </c>
      <c r="R3516" s="11" t="s">
        <v>8320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1" t="s">
        <v>8319</v>
      </c>
      <c r="R3517" s="11" t="s">
        <v>8320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1" t="s">
        <v>8319</v>
      </c>
      <c r="R3518" s="11" t="s">
        <v>8320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1" t="s">
        <v>8319</v>
      </c>
      <c r="R3519" s="11" t="s">
        <v>8320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1" t="s">
        <v>8319</v>
      </c>
      <c r="R3520" s="11" t="s">
        <v>8320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1" t="s">
        <v>8319</v>
      </c>
      <c r="R3521" s="11" t="s">
        <v>8320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1" t="s">
        <v>8319</v>
      </c>
      <c r="R3522" s="11" t="s">
        <v>8320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IFERROR(ROUND(E3523/L3523,2),"N/A")</f>
        <v>45.62</v>
      </c>
      <c r="Q3523" s="11" t="s">
        <v>8319</v>
      </c>
      <c r="R3523" s="11" t="s">
        <v>8320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8319</v>
      </c>
      <c r="R3524" s="11" t="s">
        <v>8320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8319</v>
      </c>
      <c r="R3525" s="11" t="s">
        <v>8320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8319</v>
      </c>
      <c r="R3526" s="11" t="s">
        <v>8320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8319</v>
      </c>
      <c r="R3527" s="11" t="s">
        <v>8320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8319</v>
      </c>
      <c r="R3528" s="11" t="s">
        <v>8320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8319</v>
      </c>
      <c r="R3529" s="11" t="s">
        <v>8320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8319</v>
      </c>
      <c r="R3530" s="11" t="s">
        <v>8320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8319</v>
      </c>
      <c r="R3531" s="11" t="s">
        <v>8320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8319</v>
      </c>
      <c r="R3532" s="11" t="s">
        <v>8320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8319</v>
      </c>
      <c r="R3533" s="11" t="s">
        <v>8320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8319</v>
      </c>
      <c r="R3534" s="11" t="s">
        <v>8320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8319</v>
      </c>
      <c r="R3535" s="11" t="s">
        <v>8320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8319</v>
      </c>
      <c r="R3536" s="11" t="s">
        <v>8320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8319</v>
      </c>
      <c r="R3537" s="11" t="s">
        <v>8320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8319</v>
      </c>
      <c r="R3538" s="11" t="s">
        <v>8320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8319</v>
      </c>
      <c r="R3539" s="11" t="s">
        <v>8320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8319</v>
      </c>
      <c r="R3540" s="11" t="s">
        <v>8320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8319</v>
      </c>
      <c r="R3541" s="11" t="s">
        <v>8320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8319</v>
      </c>
      <c r="R3542" s="11" t="s">
        <v>8320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8319</v>
      </c>
      <c r="R3543" s="11" t="s">
        <v>8320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8319</v>
      </c>
      <c r="R3544" s="11" t="s">
        <v>8320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8319</v>
      </c>
      <c r="R3545" s="11" t="s">
        <v>8320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8319</v>
      </c>
      <c r="R3546" s="11" t="s">
        <v>8320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8319</v>
      </c>
      <c r="R3547" s="11" t="s">
        <v>8320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8319</v>
      </c>
      <c r="R3548" s="11" t="s">
        <v>8320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8319</v>
      </c>
      <c r="R3549" s="11" t="s">
        <v>8320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8319</v>
      </c>
      <c r="R3550" s="11" t="s">
        <v>8320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8319</v>
      </c>
      <c r="R3551" s="11" t="s">
        <v>8320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8319</v>
      </c>
      <c r="R3552" s="11" t="s">
        <v>8320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8319</v>
      </c>
      <c r="R3553" s="11" t="s">
        <v>8320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ref="O3554:O3617" si="224">ROUND(E3554/D3554*100,0)</f>
        <v>100</v>
      </c>
      <c r="P3554">
        <f t="shared" si="221"/>
        <v>38.65</v>
      </c>
      <c r="Q3554" s="11" t="s">
        <v>8319</v>
      </c>
      <c r="R3554" s="11" t="s">
        <v>8320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1" t="s">
        <v>8319</v>
      </c>
      <c r="R3555" s="11" t="s">
        <v>8320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1" t="s">
        <v>8319</v>
      </c>
      <c r="R3556" s="11" t="s">
        <v>8320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1" t="s">
        <v>8319</v>
      </c>
      <c r="R3557" s="11" t="s">
        <v>8320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1" t="s">
        <v>8319</v>
      </c>
      <c r="R3558" s="11" t="s">
        <v>8320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1" t="s">
        <v>8319</v>
      </c>
      <c r="R3559" s="11" t="s">
        <v>8320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1" t="s">
        <v>8319</v>
      </c>
      <c r="R3560" s="11" t="s">
        <v>8320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1" t="s">
        <v>8319</v>
      </c>
      <c r="R3561" s="11" t="s">
        <v>8320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1" t="s">
        <v>8319</v>
      </c>
      <c r="R3562" s="11" t="s">
        <v>8320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1" t="s">
        <v>8319</v>
      </c>
      <c r="R3563" s="11" t="s">
        <v>8320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1" t="s">
        <v>8319</v>
      </c>
      <c r="R3564" s="11" t="s">
        <v>8320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1" t="s">
        <v>8319</v>
      </c>
      <c r="R3565" s="11" t="s">
        <v>8320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1" t="s">
        <v>8319</v>
      </c>
      <c r="R3566" s="11" t="s">
        <v>8320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1" t="s">
        <v>8319</v>
      </c>
      <c r="R3567" s="11" t="s">
        <v>8320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1" t="s">
        <v>8319</v>
      </c>
      <c r="R3568" s="11" t="s">
        <v>8320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1" t="s">
        <v>8319</v>
      </c>
      <c r="R3569" s="11" t="s">
        <v>8320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1" t="s">
        <v>8319</v>
      </c>
      <c r="R3570" s="11" t="s">
        <v>8320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1" t="s">
        <v>8319</v>
      </c>
      <c r="R3571" s="11" t="s">
        <v>8320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1" t="s">
        <v>8319</v>
      </c>
      <c r="R3572" s="11" t="s">
        <v>8320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1" t="s">
        <v>8319</v>
      </c>
      <c r="R3573" s="11" t="s">
        <v>8320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1" t="s">
        <v>8319</v>
      </c>
      <c r="R3574" s="11" t="s">
        <v>8320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1" t="s">
        <v>8319</v>
      </c>
      <c r="R3575" s="11" t="s">
        <v>8320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1" t="s">
        <v>8319</v>
      </c>
      <c r="R3576" s="11" t="s">
        <v>8320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1" t="s">
        <v>8319</v>
      </c>
      <c r="R3577" s="11" t="s">
        <v>8320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1" t="s">
        <v>8319</v>
      </c>
      <c r="R3578" s="11" t="s">
        <v>8320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1" t="s">
        <v>8319</v>
      </c>
      <c r="R3579" s="11" t="s">
        <v>8320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1" t="s">
        <v>8319</v>
      </c>
      <c r="R3580" s="11" t="s">
        <v>8320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1" t="s">
        <v>8319</v>
      </c>
      <c r="R3581" s="11" t="s">
        <v>8320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1" t="s">
        <v>8319</v>
      </c>
      <c r="R3582" s="11" t="s">
        <v>8320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1" t="s">
        <v>8319</v>
      </c>
      <c r="R3583" s="11" t="s">
        <v>8320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1" t="s">
        <v>8319</v>
      </c>
      <c r="R3584" s="11" t="s">
        <v>8320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1" t="s">
        <v>8319</v>
      </c>
      <c r="R3585" s="11" t="s">
        <v>8320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1" t="s">
        <v>8319</v>
      </c>
      <c r="R3586" s="11" t="s">
        <v>8320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IFERROR(ROUND(E3587/L3587,2),"N/A")</f>
        <v>176.09</v>
      </c>
      <c r="Q3587" s="11" t="s">
        <v>8319</v>
      </c>
      <c r="R3587" s="11" t="s">
        <v>8320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8319</v>
      </c>
      <c r="R3588" s="11" t="s">
        <v>8320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8319</v>
      </c>
      <c r="R3589" s="11" t="s">
        <v>8320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8319</v>
      </c>
      <c r="R3590" s="11" t="s">
        <v>8320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8319</v>
      </c>
      <c r="R3591" s="11" t="s">
        <v>8320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8319</v>
      </c>
      <c r="R3592" s="11" t="s">
        <v>8320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8319</v>
      </c>
      <c r="R3593" s="11" t="s">
        <v>8320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8319</v>
      </c>
      <c r="R3594" s="11" t="s">
        <v>8320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8319</v>
      </c>
      <c r="R3595" s="11" t="s">
        <v>8320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8319</v>
      </c>
      <c r="R3596" s="11" t="s">
        <v>8320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8319</v>
      </c>
      <c r="R3597" s="11" t="s">
        <v>8320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8319</v>
      </c>
      <c r="R3598" s="11" t="s">
        <v>8320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8319</v>
      </c>
      <c r="R3599" s="11" t="s">
        <v>8320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8319</v>
      </c>
      <c r="R3600" s="11" t="s">
        <v>8320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8319</v>
      </c>
      <c r="R3601" s="11" t="s">
        <v>8320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8319</v>
      </c>
      <c r="R3602" s="11" t="s">
        <v>8320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8319</v>
      </c>
      <c r="R3603" s="11" t="s">
        <v>8320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8319</v>
      </c>
      <c r="R3604" s="11" t="s">
        <v>8320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8319</v>
      </c>
      <c r="R3605" s="11" t="s">
        <v>8320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8319</v>
      </c>
      <c r="R3606" s="11" t="s">
        <v>8320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8319</v>
      </c>
      <c r="R3607" s="11" t="s">
        <v>8320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8319</v>
      </c>
      <c r="R3608" s="11" t="s">
        <v>8320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8319</v>
      </c>
      <c r="R3609" s="11" t="s">
        <v>8320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8319</v>
      </c>
      <c r="R3610" s="11" t="s">
        <v>8320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8319</v>
      </c>
      <c r="R3611" s="11" t="s">
        <v>8320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8319</v>
      </c>
      <c r="R3612" s="11" t="s">
        <v>8320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8319</v>
      </c>
      <c r="R3613" s="11" t="s">
        <v>8320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8319</v>
      </c>
      <c r="R3614" s="11" t="s">
        <v>8320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8319</v>
      </c>
      <c r="R3615" s="11" t="s">
        <v>8320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8319</v>
      </c>
      <c r="R3616" s="11" t="s">
        <v>8320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8319</v>
      </c>
      <c r="R3617" s="11" t="s">
        <v>8320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ref="O3618:O3681" si="228">ROUND(E3618/D3618*100,0)</f>
        <v>125</v>
      </c>
      <c r="P3618">
        <f t="shared" si="225"/>
        <v>69.33</v>
      </c>
      <c r="Q3618" s="11" t="s">
        <v>8319</v>
      </c>
      <c r="R3618" s="11" t="s">
        <v>8320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1" t="s">
        <v>8319</v>
      </c>
      <c r="R3619" s="11" t="s">
        <v>8320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1" t="s">
        <v>8319</v>
      </c>
      <c r="R3620" s="11" t="s">
        <v>8320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1" t="s">
        <v>8319</v>
      </c>
      <c r="R3621" s="11" t="s">
        <v>8320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1" t="s">
        <v>8319</v>
      </c>
      <c r="R3622" s="11" t="s">
        <v>8320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1" t="s">
        <v>8319</v>
      </c>
      <c r="R3623" s="11" t="s">
        <v>8320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1" t="s">
        <v>8319</v>
      </c>
      <c r="R3624" s="11" t="s">
        <v>8320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1" t="s">
        <v>8319</v>
      </c>
      <c r="R3625" s="11" t="s">
        <v>8320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1" t="s">
        <v>8319</v>
      </c>
      <c r="R3626" s="11" t="s">
        <v>8320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1" t="s">
        <v>8319</v>
      </c>
      <c r="R3627" s="11" t="s">
        <v>8320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1" t="s">
        <v>8319</v>
      </c>
      <c r="R3628" s="11" t="s">
        <v>8320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1" t="s">
        <v>8319</v>
      </c>
      <c r="R3629" s="11" t="s">
        <v>8320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t="str">
        <f t="shared" si="225"/>
        <v>N/A</v>
      </c>
      <c r="Q3630" s="11" t="s">
        <v>8319</v>
      </c>
      <c r="R3630" s="11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1" t="s">
        <v>8319</v>
      </c>
      <c r="R3631" s="1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1" t="s">
        <v>8319</v>
      </c>
      <c r="R3632" s="11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1" t="s">
        <v>8319</v>
      </c>
      <c r="R3633" s="11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1" t="s">
        <v>8319</v>
      </c>
      <c r="R3634" s="11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1" t="s">
        <v>8319</v>
      </c>
      <c r="R3635" s="11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1" t="s">
        <v>8319</v>
      </c>
      <c r="R3636" s="11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1" t="s">
        <v>8319</v>
      </c>
      <c r="R3637" s="11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t="str">
        <f t="shared" si="225"/>
        <v>N/A</v>
      </c>
      <c r="Q3638" s="11" t="s">
        <v>8319</v>
      </c>
      <c r="R3638" s="11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1" t="s">
        <v>8319</v>
      </c>
      <c r="R3639" s="11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1" t="s">
        <v>8319</v>
      </c>
      <c r="R3640" s="11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1" t="s">
        <v>8319</v>
      </c>
      <c r="R3641" s="1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1" t="s">
        <v>8319</v>
      </c>
      <c r="R3642" s="11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t="str">
        <f t="shared" si="225"/>
        <v>N/A</v>
      </c>
      <c r="Q3643" s="11" t="s">
        <v>8319</v>
      </c>
      <c r="R3643" s="11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1" t="s">
        <v>8319</v>
      </c>
      <c r="R3644" s="11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t="str">
        <f t="shared" si="225"/>
        <v>N/A</v>
      </c>
      <c r="Q3645" s="11" t="s">
        <v>8319</v>
      </c>
      <c r="R3645" s="11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1" t="s">
        <v>8319</v>
      </c>
      <c r="R3646" s="11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1" t="s">
        <v>8319</v>
      </c>
      <c r="R3647" s="11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1" t="s">
        <v>8319</v>
      </c>
      <c r="R3648" s="11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1" t="s">
        <v>8319</v>
      </c>
      <c r="R3649" s="11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1" t="s">
        <v>8319</v>
      </c>
      <c r="R3650" s="11" t="s">
        <v>8320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IFERROR(ROUND(E3651/L3651,2),"N/A")</f>
        <v>97.5</v>
      </c>
      <c r="Q3651" s="11" t="s">
        <v>8319</v>
      </c>
      <c r="R3651" s="11" t="s">
        <v>8320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8319</v>
      </c>
      <c r="R3652" s="11" t="s">
        <v>8320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8319</v>
      </c>
      <c r="R3653" s="11" t="s">
        <v>8320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8319</v>
      </c>
      <c r="R3654" s="11" t="s">
        <v>8320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8319</v>
      </c>
      <c r="R3655" s="11" t="s">
        <v>8320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8319</v>
      </c>
      <c r="R3656" s="11" t="s">
        <v>8320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8319</v>
      </c>
      <c r="R3657" s="11" t="s">
        <v>8320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8319</v>
      </c>
      <c r="R3658" s="11" t="s">
        <v>8320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8319</v>
      </c>
      <c r="R3659" s="11" t="s">
        <v>8320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8319</v>
      </c>
      <c r="R3660" s="11" t="s">
        <v>8320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8319</v>
      </c>
      <c r="R3661" s="11" t="s">
        <v>8320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8319</v>
      </c>
      <c r="R3662" s="11" t="s">
        <v>8320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8319</v>
      </c>
      <c r="R3663" s="11" t="s">
        <v>8320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8319</v>
      </c>
      <c r="R3664" s="11" t="s">
        <v>8320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8319</v>
      </c>
      <c r="R3665" s="11" t="s">
        <v>8320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8319</v>
      </c>
      <c r="R3666" s="11" t="s">
        <v>8320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8319</v>
      </c>
      <c r="R3667" s="11" t="s">
        <v>8320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8319</v>
      </c>
      <c r="R3668" s="11" t="s">
        <v>8320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8319</v>
      </c>
      <c r="R3669" s="11" t="s">
        <v>8320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8319</v>
      </c>
      <c r="R3670" s="11" t="s">
        <v>8320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8319</v>
      </c>
      <c r="R3671" s="11" t="s">
        <v>8320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8319</v>
      </c>
      <c r="R3672" s="11" t="s">
        <v>8320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8319</v>
      </c>
      <c r="R3673" s="11" t="s">
        <v>8320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8319</v>
      </c>
      <c r="R3674" s="11" t="s">
        <v>8320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8319</v>
      </c>
      <c r="R3675" s="11" t="s">
        <v>8320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8319</v>
      </c>
      <c r="R3676" s="11" t="s">
        <v>8320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8319</v>
      </c>
      <c r="R3677" s="11" t="s">
        <v>8320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8319</v>
      </c>
      <c r="R3678" s="11" t="s">
        <v>8320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8319</v>
      </c>
      <c r="R3679" s="11" t="s">
        <v>8320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8319</v>
      </c>
      <c r="R3680" s="11" t="s">
        <v>8320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8319</v>
      </c>
      <c r="R3681" s="11" t="s">
        <v>8320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ref="O3682:O3745" si="232">ROUND(E3682/D3682*100,0)</f>
        <v>113</v>
      </c>
      <c r="P3682">
        <f t="shared" si="229"/>
        <v>99.5</v>
      </c>
      <c r="Q3682" s="11" t="s">
        <v>8319</v>
      </c>
      <c r="R3682" s="11" t="s">
        <v>8320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1" t="s">
        <v>8319</v>
      </c>
      <c r="R3683" s="11" t="s">
        <v>8320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1" t="s">
        <v>8319</v>
      </c>
      <c r="R3684" s="11" t="s">
        <v>8320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1" t="s">
        <v>8319</v>
      </c>
      <c r="R3685" s="11" t="s">
        <v>8320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1" t="s">
        <v>8319</v>
      </c>
      <c r="R3686" s="11" t="s">
        <v>8320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1" t="s">
        <v>8319</v>
      </c>
      <c r="R3687" s="11" t="s">
        <v>8320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1" t="s">
        <v>8319</v>
      </c>
      <c r="R3688" s="11" t="s">
        <v>8320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1" t="s">
        <v>8319</v>
      </c>
      <c r="R3689" s="11" t="s">
        <v>8320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1" t="s">
        <v>8319</v>
      </c>
      <c r="R3690" s="11" t="s">
        <v>8320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1" t="s">
        <v>8319</v>
      </c>
      <c r="R3691" s="11" t="s">
        <v>8320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1" t="s">
        <v>8319</v>
      </c>
      <c r="R3692" s="11" t="s">
        <v>8320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1" t="s">
        <v>8319</v>
      </c>
      <c r="R3693" s="11" t="s">
        <v>8320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1" t="s">
        <v>8319</v>
      </c>
      <c r="R3694" s="11" t="s">
        <v>8320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1" t="s">
        <v>8319</v>
      </c>
      <c r="R3695" s="11" t="s">
        <v>8320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1" t="s">
        <v>8319</v>
      </c>
      <c r="R3696" s="11" t="s">
        <v>8320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1" t="s">
        <v>8319</v>
      </c>
      <c r="R3697" s="11" t="s">
        <v>8320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1" t="s">
        <v>8319</v>
      </c>
      <c r="R3698" s="11" t="s">
        <v>8320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1" t="s">
        <v>8319</v>
      </c>
      <c r="R3699" s="11" t="s">
        <v>8320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1" t="s">
        <v>8319</v>
      </c>
      <c r="R3700" s="11" t="s">
        <v>8320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1" t="s">
        <v>8319</v>
      </c>
      <c r="R3701" s="11" t="s">
        <v>8320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1" t="s">
        <v>8319</v>
      </c>
      <c r="R3702" s="11" t="s">
        <v>8320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1" t="s">
        <v>8319</v>
      </c>
      <c r="R3703" s="11" t="s">
        <v>8320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1" t="s">
        <v>8319</v>
      </c>
      <c r="R3704" s="11" t="s">
        <v>8320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1" t="s">
        <v>8319</v>
      </c>
      <c r="R3705" s="11" t="s">
        <v>8320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1" t="s">
        <v>8319</v>
      </c>
      <c r="R3706" s="11" t="s">
        <v>8320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1" t="s">
        <v>8319</v>
      </c>
      <c r="R3707" s="11" t="s">
        <v>8320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1" t="s">
        <v>8319</v>
      </c>
      <c r="R3708" s="11" t="s">
        <v>8320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1" t="s">
        <v>8319</v>
      </c>
      <c r="R3709" s="11" t="s">
        <v>8320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1" t="s">
        <v>8319</v>
      </c>
      <c r="R3710" s="11" t="s">
        <v>8320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1" t="s">
        <v>8319</v>
      </c>
      <c r="R3711" s="11" t="s">
        <v>8320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1" t="s">
        <v>8319</v>
      </c>
      <c r="R3712" s="11" t="s">
        <v>8320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1" t="s">
        <v>8319</v>
      </c>
      <c r="R3713" s="11" t="s">
        <v>8320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1" t="s">
        <v>8319</v>
      </c>
      <c r="R3714" s="11" t="s">
        <v>8320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IFERROR(ROUND(E3715/L3715,2),"N/A")</f>
        <v>106.84</v>
      </c>
      <c r="Q3715" s="11" t="s">
        <v>8319</v>
      </c>
      <c r="R3715" s="11" t="s">
        <v>8320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8319</v>
      </c>
      <c r="R3716" s="11" t="s">
        <v>8320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8319</v>
      </c>
      <c r="R3717" s="11" t="s">
        <v>8320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8319</v>
      </c>
      <c r="R3718" s="11" t="s">
        <v>8320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8319</v>
      </c>
      <c r="R3719" s="11" t="s">
        <v>8320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8319</v>
      </c>
      <c r="R3720" s="11" t="s">
        <v>8320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8319</v>
      </c>
      <c r="R3721" s="11" t="s">
        <v>8320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8319</v>
      </c>
      <c r="R3722" s="11" t="s">
        <v>8320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8319</v>
      </c>
      <c r="R3723" s="11" t="s">
        <v>8320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8319</v>
      </c>
      <c r="R3724" s="11" t="s">
        <v>8320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8319</v>
      </c>
      <c r="R3725" s="11" t="s">
        <v>8320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8319</v>
      </c>
      <c r="R3726" s="11" t="s">
        <v>8320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8319</v>
      </c>
      <c r="R3727" s="11" t="s">
        <v>8320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8319</v>
      </c>
      <c r="R3728" s="11" t="s">
        <v>8320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8319</v>
      </c>
      <c r="R3729" s="11" t="s">
        <v>8320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8319</v>
      </c>
      <c r="R3730" s="11" t="s">
        <v>8320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8319</v>
      </c>
      <c r="R3731" s="11" t="s">
        <v>8320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8319</v>
      </c>
      <c r="R3732" s="11" t="s">
        <v>8320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8319</v>
      </c>
      <c r="R3733" s="11" t="s">
        <v>8320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8319</v>
      </c>
      <c r="R3734" s="11" t="s">
        <v>8320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1" t="s">
        <v>8319</v>
      </c>
      <c r="R3735" s="11" t="s">
        <v>8320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8319</v>
      </c>
      <c r="R3736" s="11" t="s">
        <v>8320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8319</v>
      </c>
      <c r="R3737" s="11" t="s">
        <v>8320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8319</v>
      </c>
      <c r="R3738" s="11" t="s">
        <v>8320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8319</v>
      </c>
      <c r="R3739" s="11" t="s">
        <v>8320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8319</v>
      </c>
      <c r="R3740" s="11" t="s">
        <v>8320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8319</v>
      </c>
      <c r="R3741" s="11" t="s">
        <v>8320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8319</v>
      </c>
      <c r="R3742" s="11" t="s">
        <v>8320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1" t="s">
        <v>8319</v>
      </c>
      <c r="R3743" s="11" t="s">
        <v>8320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8319</v>
      </c>
      <c r="R3744" s="11" t="s">
        <v>8320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1" t="s">
        <v>8319</v>
      </c>
      <c r="R3745" s="11" t="s">
        <v>8320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ref="O3746:O3809" si="236">ROUND(E3746/D3746*100,0)</f>
        <v>0</v>
      </c>
      <c r="P3746" t="str">
        <f t="shared" si="233"/>
        <v>N/A</v>
      </c>
      <c r="Q3746" s="11" t="s">
        <v>8319</v>
      </c>
      <c r="R3746" s="11" t="s">
        <v>8320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1" t="s">
        <v>8319</v>
      </c>
      <c r="R3747" s="11" t="s">
        <v>8320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1" t="s">
        <v>8319</v>
      </c>
      <c r="R3748" s="11" t="s">
        <v>8320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1" t="s">
        <v>8319</v>
      </c>
      <c r="R3749" s="11" t="s">
        <v>8320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1" t="s">
        <v>8319</v>
      </c>
      <c r="R3750" s="11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1" t="s">
        <v>8319</v>
      </c>
      <c r="R3751" s="1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1" t="s">
        <v>8319</v>
      </c>
      <c r="R3752" s="11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1" t="s">
        <v>8319</v>
      </c>
      <c r="R3753" s="11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1" t="s">
        <v>8319</v>
      </c>
      <c r="R3754" s="11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1" t="s">
        <v>8319</v>
      </c>
      <c r="R3755" s="11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1" t="s">
        <v>8319</v>
      </c>
      <c r="R3756" s="11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1" t="s">
        <v>8319</v>
      </c>
      <c r="R3757" s="11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1" t="s">
        <v>8319</v>
      </c>
      <c r="R3758" s="11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1" t="s">
        <v>8319</v>
      </c>
      <c r="R3759" s="11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1" t="s">
        <v>8319</v>
      </c>
      <c r="R3760" s="11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1" t="s">
        <v>8319</v>
      </c>
      <c r="R3761" s="1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1" t="s">
        <v>8319</v>
      </c>
      <c r="R3762" s="11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1" t="s">
        <v>8319</v>
      </c>
      <c r="R3763" s="11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1" t="s">
        <v>8319</v>
      </c>
      <c r="R3764" s="11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1" t="s">
        <v>8319</v>
      </c>
      <c r="R3765" s="11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1" t="s">
        <v>8319</v>
      </c>
      <c r="R3766" s="11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1" t="s">
        <v>8319</v>
      </c>
      <c r="R3767" s="11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1" t="s">
        <v>8319</v>
      </c>
      <c r="R3768" s="11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1" t="s">
        <v>8319</v>
      </c>
      <c r="R3769" s="11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1" t="s">
        <v>8319</v>
      </c>
      <c r="R3770" s="11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1" t="s">
        <v>8319</v>
      </c>
      <c r="R3771" s="1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1" t="s">
        <v>8319</v>
      </c>
      <c r="R3772" s="11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1" t="s">
        <v>8319</v>
      </c>
      <c r="R3773" s="11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1" t="s">
        <v>8319</v>
      </c>
      <c r="R3774" s="11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1" t="s">
        <v>8319</v>
      </c>
      <c r="R3775" s="11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1" t="s">
        <v>8319</v>
      </c>
      <c r="R3776" s="11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1" t="s">
        <v>8319</v>
      </c>
      <c r="R3777" s="11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1" t="s">
        <v>8319</v>
      </c>
      <c r="R3778" s="11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IFERROR(ROUND(E3779/L3779,2),"N/A")</f>
        <v>48.54</v>
      </c>
      <c r="Q3779" s="11" t="s">
        <v>8319</v>
      </c>
      <c r="R3779" s="11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8319</v>
      </c>
      <c r="R3780" s="11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8319</v>
      </c>
      <c r="R3781" s="1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8319</v>
      </c>
      <c r="R3782" s="11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8319</v>
      </c>
      <c r="R3783" s="11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8319</v>
      </c>
      <c r="R3784" s="11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8319</v>
      </c>
      <c r="R3785" s="11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8319</v>
      </c>
      <c r="R3786" s="11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8319</v>
      </c>
      <c r="R3787" s="11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8319</v>
      </c>
      <c r="R3788" s="11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8319</v>
      </c>
      <c r="R3789" s="11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8319</v>
      </c>
      <c r="R3790" s="11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8319</v>
      </c>
      <c r="R3791" s="1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1" t="s">
        <v>8319</v>
      </c>
      <c r="R3792" s="11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1" t="s">
        <v>8319</v>
      </c>
      <c r="R3793" s="11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8319</v>
      </c>
      <c r="R3794" s="11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8319</v>
      </c>
      <c r="R3795" s="11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8319</v>
      </c>
      <c r="R3796" s="11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8319</v>
      </c>
      <c r="R3797" s="11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8319</v>
      </c>
      <c r="R3798" s="11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8319</v>
      </c>
      <c r="R3799" s="11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8319</v>
      </c>
      <c r="R3800" s="11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8319</v>
      </c>
      <c r="R3801" s="1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8319</v>
      </c>
      <c r="R3802" s="11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8319</v>
      </c>
      <c r="R3803" s="11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1" t="s">
        <v>8319</v>
      </c>
      <c r="R3804" s="11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8319</v>
      </c>
      <c r="R3805" s="11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1" t="s">
        <v>8319</v>
      </c>
      <c r="R3806" s="11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8319</v>
      </c>
      <c r="R3807" s="11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8319</v>
      </c>
      <c r="R3808" s="11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8319</v>
      </c>
      <c r="R3809" s="11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ref="O3810:O3873" si="240">ROUND(E3810/D3810*100,0)</f>
        <v>100</v>
      </c>
      <c r="P3810">
        <f t="shared" si="237"/>
        <v>41.67</v>
      </c>
      <c r="Q3810" s="11" t="s">
        <v>8319</v>
      </c>
      <c r="R3810" s="11" t="s">
        <v>8320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1" t="s">
        <v>8319</v>
      </c>
      <c r="R3811" s="11" t="s">
        <v>8320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1" t="s">
        <v>8319</v>
      </c>
      <c r="R3812" s="11" t="s">
        <v>8320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1" t="s">
        <v>8319</v>
      </c>
      <c r="R3813" s="11" t="s">
        <v>8320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1" t="s">
        <v>8319</v>
      </c>
      <c r="R3814" s="11" t="s">
        <v>8320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1" t="s">
        <v>8319</v>
      </c>
      <c r="R3815" s="11" t="s">
        <v>8320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1" t="s">
        <v>8319</v>
      </c>
      <c r="R3816" s="11" t="s">
        <v>8320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1" t="s">
        <v>8319</v>
      </c>
      <c r="R3817" s="11" t="s">
        <v>8320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1" t="s">
        <v>8319</v>
      </c>
      <c r="R3818" s="11" t="s">
        <v>8320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1" t="s">
        <v>8319</v>
      </c>
      <c r="R3819" s="11" t="s">
        <v>8320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1" t="s">
        <v>8319</v>
      </c>
      <c r="R3820" s="11" t="s">
        <v>8320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1" t="s">
        <v>8319</v>
      </c>
      <c r="R3821" s="11" t="s">
        <v>8320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1" t="s">
        <v>8319</v>
      </c>
      <c r="R3822" s="11" t="s">
        <v>8320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1" t="s">
        <v>8319</v>
      </c>
      <c r="R3823" s="11" t="s">
        <v>8320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1" t="s">
        <v>8319</v>
      </c>
      <c r="R3824" s="11" t="s">
        <v>8320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1" t="s">
        <v>8319</v>
      </c>
      <c r="R3825" s="11" t="s">
        <v>8320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1" t="s">
        <v>8319</v>
      </c>
      <c r="R3826" s="11" t="s">
        <v>8320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1" t="s">
        <v>8319</v>
      </c>
      <c r="R3827" s="11" t="s">
        <v>8320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1" t="s">
        <v>8319</v>
      </c>
      <c r="R3828" s="11" t="s">
        <v>8320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1" t="s">
        <v>8319</v>
      </c>
      <c r="R3829" s="11" t="s">
        <v>8320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1" t="s">
        <v>8319</v>
      </c>
      <c r="R3830" s="11" t="s">
        <v>8320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1" t="s">
        <v>8319</v>
      </c>
      <c r="R3831" s="11" t="s">
        <v>8320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1" t="s">
        <v>8319</v>
      </c>
      <c r="R3832" s="11" t="s">
        <v>8320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1" t="s">
        <v>8319</v>
      </c>
      <c r="R3833" s="11" t="s">
        <v>8320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1" t="s">
        <v>8319</v>
      </c>
      <c r="R3834" s="11" t="s">
        <v>8320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1" t="s">
        <v>8319</v>
      </c>
      <c r="R3835" s="11" t="s">
        <v>8320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1" t="s">
        <v>8319</v>
      </c>
      <c r="R3836" s="11" t="s">
        <v>8320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1" t="s">
        <v>8319</v>
      </c>
      <c r="R3837" s="11" t="s">
        <v>8320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1" t="s">
        <v>8319</v>
      </c>
      <c r="R3838" s="11" t="s">
        <v>8320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1" t="s">
        <v>8319</v>
      </c>
      <c r="R3839" s="11" t="s">
        <v>8320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1" t="s">
        <v>8319</v>
      </c>
      <c r="R3840" s="11" t="s">
        <v>8320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1" t="s">
        <v>8319</v>
      </c>
      <c r="R3841" s="11" t="s">
        <v>8320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1" t="s">
        <v>8319</v>
      </c>
      <c r="R3842" s="11" t="s">
        <v>8320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IFERROR(ROUND(E3843/L3843,2),"N/A")</f>
        <v>25.65</v>
      </c>
      <c r="Q3843" s="11" t="s">
        <v>8319</v>
      </c>
      <c r="R3843" s="11" t="s">
        <v>8320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8319</v>
      </c>
      <c r="R3844" s="11" t="s">
        <v>8320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8319</v>
      </c>
      <c r="R3845" s="11" t="s">
        <v>8320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8319</v>
      </c>
      <c r="R3846" s="11" t="s">
        <v>8320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8319</v>
      </c>
      <c r="R3847" s="11" t="s">
        <v>8320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8319</v>
      </c>
      <c r="R3848" s="11" t="s">
        <v>8320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8319</v>
      </c>
      <c r="R3849" s="11" t="s">
        <v>8320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8319</v>
      </c>
      <c r="R3850" s="11" t="s">
        <v>8320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8319</v>
      </c>
      <c r="R3851" s="11" t="s">
        <v>8320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8319</v>
      </c>
      <c r="R3852" s="11" t="s">
        <v>8320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8319</v>
      </c>
      <c r="R3853" s="11" t="s">
        <v>8320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8319</v>
      </c>
      <c r="R3854" s="11" t="s">
        <v>8320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8319</v>
      </c>
      <c r="R3855" s="11" t="s">
        <v>8320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8319</v>
      </c>
      <c r="R3856" s="11" t="s">
        <v>8320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8319</v>
      </c>
      <c r="R3857" s="11" t="s">
        <v>8320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8319</v>
      </c>
      <c r="R3858" s="11" t="s">
        <v>8320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8319</v>
      </c>
      <c r="R3859" s="11" t="s">
        <v>8320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8319</v>
      </c>
      <c r="R3860" s="11" t="s">
        <v>8320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8319</v>
      </c>
      <c r="R3861" s="11" t="s">
        <v>8320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8319</v>
      </c>
      <c r="R3862" s="11" t="s">
        <v>8320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8319</v>
      </c>
      <c r="R3863" s="11" t="s">
        <v>8320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8319</v>
      </c>
      <c r="R3864" s="11" t="s">
        <v>8320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1" t="s">
        <v>8319</v>
      </c>
      <c r="R3865" s="11" t="s">
        <v>8320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8319</v>
      </c>
      <c r="R3866" s="11" t="s">
        <v>8320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8319</v>
      </c>
      <c r="R3867" s="11" t="s">
        <v>8320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8319</v>
      </c>
      <c r="R3868" s="11" t="s">
        <v>8320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8319</v>
      </c>
      <c r="R3869" s="11" t="s">
        <v>8320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8319</v>
      </c>
      <c r="R3870" s="11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8319</v>
      </c>
      <c r="R3871" s="1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8319</v>
      </c>
      <c r="R3872" s="11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8319</v>
      </c>
      <c r="R3873" s="11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ref="O3874:O3937" si="244">ROUND(E3874/D3874*100,0)</f>
        <v>0</v>
      </c>
      <c r="P3874" t="str">
        <f t="shared" si="241"/>
        <v>N/A</v>
      </c>
      <c r="Q3874" s="11" t="s">
        <v>8319</v>
      </c>
      <c r="R3874" s="11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1"/>
        <v>N/A</v>
      </c>
      <c r="Q3875" s="11" t="s">
        <v>8319</v>
      </c>
      <c r="R3875" s="11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1"/>
        <v>N/A</v>
      </c>
      <c r="Q3876" s="11" t="s">
        <v>8319</v>
      </c>
      <c r="R3876" s="11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1"/>
        <v>N/A</v>
      </c>
      <c r="Q3877" s="11" t="s">
        <v>8319</v>
      </c>
      <c r="R3877" s="11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1" t="s">
        <v>8319</v>
      </c>
      <c r="R3878" s="11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1" t="s">
        <v>8319</v>
      </c>
      <c r="R3879" s="11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1" t="s">
        <v>8319</v>
      </c>
      <c r="R3880" s="11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1"/>
        <v>N/A</v>
      </c>
      <c r="Q3881" s="11" t="s">
        <v>8319</v>
      </c>
      <c r="R3881" s="1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1" t="s">
        <v>8319</v>
      </c>
      <c r="R3882" s="11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1" t="s">
        <v>8319</v>
      </c>
      <c r="R3883" s="11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1"/>
        <v>N/A</v>
      </c>
      <c r="Q3884" s="11" t="s">
        <v>8319</v>
      </c>
      <c r="R3884" s="11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1"/>
        <v>N/A</v>
      </c>
      <c r="Q3885" s="11" t="s">
        <v>8319</v>
      </c>
      <c r="R3885" s="11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1"/>
        <v>N/A</v>
      </c>
      <c r="Q3886" s="11" t="s">
        <v>8319</v>
      </c>
      <c r="R3886" s="11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1"/>
        <v>N/A</v>
      </c>
      <c r="Q3887" s="11" t="s">
        <v>8319</v>
      </c>
      <c r="R3887" s="11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1"/>
        <v>N/A</v>
      </c>
      <c r="Q3888" s="11" t="s">
        <v>8319</v>
      </c>
      <c r="R3888" s="11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1" t="s">
        <v>8319</v>
      </c>
      <c r="R3889" s="11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1" t="s">
        <v>8319</v>
      </c>
      <c r="R3890" s="11" t="s">
        <v>8320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1" t="s">
        <v>8319</v>
      </c>
      <c r="R3891" s="11" t="s">
        <v>8320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1" t="s">
        <v>8319</v>
      </c>
      <c r="R3892" s="11" t="s">
        <v>8320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1" t="s">
        <v>8319</v>
      </c>
      <c r="R3893" s="11" t="s">
        <v>8320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1"/>
        <v>N/A</v>
      </c>
      <c r="Q3894" s="11" t="s">
        <v>8319</v>
      </c>
      <c r="R3894" s="11" t="s">
        <v>8320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1" t="s">
        <v>8319</v>
      </c>
      <c r="R3895" s="11" t="s">
        <v>8320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1" t="s">
        <v>8319</v>
      </c>
      <c r="R3896" s="11" t="s">
        <v>8320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1" t="s">
        <v>8319</v>
      </c>
      <c r="R3897" s="11" t="s">
        <v>8320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1" t="s">
        <v>8319</v>
      </c>
      <c r="R3898" s="11" t="s">
        <v>8320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1" t="s">
        <v>8319</v>
      </c>
      <c r="R3899" s="11" t="s">
        <v>8320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1" t="s">
        <v>8319</v>
      </c>
      <c r="R3900" s="11" t="s">
        <v>8320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1" t="s">
        <v>8319</v>
      </c>
      <c r="R3901" s="11" t="s">
        <v>8320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1" t="s">
        <v>8319</v>
      </c>
      <c r="R3902" s="11" t="s">
        <v>8320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1" t="s">
        <v>8319</v>
      </c>
      <c r="R3903" s="11" t="s">
        <v>8320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1" t="s">
        <v>8319</v>
      </c>
      <c r="R3904" s="11" t="s">
        <v>8320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1"/>
        <v>N/A</v>
      </c>
      <c r="Q3905" s="11" t="s">
        <v>8319</v>
      </c>
      <c r="R3905" s="11" t="s">
        <v>8320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1" t="s">
        <v>8319</v>
      </c>
      <c r="R3906" s="11" t="s">
        <v>8320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IFERROR(ROUND(E3907/L3907,2),"N/A")</f>
        <v>24.71</v>
      </c>
      <c r="Q3907" s="11" t="s">
        <v>8319</v>
      </c>
      <c r="R3907" s="11" t="s">
        <v>8320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8319</v>
      </c>
      <c r="R3908" s="11" t="s">
        <v>8320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8319</v>
      </c>
      <c r="R3909" s="11" t="s">
        <v>8320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8319</v>
      </c>
      <c r="R3910" s="11" t="s">
        <v>8320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8319</v>
      </c>
      <c r="R3911" s="11" t="s">
        <v>8320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8319</v>
      </c>
      <c r="R3912" s="11" t="s">
        <v>8320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8319</v>
      </c>
      <c r="R3913" s="11" t="s">
        <v>8320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8319</v>
      </c>
      <c r="R3914" s="11" t="s">
        <v>8320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8319</v>
      </c>
      <c r="R3915" s="11" t="s">
        <v>8320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8319</v>
      </c>
      <c r="R3916" s="11" t="s">
        <v>8320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8319</v>
      </c>
      <c r="R3917" s="11" t="s">
        <v>8320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1" t="s">
        <v>8319</v>
      </c>
      <c r="R3918" s="11" t="s">
        <v>8320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8319</v>
      </c>
      <c r="R3919" s="11" t="s">
        <v>8320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8319</v>
      </c>
      <c r="R3920" s="11" t="s">
        <v>8320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8319</v>
      </c>
      <c r="R3921" s="11" t="s">
        <v>8320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8319</v>
      </c>
      <c r="R3922" s="11" t="s">
        <v>8320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1" t="s">
        <v>8319</v>
      </c>
      <c r="R3923" s="11" t="s">
        <v>8320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8319</v>
      </c>
      <c r="R3924" s="11" t="s">
        <v>8320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8319</v>
      </c>
      <c r="R3925" s="11" t="s">
        <v>8320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8319</v>
      </c>
      <c r="R3926" s="11" t="s">
        <v>8320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8319</v>
      </c>
      <c r="R3927" s="11" t="s">
        <v>8320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8319</v>
      </c>
      <c r="R3928" s="11" t="s">
        <v>8320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8319</v>
      </c>
      <c r="R3929" s="11" t="s">
        <v>8320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8319</v>
      </c>
      <c r="R3930" s="11" t="s">
        <v>8320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8319</v>
      </c>
      <c r="R3931" s="11" t="s">
        <v>8320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1" t="s">
        <v>8319</v>
      </c>
      <c r="R3932" s="11" t="s">
        <v>8320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1" t="s">
        <v>8319</v>
      </c>
      <c r="R3933" s="11" t="s">
        <v>8320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8319</v>
      </c>
      <c r="R3934" s="11" t="s">
        <v>8320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8319</v>
      </c>
      <c r="R3935" s="11" t="s">
        <v>8320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8319</v>
      </c>
      <c r="R3936" s="11" t="s">
        <v>8320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8319</v>
      </c>
      <c r="R3937" s="11" t="s">
        <v>8320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ref="O3938:O4001" si="248">ROUND(E3938/D3938*100,0)</f>
        <v>0</v>
      </c>
      <c r="P3938" t="str">
        <f t="shared" si="245"/>
        <v>N/A</v>
      </c>
      <c r="Q3938" s="11" t="s">
        <v>8319</v>
      </c>
      <c r="R3938" s="11" t="s">
        <v>8320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1" t="s">
        <v>8319</v>
      </c>
      <c r="R3939" s="11" t="s">
        <v>8320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1" t="s">
        <v>8319</v>
      </c>
      <c r="R3940" s="11" t="s">
        <v>8320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1" t="s">
        <v>8319</v>
      </c>
      <c r="R3941" s="11" t="s">
        <v>8320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1" t="s">
        <v>8319</v>
      </c>
      <c r="R3942" s="11" t="s">
        <v>8320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1" t="s">
        <v>8319</v>
      </c>
      <c r="R3943" s="11" t="s">
        <v>8320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t="str">
        <f t="shared" si="245"/>
        <v>N/A</v>
      </c>
      <c r="Q3944" s="11" t="s">
        <v>8319</v>
      </c>
      <c r="R3944" s="11" t="s">
        <v>8320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1" t="s">
        <v>8319</v>
      </c>
      <c r="R3945" s="11" t="s">
        <v>8320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t="str">
        <f t="shared" si="245"/>
        <v>N/A</v>
      </c>
      <c r="Q3946" s="11" t="s">
        <v>8319</v>
      </c>
      <c r="R3946" s="11" t="s">
        <v>8320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1" t="s">
        <v>8319</v>
      </c>
      <c r="R3947" s="11" t="s">
        <v>8320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1" t="s">
        <v>8319</v>
      </c>
      <c r="R3948" s="11" t="s">
        <v>8320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1" t="s">
        <v>8319</v>
      </c>
      <c r="R3949" s="11" t="s">
        <v>8320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t="str">
        <f t="shared" si="245"/>
        <v>N/A</v>
      </c>
      <c r="Q3950" s="11" t="s">
        <v>8319</v>
      </c>
      <c r="R3950" s="11" t="s">
        <v>8320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1" t="s">
        <v>8319</v>
      </c>
      <c r="R3951" s="11" t="s">
        <v>8320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1" t="s">
        <v>8319</v>
      </c>
      <c r="R3952" s="11" t="s">
        <v>8320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1" t="s">
        <v>8319</v>
      </c>
      <c r="R3953" s="11" t="s">
        <v>8320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1" t="s">
        <v>8319</v>
      </c>
      <c r="R3954" s="11" t="s">
        <v>8320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t="str">
        <f t="shared" si="245"/>
        <v>N/A</v>
      </c>
      <c r="Q3955" s="11" t="s">
        <v>8319</v>
      </c>
      <c r="R3955" s="11" t="s">
        <v>8320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t="str">
        <f t="shared" si="245"/>
        <v>N/A</v>
      </c>
      <c r="Q3956" s="11" t="s">
        <v>8319</v>
      </c>
      <c r="R3956" s="11" t="s">
        <v>8320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1" t="s">
        <v>8319</v>
      </c>
      <c r="R3957" s="11" t="s">
        <v>8320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t="str">
        <f t="shared" si="245"/>
        <v>N/A</v>
      </c>
      <c r="Q3958" s="11" t="s">
        <v>8319</v>
      </c>
      <c r="R3958" s="11" t="s">
        <v>8320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1" t="s">
        <v>8319</v>
      </c>
      <c r="R3959" s="11" t="s">
        <v>8320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1" t="s">
        <v>8319</v>
      </c>
      <c r="R3960" s="11" t="s">
        <v>8320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1" t="s">
        <v>8319</v>
      </c>
      <c r="R3961" s="11" t="s">
        <v>8320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1" t="s">
        <v>8319</v>
      </c>
      <c r="R3962" s="11" t="s">
        <v>8320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1" t="s">
        <v>8319</v>
      </c>
      <c r="R3963" s="11" t="s">
        <v>8320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1" t="s">
        <v>8319</v>
      </c>
      <c r="R3964" s="11" t="s">
        <v>8320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t="str">
        <f t="shared" si="245"/>
        <v>N/A</v>
      </c>
      <c r="Q3965" s="11" t="s">
        <v>8319</v>
      </c>
      <c r="R3965" s="11" t="s">
        <v>8320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1" t="s">
        <v>8319</v>
      </c>
      <c r="R3966" s="11" t="s">
        <v>8320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1" t="s">
        <v>8319</v>
      </c>
      <c r="R3967" s="11" t="s">
        <v>8320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1" t="s">
        <v>8319</v>
      </c>
      <c r="R3968" s="11" t="s">
        <v>8320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1" t="s">
        <v>8319</v>
      </c>
      <c r="R3969" s="11" t="s">
        <v>8320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1" t="s">
        <v>8319</v>
      </c>
      <c r="R3970" s="11" t="s">
        <v>8320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IFERROR(ROUND(E3971/L3971,2),"N/A")</f>
        <v>35.17</v>
      </c>
      <c r="Q3971" s="11" t="s">
        <v>8319</v>
      </c>
      <c r="R3971" s="11" t="s">
        <v>8320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8319</v>
      </c>
      <c r="R3972" s="11" t="s">
        <v>8320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8319</v>
      </c>
      <c r="R3973" s="11" t="s">
        <v>8320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8319</v>
      </c>
      <c r="R3974" s="11" t="s">
        <v>8320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8319</v>
      </c>
      <c r="R3975" s="11" t="s">
        <v>8320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8319</v>
      </c>
      <c r="R3976" s="11" t="s">
        <v>8320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1" t="s">
        <v>8319</v>
      </c>
      <c r="R3977" s="11" t="s">
        <v>8320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8319</v>
      </c>
      <c r="R3978" s="11" t="s">
        <v>8320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8319</v>
      </c>
      <c r="R3979" s="11" t="s">
        <v>8320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8319</v>
      </c>
      <c r="R3980" s="11" t="s">
        <v>8320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8319</v>
      </c>
      <c r="R3981" s="11" t="s">
        <v>8320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8319</v>
      </c>
      <c r="R3982" s="11" t="s">
        <v>8320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8319</v>
      </c>
      <c r="R3983" s="11" t="s">
        <v>8320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8319</v>
      </c>
      <c r="R3984" s="11" t="s">
        <v>8320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8319</v>
      </c>
      <c r="R3985" s="11" t="s">
        <v>8320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8319</v>
      </c>
      <c r="R3986" s="11" t="s">
        <v>8320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8319</v>
      </c>
      <c r="R3987" s="11" t="s">
        <v>8320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8319</v>
      </c>
      <c r="R3988" s="11" t="s">
        <v>8320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8319</v>
      </c>
      <c r="R3989" s="11" t="s">
        <v>8320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8319</v>
      </c>
      <c r="R3990" s="11" t="s">
        <v>8320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1" t="s">
        <v>8319</v>
      </c>
      <c r="R3991" s="11" t="s">
        <v>8320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8319</v>
      </c>
      <c r="R3992" s="11" t="s">
        <v>8320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8319</v>
      </c>
      <c r="R3993" s="11" t="s">
        <v>8320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8319</v>
      </c>
      <c r="R3994" s="11" t="s">
        <v>8320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8319</v>
      </c>
      <c r="R3995" s="11" t="s">
        <v>8320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8319</v>
      </c>
      <c r="R3996" s="11" t="s">
        <v>8320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8319</v>
      </c>
      <c r="R3997" s="11" t="s">
        <v>8320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8319</v>
      </c>
      <c r="R3998" s="11" t="s">
        <v>8320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1" t="s">
        <v>8319</v>
      </c>
      <c r="R3999" s="11" t="s">
        <v>8320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8319</v>
      </c>
      <c r="R4000" s="11" t="s">
        <v>8320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8319</v>
      </c>
      <c r="R4001" s="11" t="s">
        <v>8320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ref="O4002:O4065" si="252">ROUND(E4002/D4002*100,0)</f>
        <v>0</v>
      </c>
      <c r="P4002">
        <f t="shared" si="249"/>
        <v>10</v>
      </c>
      <c r="Q4002" s="11" t="s">
        <v>8319</v>
      </c>
      <c r="R4002" s="11" t="s">
        <v>8320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1" t="s">
        <v>8319</v>
      </c>
      <c r="R4003" s="11" t="s">
        <v>8320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1" t="s">
        <v>8319</v>
      </c>
      <c r="R4004" s="11" t="s">
        <v>8320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1" t="s">
        <v>8319</v>
      </c>
      <c r="R4005" s="11" t="s">
        <v>8320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1" t="s">
        <v>8319</v>
      </c>
      <c r="R4006" s="11" t="s">
        <v>8320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1" t="s">
        <v>8319</v>
      </c>
      <c r="R4007" s="11" t="s">
        <v>8320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1" t="s">
        <v>8319</v>
      </c>
      <c r="R4008" s="11" t="s">
        <v>8320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1" t="s">
        <v>8319</v>
      </c>
      <c r="R4009" s="11" t="s">
        <v>8320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1" t="s">
        <v>8319</v>
      </c>
      <c r="R4010" s="11" t="s">
        <v>8320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1" t="s">
        <v>8319</v>
      </c>
      <c r="R4011" s="11" t="s">
        <v>8320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1" t="s">
        <v>8319</v>
      </c>
      <c r="R4012" s="11" t="s">
        <v>8320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1" t="s">
        <v>8319</v>
      </c>
      <c r="R4013" s="11" t="s">
        <v>8320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t="str">
        <f t="shared" si="249"/>
        <v>N/A</v>
      </c>
      <c r="Q4014" s="11" t="s">
        <v>8319</v>
      </c>
      <c r="R4014" s="11" t="s">
        <v>8320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1" t="s">
        <v>8319</v>
      </c>
      <c r="R4015" s="11" t="s">
        <v>8320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t="str">
        <f t="shared" si="249"/>
        <v>N/A</v>
      </c>
      <c r="Q4016" s="11" t="s">
        <v>8319</v>
      </c>
      <c r="R4016" s="11" t="s">
        <v>8320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1" t="s">
        <v>8319</v>
      </c>
      <c r="R4017" s="11" t="s">
        <v>8320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1" t="s">
        <v>8319</v>
      </c>
      <c r="R4018" s="11" t="s">
        <v>8320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1" t="s">
        <v>8319</v>
      </c>
      <c r="R4019" s="11" t="s">
        <v>8320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1" t="s">
        <v>8319</v>
      </c>
      <c r="R4020" s="11" t="s">
        <v>8320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1" t="s">
        <v>8319</v>
      </c>
      <c r="R4021" s="11" t="s">
        <v>8320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1" t="s">
        <v>8319</v>
      </c>
      <c r="R4022" s="11" t="s">
        <v>8320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1" t="s">
        <v>8319</v>
      </c>
      <c r="R4023" s="11" t="s">
        <v>8320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1" t="s">
        <v>8319</v>
      </c>
      <c r="R4024" s="11" t="s">
        <v>8320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t="str">
        <f t="shared" si="249"/>
        <v>N/A</v>
      </c>
      <c r="Q4025" s="11" t="s">
        <v>8319</v>
      </c>
      <c r="R4025" s="11" t="s">
        <v>8320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1" t="s">
        <v>8319</v>
      </c>
      <c r="R4026" s="11" t="s">
        <v>8320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1" t="s">
        <v>8319</v>
      </c>
      <c r="R4027" s="11" t="s">
        <v>8320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t="str">
        <f t="shared" si="249"/>
        <v>N/A</v>
      </c>
      <c r="Q4028" s="11" t="s">
        <v>8319</v>
      </c>
      <c r="R4028" s="11" t="s">
        <v>8320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1" t="s">
        <v>8319</v>
      </c>
      <c r="R4029" s="11" t="s">
        <v>8320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1" t="s">
        <v>8319</v>
      </c>
      <c r="R4030" s="11" t="s">
        <v>8320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t="str">
        <f t="shared" si="249"/>
        <v>N/A</v>
      </c>
      <c r="Q4031" s="11" t="s">
        <v>8319</v>
      </c>
      <c r="R4031" s="11" t="s">
        <v>8320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1" t="s">
        <v>8319</v>
      </c>
      <c r="R4032" s="11" t="s">
        <v>8320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t="str">
        <f t="shared" si="249"/>
        <v>N/A</v>
      </c>
      <c r="Q4033" s="11" t="s">
        <v>8319</v>
      </c>
      <c r="R4033" s="11" t="s">
        <v>8320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1" t="s">
        <v>8319</v>
      </c>
      <c r="R4034" s="11" t="s">
        <v>8320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IFERROR(ROUND(E4035/L4035,2),"N/A")</f>
        <v>65.34</v>
      </c>
      <c r="Q4035" s="11" t="s">
        <v>8319</v>
      </c>
      <c r="R4035" s="11" t="s">
        <v>8320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8319</v>
      </c>
      <c r="R4036" s="11" t="s">
        <v>8320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8319</v>
      </c>
      <c r="R4037" s="11" t="s">
        <v>8320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8319</v>
      </c>
      <c r="R4038" s="11" t="s">
        <v>8320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8319</v>
      </c>
      <c r="R4039" s="11" t="s">
        <v>8320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8319</v>
      </c>
      <c r="R4040" s="11" t="s">
        <v>8320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8319</v>
      </c>
      <c r="R4041" s="11" t="s">
        <v>8320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8319</v>
      </c>
      <c r="R4042" s="11" t="s">
        <v>8320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8319</v>
      </c>
      <c r="R4043" s="11" t="s">
        <v>8320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8319</v>
      </c>
      <c r="R4044" s="11" t="s">
        <v>8320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1" t="s">
        <v>8319</v>
      </c>
      <c r="R4045" s="11" t="s">
        <v>8320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8319</v>
      </c>
      <c r="R4046" s="11" t="s">
        <v>8320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8319</v>
      </c>
      <c r="R4047" s="11" t="s">
        <v>8320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8319</v>
      </c>
      <c r="R4048" s="11" t="s">
        <v>8320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8319</v>
      </c>
      <c r="R4049" s="11" t="s">
        <v>8320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8319</v>
      </c>
      <c r="R4050" s="11" t="s">
        <v>8320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8319</v>
      </c>
      <c r="R4051" s="11" t="s">
        <v>8320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8319</v>
      </c>
      <c r="R4052" s="11" t="s">
        <v>8320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1" t="s">
        <v>8319</v>
      </c>
      <c r="R4053" s="11" t="s">
        <v>8320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8319</v>
      </c>
      <c r="R4054" s="11" t="s">
        <v>8320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8319</v>
      </c>
      <c r="R4055" s="11" t="s">
        <v>8320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1" t="s">
        <v>8319</v>
      </c>
      <c r="R4056" s="11" t="s">
        <v>8320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8319</v>
      </c>
      <c r="R4057" s="11" t="s">
        <v>8320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8319</v>
      </c>
      <c r="R4058" s="11" t="s">
        <v>8320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8319</v>
      </c>
      <c r="R4059" s="11" t="s">
        <v>8320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8319</v>
      </c>
      <c r="R4060" s="11" t="s">
        <v>8320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8319</v>
      </c>
      <c r="R4061" s="11" t="s">
        <v>8320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8319</v>
      </c>
      <c r="R4062" s="11" t="s">
        <v>8320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1" t="s">
        <v>8319</v>
      </c>
      <c r="R4063" s="11" t="s">
        <v>8320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8319</v>
      </c>
      <c r="R4064" s="11" t="s">
        <v>8320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8319</v>
      </c>
      <c r="R4065" s="11" t="s">
        <v>8320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ref="O4066:O4115" si="256">ROUND(E4066/D4066*100,0)</f>
        <v>19</v>
      </c>
      <c r="P4066">
        <f t="shared" si="253"/>
        <v>64.17</v>
      </c>
      <c r="Q4066" s="11" t="s">
        <v>8319</v>
      </c>
      <c r="R4066" s="11" t="s">
        <v>8320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1" t="s">
        <v>8319</v>
      </c>
      <c r="R4067" s="11" t="s">
        <v>8320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1" t="s">
        <v>8319</v>
      </c>
      <c r="R4068" s="11" t="s">
        <v>8320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1" t="s">
        <v>8319</v>
      </c>
      <c r="R4069" s="11" t="s">
        <v>8320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1" t="s">
        <v>8319</v>
      </c>
      <c r="R4070" s="11" t="s">
        <v>8320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1" t="s">
        <v>8319</v>
      </c>
      <c r="R4071" s="11" t="s">
        <v>8320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1" t="s">
        <v>8319</v>
      </c>
      <c r="R4072" s="11" t="s">
        <v>8320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t="str">
        <f t="shared" si="253"/>
        <v>N/A</v>
      </c>
      <c r="Q4073" s="11" t="s">
        <v>8319</v>
      </c>
      <c r="R4073" s="11" t="s">
        <v>8320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1" t="s">
        <v>8319</v>
      </c>
      <c r="R4074" s="11" t="s">
        <v>8320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1" t="s">
        <v>8319</v>
      </c>
      <c r="R4075" s="11" t="s">
        <v>8320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1" t="s">
        <v>8319</v>
      </c>
      <c r="R4076" s="11" t="s">
        <v>8320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1" t="s">
        <v>8319</v>
      </c>
      <c r="R4077" s="11" t="s">
        <v>8320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t="str">
        <f t="shared" si="253"/>
        <v>N/A</v>
      </c>
      <c r="Q4078" s="11" t="s">
        <v>8319</v>
      </c>
      <c r="R4078" s="11" t="s">
        <v>8320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1" t="s">
        <v>8319</v>
      </c>
      <c r="R4079" s="11" t="s">
        <v>8320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t="str">
        <f t="shared" si="253"/>
        <v>N/A</v>
      </c>
      <c r="Q4080" s="11" t="s">
        <v>8319</v>
      </c>
      <c r="R4080" s="11" t="s">
        <v>8320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1" t="s">
        <v>8319</v>
      </c>
      <c r="R4081" s="11" t="s">
        <v>8320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t="str">
        <f t="shared" si="253"/>
        <v>N/A</v>
      </c>
      <c r="Q4082" s="11" t="s">
        <v>8319</v>
      </c>
      <c r="R4082" s="11" t="s">
        <v>8320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1" t="s">
        <v>8319</v>
      </c>
      <c r="R4083" s="11" t="s">
        <v>8320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1" t="s">
        <v>8319</v>
      </c>
      <c r="R4084" s="11" t="s">
        <v>8320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1" t="s">
        <v>8319</v>
      </c>
      <c r="R4085" s="11" t="s">
        <v>8320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1" t="s">
        <v>8319</v>
      </c>
      <c r="R4086" s="11" t="s">
        <v>8320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1" t="s">
        <v>8319</v>
      </c>
      <c r="R4087" s="11" t="s">
        <v>8320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1" t="s">
        <v>8319</v>
      </c>
      <c r="R4088" s="11" t="s">
        <v>8320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t="str">
        <f t="shared" si="253"/>
        <v>N/A</v>
      </c>
      <c r="Q4089" s="11" t="s">
        <v>8319</v>
      </c>
      <c r="R4089" s="11" t="s">
        <v>8320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1" t="s">
        <v>8319</v>
      </c>
      <c r="R4090" s="11" t="s">
        <v>8320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1" t="s">
        <v>8319</v>
      </c>
      <c r="R4091" s="11" t="s">
        <v>8320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1" t="s">
        <v>8319</v>
      </c>
      <c r="R4092" s="11" t="s">
        <v>8320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1" t="s">
        <v>8319</v>
      </c>
      <c r="R4093" s="11" t="s">
        <v>8320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1" t="s">
        <v>8319</v>
      </c>
      <c r="R4094" s="11" t="s">
        <v>8320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1" t="s">
        <v>8319</v>
      </c>
      <c r="R4095" s="11" t="s">
        <v>8320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1" t="s">
        <v>8319</v>
      </c>
      <c r="R4096" s="11" t="s">
        <v>8320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1" t="s">
        <v>8319</v>
      </c>
      <c r="R4097" s="11" t="s">
        <v>8320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1" t="s">
        <v>8319</v>
      </c>
      <c r="R4098" s="11" t="s">
        <v>8320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11" t="s">
        <v>8319</v>
      </c>
      <c r="R4099" s="11" t="s">
        <v>8320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1" t="s">
        <v>8319</v>
      </c>
      <c r="R4100" s="11" t="s">
        <v>8320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8319</v>
      </c>
      <c r="R4101" s="11" t="s">
        <v>8320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1" t="s">
        <v>8319</v>
      </c>
      <c r="R4102" s="11" t="s">
        <v>8320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1" t="s">
        <v>8319</v>
      </c>
      <c r="R4103" s="11" t="s">
        <v>8320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8319</v>
      </c>
      <c r="R4104" s="11" t="s">
        <v>8320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8319</v>
      </c>
      <c r="R4105" s="11" t="s">
        <v>8320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8319</v>
      </c>
      <c r="R4106" s="11" t="s">
        <v>8320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8319</v>
      </c>
      <c r="R4107" s="11" t="s">
        <v>8320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8319</v>
      </c>
      <c r="R4108" s="11" t="s">
        <v>8320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8319</v>
      </c>
      <c r="R4109" s="11" t="s">
        <v>8320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8319</v>
      </c>
      <c r="R4110" s="11" t="s">
        <v>8320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1" t="s">
        <v>8319</v>
      </c>
      <c r="R4111" s="11" t="s">
        <v>8320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8319</v>
      </c>
      <c r="R4112" s="11" t="s">
        <v>8320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8319</v>
      </c>
      <c r="R4113" s="11" t="s">
        <v>8320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8319</v>
      </c>
      <c r="R4114" s="11" t="s">
        <v>8320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8319</v>
      </c>
      <c r="R4115" s="11" t="s">
        <v>8320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5A38-09CF-0949-BA20-EBC00761590C}">
  <dimension ref="A1:H13"/>
  <sheetViews>
    <sheetView workbookViewId="0">
      <selection activeCell="M24" sqref="M2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">
      <c r="A2" t="s">
        <v>8398</v>
      </c>
      <c r="B2">
        <f>COUNTIFS(Kickstarter!D:D,"&lt;1000",Kickstarter!F:F,"Successful",Kickstarter!R:R,"Plays")</f>
        <v>141</v>
      </c>
      <c r="C2">
        <f>COUNTIFS(Kickstarter!D:D,"&gt;1000",Kickstarter!F:F,"Failed",Kickstarter!R:R,"Plays")</f>
        <v>290</v>
      </c>
      <c r="D2">
        <f>COUNTIFS(Kickstarter!D:D,"&lt;1000",Kickstarter!F:F,"Canceled",Kickstarter!R:R,"Plays")</f>
        <v>0</v>
      </c>
      <c r="E2">
        <f>B2+C2</f>
        <v>431</v>
      </c>
      <c r="F2">
        <f>ROUND(((B2/E2)*100),0)</f>
        <v>33</v>
      </c>
      <c r="G2">
        <f>ROUND(((C2/E2)*100),0)</f>
        <v>67</v>
      </c>
      <c r="H2" t="e">
        <f>(C2/D2)*100</f>
        <v>#DIV/0!</v>
      </c>
    </row>
    <row r="3" spans="1:8" x14ac:dyDescent="0.2">
      <c r="A3" t="s">
        <v>8399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B3+C3</f>
        <v>534</v>
      </c>
      <c r="F3">
        <f t="shared" ref="F3:F13" si="1">ROUND(((B3/E3)*100),0)</f>
        <v>73</v>
      </c>
      <c r="G3">
        <f t="shared" ref="G3:G13" si="2">ROUND(((C3/E3)*100),0)</f>
        <v>27</v>
      </c>
      <c r="H3" t="e">
        <f t="shared" ref="H3:H13" si="3">(C3/D3)*100</f>
        <v>#DIV/0!</v>
      </c>
    </row>
    <row r="4" spans="1:8" x14ac:dyDescent="0.2">
      <c r="A4" t="s">
        <v>8400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 t="e">
        <f t="shared" si="3"/>
        <v>#DIV/0!</v>
      </c>
    </row>
    <row r="5" spans="1:8" x14ac:dyDescent="0.2">
      <c r="A5" t="s">
        <v>8401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 t="e">
        <f t="shared" si="3"/>
        <v>#DIV/0!</v>
      </c>
    </row>
    <row r="6" spans="1:8" x14ac:dyDescent="0.2">
      <c r="A6" t="s">
        <v>8402</v>
      </c>
      <c r="B6">
        <f>COUNTIFS(Kickstarter!D:D,"&gt;=15000",Kickstarter!D:D,"&lt;=15999",Kickstarter!F:F,"Successful",Kickstarter!R:R,"Plays")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 t="e">
        <f t="shared" si="3"/>
        <v>#DIV/0!</v>
      </c>
    </row>
    <row r="7" spans="1:8" x14ac:dyDescent="0.2">
      <c r="A7" t="s">
        <v>8403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 t="e">
        <f t="shared" si="3"/>
        <v>#DIV/0!</v>
      </c>
    </row>
    <row r="8" spans="1:8" x14ac:dyDescent="0.2">
      <c r="A8" t="s">
        <v>8404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COUNTIFS(Kickstarter!D:D,"&gt;=30000",Kickstarter!D:D,"&lt;=34999",Kickstarter!F:F,"Canceled",Kickstarter!R:R,"Plays")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 t="e">
        <f t="shared" si="3"/>
        <v>#DIV/0!</v>
      </c>
    </row>
    <row r="9" spans="1:8" x14ac:dyDescent="0.2">
      <c r="A9" t="s">
        <v>8405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COUNTIFS(Kickstarter!D:D,"&gt;=30000",Kickstarter!D:D,"&lt;=3999",Kickstarter!F:F,"Canceled",Kickstarter!R:R,"Plays")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 t="e">
        <f t="shared" si="3"/>
        <v>#DIV/0!</v>
      </c>
    </row>
    <row r="10" spans="1:8" x14ac:dyDescent="0.2">
      <c r="A10" t="s">
        <v>8406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 t="e">
        <f t="shared" si="3"/>
        <v>#DIV/0!</v>
      </c>
    </row>
    <row r="11" spans="1:8" x14ac:dyDescent="0.2">
      <c r="A11" t="s">
        <v>8407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 t="e">
        <f t="shared" si="3"/>
        <v>#DIV/0!</v>
      </c>
    </row>
    <row r="12" spans="1:8" x14ac:dyDescent="0.2">
      <c r="A12" t="s">
        <v>8408</v>
      </c>
      <c r="B12">
        <f>COUNTIFS(Kickstarter!D:D,"&gt;=45000",Kickstarter!D:D,"&lt;=59999",Kickstarter!F:F,"Successful",Kickstarter!R:R,"Plays")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 t="e">
        <f t="shared" si="3"/>
        <v>#DIV/0!</v>
      </c>
    </row>
    <row r="13" spans="1:8" x14ac:dyDescent="0.2">
      <c r="A13" t="s">
        <v>8409</v>
      </c>
      <c r="B13">
        <f>COUNTIFS(Kickstarter!D:D,"&gt;50000",Kickstarter!F:F,"Successful",Kickstarter!R:R,"Plays")</f>
        <v>2</v>
      </c>
      <c r="C13">
        <f>COUNTIFS(Kickstarter!D:D,"&lt;50000",Kickstarter!F:F,"Failed",Kickstarter!R:R,"Plays")</f>
        <v>339</v>
      </c>
      <c r="D13">
        <f>COUNTIFS(Kickstarter!D:D,"&gt;=1000",Kickstarter!D:D,"&lt;=4999",Kickstarter!F:F,"Canceled",Kickstarter!R:R,"Plays")</f>
        <v>0</v>
      </c>
      <c r="E13">
        <f t="shared" si="0"/>
        <v>341</v>
      </c>
      <c r="F13">
        <f t="shared" si="1"/>
        <v>1</v>
      </c>
      <c r="G13">
        <f t="shared" si="2"/>
        <v>99</v>
      </c>
      <c r="H13" t="e">
        <f t="shared" si="3"/>
        <v>#DIV/0!</v>
      </c>
    </row>
  </sheetData>
  <pageMargins left="0.7" right="0.7" top="0.75" bottom="0.75" header="0.3" footer="0.3"/>
  <ignoredErrors>
    <ignoredError sqref="C4:D4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3490-8CD8-B943-ADAC-603D1632BFBE}">
  <dimension ref="A2:F7"/>
  <sheetViews>
    <sheetView zoomScale="120" zoomScaleNormal="120"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13" bestFit="1" customWidth="1"/>
    <col min="14" max="14" width="20" bestFit="1" customWidth="1"/>
    <col min="15" max="15" width="14" bestFit="1" customWidth="1"/>
    <col min="16" max="16" width="17.33203125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2">
      <c r="A7" s="14" t="s">
        <v>8362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385C-174B-934F-A2A4-EBDB2849A5EB}">
  <dimension ref="A2:E7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3" t="s">
        <v>8222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8320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2E8A-3C1E-924D-81D4-B220158CC267}">
  <dimension ref="A1:E18"/>
  <sheetViews>
    <sheetView workbookViewId="0">
      <selection activeCell="L39" sqref="L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7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7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7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7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7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7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7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7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7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7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7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7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8C3F-84BA-814A-9F68-93847B31F3BE}">
  <dimension ref="A1:E18"/>
  <sheetViews>
    <sheetView workbookViewId="0">
      <selection activeCell="A29" sqref="A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8319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08B4-E507-2243-A87C-6A1A8812CDD3}">
  <dimension ref="A1:D6"/>
  <sheetViews>
    <sheetView workbookViewId="0">
      <selection activeCell="D9" sqref="D9"/>
    </sheetView>
  </sheetViews>
  <sheetFormatPr baseColWidth="10" defaultRowHeight="15" x14ac:dyDescent="0.2"/>
  <cols>
    <col min="1" max="1" width="28.6640625" bestFit="1" customWidth="1"/>
    <col min="2" max="2" width="44.5" customWidth="1"/>
    <col min="3" max="3" width="14.1640625" customWidth="1"/>
    <col min="4" max="4" width="13" customWidth="1"/>
  </cols>
  <sheetData>
    <row r="1" spans="1:4" x14ac:dyDescent="0.2">
      <c r="A1" s="19" t="s">
        <v>8380</v>
      </c>
      <c r="B1" s="19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BF98-A131-624D-A04F-1171A0059582}">
  <dimension ref="A1:C6"/>
  <sheetViews>
    <sheetView workbookViewId="0">
      <selection activeCell="D7" sqref="D7"/>
    </sheetView>
  </sheetViews>
  <sheetFormatPr baseColWidth="10" defaultRowHeight="15" x14ac:dyDescent="0.2"/>
  <cols>
    <col min="1" max="1" width="13.1640625" bestFit="1" customWidth="1"/>
    <col min="2" max="2" width="14.33203125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0" t="e">
        <f>ROUND(AVERAGE(#REF!),0)</f>
        <v>#REF!</v>
      </c>
      <c r="C2" s="20" t="e">
        <f>ROUND(AVERAGE(#REF!),0)</f>
        <v>#REF!</v>
      </c>
    </row>
    <row r="3" spans="1:3" x14ac:dyDescent="0.2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2">
      <c r="B4" s="20"/>
      <c r="C4" s="20"/>
    </row>
    <row r="5" spans="1:3" x14ac:dyDescent="0.2">
      <c r="A5" t="s">
        <v>8387</v>
      </c>
      <c r="B5" s="20" t="e">
        <f>ROUND(AVERAGE(#REF!),0)</f>
        <v>#REF!</v>
      </c>
      <c r="C5" s="20" t="e">
        <f>ROUND(AVERAGE(#REF!),0)</f>
        <v>#REF!</v>
      </c>
    </row>
    <row r="6" spans="1:3" x14ac:dyDescent="0.2">
      <c r="A6" t="s">
        <v>8388</v>
      </c>
      <c r="B6" s="20" t="e">
        <f>ROUND(MEDIAN(#REF!),0)</f>
        <v>#REF!</v>
      </c>
      <c r="C6" s="20" t="e">
        <f>MEDIAN(#REF!)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5C4EE-4F8B-5744-919C-26EFB0919DF2}">
  <dimension ref="A1:E18"/>
  <sheetViews>
    <sheetView workbookViewId="0">
      <selection activeCell="D26" sqref="D26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8384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8367</v>
      </c>
      <c r="B6" s="12">
        <v>220</v>
      </c>
      <c r="C6" s="12">
        <v>115</v>
      </c>
      <c r="D6" s="12">
        <v>15</v>
      </c>
      <c r="E6" s="12">
        <v>350</v>
      </c>
    </row>
    <row r="7" spans="1:5" x14ac:dyDescent="0.2">
      <c r="A7" s="17" t="s">
        <v>8368</v>
      </c>
      <c r="B7" s="12">
        <v>176</v>
      </c>
      <c r="C7" s="12">
        <v>133</v>
      </c>
      <c r="D7" s="12">
        <v>25</v>
      </c>
      <c r="E7" s="12">
        <v>334</v>
      </c>
    </row>
    <row r="8" spans="1:5" x14ac:dyDescent="0.2">
      <c r="A8" s="17" t="s">
        <v>8377</v>
      </c>
      <c r="B8" s="12">
        <v>194</v>
      </c>
      <c r="C8" s="12">
        <v>125</v>
      </c>
      <c r="D8" s="12">
        <v>10</v>
      </c>
      <c r="E8" s="12">
        <v>329</v>
      </c>
    </row>
    <row r="9" spans="1:5" x14ac:dyDescent="0.2">
      <c r="A9" s="17" t="s">
        <v>8373</v>
      </c>
      <c r="B9" s="12">
        <v>173</v>
      </c>
      <c r="C9" s="12">
        <v>126</v>
      </c>
      <c r="D9" s="12">
        <v>17</v>
      </c>
      <c r="E9" s="12">
        <v>316</v>
      </c>
    </row>
    <row r="10" spans="1:5" x14ac:dyDescent="0.2">
      <c r="A10" s="17" t="s">
        <v>8371</v>
      </c>
      <c r="B10" s="12">
        <v>163</v>
      </c>
      <c r="C10" s="12">
        <v>126</v>
      </c>
      <c r="D10" s="12">
        <v>8</v>
      </c>
      <c r="E10" s="12">
        <v>297</v>
      </c>
    </row>
    <row r="11" spans="1:5" x14ac:dyDescent="0.2">
      <c r="A11" s="17" t="s">
        <v>8369</v>
      </c>
      <c r="B11" s="12">
        <v>148</v>
      </c>
      <c r="C11" s="12">
        <v>120</v>
      </c>
      <c r="D11" s="12">
        <v>21</v>
      </c>
      <c r="E11" s="12">
        <v>289</v>
      </c>
    </row>
    <row r="12" spans="1:5" x14ac:dyDescent="0.2">
      <c r="A12" s="17" t="s">
        <v>8374</v>
      </c>
      <c r="B12" s="12">
        <v>182</v>
      </c>
      <c r="C12" s="12">
        <v>92</v>
      </c>
      <c r="D12" s="12">
        <v>14</v>
      </c>
      <c r="E12" s="12">
        <v>288</v>
      </c>
    </row>
    <row r="13" spans="1:5" x14ac:dyDescent="0.2">
      <c r="A13" s="17" t="s">
        <v>8376</v>
      </c>
      <c r="B13" s="12">
        <v>166</v>
      </c>
      <c r="C13" s="12">
        <v>95</v>
      </c>
      <c r="D13" s="12">
        <v>16</v>
      </c>
      <c r="E13" s="12">
        <v>277</v>
      </c>
    </row>
    <row r="14" spans="1:5" x14ac:dyDescent="0.2">
      <c r="A14" s="17" t="s">
        <v>8375</v>
      </c>
      <c r="B14" s="12">
        <v>163</v>
      </c>
      <c r="C14" s="12">
        <v>95</v>
      </c>
      <c r="D14" s="12">
        <v>16</v>
      </c>
      <c r="E14" s="12">
        <v>274</v>
      </c>
    </row>
    <row r="15" spans="1:5" x14ac:dyDescent="0.2">
      <c r="A15" s="17" t="s">
        <v>8372</v>
      </c>
      <c r="B15" s="12">
        <v>159</v>
      </c>
      <c r="C15" s="12">
        <v>91</v>
      </c>
      <c r="D15" s="12">
        <v>11</v>
      </c>
      <c r="E15" s="12">
        <v>261</v>
      </c>
    </row>
    <row r="16" spans="1:5" x14ac:dyDescent="0.2">
      <c r="A16" s="17" t="s">
        <v>8370</v>
      </c>
      <c r="B16" s="12">
        <v>132</v>
      </c>
      <c r="C16" s="12">
        <v>103</v>
      </c>
      <c r="D16" s="12">
        <v>11</v>
      </c>
      <c r="E16" s="12">
        <v>246</v>
      </c>
    </row>
    <row r="17" spans="1:5" x14ac:dyDescent="0.2">
      <c r="A17" s="17" t="s">
        <v>8378</v>
      </c>
      <c r="B17" s="12">
        <v>100</v>
      </c>
      <c r="C17" s="12">
        <v>96</v>
      </c>
      <c r="D17" s="12">
        <v>7</v>
      </c>
      <c r="E17" s="12">
        <v>203</v>
      </c>
    </row>
    <row r="18" spans="1:5" x14ac:dyDescent="0.2">
      <c r="A18" s="17" t="s">
        <v>8362</v>
      </c>
      <c r="B18" s="12">
        <v>1976</v>
      </c>
      <c r="C18" s="12">
        <v>1317</v>
      </c>
      <c r="D18" s="12">
        <v>171</v>
      </c>
      <c r="E18" s="12">
        <v>3464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Category Statistics</vt:lpstr>
      <vt:lpstr>Subcatagory Statistics</vt:lpstr>
      <vt:lpstr>Outcomes Based on Launch Date</vt:lpstr>
      <vt:lpstr>Theater Outcomes Based on Launc</vt:lpstr>
      <vt:lpstr>Edinburgh Research</vt:lpstr>
      <vt:lpstr>Descriptive Statistics</vt:lpstr>
      <vt:lpstr>Outcomes launch (ex tech)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2022-04-04T04:49:45Z</dcterms:modified>
</cp:coreProperties>
</file>