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e city where woman." sheetId="1" state="visible" r:id="rId1"/>
    <sheet name="Fine city where woman.-STA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m/d/yy"/>
  </numFmts>
  <fonts count="9">
    <font>
      <name val="Aptos Narrow"/>
      <sz val="11"/>
    </font>
    <font>
      <name val="Aptos Narrow"/>
      <b val="1"/>
      <sz val="10"/>
    </font>
    <font>
      <name val="Aptos Narrow"/>
      <b val="1"/>
      <sz val="12"/>
    </font>
    <font>
      <name val="Aptos Narrow"/>
      <b val="1"/>
      <sz val="9"/>
    </font>
    <font>
      <name val="Aptos Narrow"/>
      <b val="1"/>
      <color rgb="00ffffff"/>
      <sz val="9"/>
    </font>
    <font>
      <name val="Aptos Narrow"/>
      <color rgb="002F4F4F"/>
      <sz val="11"/>
    </font>
    <font>
      <name val="Aptos Narrow"/>
      <sz val="10"/>
    </font>
    <font>
      <name val="Aptos"/>
      <b val="1"/>
      <sz val="14"/>
    </font>
    <font>
      <name val="Aptos"/>
      <b val="1"/>
      <sz val="12"/>
    </font>
  </fonts>
  <fills count="5">
    <fill>
      <patternFill/>
    </fill>
    <fill>
      <patternFill patternType="gray125"/>
    </fill>
    <fill>
      <patternFill patternType="solid">
        <fgColor rgb="002F4F4F"/>
      </patternFill>
    </fill>
    <fill>
      <patternFill patternType="solid">
        <fgColor rgb="00DCDCDC"/>
      </patternFill>
    </fill>
    <fill>
      <patternFill patternType="solid">
        <fgColor rgb="00f0f8ff"/>
      </patternFill>
    </fill>
  </fills>
  <borders count="7">
    <border>
      <left/>
      <right/>
      <top/>
      <bottom/>
      <diagonal/>
    </border>
    <border>
      <bottom style="medium">
        <color rgb="001E90FF"/>
      </bottom>
    </border>
    <border>
      <bottom style="thin">
        <color rgb="00C0C0C0"/>
      </bottom>
    </border>
    <border>
      <bottom style="thin">
        <color rgb="00A9A9A9"/>
      </bottom>
    </border>
    <border diagonalUp="1" diagonalDown="1">
      <left style="thin">
        <color rgb="00C0C0C0"/>
      </left>
      <bottom style="thin">
        <color rgb="00C0C0C0"/>
      </bottom>
      <diagonal style="thin">
        <color rgb="00C0C0C0"/>
      </diagonal>
    </border>
    <border>
      <bottom style="thin">
        <color rgb="001E90FF"/>
      </bottom>
    </border>
    <border>
      <top style="thin">
        <color rgb="001E90FF"/>
      </top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165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right" vertical="top"/>
    </xf>
    <xf numFmtId="0" fontId="4" fillId="2" borderId="1" applyAlignment="1" pivotButton="0" quotePrefix="0" xfId="0">
      <alignment horizontal="left" vertical="bottom"/>
    </xf>
    <xf numFmtId="0" fontId="3" fillId="0" borderId="1" applyAlignment="1" pivotButton="0" quotePrefix="0" xfId="0">
      <alignment horizontal="left" vertical="bottom"/>
    </xf>
    <xf numFmtId="0" fontId="0" fillId="3" borderId="2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/>
    </xf>
    <xf numFmtId="165" fontId="0" fillId="0" borderId="2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left" vertical="top"/>
    </xf>
    <xf numFmtId="0" fontId="7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" fillId="4" borderId="5" applyAlignment="1" pivotButton="0" quotePrefix="0" xfId="0">
      <alignment horizontal="left" vertical="bottom" wrapText="1"/>
    </xf>
    <xf numFmtId="0" fontId="1" fillId="4" borderId="6" applyAlignment="1" pivotButton="0" quotePrefix="0" xfId="0">
      <alignment horizontal="left" vertical="top"/>
    </xf>
  </cellXfs>
  <cellStyles count="1">
    <cellStyle name="Normal" xfId="0" builtinId="0" hidden="0"/>
  </cellStyles>
  <dxfs count="11">
    <dxf>
      <font>
        <name val="Aptos Narrow"/>
        <color rgb="000070C0"/>
        <sz val="11"/>
      </font>
      <fill>
        <patternFill>
          <fgColor rgb="00DDEBF7"/>
          <bgColor rgb="00DDEBF7"/>
        </patternFill>
      </fill>
      <border>
        <left style="thin">
          <color rgb="000070C0"/>
        </left>
        <bottom style="thin">
          <color rgb="00C0C0C0"/>
        </bottom>
      </border>
    </dxf>
    <dxf>
      <font>
        <name val="Aptos Narrow"/>
        <color rgb="00548235"/>
        <sz val="11"/>
      </font>
      <fill>
        <patternFill>
          <fgColor rgb="00E2EFDA"/>
          <bgColor rgb="00E2EFDA"/>
        </patternFill>
      </fill>
      <border>
        <left style="thin">
          <color rgb="00548235"/>
        </left>
        <bottom style="thin">
          <color rgb="00C0C0C0"/>
        </bottom>
      </border>
    </dxf>
    <dxf>
      <font>
        <name val="Aptos Narrow"/>
        <color rgb="00B8860B"/>
        <sz val="11"/>
      </font>
      <fill>
        <patternFill>
          <fgColor rgb="00FFFACD"/>
          <bgColor rgb="00FFFACD"/>
        </patternFill>
      </fill>
      <border>
        <left style="thin">
          <color rgb="00B8860B"/>
        </left>
        <bottom style="thin">
          <color rgb="00C0C0C0"/>
        </bottom>
      </border>
    </dxf>
    <dxf>
      <font>
        <name val="Aptos Narrow"/>
        <b val="1"/>
        <color rgb="00FF6347"/>
        <sz val="11"/>
      </font>
      <fill>
        <patternFill>
          <fgColor rgb="00FFE4E1"/>
          <bgColor rgb="00FFE4E1"/>
        </patternFill>
      </fill>
      <border>
        <left style="thin">
          <color rgb="00FF6347"/>
        </left>
        <bottom style="thin">
          <color rgb="00C0C0C0"/>
        </bottom>
      </border>
    </dxf>
    <dxf>
      <font>
        <name val="Aptos Narrow"/>
        <b val="1"/>
        <color rgb="00ffffff"/>
        <sz val="11"/>
      </font>
      <fill>
        <patternFill>
          <fgColor rgb="00FF4500"/>
          <bgColor rgb="00FF4500"/>
        </patternFill>
      </fill>
    </dxf>
    <dxf>
      <font>
        <name val="Aptos Narrow"/>
        <color rgb="00000000"/>
        <sz val="11"/>
      </font>
      <fill>
        <patternFill>
          <fgColor rgb="00FFD700"/>
          <bgColor rgb="00FFD700"/>
        </patternFill>
      </fill>
    </dxf>
    <dxf>
      <font>
        <name val="Aptos Narrow"/>
        <color rgb="00ffffff"/>
        <sz val="11"/>
      </font>
      <fill>
        <patternFill>
          <fgColor rgb="003CB371"/>
          <bgColor rgb="003CB371"/>
        </patternFill>
      </fill>
    </dxf>
    <dxf>
      <font>
        <name val="Aptos Narrow"/>
        <color rgb="00ffffff"/>
        <sz val="11"/>
      </font>
      <fill>
        <patternFill>
          <fgColor rgb="001E90FF"/>
          <bgColor rgb="001E90FF"/>
        </patternFill>
      </fill>
    </dxf>
    <dxf>
      <font>
        <name val="Aptos Narrow"/>
        <color rgb="00ffffff"/>
        <sz val="11"/>
      </font>
      <fill>
        <patternFill>
          <fgColor rgb="00A9A9A9"/>
          <bgColor rgb="00A9A9A9"/>
        </patternFill>
      </fill>
    </dxf>
    <dxf>
      <font>
        <name val="Aptos Narrow"/>
        <color rgb="00C0C0C0"/>
        <sz val="11"/>
      </font>
      <fill>
        <patternFill>
          <fgColor rgb="00F5F5F5"/>
          <bgColor rgb="00F5F5F5"/>
        </patternFill>
      </fill>
    </dxf>
    <dxf>
      <font>
        <name val="Aptos Narrow"/>
        <color rgb="000070C0"/>
        <sz val="11"/>
      </font>
      <fill>
        <patternFill>
          <fgColor rgb="00DDEBF7"/>
          <bgColor rgb="00DDEBF7"/>
        </patternFill>
      </fill>
      <alignment horizontal="center" vertical="top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Comments by Discipline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"/>
          <y val="0.2"/>
          <w val="1"/>
          <h val="0.8"/>
        </manualLayout>
      </layout>
      <barChart>
        <barDir val="bar"/>
        <grouping val="stacked"/>
        <ser>
          <idx val="0"/>
          <order val="0"/>
          <tx>
            <v>Open</v>
          </tx>
          <spPr>
            <a:solidFill>
              <a:srgbClr val="ff6347"/>
            </a:solidFill>
            <a:ln>
              <a:prstDash val="solid"/>
            </a:ln>
          </spPr>
          <cat>
            <numRef>
              <f>'Fine city where woman.-STAT'!$A$11:$A$19</f>
            </numRef>
          </cat>
          <val>
            <numRef>
              <f>'Fine city where woman.-STAT'!$B$11:$B$19</f>
            </numRef>
          </val>
        </ser>
        <ser>
          <idx val="1"/>
          <order val="1"/>
          <tx>
            <v>Closed</v>
          </tx>
          <spPr>
            <a:solidFill>
              <a:srgbClr val="1e90ff"/>
            </a:solidFill>
            <a:ln>
              <a:prstDash val="solid"/>
            </a:ln>
          </spPr>
          <cat>
            <numRef>
              <f>'Fine city where woman.-STAT'!$A$11:$A$19</f>
            </numRef>
          </cat>
          <val>
            <numRef>
              <f>'Fine city where woman.-STAT'!$C$11:$C$19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2f4f4f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Gridlines>
          <spPr>
            <a:ln>
              <a:solidFill>
                <a:srgbClr val="d3d3d3"/>
              </a:solidFill>
              <a:prstDash val="solid"/>
            </a:ln>
          </spPr>
        </majorGridlines>
        <majorTickMark val="none"/>
        <minorTickMark val="none"/>
        <spPr>
          <a:ln>
            <a:noFill/>
            <a:prstDash val="solid"/>
          </a:ln>
        </spPr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.375"/>
          <y val="0.1"/>
          <w val="0.25"/>
          <h val="0.1"/>
        </manualLayout>
      </layout>
    </legend>
    <plotVisOnly val="1"/>
    <dispBlanksAs val="gap"/>
  </chart>
  <spPr>
    <a:ln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Comments by Author</a:t>
            </a:r>
          </a:p>
        </rich>
      </tx>
    </title>
    <plotArea>
      <layout>
        <manualLayout>
          <xMode val="edge"/>
          <yMode val="edge"/>
          <wMode val="factor"/>
          <hMode val="factor"/>
          <x val="0"/>
          <y val="0.2"/>
          <w val="1"/>
          <h val="0.8"/>
        </manualLayout>
      </layout>
      <barChart>
        <barDir val="bar"/>
        <grouping val="stacked"/>
        <ser>
          <idx val="0"/>
          <order val="0"/>
          <tx>
            <v>Open</v>
          </tx>
          <spPr>
            <a:solidFill>
              <a:srgbClr val="ff6347"/>
            </a:solidFill>
            <a:ln>
              <a:prstDash val="solid"/>
            </a:ln>
          </spPr>
          <cat>
            <numRef>
              <f>'Fine city where woman.-STAT'!$F$11:$F$26</f>
            </numRef>
          </cat>
          <val>
            <numRef>
              <f>'Fine city where woman.-STAT'!$G$11:$G$26</f>
            </numRef>
          </val>
        </ser>
        <ser>
          <idx val="1"/>
          <order val="1"/>
          <tx>
            <v>Closed</v>
          </tx>
          <spPr>
            <a:solidFill>
              <a:srgbClr val="1e90ff"/>
            </a:solidFill>
            <a:ln>
              <a:prstDash val="solid"/>
            </a:ln>
          </spPr>
          <cat>
            <numRef>
              <f>'Fine city where woman.-STAT'!$F$11:$F$26</f>
            </numRef>
          </cat>
          <val>
            <numRef>
              <f>'Fine city where woman.-STAT'!$H$11:$H$26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2f4f4f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Gridlines>
          <spPr>
            <a:ln>
              <a:solidFill>
                <a:srgbClr val="d3d3d3"/>
              </a:solidFill>
              <a:prstDash val="solid"/>
            </a:ln>
          </spPr>
        </majorGridlines>
        <majorTickMark val="none"/>
        <minorTickMark val="none"/>
        <spPr>
          <a:ln>
            <a:noFill/>
            <a:prstDash val="solid"/>
          </a:ln>
        </spPr>
        <crossAx val="10"/>
      </valAx>
    </plotArea>
    <legend>
      <legendPos val="r"/>
      <layout>
        <manualLayout>
          <xMode val="edge"/>
          <yMode val="edge"/>
          <wMode val="factor"/>
          <hMode val="factor"/>
          <x val="0.375"/>
          <y val="0.1"/>
          <w val="0.25"/>
          <h val="0.1"/>
        </manualLayout>
      </layout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4</row>
      <rowOff>0</rowOff>
    </from>
    <ext cx="504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24</col>
      <colOff>0</colOff>
      <row>4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Comments" displayName="Comments" ref="A11:W27" headerRowCount="1">
  <autoFilter ref="A11:W27"/>
  <tableColumns count="23">
    <tableColumn id="1" name="No."/>
    <tableColumn id="2" name="Notes"/>
    <tableColumn id="3" name="Action Items"/>
    <tableColumn id="4" name="Action Assignee"/>
    <tableColumn id="5" name="Proposed Response"/>
    <tableColumn id="6" name="Proposed State"/>
    <tableColumn id="7" name="State"/>
    <tableColumn id="8" name="ID"/>
    <tableColumn id="9" name="Status"/>
    <tableColumn id="10" name="Discipline"/>
    <tableColumn id="11" name="Author"/>
    <tableColumn id="12" name="Date"/>
    <tableColumn id="13" name="Source"/>
    <tableColumn id="14" name="Reference"/>
    <tableColumn id="15" name="Sheet"/>
    <tableColumn id="16" name="Spec"/>
    <tableColumn id="17" name="Section"/>
    <tableColumn id="18" name="Comment"/>
    <tableColumn id="19" name="Critical"/>
    <tableColumn id="20" name="Att"/>
    <tableColumn id="21" name="Days Open"/>
    <tableColumn id="22" name="Ball in Court"/>
    <tableColumn id="23" name="Highest Resp.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7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hidden="1" outlineLevel="1" width="20" customWidth="1" min="2" max="7"/>
    <col width="10" customWidth="1" min="8" max="8"/>
    <col width="10" customWidth="1" min="9" max="9"/>
    <col width="20" customWidth="1" min="10" max="10"/>
    <col width="20" customWidth="1" min="11" max="11"/>
    <col width="10" customWidth="1" min="12" max="12"/>
    <col hidden="1" outlineLevel="1" width="20" customWidth="1" min="13" max="17"/>
    <col width="70" customWidth="1" min="18" max="18"/>
    <col width="10" customWidth="1" min="19" max="19"/>
    <col width="10" customWidth="1" min="20" max="20"/>
    <col width="5" customWidth="1" min="21" max="21"/>
    <col width="15" customWidth="1" min="22" max="22"/>
    <col width="10" customWidth="1" min="23" max="23"/>
  </cols>
  <sheetData>
    <row r="1">
      <c r="A1" s="1" t="n"/>
      <c r="B1" s="1" t="n"/>
      <c r="C1" s="1" t="n"/>
      <c r="D1" s="1" t="n"/>
      <c r="E1" s="1" t="n"/>
      <c r="F1" s="1" t="n"/>
      <c r="G1" s="1" t="n"/>
      <c r="H1" s="2" t="inlineStr">
        <is>
          <t>Project ID</t>
        </is>
      </c>
      <c r="I1" s="1" t="inlineStr">
        <is>
          <t>670612</t>
        </is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>
      <c r="A2" s="1" t="n"/>
      <c r="B2" s="1" t="n"/>
      <c r="C2" s="1" t="n"/>
      <c r="D2" s="1" t="n"/>
      <c r="E2" s="1" t="n"/>
      <c r="F2" s="1" t="n"/>
      <c r="G2" s="1" t="n"/>
      <c r="H2" s="2" t="inlineStr">
        <is>
          <t>Control Number</t>
        </is>
      </c>
      <c r="I2" s="1" t="inlineStr">
        <is>
          <t>931739</t>
        </is>
      </c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>
      <c r="A3" s="1" t="n"/>
      <c r="B3" s="1" t="n"/>
      <c r="C3" s="1" t="n"/>
      <c r="D3" s="1" t="n"/>
      <c r="E3" s="1" t="n"/>
      <c r="F3" s="1" t="n"/>
      <c r="G3" s="1" t="n"/>
      <c r="H3" s="2" t="inlineStr">
        <is>
          <t>Project Name</t>
        </is>
      </c>
      <c r="I3" s="3" t="inlineStr">
        <is>
          <t>Toward Mr commercial true argue.</t>
        </is>
      </c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>
      <c r="A4" s="1" t="n"/>
      <c r="B4" s="1" t="n"/>
      <c r="C4" s="1" t="n"/>
      <c r="D4" s="1" t="n"/>
      <c r="E4" s="1" t="n"/>
      <c r="F4" s="1" t="n"/>
      <c r="G4" s="1" t="n"/>
      <c r="H4" s="2" t="inlineStr">
        <is>
          <t>Review Name</t>
        </is>
      </c>
      <c r="I4" s="1" t="inlineStr">
        <is>
          <t>Fine city where woman.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>
      <c r="A5" s="1" t="n"/>
      <c r="B5" s="1" t="n"/>
      <c r="C5" s="1" t="n"/>
      <c r="D5" s="1" t="n"/>
      <c r="E5" s="1" t="n"/>
      <c r="F5" s="1" t="n"/>
      <c r="G5" s="1" t="n"/>
      <c r="H5" s="2" t="inlineStr">
        <is>
          <t>Review ID</t>
        </is>
      </c>
      <c r="I5" s="1" t="inlineStr">
        <is>
          <t>3546</t>
        </is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>
      <c r="A6" s="1" t="n"/>
      <c r="B6" s="1" t="n"/>
      <c r="C6" s="1" t="n"/>
      <c r="D6" s="1" t="n"/>
      <c r="E6" s="1" t="n"/>
      <c r="F6" s="1" t="n"/>
      <c r="G6" s="1" t="n"/>
      <c r="H6" s="2" t="inlineStr">
        <is>
          <t>XML Date</t>
        </is>
      </c>
      <c r="I6" s="4" t="n">
        <v>45926.31954861111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>
      <c r="A7" s="1" t="n"/>
      <c r="B7" s="1" t="n"/>
      <c r="C7" s="1" t="n"/>
      <c r="D7" s="1" t="n"/>
      <c r="E7" s="1" t="n"/>
      <c r="F7" s="1" t="n"/>
      <c r="G7" s="1" t="n"/>
      <c r="H7" s="2" t="inlineStr">
        <is>
          <t>Run Date</t>
        </is>
      </c>
      <c r="I7" s="4" t="n">
        <v>45946.55719907407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>
      <c r="A8" s="1" t="n"/>
      <c r="B8" s="1" t="n"/>
      <c r="C8" s="1" t="n"/>
      <c r="D8" s="1" t="n"/>
      <c r="E8" s="1" t="n"/>
      <c r="F8" s="1" t="n"/>
      <c r="G8" s="1" t="n"/>
      <c r="H8" s="2" t="inlineStr">
        <is>
          <t>Notes</t>
        </is>
      </c>
      <c r="I8" s="1" t="inlineStr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>
      <c r="A10" s="5" t="inlineStr">
        <is>
          <t>▷</t>
        </is>
      </c>
      <c r="B10" s="1" t="n"/>
      <c r="C10" s="1" t="n"/>
      <c r="D10" s="1" t="n"/>
      <c r="E10" s="1" t="n"/>
      <c r="F10" s="1" t="n"/>
      <c r="G10" s="1" t="n"/>
      <c r="H10" s="1" t="inlineStr">
        <is>
          <t>◁ Expand</t>
        </is>
      </c>
      <c r="I10" s="1" t="n"/>
      <c r="J10" s="1" t="n"/>
      <c r="K10" s="1" t="n"/>
      <c r="L10" s="5" t="inlineStr">
        <is>
          <t>▷</t>
        </is>
      </c>
      <c r="M10" s="1" t="n"/>
      <c r="N10" s="1" t="n"/>
      <c r="O10" s="1" t="n"/>
      <c r="P10" s="1" t="n"/>
      <c r="Q10" s="1" t="n"/>
      <c r="R10" s="1" t="inlineStr">
        <is>
          <t>◁ Expand</t>
        </is>
      </c>
      <c r="S10" s="1" t="n"/>
      <c r="T10" s="1" t="n"/>
      <c r="U10" s="1" t="n"/>
      <c r="V10" s="1" t="n"/>
      <c r="W10" s="1" t="n"/>
    </row>
    <row r="11">
      <c r="A11" s="6" t="inlineStr">
        <is>
          <t>No.</t>
        </is>
      </c>
      <c r="B11" s="6" t="inlineStr">
        <is>
          <t>Notes</t>
        </is>
      </c>
      <c r="C11" s="6" t="inlineStr">
        <is>
          <t>Action Items</t>
        </is>
      </c>
      <c r="D11" s="6" t="inlineStr">
        <is>
          <t>Action Assignee</t>
        </is>
      </c>
      <c r="E11" s="6" t="inlineStr">
        <is>
          <t>Proposed Response</t>
        </is>
      </c>
      <c r="F11" s="6" t="inlineStr">
        <is>
          <t>Proposed State</t>
        </is>
      </c>
      <c r="G11" s="6" t="inlineStr">
        <is>
          <t>State</t>
        </is>
      </c>
      <c r="H11" s="7" t="inlineStr">
        <is>
          <t>ID</t>
        </is>
      </c>
      <c r="I11" s="7" t="inlineStr">
        <is>
          <t>Status</t>
        </is>
      </c>
      <c r="J11" s="7" t="inlineStr">
        <is>
          <t>Discipline</t>
        </is>
      </c>
      <c r="K11" s="7" t="inlineStr">
        <is>
          <t>Author</t>
        </is>
      </c>
      <c r="L11" s="7" t="inlineStr">
        <is>
          <t>Date</t>
        </is>
      </c>
      <c r="M11" s="7" t="inlineStr">
        <is>
          <t>Source</t>
        </is>
      </c>
      <c r="N11" s="7" t="inlineStr">
        <is>
          <t>Reference</t>
        </is>
      </c>
      <c r="O11" s="7" t="inlineStr">
        <is>
          <t>Sheet</t>
        </is>
      </c>
      <c r="P11" s="7" t="inlineStr">
        <is>
          <t>Spec</t>
        </is>
      </c>
      <c r="Q11" s="7" t="inlineStr">
        <is>
          <t>Section</t>
        </is>
      </c>
      <c r="R11" s="7" t="inlineStr">
        <is>
          <t>Comment</t>
        </is>
      </c>
      <c r="S11" s="7" t="inlineStr">
        <is>
          <t>Critical</t>
        </is>
      </c>
      <c r="T11" s="7" t="inlineStr">
        <is>
          <t>Att</t>
        </is>
      </c>
      <c r="U11" s="7" t="inlineStr">
        <is>
          <t>Days Open</t>
        </is>
      </c>
      <c r="V11" s="7" t="inlineStr">
        <is>
          <t>Ball in Court</t>
        </is>
      </c>
      <c r="W11" s="7" t="inlineStr">
        <is>
          <t>Highest Resp.</t>
        </is>
      </c>
    </row>
    <row r="12">
      <c r="A12" s="8" t="n">
        <v>1</v>
      </c>
      <c r="B12" s="8" t="n"/>
      <c r="C12" s="8" t="n"/>
      <c r="D12" s="8" t="n"/>
      <c r="E12" s="8" t="n"/>
      <c r="F12" s="8" t="n"/>
      <c r="G12" s="8" t="n"/>
      <c r="H12" s="9" t="inlineStr">
        <is>
          <t>1262912</t>
        </is>
      </c>
      <c r="I12" s="9" t="inlineStr">
        <is>
          <t>Closed</t>
        </is>
      </c>
      <c r="J12" s="9" t="inlineStr">
        <is>
          <t>Structural</t>
        </is>
      </c>
      <c r="K12" s="9" t="inlineStr">
        <is>
          <t>Austin Hunter</t>
        </is>
      </c>
      <c r="L12" s="10" t="n">
        <v>27589.61666666666</v>
      </c>
      <c r="M12" s="9" t="inlineStr"/>
      <c r="N12" s="9" t="inlineStr"/>
      <c r="O12" s="9" t="inlineStr"/>
      <c r="P12" s="9" t="inlineStr"/>
      <c r="Q12" s="9" t="inlineStr"/>
      <c r="R12" s="11" t="inlineStr">
        <is>
          <t>Have from better rise research professor law. Figure southern consider tend large important.</t>
        </is>
      </c>
      <c r="S12" s="9" t="inlineStr">
        <is>
          <t>Yes</t>
        </is>
      </c>
      <c r="T12" s="9" t="n"/>
      <c r="U12" s="9" t="n">
        <v>18356</v>
      </c>
      <c r="V12" s="9" t="inlineStr">
        <is>
          <t>Evaluator</t>
        </is>
      </c>
      <c r="W12" s="12" t="inlineStr"/>
    </row>
    <row r="13">
      <c r="A13" s="8" t="n">
        <v>2</v>
      </c>
      <c r="B13" s="8" t="n"/>
      <c r="C13" s="8" t="n"/>
      <c r="D13" s="8" t="n"/>
      <c r="E13" s="8" t="n"/>
      <c r="F13" s="8" t="n"/>
      <c r="G13" s="8" t="n"/>
      <c r="H13" s="9" t="inlineStr">
        <is>
          <t>8703111</t>
        </is>
      </c>
      <c r="I13" s="9" t="inlineStr">
        <is>
          <t>Closed</t>
        </is>
      </c>
      <c r="J13" s="9" t="inlineStr">
        <is>
          <t>Landscape</t>
        </is>
      </c>
      <c r="K13" s="9" t="inlineStr">
        <is>
          <t>Carla Davis</t>
        </is>
      </c>
      <c r="L13" s="10" t="n">
        <v>42224.24722222222</v>
      </c>
      <c r="M13" s="9" t="inlineStr"/>
      <c r="N13" s="9" t="inlineStr"/>
      <c r="O13" s="9" t="inlineStr"/>
      <c r="P13" s="9" t="inlineStr"/>
      <c r="Q13" s="9" t="inlineStr"/>
      <c r="R13" s="11" t="inlineStr">
        <is>
          <t>Different good court by matter various seat. Despite since you send clear.</t>
        </is>
      </c>
      <c r="S13" s="9" t="inlineStr">
        <is>
          <t>Yes</t>
        </is>
      </c>
      <c r="T13" s="9" t="n"/>
      <c r="U13" s="9" t="n">
        <v>3722</v>
      </c>
      <c r="V13" s="9" t="inlineStr">
        <is>
          <t>Evaluator</t>
        </is>
      </c>
      <c r="W13" s="12" t="inlineStr"/>
    </row>
    <row r="14">
      <c r="A14" s="8" t="n">
        <v>3</v>
      </c>
      <c r="B14" s="8" t="n"/>
      <c r="C14" s="8" t="n"/>
      <c r="D14" s="8" t="n"/>
      <c r="E14" s="8" t="n"/>
      <c r="F14" s="8" t="n"/>
      <c r="G14" s="8" t="n"/>
      <c r="H14" s="9" t="inlineStr">
        <is>
          <t>9603088</t>
        </is>
      </c>
      <c r="I14" s="9" t="inlineStr">
        <is>
          <t>Open</t>
        </is>
      </c>
      <c r="J14" s="9" t="inlineStr">
        <is>
          <t>Structural</t>
        </is>
      </c>
      <c r="K14" s="9" t="inlineStr">
        <is>
          <t>Andre Mullins</t>
        </is>
      </c>
      <c r="L14" s="10" t="n">
        <v>27541.7375</v>
      </c>
      <c r="M14" s="9" t="inlineStr"/>
      <c r="N14" s="9" t="inlineStr"/>
      <c r="O14" s="9" t="inlineStr"/>
      <c r="P14" s="9" t="inlineStr"/>
      <c r="Q14" s="9" t="inlineStr"/>
      <c r="R14" s="11" t="inlineStr">
        <is>
          <t>Own rise director medical number president term.</t>
        </is>
      </c>
      <c r="S14" s="9" t="inlineStr">
        <is>
          <t>Yes</t>
        </is>
      </c>
      <c r="T14" s="9" t="n"/>
      <c r="U14" s="9" t="n">
        <v>18404</v>
      </c>
      <c r="V14" s="9" t="inlineStr">
        <is>
          <t>Evaluator</t>
        </is>
      </c>
      <c r="W14" s="12" t="inlineStr"/>
    </row>
    <row r="15">
      <c r="A15" s="8" t="n">
        <v>4</v>
      </c>
      <c r="B15" s="8" t="n"/>
      <c r="C15" s="8" t="n"/>
      <c r="D15" s="8" t="n"/>
      <c r="E15" s="8" t="n"/>
      <c r="F15" s="8" t="n"/>
      <c r="G15" s="8" t="n"/>
      <c r="H15" s="9" t="inlineStr">
        <is>
          <t>0015326</t>
        </is>
      </c>
      <c r="I15" s="9" t="inlineStr">
        <is>
          <t>Open</t>
        </is>
      </c>
      <c r="J15" s="9" t="inlineStr">
        <is>
          <t>Electrical</t>
        </is>
      </c>
      <c r="K15" s="9" t="inlineStr">
        <is>
          <t>Mary Carrillo</t>
        </is>
      </c>
      <c r="L15" s="10" t="n">
        <v>33754.20208333333</v>
      </c>
      <c r="M15" s="9" t="inlineStr"/>
      <c r="N15" s="9" t="inlineStr"/>
      <c r="O15" s="9" t="inlineStr"/>
      <c r="P15" s="9" t="inlineStr"/>
      <c r="Q15" s="9" t="inlineStr"/>
      <c r="R15" s="11" t="inlineStr">
        <is>
          <t>Summer produce oil begin these leave plant kid. Current measure somebody say win.</t>
        </is>
      </c>
      <c r="S15" s="9" t="n"/>
      <c r="T15" s="9" t="inlineStr">
        <is>
          <t>●</t>
        </is>
      </c>
      <c r="U15" s="9" t="n">
        <v>12192</v>
      </c>
      <c r="V15" s="9" t="inlineStr">
        <is>
          <t>Evaluator</t>
        </is>
      </c>
      <c r="W15" s="12" t="inlineStr"/>
    </row>
    <row r="16">
      <c r="A16" s="8" t="n">
        <v>5</v>
      </c>
      <c r="B16" s="8" t="n"/>
      <c r="C16" s="8" t="n"/>
      <c r="D16" s="8" t="n"/>
      <c r="E16" s="8" t="n"/>
      <c r="F16" s="8" t="n"/>
      <c r="G16" s="8" t="n"/>
      <c r="H16" s="9" t="inlineStr">
        <is>
          <t>4255469</t>
        </is>
      </c>
      <c r="I16" s="9" t="inlineStr">
        <is>
          <t>Closed</t>
        </is>
      </c>
      <c r="J16" s="9" t="inlineStr">
        <is>
          <t>Electrical</t>
        </is>
      </c>
      <c r="K16" s="9" t="inlineStr">
        <is>
          <t>Julie Stone</t>
        </is>
      </c>
      <c r="L16" s="10" t="n">
        <v>38273.90555555555</v>
      </c>
      <c r="M16" s="9" t="inlineStr"/>
      <c r="N16" s="9" t="inlineStr"/>
      <c r="O16" s="9" t="inlineStr"/>
      <c r="P16" s="9" t="inlineStr"/>
      <c r="Q16" s="9" t="inlineStr"/>
      <c r="R16" s="11" t="inlineStr">
        <is>
          <t>Bring avoid center police factor always. Black cold dream design open.</t>
        </is>
      </c>
      <c r="S16" s="9" t="n"/>
      <c r="T16" s="9" t="n"/>
      <c r="U16" s="9" t="n">
        <v>7672</v>
      </c>
      <c r="V16" s="9" t="inlineStr">
        <is>
          <t>Evaluator</t>
        </is>
      </c>
      <c r="W16" s="12" t="inlineStr"/>
    </row>
    <row r="17">
      <c r="A17" s="8" t="n">
        <v>6</v>
      </c>
      <c r="B17" s="8" t="n"/>
      <c r="C17" s="8" t="n"/>
      <c r="D17" s="8" t="n"/>
      <c r="E17" s="8" t="n"/>
      <c r="F17" s="8" t="n"/>
      <c r="G17" s="8" t="n"/>
      <c r="H17" s="9" t="inlineStr">
        <is>
          <t>8279793</t>
        </is>
      </c>
      <c r="I17" s="9" t="inlineStr">
        <is>
          <t>Open</t>
        </is>
      </c>
      <c r="J17" s="9" t="inlineStr">
        <is>
          <t>Life Safety</t>
        </is>
      </c>
      <c r="K17" s="9" t="inlineStr">
        <is>
          <t>Stephen Howell</t>
        </is>
      </c>
      <c r="L17" s="10" t="n">
        <v>43401.57847222222</v>
      </c>
      <c r="M17" s="9" t="inlineStr"/>
      <c r="N17" s="9" t="inlineStr"/>
      <c r="O17" s="9" t="inlineStr"/>
      <c r="P17" s="9" t="inlineStr"/>
      <c r="Q17" s="9" t="inlineStr"/>
      <c r="R17" s="11" t="inlineStr">
        <is>
          <t>But deep someone two foot leave. Guy success behavior sense situation ball.</t>
        </is>
      </c>
      <c r="S17" s="9" t="n"/>
      <c r="T17" s="9" t="n"/>
      <c r="U17" s="9" t="n">
        <v>2544</v>
      </c>
      <c r="V17" s="9" t="inlineStr">
        <is>
          <t>Evaluator</t>
        </is>
      </c>
      <c r="W17" s="12" t="inlineStr"/>
    </row>
    <row r="18">
      <c r="A18" s="8" t="n">
        <v>7</v>
      </c>
      <c r="B18" s="8" t="n"/>
      <c r="C18" s="8" t="n"/>
      <c r="D18" s="8" t="n"/>
      <c r="E18" s="8" t="n"/>
      <c r="F18" s="8" t="n"/>
      <c r="G18" s="8" t="n"/>
      <c r="H18" s="9" t="inlineStr">
        <is>
          <t>9696495</t>
        </is>
      </c>
      <c r="I18" s="9" t="inlineStr">
        <is>
          <t>Open</t>
        </is>
      </c>
      <c r="J18" s="9" t="inlineStr">
        <is>
          <t>Mechanical</t>
        </is>
      </c>
      <c r="K18" s="9" t="inlineStr">
        <is>
          <t>Laurie Conner</t>
        </is>
      </c>
      <c r="L18" s="10" t="n">
        <v>43651.62569444445</v>
      </c>
      <c r="M18" s="9" t="inlineStr"/>
      <c r="N18" s="9" t="inlineStr"/>
      <c r="O18" s="9" t="inlineStr"/>
      <c r="P18" s="9" t="inlineStr"/>
      <c r="Q18" s="9" t="inlineStr"/>
      <c r="R18" s="11" t="inlineStr">
        <is>
          <t>American seat quite include office never gas. Carry his whatever close. What that across they.</t>
        </is>
      </c>
      <c r="S18" s="9" t="inlineStr">
        <is>
          <t>Yes</t>
        </is>
      </c>
      <c r="T18" s="9" t="n"/>
      <c r="U18" s="9" t="n">
        <v>2294</v>
      </c>
      <c r="V18" s="9" t="inlineStr">
        <is>
          <t>Evaluator</t>
        </is>
      </c>
      <c r="W18" s="12" t="inlineStr"/>
    </row>
    <row r="19">
      <c r="A19" s="8" t="n">
        <v>8</v>
      </c>
      <c r="B19" s="8" t="n"/>
      <c r="C19" s="8" t="n"/>
      <c r="D19" s="8" t="n"/>
      <c r="E19" s="8" t="n"/>
      <c r="F19" s="8" t="n"/>
      <c r="G19" s="8" t="n"/>
      <c r="H19" s="9" t="inlineStr">
        <is>
          <t>9180954</t>
        </is>
      </c>
      <c r="I19" s="9" t="inlineStr">
        <is>
          <t>Open</t>
        </is>
      </c>
      <c r="J19" s="9" t="inlineStr">
        <is>
          <t>Architecture</t>
        </is>
      </c>
      <c r="K19" s="9" t="inlineStr">
        <is>
          <t>Marc Johnson</t>
        </is>
      </c>
      <c r="L19" s="10" t="n">
        <v>44604.95208333333</v>
      </c>
      <c r="M19" s="9" t="inlineStr"/>
      <c r="N19" s="9" t="inlineStr"/>
      <c r="O19" s="9" t="inlineStr"/>
      <c r="P19" s="9" t="inlineStr"/>
      <c r="Q19" s="9" t="inlineStr"/>
      <c r="R19" s="11" t="inlineStr">
        <is>
          <t>Human serious treat free computer civil few.</t>
        </is>
      </c>
      <c r="S19" s="9" t="inlineStr">
        <is>
          <t>Yes</t>
        </is>
      </c>
      <c r="T19" s="9" t="inlineStr">
        <is>
          <t>●</t>
        </is>
      </c>
      <c r="U19" s="9" t="n">
        <v>1341</v>
      </c>
      <c r="V19" s="9" t="inlineStr">
        <is>
          <t>Evaluator</t>
        </is>
      </c>
      <c r="W19" s="12" t="inlineStr"/>
    </row>
    <row r="20">
      <c r="A20" s="8" t="n">
        <v>9</v>
      </c>
      <c r="B20" s="8" t="n"/>
      <c r="C20" s="8" t="n"/>
      <c r="D20" s="8" t="n"/>
      <c r="E20" s="8" t="n"/>
      <c r="F20" s="8" t="n"/>
      <c r="G20" s="8" t="n"/>
      <c r="H20" s="9" t="inlineStr">
        <is>
          <t>9283503</t>
        </is>
      </c>
      <c r="I20" s="9" t="inlineStr">
        <is>
          <t>Open</t>
        </is>
      </c>
      <c r="J20" s="9" t="inlineStr">
        <is>
          <t>General</t>
        </is>
      </c>
      <c r="K20" s="9" t="inlineStr">
        <is>
          <t>Jennifer Hines</t>
        </is>
      </c>
      <c r="L20" s="10" t="n">
        <v>37692.99791666667</v>
      </c>
      <c r="M20" s="9" t="inlineStr"/>
      <c r="N20" s="9" t="inlineStr"/>
      <c r="O20" s="9" t="inlineStr"/>
      <c r="P20" s="9" t="inlineStr"/>
      <c r="Q20" s="9" t="inlineStr"/>
      <c r="R20" s="11" t="inlineStr">
        <is>
          <t>Dinner until local stay various film ball. Remain give point want audience ask.</t>
        </is>
      </c>
      <c r="S20" s="9" t="inlineStr">
        <is>
          <t>Yes</t>
        </is>
      </c>
      <c r="T20" s="9" t="n"/>
      <c r="U20" s="9" t="n">
        <v>8253</v>
      </c>
      <c r="V20" s="9" t="inlineStr">
        <is>
          <t>Evaluator</t>
        </is>
      </c>
      <c r="W20" s="12" t="inlineStr"/>
    </row>
    <row r="21">
      <c r="A21" s="8" t="n">
        <v>10</v>
      </c>
      <c r="B21" s="8" t="n"/>
      <c r="C21" s="8" t="n"/>
      <c r="D21" s="8" t="n"/>
      <c r="E21" s="8" t="n"/>
      <c r="F21" s="8" t="n"/>
      <c r="G21" s="8" t="n"/>
      <c r="H21" s="9" t="inlineStr">
        <is>
          <t>0247396</t>
        </is>
      </c>
      <c r="I21" s="9" t="inlineStr">
        <is>
          <t>Closed</t>
        </is>
      </c>
      <c r="J21" s="9" t="inlineStr">
        <is>
          <t>Electrical</t>
        </is>
      </c>
      <c r="K21" s="9" t="inlineStr">
        <is>
          <t>Michael Thompson</t>
        </is>
      </c>
      <c r="L21" s="10" t="n">
        <v>30417.70763888889</v>
      </c>
      <c r="M21" s="9" t="inlineStr"/>
      <c r="N21" s="9" t="inlineStr"/>
      <c r="O21" s="9" t="inlineStr"/>
      <c r="P21" s="9" t="inlineStr"/>
      <c r="Q21" s="9" t="inlineStr"/>
      <c r="R21" s="11" t="inlineStr">
        <is>
          <t>House else left expert. Item method TV many. Catch turn huge smile pull develop.</t>
        </is>
      </c>
      <c r="S21" s="9" t="n"/>
      <c r="T21" s="9" t="inlineStr">
        <is>
          <t>●</t>
        </is>
      </c>
      <c r="U21" s="9" t="n">
        <v>15528</v>
      </c>
      <c r="V21" s="9" t="inlineStr">
        <is>
          <t>Evaluator</t>
        </is>
      </c>
      <c r="W21" s="12" t="inlineStr"/>
    </row>
    <row r="22">
      <c r="A22" s="8" t="n">
        <v>11</v>
      </c>
      <c r="B22" s="8" t="n"/>
      <c r="C22" s="8" t="n"/>
      <c r="D22" s="8" t="n"/>
      <c r="E22" s="8" t="n"/>
      <c r="F22" s="8" t="n"/>
      <c r="G22" s="8" t="n"/>
      <c r="H22" s="9" t="inlineStr">
        <is>
          <t>2451370</t>
        </is>
      </c>
      <c r="I22" s="9" t="inlineStr">
        <is>
          <t>Closed</t>
        </is>
      </c>
      <c r="J22" s="9" t="inlineStr">
        <is>
          <t>Fire Protection</t>
        </is>
      </c>
      <c r="K22" s="9" t="inlineStr">
        <is>
          <t>Patrick Miller</t>
        </is>
      </c>
      <c r="L22" s="10" t="n">
        <v>38044.71111111111</v>
      </c>
      <c r="M22" s="9" t="inlineStr"/>
      <c r="N22" s="9" t="inlineStr"/>
      <c r="O22" s="9" t="inlineStr"/>
      <c r="P22" s="9" t="inlineStr"/>
      <c r="Q22" s="9" t="inlineStr"/>
      <c r="R22" s="11" t="inlineStr">
        <is>
          <t>Big smile gas method their blue everybody.</t>
        </is>
      </c>
      <c r="S22" s="9" t="inlineStr">
        <is>
          <t>Yes</t>
        </is>
      </c>
      <c r="T22" s="9" t="n"/>
      <c r="U22" s="9" t="n">
        <v>7901</v>
      </c>
      <c r="V22" s="9" t="inlineStr">
        <is>
          <t>Evaluator</t>
        </is>
      </c>
      <c r="W22" s="12" t="inlineStr"/>
    </row>
    <row r="23">
      <c r="A23" s="8" t="n">
        <v>12</v>
      </c>
      <c r="B23" s="8" t="n"/>
      <c r="C23" s="8" t="n"/>
      <c r="D23" s="8" t="n"/>
      <c r="E23" s="8" t="n"/>
      <c r="F23" s="8" t="n"/>
      <c r="G23" s="8" t="n"/>
      <c r="H23" s="9" t="inlineStr">
        <is>
          <t>4470141</t>
        </is>
      </c>
      <c r="I23" s="9" t="inlineStr">
        <is>
          <t>Closed</t>
        </is>
      </c>
      <c r="J23" s="9" t="inlineStr">
        <is>
          <t>Plumbing</t>
        </is>
      </c>
      <c r="K23" s="9" t="inlineStr">
        <is>
          <t>Jessica Howard</t>
        </is>
      </c>
      <c r="L23" s="10" t="n">
        <v>28316.98194444444</v>
      </c>
      <c r="M23" s="9" t="inlineStr"/>
      <c r="N23" s="9" t="inlineStr"/>
      <c r="O23" s="9" t="inlineStr"/>
      <c r="P23" s="9" t="inlineStr"/>
      <c r="Q23" s="9" t="inlineStr"/>
      <c r="R23" s="11" t="inlineStr">
        <is>
          <t>Assume book mind common build various. Return data option beautiful. End list once couple drive.</t>
        </is>
      </c>
      <c r="S23" s="9" t="inlineStr">
        <is>
          <t>Yes</t>
        </is>
      </c>
      <c r="T23" s="9" t="inlineStr">
        <is>
          <t>●</t>
        </is>
      </c>
      <c r="U23" s="9" t="n">
        <v>17629</v>
      </c>
      <c r="V23" s="9" t="inlineStr">
        <is>
          <t>Evaluator</t>
        </is>
      </c>
      <c r="W23" s="12" t="inlineStr"/>
    </row>
    <row r="24">
      <c r="A24" s="8" t="n">
        <v>13</v>
      </c>
      <c r="B24" s="8" t="n"/>
      <c r="C24" s="8" t="n"/>
      <c r="D24" s="8" t="n"/>
      <c r="E24" s="8" t="n"/>
      <c r="F24" s="8" t="n"/>
      <c r="G24" s="8" t="n"/>
      <c r="H24" s="9" t="inlineStr">
        <is>
          <t>4059774</t>
        </is>
      </c>
      <c r="I24" s="9" t="inlineStr">
        <is>
          <t>Closed</t>
        </is>
      </c>
      <c r="J24" s="9" t="inlineStr">
        <is>
          <t>General</t>
        </is>
      </c>
      <c r="K24" s="9" t="inlineStr">
        <is>
          <t>Christine Sanders</t>
        </is>
      </c>
      <c r="L24" s="10" t="n">
        <v>34355.02569444444</v>
      </c>
      <c r="M24" s="9" t="inlineStr"/>
      <c r="N24" s="9" t="inlineStr"/>
      <c r="O24" s="9" t="inlineStr"/>
      <c r="P24" s="9" t="inlineStr"/>
      <c r="Q24" s="9" t="inlineStr"/>
      <c r="R24" s="11" t="inlineStr">
        <is>
          <t>Any when several. Less fight seem attention camera sound remember.</t>
        </is>
      </c>
      <c r="S24" s="9" t="inlineStr">
        <is>
          <t>Yes</t>
        </is>
      </c>
      <c r="T24" s="9" t="inlineStr">
        <is>
          <t>●</t>
        </is>
      </c>
      <c r="U24" s="9" t="n">
        <v>11591</v>
      </c>
      <c r="V24" s="9" t="inlineStr">
        <is>
          <t>Evaluator</t>
        </is>
      </c>
      <c r="W24" s="12" t="inlineStr"/>
    </row>
    <row r="25">
      <c r="A25" s="8" t="n">
        <v>14</v>
      </c>
      <c r="B25" s="8" t="n"/>
      <c r="C25" s="8" t="n"/>
      <c r="D25" s="8" t="n"/>
      <c r="E25" s="8" t="n"/>
      <c r="F25" s="8" t="n"/>
      <c r="G25" s="8" t="n"/>
      <c r="H25" s="9" t="inlineStr">
        <is>
          <t>2790291</t>
        </is>
      </c>
      <c r="I25" s="9" t="inlineStr">
        <is>
          <t>Closed</t>
        </is>
      </c>
      <c r="J25" s="9" t="inlineStr">
        <is>
          <t>Landscape</t>
        </is>
      </c>
      <c r="K25" s="9" t="inlineStr">
        <is>
          <t>Connie Johnson</t>
        </is>
      </c>
      <c r="L25" s="10" t="n">
        <v>37624.31805555556</v>
      </c>
      <c r="M25" s="9" t="inlineStr"/>
      <c r="N25" s="9" t="inlineStr"/>
      <c r="O25" s="9" t="inlineStr"/>
      <c r="P25" s="9" t="inlineStr"/>
      <c r="Q25" s="9" t="inlineStr"/>
      <c r="R25" s="11" t="inlineStr">
        <is>
          <t>Camera boy wonder either. Film seem hotel far protect have spend information.</t>
        </is>
      </c>
      <c r="S25" s="9" t="inlineStr">
        <is>
          <t>Yes</t>
        </is>
      </c>
      <c r="T25" s="9" t="n"/>
      <c r="U25" s="9" t="n">
        <v>8322</v>
      </c>
      <c r="V25" s="9" t="inlineStr">
        <is>
          <t>Evaluator</t>
        </is>
      </c>
      <c r="W25" s="12" t="inlineStr"/>
    </row>
    <row r="26">
      <c r="A26" s="8" t="n">
        <v>15</v>
      </c>
      <c r="B26" s="8" t="n"/>
      <c r="C26" s="8" t="n"/>
      <c r="D26" s="8" t="n"/>
      <c r="E26" s="8" t="n"/>
      <c r="F26" s="8" t="n"/>
      <c r="G26" s="8" t="n"/>
      <c r="H26" s="9" t="inlineStr">
        <is>
          <t>1939154</t>
        </is>
      </c>
      <c r="I26" s="9" t="inlineStr">
        <is>
          <t>Open</t>
        </is>
      </c>
      <c r="J26" s="9" t="inlineStr">
        <is>
          <t>Fire Protection</t>
        </is>
      </c>
      <c r="K26" s="9" t="inlineStr">
        <is>
          <t>Maria Williams</t>
        </is>
      </c>
      <c r="L26" s="10" t="n">
        <v>33511.41805555556</v>
      </c>
      <c r="M26" s="9" t="inlineStr"/>
      <c r="N26" s="9" t="inlineStr"/>
      <c r="O26" s="9" t="inlineStr"/>
      <c r="P26" s="9" t="inlineStr"/>
      <c r="Q26" s="9" t="inlineStr"/>
      <c r="R26" s="11" t="inlineStr">
        <is>
          <t>Benefit amount local fire seek attorney. Page southern go night.</t>
        </is>
      </c>
      <c r="S26" s="9" t="n"/>
      <c r="T26" s="9" t="n"/>
      <c r="U26" s="9" t="n">
        <v>12435</v>
      </c>
      <c r="V26" s="9" t="inlineStr">
        <is>
          <t>Evaluator</t>
        </is>
      </c>
      <c r="W26" s="12" t="inlineStr"/>
    </row>
    <row r="27">
      <c r="A27" s="8" t="n">
        <v>16</v>
      </c>
      <c r="B27" s="8" t="n"/>
      <c r="C27" s="8" t="n"/>
      <c r="D27" s="8" t="n"/>
      <c r="E27" s="8" t="n"/>
      <c r="F27" s="8" t="n"/>
      <c r="G27" s="8" t="n"/>
      <c r="H27" s="9" t="inlineStr">
        <is>
          <t>5846726</t>
        </is>
      </c>
      <c r="I27" s="9" t="inlineStr">
        <is>
          <t>Closed</t>
        </is>
      </c>
      <c r="J27" s="9" t="inlineStr">
        <is>
          <t>Mechanical</t>
        </is>
      </c>
      <c r="K27" s="9" t="inlineStr">
        <is>
          <t>Oscar Garcia</t>
        </is>
      </c>
      <c r="L27" s="10" t="n">
        <v>39144.91527777778</v>
      </c>
      <c r="M27" s="9" t="inlineStr"/>
      <c r="N27" s="9" t="inlineStr"/>
      <c r="O27" s="9" t="inlineStr"/>
      <c r="P27" s="9" t="inlineStr"/>
      <c r="Q27" s="9" t="inlineStr"/>
      <c r="R27" s="11" t="inlineStr">
        <is>
          <t>Support require authority treat raise. Evening themselves everything everyone like.</t>
        </is>
      </c>
      <c r="S27" s="9" t="inlineStr">
        <is>
          <t>Yes</t>
        </is>
      </c>
      <c r="T27" s="9" t="inlineStr">
        <is>
          <t>●</t>
        </is>
      </c>
      <c r="U27" s="9" t="n">
        <v>6801</v>
      </c>
      <c r="V27" s="9" t="inlineStr">
        <is>
          <t>Evaluator</t>
        </is>
      </c>
      <c r="W27" s="12" t="inlineStr"/>
    </row>
  </sheetData>
  <conditionalFormatting sqref="F12:F27">
    <cfRule type="expression" priority="1" dxfId="0" stopIfTrue="0">
      <formula>=LOWER($F12)="concur"</formula>
    </cfRule>
    <cfRule type="expression" priority="2" dxfId="1" stopIfTrue="0">
      <formula>=LOWER($F12)="for information only"</formula>
    </cfRule>
    <cfRule type="expression" priority="3" dxfId="2" stopIfTrue="0">
      <formula>=LOWER($F12)="non-concur"</formula>
    </cfRule>
    <cfRule type="expression" priority="4" dxfId="3" stopIfTrue="0">
      <formula>=LOWER($F12)="check and resolve"</formula>
    </cfRule>
    <cfRule type="expression" priority="5" dxfId="2" stopIfTrue="0">
      <formula>=LOWER($F12)="open"</formula>
    </cfRule>
    <cfRule type="expression" priority="6" dxfId="1" stopIfTrue="0">
      <formula>=LOWER($F12)="closed"</formula>
    </cfRule>
    <cfRule type="expression" priority="7" dxfId="0" stopIfTrue="0">
      <formula>=LOWER($F12)="closed without comment"</formula>
    </cfRule>
    <cfRule type="expression" priority="8" dxfId="4" stopIfTrue="0">
      <formula>=LOWER($F12)="working"</formula>
    </cfRule>
    <cfRule type="expression" priority="9" dxfId="5" stopIfTrue="0">
      <formula>=LOWER($F12)="delegated"</formula>
    </cfRule>
    <cfRule type="expression" priority="10" dxfId="6" stopIfTrue="0">
      <formula>=LOWER($F12)="ready"</formula>
    </cfRule>
    <cfRule type="expression" priority="11" dxfId="7" stopIfTrue="0">
      <formula>=LOWER($F12)="done"</formula>
    </cfRule>
    <cfRule type="expression" priority="12" dxfId="8" stopIfTrue="0">
      <formula>=LOWER($F12)="n/a"</formula>
    </cfRule>
  </conditionalFormatting>
  <conditionalFormatting sqref="H12:W27">
    <cfRule type="expression" priority="13" dxfId="9" stopIfTrue="1">
      <formula>=LOWER($I12)="closed"</formula>
    </cfRule>
  </conditionalFormatting>
  <conditionalFormatting sqref="W12:W27">
    <cfRule type="expression" priority="14" dxfId="4" stopIfTrue="0">
      <formula>=LOWER($W12)="check and resolve"</formula>
    </cfRule>
    <cfRule type="expression" priority="15" dxfId="5" stopIfTrue="0">
      <formula>=LOWER($W12)="non-concur"</formula>
    </cfRule>
    <cfRule type="expression" priority="16" dxfId="6" stopIfTrue="0">
      <formula>=LOWER($W12)="for information only"</formula>
    </cfRule>
    <cfRule type="expression" priority="17" dxfId="7" stopIfTrue="0">
      <formula>=LOWER($W12)="concur"</formula>
    </cfRule>
  </conditionalFormatting>
  <conditionalFormatting sqref="S12:S27">
    <cfRule type="expression" priority="18" dxfId="4" stopIfTrue="0">
      <formula>=LOWER($S12)="yes"</formula>
    </cfRule>
  </conditionalFormatting>
  <conditionalFormatting sqref="T12:T27">
    <cfRule type="expression" priority="19" dxfId="10" stopIfTrue="0">
      <formula>=LOWER($T12)="●"</formula>
    </cfRule>
  </conditionalFormatting>
  <dataValidations count="6">
    <dataValidation sqref="F12:F27" showDropDown="0" showInputMessage="0" showErrorMessage="0" allowBlank="1" type="list">
      <formula1>"Open, For Information Only, Non-Concur, Check and Resolve, Open, Closed, Closed without Comment"</formula1>
    </dataValidation>
    <dataValidation sqref="F12:F27 G12:G27" showDropDown="0" showInputMessage="0" showErrorMessage="0" allowBlank="1" type="list">
      <formula1>"Working, Delegated, Ready, Done, N/A"</formula1>
    </dataValidation>
    <dataValidation sqref="I12:I27" showDropDown="0" showInputMessage="0" showErrorMessage="0" allowBlank="1" type="list">
      <formula1>"Open, Closed"</formula1>
    </dataValidation>
    <dataValidation sqref="W12:W27" showDropDown="0" showInputMessage="0" showErrorMessage="0" allowBlank="1" type="list">
      <formula1>"Concur, For Information Only, Non-Concur, Check and Resolve"</formula1>
    </dataValidation>
    <dataValidation sqref="S12:S27" showDropDown="0" showInputMessage="0" showErrorMessage="0" allowBlank="1" type="list">
      <formula1>"Yes, No"</formula1>
    </dataValidation>
    <dataValidation sqref="T12:T27" showDropDown="0" showInputMessage="0" showErrorMessage="0" allowBlank="1" type="list">
      <formula1>"●, 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8"/>
  <sheetViews>
    <sheetView showGridLines="0"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11" max="11"/>
  </cols>
  <sheetData>
    <row r="1">
      <c r="A1" s="13" t="inlineStr">
        <is>
          <t>Dr Checks Review Statistics</t>
        </is>
      </c>
      <c r="B1" s="14" t="inlineStr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</row>
    <row r="2">
      <c r="A2" s="14" t="inlineStr">
        <is>
          <t>This statistics run was created based on data exported on 2025-09-26 07:40:09.</t>
        </is>
      </c>
      <c r="B2" s="14" t="inlineStr"/>
      <c r="C2" s="14" t="n"/>
      <c r="D2" s="14" t="n"/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</row>
    <row r="3">
      <c r="A3" s="14" t="inlineStr">
        <is>
          <t>The age of this data is 20 days, 5:42:13.870031. The data is over 7 days old, downloading a new XML report is RECOMMENDED.</t>
        </is>
      </c>
      <c r="B3" s="14" t="inlineStr"/>
      <c r="C3" s="14" t="n"/>
      <c r="D3" s="14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</row>
    <row r="4">
      <c r="A4" s="14" t="inlineStr"/>
      <c r="B4" s="14" t="inlineStr"/>
      <c r="C4" s="14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5" t="inlineStr">
        <is>
          <t>Project Name</t>
        </is>
      </c>
      <c r="B5" s="16" t="inlineStr">
        <is>
          <t>Toward Mr commercial true argue.</t>
        </is>
      </c>
      <c r="C5" s="14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  <row r="6">
      <c r="A6" s="15" t="inlineStr">
        <is>
          <t>Project ID</t>
        </is>
      </c>
      <c r="B6" s="14" t="inlineStr">
        <is>
          <t>670612</t>
        </is>
      </c>
      <c r="C6" s="14" t="n"/>
      <c r="D6" s="14" t="n"/>
      <c r="E6" s="14" t="n"/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</row>
    <row r="7">
      <c r="A7" s="15" t="inlineStr">
        <is>
          <t>Review Name</t>
        </is>
      </c>
      <c r="B7" s="14" t="inlineStr">
        <is>
          <t>Fine city where woman.</t>
        </is>
      </c>
      <c r="C7" s="14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</row>
    <row r="8">
      <c r="A8" s="14" t="n"/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</row>
    <row r="9">
      <c r="A9" s="17" t="inlineStr">
        <is>
          <t>Overall Comment Status</t>
        </is>
      </c>
      <c r="B9" s="14" t="inlineStr"/>
      <c r="C9" s="14" t="inlineStr"/>
      <c r="D9" s="14" t="inlineStr"/>
      <c r="E9" s="14" t="n"/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</row>
    <row r="10">
      <c r="A10" s="18" t="inlineStr">
        <is>
          <t>By Discipline</t>
        </is>
      </c>
      <c r="B10" s="18" t="inlineStr">
        <is>
          <t>Open</t>
        </is>
      </c>
      <c r="C10" s="18" t="inlineStr">
        <is>
          <t>Closed</t>
        </is>
      </c>
      <c r="D10" s="18" t="inlineStr">
        <is>
          <t>Total</t>
        </is>
      </c>
      <c r="E10" s="14" t="n"/>
      <c r="F10" s="18" t="inlineStr">
        <is>
          <t>By Author</t>
        </is>
      </c>
      <c r="G10" s="18" t="inlineStr">
        <is>
          <t>Open</t>
        </is>
      </c>
      <c r="H10" s="18" t="inlineStr">
        <is>
          <t>Closed</t>
        </is>
      </c>
      <c r="I10" s="18" t="inlineStr">
        <is>
          <t>Total</t>
        </is>
      </c>
      <c r="J10" s="14" t="n"/>
      <c r="K10" s="18" t="inlineStr">
        <is>
          <t>By Response</t>
        </is>
      </c>
      <c r="L10" s="18" t="inlineStr">
        <is>
          <t>Open</t>
        </is>
      </c>
      <c r="M10" s="18" t="inlineStr">
        <is>
          <t>Closed</t>
        </is>
      </c>
      <c r="N10" s="18" t="inlineStr">
        <is>
          <t>Total</t>
        </is>
      </c>
    </row>
    <row r="11">
      <c r="A11" s="14" t="inlineStr">
        <is>
          <t>Architecture</t>
        </is>
      </c>
      <c r="B11" s="14">
        <f>COUNTIFS(Comments[Discipline],$A11,Comments[Status],B$10)</f>
        <v/>
      </c>
      <c r="C11" s="14">
        <f>COUNTIFS(Comments[Discipline],$A11,Comments[Status],C$10)</f>
        <v/>
      </c>
      <c r="D11" s="14">
        <f>SUM(B11:C11)</f>
        <v/>
      </c>
      <c r="E11" s="14" t="n"/>
      <c r="F11" s="14" t="inlineStr">
        <is>
          <t>Andre Mullins</t>
        </is>
      </c>
      <c r="G11" s="14">
        <f>COUNTIFS(Comments[Author],$F11,Comments[Status],G$10)</f>
        <v/>
      </c>
      <c r="H11" s="14">
        <f>COUNTIFS(Comments[Author],$F11,Comments[Status],H$10)</f>
        <v/>
      </c>
      <c r="I11" s="14">
        <f>SUM(G11:H11)</f>
        <v/>
      </c>
      <c r="J11" s="14" t="n"/>
      <c r="K11" s="14" t="inlineStr">
        <is>
          <t>None</t>
        </is>
      </c>
      <c r="L11" s="14">
        <f>COUNTIFS(Comments[Highest Resp.],"",Comments[Status],L$10)</f>
        <v/>
      </c>
      <c r="M11" s="14">
        <f>COUNTIFS(Comments[Highest Resp.],"",Comments[Status],M$10)</f>
        <v/>
      </c>
      <c r="N11" s="14">
        <f>SUM(L11:M11)</f>
        <v/>
      </c>
    </row>
    <row r="12">
      <c r="A12" s="14" t="inlineStr">
        <is>
          <t>Electrical</t>
        </is>
      </c>
      <c r="B12" s="14">
        <f>COUNTIFS(Comments[Discipline],$A12,Comments[Status],B$10)</f>
        <v/>
      </c>
      <c r="C12" s="14">
        <f>COUNTIFS(Comments[Discipline],$A12,Comments[Status],C$10)</f>
        <v/>
      </c>
      <c r="D12" s="14">
        <f>SUM(B12:C12)</f>
        <v/>
      </c>
      <c r="E12" s="14" t="n"/>
      <c r="F12" s="14" t="inlineStr">
        <is>
          <t>Austin Hunter</t>
        </is>
      </c>
      <c r="G12" s="14">
        <f>COUNTIFS(Comments[Author],$F12,Comments[Status],G$10)</f>
        <v/>
      </c>
      <c r="H12" s="14">
        <f>COUNTIFS(Comments[Author],$F12,Comments[Status],H$10)</f>
        <v/>
      </c>
      <c r="I12" s="14">
        <f>SUM(G12:H12)</f>
        <v/>
      </c>
      <c r="J12" s="14" t="n"/>
      <c r="K12" s="19" t="inlineStr">
        <is>
          <t>Grand Total</t>
        </is>
      </c>
      <c r="L12" s="19">
        <f>SUM(L11:L11)</f>
        <v/>
      </c>
      <c r="M12" s="19">
        <f>SUM(M11:M11)</f>
        <v/>
      </c>
      <c r="N12" s="19">
        <f>SUM(N11:N11)</f>
        <v/>
      </c>
    </row>
    <row r="13">
      <c r="A13" s="14" t="inlineStr">
        <is>
          <t>Fire Protection</t>
        </is>
      </c>
      <c r="B13" s="14">
        <f>COUNTIFS(Comments[Discipline],$A13,Comments[Status],B$10)</f>
        <v/>
      </c>
      <c r="C13" s="14">
        <f>COUNTIFS(Comments[Discipline],$A13,Comments[Status],C$10)</f>
        <v/>
      </c>
      <c r="D13" s="14">
        <f>SUM(B13:C13)</f>
        <v/>
      </c>
      <c r="E13" s="14" t="n"/>
      <c r="F13" s="14" t="inlineStr">
        <is>
          <t>Carla Davis</t>
        </is>
      </c>
      <c r="G13" s="14">
        <f>COUNTIFS(Comments[Author],$F13,Comments[Status],G$10)</f>
        <v/>
      </c>
      <c r="H13" s="14">
        <f>COUNTIFS(Comments[Author],$F13,Comments[Status],H$10)</f>
        <v/>
      </c>
      <c r="I13" s="14">
        <f>SUM(G13:H13)</f>
        <v/>
      </c>
      <c r="J13" s="14" t="n"/>
      <c r="K13" s="14" t="n"/>
      <c r="L13" s="14" t="n"/>
      <c r="M13" s="14" t="n"/>
      <c r="N13" s="14" t="n"/>
    </row>
    <row r="14">
      <c r="A14" s="14" t="inlineStr">
        <is>
          <t>General</t>
        </is>
      </c>
      <c r="B14" s="14">
        <f>COUNTIFS(Comments[Discipline],$A14,Comments[Status],B$10)</f>
        <v/>
      </c>
      <c r="C14" s="14">
        <f>COUNTIFS(Comments[Discipline],$A14,Comments[Status],C$10)</f>
        <v/>
      </c>
      <c r="D14" s="14">
        <f>SUM(B14:C14)</f>
        <v/>
      </c>
      <c r="E14" s="14" t="n"/>
      <c r="F14" s="14" t="inlineStr">
        <is>
          <t>Christine Sanders</t>
        </is>
      </c>
      <c r="G14" s="14">
        <f>COUNTIFS(Comments[Author],$F14,Comments[Status],G$10)</f>
        <v/>
      </c>
      <c r="H14" s="14">
        <f>COUNTIFS(Comments[Author],$F14,Comments[Status],H$10)</f>
        <v/>
      </c>
      <c r="I14" s="14">
        <f>SUM(G14:H14)</f>
        <v/>
      </c>
      <c r="J14" s="14" t="n"/>
      <c r="K14" s="14" t="n"/>
      <c r="L14" s="14" t="n"/>
      <c r="M14" s="14" t="n"/>
      <c r="N14" s="14" t="n"/>
    </row>
    <row r="15">
      <c r="A15" s="14" t="inlineStr">
        <is>
          <t>Landscape</t>
        </is>
      </c>
      <c r="B15" s="14">
        <f>COUNTIFS(Comments[Discipline],$A15,Comments[Status],B$10)</f>
        <v/>
      </c>
      <c r="C15" s="14">
        <f>COUNTIFS(Comments[Discipline],$A15,Comments[Status],C$10)</f>
        <v/>
      </c>
      <c r="D15" s="14">
        <f>SUM(B15:C15)</f>
        <v/>
      </c>
      <c r="E15" s="14" t="n"/>
      <c r="F15" s="14" t="inlineStr">
        <is>
          <t>Connie Johnson</t>
        </is>
      </c>
      <c r="G15" s="14">
        <f>COUNTIFS(Comments[Author],$F15,Comments[Status],G$10)</f>
        <v/>
      </c>
      <c r="H15" s="14">
        <f>COUNTIFS(Comments[Author],$F15,Comments[Status],H$10)</f>
        <v/>
      </c>
      <c r="I15" s="14">
        <f>SUM(G15:H15)</f>
        <v/>
      </c>
      <c r="J15" s="14" t="n"/>
      <c r="K15" s="14" t="n"/>
      <c r="L15" s="14" t="n"/>
      <c r="M15" s="14" t="n"/>
      <c r="N15" s="14" t="n"/>
    </row>
    <row r="16">
      <c r="A16" s="14" t="inlineStr">
        <is>
          <t>Life Safety</t>
        </is>
      </c>
      <c r="B16" s="14">
        <f>COUNTIFS(Comments[Discipline],$A16,Comments[Status],B$10)</f>
        <v/>
      </c>
      <c r="C16" s="14">
        <f>COUNTIFS(Comments[Discipline],$A16,Comments[Status],C$10)</f>
        <v/>
      </c>
      <c r="D16" s="14">
        <f>SUM(B16:C16)</f>
        <v/>
      </c>
      <c r="E16" s="14" t="n"/>
      <c r="F16" s="14" t="inlineStr">
        <is>
          <t>Jennifer Hines</t>
        </is>
      </c>
      <c r="G16" s="14">
        <f>COUNTIFS(Comments[Author],$F16,Comments[Status],G$10)</f>
        <v/>
      </c>
      <c r="H16" s="14">
        <f>COUNTIFS(Comments[Author],$F16,Comments[Status],H$10)</f>
        <v/>
      </c>
      <c r="I16" s="14">
        <f>SUM(G16:H16)</f>
        <v/>
      </c>
      <c r="J16" s="14" t="n"/>
      <c r="K16" s="14" t="n"/>
      <c r="L16" s="14" t="n"/>
      <c r="M16" s="14" t="n"/>
      <c r="N16" s="14" t="n"/>
    </row>
    <row r="17">
      <c r="A17" s="14" t="inlineStr">
        <is>
          <t>Mechanical</t>
        </is>
      </c>
      <c r="B17" s="14">
        <f>COUNTIFS(Comments[Discipline],$A17,Comments[Status],B$10)</f>
        <v/>
      </c>
      <c r="C17" s="14">
        <f>COUNTIFS(Comments[Discipline],$A17,Comments[Status],C$10)</f>
        <v/>
      </c>
      <c r="D17" s="14">
        <f>SUM(B17:C17)</f>
        <v/>
      </c>
      <c r="E17" s="14" t="n"/>
      <c r="F17" s="14" t="inlineStr">
        <is>
          <t>Jessica Howard</t>
        </is>
      </c>
      <c r="G17" s="14">
        <f>COUNTIFS(Comments[Author],$F17,Comments[Status],G$10)</f>
        <v/>
      </c>
      <c r="H17" s="14">
        <f>COUNTIFS(Comments[Author],$F17,Comments[Status],H$10)</f>
        <v/>
      </c>
      <c r="I17" s="14">
        <f>SUM(G17:H17)</f>
        <v/>
      </c>
      <c r="J17" s="14" t="n"/>
      <c r="K17" s="14" t="n"/>
      <c r="L17" s="14" t="n"/>
      <c r="M17" s="14" t="n"/>
      <c r="N17" s="14" t="n"/>
    </row>
    <row r="18">
      <c r="A18" s="14" t="inlineStr">
        <is>
          <t>Plumbing</t>
        </is>
      </c>
      <c r="B18" s="14">
        <f>COUNTIFS(Comments[Discipline],$A18,Comments[Status],B$10)</f>
        <v/>
      </c>
      <c r="C18" s="14">
        <f>COUNTIFS(Comments[Discipline],$A18,Comments[Status],C$10)</f>
        <v/>
      </c>
      <c r="D18" s="14">
        <f>SUM(B18:C18)</f>
        <v/>
      </c>
      <c r="E18" s="14" t="n"/>
      <c r="F18" s="14" t="inlineStr">
        <is>
          <t>Julie Stone</t>
        </is>
      </c>
      <c r="G18" s="14">
        <f>COUNTIFS(Comments[Author],$F18,Comments[Status],G$10)</f>
        <v/>
      </c>
      <c r="H18" s="14">
        <f>COUNTIFS(Comments[Author],$F18,Comments[Status],H$10)</f>
        <v/>
      </c>
      <c r="I18" s="14">
        <f>SUM(G18:H18)</f>
        <v/>
      </c>
      <c r="J18" s="14" t="n"/>
      <c r="K18" s="14" t="n"/>
      <c r="L18" s="14" t="n"/>
      <c r="M18" s="14" t="n"/>
      <c r="N18" s="14" t="n"/>
    </row>
    <row r="19">
      <c r="A19" s="14" t="inlineStr">
        <is>
          <t>Structural</t>
        </is>
      </c>
      <c r="B19" s="14">
        <f>COUNTIFS(Comments[Discipline],$A19,Comments[Status],B$10)</f>
        <v/>
      </c>
      <c r="C19" s="14">
        <f>COUNTIFS(Comments[Discipline],$A19,Comments[Status],C$10)</f>
        <v/>
      </c>
      <c r="D19" s="14">
        <f>SUM(B19:C19)</f>
        <v/>
      </c>
      <c r="E19" s="14" t="n"/>
      <c r="F19" s="14" t="inlineStr">
        <is>
          <t>Laurie Conner</t>
        </is>
      </c>
      <c r="G19" s="14">
        <f>COUNTIFS(Comments[Author],$F19,Comments[Status],G$10)</f>
        <v/>
      </c>
      <c r="H19" s="14">
        <f>COUNTIFS(Comments[Author],$F19,Comments[Status],H$10)</f>
        <v/>
      </c>
      <c r="I19" s="14">
        <f>SUM(G19:H19)</f>
        <v/>
      </c>
      <c r="J19" s="14" t="n"/>
      <c r="K19" s="14" t="n"/>
      <c r="L19" s="14" t="n"/>
      <c r="M19" s="14" t="n"/>
      <c r="N19" s="14" t="n"/>
    </row>
    <row r="20">
      <c r="A20" s="19" t="inlineStr">
        <is>
          <t>Grand Total</t>
        </is>
      </c>
      <c r="B20" s="19">
        <f>SUM(B11:B19)</f>
        <v/>
      </c>
      <c r="C20" s="19">
        <f>SUM(C11:C19)</f>
        <v/>
      </c>
      <c r="D20" s="19">
        <f>SUM(D11:D19)</f>
        <v/>
      </c>
      <c r="E20" s="14" t="n"/>
      <c r="F20" s="14" t="inlineStr">
        <is>
          <t>Marc Johnson</t>
        </is>
      </c>
      <c r="G20" s="14">
        <f>COUNTIFS(Comments[Author],$F20,Comments[Status],G$10)</f>
        <v/>
      </c>
      <c r="H20" s="14">
        <f>COUNTIFS(Comments[Author],$F20,Comments[Status],H$10)</f>
        <v/>
      </c>
      <c r="I20" s="14">
        <f>SUM(G20:H20)</f>
        <v/>
      </c>
      <c r="J20" s="14" t="n"/>
      <c r="K20" s="14" t="n"/>
      <c r="L20" s="14" t="n"/>
      <c r="M20" s="14" t="n"/>
      <c r="N20" s="14" t="n"/>
    </row>
    <row r="21">
      <c r="A21" s="14" t="n"/>
      <c r="B21" s="14" t="n"/>
      <c r="C21" s="14" t="n"/>
      <c r="D21" s="14" t="n"/>
      <c r="E21" s="14" t="n"/>
      <c r="F21" s="14" t="inlineStr">
        <is>
          <t>Maria Williams</t>
        </is>
      </c>
      <c r="G21" s="14">
        <f>COUNTIFS(Comments[Author],$F21,Comments[Status],G$10)</f>
        <v/>
      </c>
      <c r="H21" s="14">
        <f>COUNTIFS(Comments[Author],$F21,Comments[Status],H$10)</f>
        <v/>
      </c>
      <c r="I21" s="14">
        <f>SUM(G21:H21)</f>
        <v/>
      </c>
      <c r="J21" s="14" t="n"/>
      <c r="K21" s="14" t="n"/>
      <c r="L21" s="14" t="n"/>
      <c r="M21" s="14" t="n"/>
      <c r="N21" s="14" t="n"/>
    </row>
    <row r="22">
      <c r="A22" s="14" t="n"/>
      <c r="B22" s="14" t="n"/>
      <c r="C22" s="14" t="n"/>
      <c r="D22" s="14" t="n"/>
      <c r="E22" s="14" t="n"/>
      <c r="F22" s="14" t="inlineStr">
        <is>
          <t>Mary Carrillo</t>
        </is>
      </c>
      <c r="G22" s="14">
        <f>COUNTIFS(Comments[Author],$F22,Comments[Status],G$10)</f>
        <v/>
      </c>
      <c r="H22" s="14">
        <f>COUNTIFS(Comments[Author],$F22,Comments[Status],H$10)</f>
        <v/>
      </c>
      <c r="I22" s="14">
        <f>SUM(G22:H22)</f>
        <v/>
      </c>
      <c r="J22" s="14" t="n"/>
      <c r="K22" s="14" t="n"/>
      <c r="L22" s="14" t="n"/>
      <c r="M22" s="14" t="n"/>
      <c r="N22" s="14" t="n"/>
    </row>
    <row r="23">
      <c r="A23" s="14" t="n"/>
      <c r="B23" s="14" t="n"/>
      <c r="C23" s="14" t="n"/>
      <c r="D23" s="14" t="n"/>
      <c r="E23" s="14" t="n"/>
      <c r="F23" s="14" t="inlineStr">
        <is>
          <t>Michael Thompson</t>
        </is>
      </c>
      <c r="G23" s="14">
        <f>COUNTIFS(Comments[Author],$F23,Comments[Status],G$10)</f>
        <v/>
      </c>
      <c r="H23" s="14">
        <f>COUNTIFS(Comments[Author],$F23,Comments[Status],H$10)</f>
        <v/>
      </c>
      <c r="I23" s="14">
        <f>SUM(G23:H23)</f>
        <v/>
      </c>
      <c r="J23" s="14" t="n"/>
      <c r="K23" s="14" t="n"/>
      <c r="L23" s="14" t="n"/>
      <c r="M23" s="14" t="n"/>
      <c r="N23" s="14" t="n"/>
    </row>
    <row r="24">
      <c r="A24" s="14" t="n"/>
      <c r="B24" s="14" t="n"/>
      <c r="C24" s="14" t="n"/>
      <c r="D24" s="14" t="n"/>
      <c r="E24" s="14" t="n"/>
      <c r="F24" s="14" t="inlineStr">
        <is>
          <t>Oscar Garcia</t>
        </is>
      </c>
      <c r="G24" s="14">
        <f>COUNTIFS(Comments[Author],$F24,Comments[Status],G$10)</f>
        <v/>
      </c>
      <c r="H24" s="14">
        <f>COUNTIFS(Comments[Author],$F24,Comments[Status],H$10)</f>
        <v/>
      </c>
      <c r="I24" s="14">
        <f>SUM(G24:H24)</f>
        <v/>
      </c>
      <c r="J24" s="14" t="n"/>
      <c r="K24" s="14" t="n"/>
      <c r="L24" s="14" t="n"/>
      <c r="M24" s="14" t="n"/>
      <c r="N24" s="14" t="n"/>
    </row>
    <row r="25">
      <c r="A25" s="14" t="n"/>
      <c r="B25" s="14" t="n"/>
      <c r="C25" s="14" t="n"/>
      <c r="D25" s="14" t="n"/>
      <c r="E25" s="14" t="n"/>
      <c r="F25" s="14" t="inlineStr">
        <is>
          <t>Patrick Miller</t>
        </is>
      </c>
      <c r="G25" s="14">
        <f>COUNTIFS(Comments[Author],$F25,Comments[Status],G$10)</f>
        <v/>
      </c>
      <c r="H25" s="14">
        <f>COUNTIFS(Comments[Author],$F25,Comments[Status],H$10)</f>
        <v/>
      </c>
      <c r="I25" s="14">
        <f>SUM(G25:H25)</f>
        <v/>
      </c>
      <c r="J25" s="14" t="n"/>
      <c r="K25" s="14" t="n"/>
      <c r="L25" s="14" t="n"/>
      <c r="M25" s="14" t="n"/>
      <c r="N25" s="14" t="n"/>
    </row>
    <row r="26">
      <c r="A26" s="14" t="n"/>
      <c r="B26" s="14" t="n"/>
      <c r="C26" s="14" t="n"/>
      <c r="D26" s="14" t="n"/>
      <c r="E26" s="14" t="n"/>
      <c r="F26" s="14" t="inlineStr">
        <is>
          <t>Stephen Howell</t>
        </is>
      </c>
      <c r="G26" s="14">
        <f>COUNTIFS(Comments[Author],$F26,Comments[Status],G$10)</f>
        <v/>
      </c>
      <c r="H26" s="14">
        <f>COUNTIFS(Comments[Author],$F26,Comments[Status],H$10)</f>
        <v/>
      </c>
      <c r="I26" s="14">
        <f>SUM(G26:H26)</f>
        <v/>
      </c>
      <c r="J26" s="14" t="n"/>
      <c r="K26" s="14" t="n"/>
      <c r="L26" s="14" t="n"/>
      <c r="M26" s="14" t="n"/>
      <c r="N26" s="14" t="n"/>
    </row>
    <row r="27">
      <c r="A27" s="14" t="n"/>
      <c r="B27" s="14" t="n"/>
      <c r="C27" s="14" t="n"/>
      <c r="D27" s="14" t="n"/>
      <c r="E27" s="14" t="n"/>
      <c r="F27" s="19" t="inlineStr">
        <is>
          <t>Grand Total</t>
        </is>
      </c>
      <c r="G27" s="19">
        <f>SUM(G11:G26)</f>
        <v/>
      </c>
      <c r="H27" s="19">
        <f>SUM(H11:H26)</f>
        <v/>
      </c>
      <c r="I27" s="19">
        <f>SUM(I11:I26)</f>
        <v/>
      </c>
      <c r="J27" s="14" t="n"/>
      <c r="K27" s="14" t="n"/>
      <c r="L27" s="14" t="n"/>
      <c r="M27" s="14" t="n"/>
      <c r="N27" s="14" t="n"/>
    </row>
    <row r="28">
      <c r="A28" s="14" t="n"/>
      <c r="B28" s="14" t="n"/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</row>
    <row r="29">
      <c r="A29" s="17" t="inlineStr">
        <is>
          <t>Open Comments by Author</t>
        </is>
      </c>
      <c r="B29" s="14" t="n"/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</row>
    <row r="30">
      <c r="A30" s="18" t="inlineStr">
        <is>
          <t>Andre Mullins</t>
        </is>
      </c>
      <c r="B30" s="18" t="inlineStr">
        <is>
          <t>Jennifer Hines</t>
        </is>
      </c>
      <c r="C30" s="18" t="inlineStr">
        <is>
          <t>Laurie Conner</t>
        </is>
      </c>
      <c r="D30" s="18" t="inlineStr">
        <is>
          <t>Marc Johnson</t>
        </is>
      </c>
      <c r="E30" s="18" t="inlineStr">
        <is>
          <t>Maria Williams</t>
        </is>
      </c>
      <c r="F30" s="18" t="inlineStr">
        <is>
          <t>Mary Carrillo</t>
        </is>
      </c>
      <c r="G30" s="18" t="inlineStr">
        <is>
          <t>Stephen Howell</t>
        </is>
      </c>
      <c r="H30" s="14" t="n"/>
      <c r="I30" s="14" t="n"/>
      <c r="J30" s="14" t="n"/>
      <c r="K30" s="14" t="n"/>
      <c r="L30" s="14" t="n"/>
      <c r="M30" s="14" t="n"/>
      <c r="N30" s="14" t="n"/>
    </row>
    <row r="31">
      <c r="A31" s="14" t="inlineStr">
        <is>
          <t>9603088</t>
        </is>
      </c>
      <c r="B31" s="14" t="inlineStr">
        <is>
          <t>9283503</t>
        </is>
      </c>
      <c r="C31" s="14" t="inlineStr">
        <is>
          <t>9696495</t>
        </is>
      </c>
      <c r="D31" s="14" t="inlineStr">
        <is>
          <t>9180954</t>
        </is>
      </c>
      <c r="E31" s="14" t="inlineStr">
        <is>
          <t>1939154</t>
        </is>
      </c>
      <c r="F31" s="14" t="inlineStr">
        <is>
          <t>0015326</t>
        </is>
      </c>
      <c r="G31" s="14" t="inlineStr">
        <is>
          <t>8279793</t>
        </is>
      </c>
      <c r="H31" s="14" t="n"/>
      <c r="I31" s="14" t="n"/>
      <c r="J31" s="14" t="n"/>
      <c r="K31" s="14" t="n"/>
      <c r="L31" s="14" t="n"/>
      <c r="M31" s="14" t="n"/>
      <c r="N31" s="14" t="n"/>
    </row>
    <row r="32">
      <c r="A32" s="14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</row>
    <row r="33">
      <c r="A33" s="17" t="inlineStr">
        <is>
          <t>Open Comments --- Ball in Court: Evaluator</t>
        </is>
      </c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</row>
    <row r="34">
      <c r="A34" s="18" t="inlineStr">
        <is>
          <t>Architecture</t>
        </is>
      </c>
      <c r="B34" s="18" t="inlineStr">
        <is>
          <t>Electrical</t>
        </is>
      </c>
      <c r="C34" s="18" t="inlineStr">
        <is>
          <t>Fire Protection</t>
        </is>
      </c>
      <c r="D34" s="18" t="inlineStr">
        <is>
          <t>General</t>
        </is>
      </c>
      <c r="E34" s="18" t="inlineStr">
        <is>
          <t>Life Safety</t>
        </is>
      </c>
      <c r="F34" s="18" t="inlineStr">
        <is>
          <t>Mechanical</t>
        </is>
      </c>
      <c r="G34" s="18" t="inlineStr">
        <is>
          <t>Structural</t>
        </is>
      </c>
      <c r="H34" s="14" t="n"/>
      <c r="I34" s="14" t="n"/>
      <c r="J34" s="14" t="n"/>
      <c r="K34" s="14" t="n"/>
      <c r="L34" s="14" t="n"/>
      <c r="M34" s="14" t="n"/>
      <c r="N34" s="14" t="n"/>
    </row>
    <row r="35">
      <c r="A35" s="14" t="inlineStr">
        <is>
          <t>9180954</t>
        </is>
      </c>
      <c r="B35" s="14" t="inlineStr">
        <is>
          <t>0015326</t>
        </is>
      </c>
      <c r="C35" s="14" t="inlineStr">
        <is>
          <t>1939154</t>
        </is>
      </c>
      <c r="D35" s="14" t="inlineStr">
        <is>
          <t>9283503</t>
        </is>
      </c>
      <c r="E35" s="14" t="inlineStr">
        <is>
          <t>8279793</t>
        </is>
      </c>
      <c r="F35" s="14" t="inlineStr">
        <is>
          <t>9696495</t>
        </is>
      </c>
      <c r="G35" s="14" t="inlineStr">
        <is>
          <t>9603088</t>
        </is>
      </c>
      <c r="H35" s="14" t="n"/>
      <c r="I35" s="14" t="n"/>
      <c r="J35" s="14" t="n"/>
      <c r="K35" s="14" t="n"/>
      <c r="L35" s="14" t="n"/>
      <c r="M35" s="14" t="n"/>
      <c r="N35" s="14" t="n"/>
    </row>
    <row r="36">
      <c r="A36" s="14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4" t="n"/>
      <c r="N36" s="14" t="n"/>
    </row>
    <row r="37">
      <c r="A37" s="17" t="inlineStr">
        <is>
          <t>Open Comments --- Ball in Court: Commentor</t>
        </is>
      </c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4" t="n"/>
      <c r="N37" s="14" t="n"/>
    </row>
    <row r="38">
      <c r="A38" t="inlineStr">
        <is>
          <t>None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2025-10-16T04:22:06Z</dcterms:created>
  <dcterms:modified xsi:type="dcterms:W3CDTF">2025-10-16T04:22:22Z</dcterms:modified>
</cp:coreProperties>
</file>