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wve\Desktop\"/>
    </mc:Choice>
  </mc:AlternateContent>
  <bookViews>
    <workbookView xWindow="0" yWindow="0" windowWidth="38670" windowHeight="12090"/>
  </bookViews>
  <sheets>
    <sheet name="정리" sheetId="2" r:id="rId1"/>
    <sheet name="HARDWAR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 s="1"/>
  <c r="F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G18" i="1" l="1"/>
  <c r="G17" i="1"/>
</calcChain>
</file>

<file path=xl/sharedStrings.xml><?xml version="1.0" encoding="utf-8"?>
<sst xmlns="http://schemas.openxmlformats.org/spreadsheetml/2006/main" count="166" uniqueCount="147">
  <si>
    <t>Product list</t>
    <phoneticPr fontId="1" type="noConversion"/>
  </si>
  <si>
    <t>Actual product</t>
    <phoneticPr fontId="1" type="noConversion"/>
  </si>
  <si>
    <t>Possible replacement</t>
    <phoneticPr fontId="1" type="noConversion"/>
  </si>
  <si>
    <t>MCU</t>
    <phoneticPr fontId="1" type="noConversion"/>
  </si>
  <si>
    <t>Depth Cam</t>
    <phoneticPr fontId="1" type="noConversion"/>
  </si>
  <si>
    <t>Camera</t>
    <phoneticPr fontId="1" type="noConversion"/>
  </si>
  <si>
    <t>IMU</t>
    <phoneticPr fontId="1" type="noConversion"/>
  </si>
  <si>
    <t>Main Computure</t>
    <phoneticPr fontId="1" type="noConversion"/>
  </si>
  <si>
    <t>Cliff sensor</t>
    <phoneticPr fontId="1" type="noConversion"/>
  </si>
  <si>
    <t>Drive wheel</t>
    <phoneticPr fontId="1" type="noConversion"/>
  </si>
  <si>
    <t>Mecanum wheel</t>
    <phoneticPr fontId="1" type="noConversion"/>
  </si>
  <si>
    <t>Accelerometer</t>
    <phoneticPr fontId="1" type="noConversion"/>
  </si>
  <si>
    <t>Slamtex RPLidar A1</t>
    <phoneticPr fontId="1" type="noConversion"/>
  </si>
  <si>
    <t>Intel NUC-8 I5-8259U/RAM:16GB/SSD:500GB</t>
    <phoneticPr fontId="1" type="noConversion"/>
  </si>
  <si>
    <t>D435 with IMU (D435i)</t>
    <phoneticPr fontId="1" type="noConversion"/>
  </si>
  <si>
    <t>Pan range of motion : 346 deg
Tilt range of motion : 115 deg</t>
    <phoneticPr fontId="1" type="noConversion"/>
  </si>
  <si>
    <t>Motor(WRIST-PCBA)</t>
    <phoneticPr fontId="1" type="noConversion"/>
  </si>
  <si>
    <t>Motor(BASE-PCBA)</t>
    <phoneticPr fontId="1" type="noConversion"/>
  </si>
  <si>
    <t>Motor(HEAD-PCBA)</t>
    <phoneticPr fontId="1" type="noConversion"/>
  </si>
  <si>
    <t>Motor(SHOULDER-PCBA)</t>
    <phoneticPr fontId="1" type="noConversion"/>
  </si>
  <si>
    <t>Dynamixel XL430 x 2
Arm Controller : Atmel SAMD21G18 x 1</t>
    <phoneticPr fontId="1" type="noConversion"/>
  </si>
  <si>
    <t>Arm Controller : Atmel SAMD21G18 x 1</t>
    <phoneticPr fontId="1" type="noConversion"/>
  </si>
  <si>
    <t>4 inch diameter, urethane rubber shore 60A</t>
    <phoneticPr fontId="1" type="noConversion"/>
  </si>
  <si>
    <t>Diameter 50mm</t>
  </si>
  <si>
    <t>Ethernet Port</t>
    <phoneticPr fontId="1" type="noConversion"/>
  </si>
  <si>
    <t>Connected to computer NIC</t>
  </si>
  <si>
    <t>USB HUB</t>
    <phoneticPr fontId="1" type="noConversion"/>
  </si>
  <si>
    <t>Battery charger</t>
    <phoneticPr fontId="1" type="noConversion"/>
  </si>
  <si>
    <t>Rated for upplied 12V/7A charger</t>
  </si>
  <si>
    <t>HDMI Port</t>
    <phoneticPr fontId="1" type="noConversion"/>
  </si>
  <si>
    <t>Connected to computer HDMI</t>
  </si>
  <si>
    <t>Wheel Stepper Controller : Atmel SAMD21G18 x 3
Lift Stepper Controller : Atmel SAMD21G18 x 2</t>
    <phoneticPr fontId="1" type="noConversion"/>
  </si>
  <si>
    <t>timing belt for lift</t>
    <phoneticPr fontId="1" type="noConversion"/>
  </si>
  <si>
    <t>Gripper</t>
    <phoneticPr fontId="1" type="noConversion"/>
  </si>
  <si>
    <t>Dynamixel XL430 x 2
Arm Controller : Atmel SAMD21G18 x 5</t>
    <phoneticPr fontId="1" type="noConversion"/>
  </si>
  <si>
    <t>Dynamixel XL430 x 2</t>
  </si>
  <si>
    <t>Charger</t>
    <phoneticPr fontId="1" type="noConversion"/>
  </si>
  <si>
    <t>6 Port USB Hub - USB 3.0 , powered 5V/3A
4 Port USB-3 Hub for Atmel Controller  x 3
7 Port USB-3 Hub for User</t>
    <phoneticPr fontId="1" type="noConversion"/>
  </si>
  <si>
    <t>Dynamixel XL430 x 2</t>
    <phoneticPr fontId="1" type="noConversion"/>
  </si>
  <si>
    <t>OpenCR</t>
    <phoneticPr fontId="1" type="noConversion"/>
  </si>
  <si>
    <t>Sharp GP2Y0A51SK0F, Analog, range 2-15 cm</t>
    <phoneticPr fontId="1" type="noConversion"/>
  </si>
  <si>
    <t>호연이/현준이</t>
    <phoneticPr fontId="1" type="noConversion"/>
  </si>
  <si>
    <t>스텝 모터/타이밍 밸트/효재</t>
    <phoneticPr fontId="1" type="noConversion"/>
  </si>
  <si>
    <t>해구</t>
    <phoneticPr fontId="1" type="noConversion"/>
  </si>
  <si>
    <t>효재</t>
    <phoneticPr fontId="1" type="noConversion"/>
  </si>
  <si>
    <t>9DOF FXOS8700 + FXAS21002</t>
    <phoneticPr fontId="1" type="noConversion"/>
  </si>
  <si>
    <t>링크</t>
    <phoneticPr fontId="1" type="noConversion"/>
  </si>
  <si>
    <t>Intel D455</t>
    <phoneticPr fontId="1" type="noConversion"/>
  </si>
  <si>
    <t>3 DOF ADXL343</t>
    <phoneticPr fontId="1" type="noConversion"/>
  </si>
  <si>
    <t>https://www.robotis.com/shop/item.php?it_id=903-0257-000</t>
  </si>
  <si>
    <t>DCDC Converter</t>
    <phoneticPr fontId="1" type="noConversion"/>
  </si>
  <si>
    <t>-</t>
    <phoneticPr fontId="1" type="noConversion"/>
  </si>
  <si>
    <t>https://www.devicemart.co.kr/goods/view?no=1342925</t>
  </si>
  <si>
    <t>DC컨버터 12A 고출력 감압 정전압 스텝다운 모듈 [SZH-EKBD-058]</t>
  </si>
  <si>
    <t>오리코 4포트 USB 3.0 허브 H4928-U3</t>
  </si>
  <si>
    <t>Battery</t>
    <phoneticPr fontId="1" type="noConversion"/>
  </si>
  <si>
    <t>-</t>
    <phoneticPr fontId="1" type="noConversion"/>
  </si>
  <si>
    <t xml:space="preserve">luna volt </t>
    <phoneticPr fontId="1" type="noConversion"/>
  </si>
  <si>
    <t>미정 UP2 Board</t>
  </si>
  <si>
    <t>https://www.mouser.kr/datasheet/2/826/UP_Squared_Pro-2583598.pdf</t>
  </si>
  <si>
    <t>Emergency stop</t>
    <phoneticPr fontId="1" type="noConversion"/>
  </si>
  <si>
    <t>-</t>
    <phoneticPr fontId="1" type="noConversion"/>
  </si>
  <si>
    <t xml:space="preserve">[NW3 (중국)] 메탈 비상 정지 푸쉬락 스위치 [HX22-B1] </t>
  </si>
  <si>
    <t>https://www.devicemart.co.kr/goods/view?no=1325072</t>
  </si>
  <si>
    <t>Base Motor(인휠 Motor)</t>
    <phoneticPr fontId="1" type="noConversion"/>
  </si>
  <si>
    <t>Switch</t>
    <phoneticPr fontId="1" type="noConversion"/>
  </si>
  <si>
    <t>-</t>
    <phoneticPr fontId="1" type="noConversion"/>
  </si>
  <si>
    <t>switch</t>
    <phoneticPr fontId="1" type="noConversion"/>
  </si>
  <si>
    <t>https://www.devicemart.co.kr/goods/view?no=38179</t>
  </si>
  <si>
    <t>HDMI</t>
    <phoneticPr fontId="1" type="noConversion"/>
  </si>
  <si>
    <t>https://www.kwshop.co.kr/goods/view?no=6009</t>
  </si>
  <si>
    <t xml:space="preserve">https://www.robotis.com/shop/item.php?it_id=902-0135-000
</t>
    <phoneticPr fontId="1" type="noConversion"/>
  </si>
  <si>
    <t>http://www.motor114.co.kr/product_list.php?ca_id=206010</t>
    <phoneticPr fontId="1" type="noConversion"/>
  </si>
  <si>
    <t>https://www.devicemart.co.kr/goods/view?no=13004394</t>
    <phoneticPr fontId="1" type="noConversion"/>
  </si>
  <si>
    <t>F-M 이더넷 연장케이블</t>
    <phoneticPr fontId="1" type="noConversion"/>
  </si>
  <si>
    <t>Sharp GP2Y0A51SK0F</t>
    <phoneticPr fontId="1" type="noConversion"/>
  </si>
  <si>
    <t xml:space="preserve">Batter 선정할 때 고민해야 </t>
    <phoneticPr fontId="1" type="noConversion"/>
  </si>
  <si>
    <t xml:space="preserve">https://www.icbanq.com/P007406244
</t>
    <phoneticPr fontId="1" type="noConversion"/>
  </si>
  <si>
    <t>https://www.devicemart.co.kr/goods/view?no=12498793#goods_file</t>
    <phoneticPr fontId="1" type="noConversion"/>
  </si>
  <si>
    <t>링크</t>
    <phoneticPr fontId="1" type="noConversion"/>
  </si>
  <si>
    <t>가격</t>
    <phoneticPr fontId="1" type="noConversion"/>
  </si>
  <si>
    <t>링크</t>
    <phoneticPr fontId="1" type="noConversion"/>
  </si>
  <si>
    <t>https://lunavolt.com/product/list.html?cate_no=58</t>
    <phoneticPr fontId="1" type="noConversion"/>
  </si>
  <si>
    <t>Buget</t>
    <phoneticPr fontId="1" type="noConversion"/>
  </si>
  <si>
    <t>Total buget</t>
    <phoneticPr fontId="1" type="noConversion"/>
  </si>
  <si>
    <t>Price</t>
    <phoneticPr fontId="1" type="noConversion"/>
  </si>
  <si>
    <t>left</t>
    <phoneticPr fontId="1" type="noConversion"/>
  </si>
  <si>
    <t>바퀴모터</t>
    <phoneticPr fontId="1" type="noConversion"/>
  </si>
  <si>
    <t>https://www.dnj.co.kr/bbs/board.php?bo_table=spur_en&amp;wr_id=5</t>
  </si>
  <si>
    <t>RA-20GM 04TYPE (24V) with 2channel Encoder</t>
  </si>
  <si>
    <t>분류</t>
    <phoneticPr fontId="1" type="noConversion"/>
  </si>
  <si>
    <t>물품명</t>
    <phoneticPr fontId="1" type="noConversion"/>
  </si>
  <si>
    <t>수량</t>
    <phoneticPr fontId="1" type="noConversion"/>
  </si>
  <si>
    <t>링크</t>
    <phoneticPr fontId="1" type="noConversion"/>
  </si>
  <si>
    <t>링크</t>
    <phoneticPr fontId="1" type="noConversion"/>
  </si>
  <si>
    <t>가격(1EA기준)</t>
    <phoneticPr fontId="1" type="noConversion"/>
  </si>
  <si>
    <t>엔코더 감속모터(후보1)</t>
    <phoneticPr fontId="1" type="noConversion"/>
  </si>
  <si>
    <t>링크</t>
    <phoneticPr fontId="1" type="noConversion"/>
  </si>
  <si>
    <t>Hub 서보모터(후보2)</t>
    <phoneticPr fontId="1" type="noConversion"/>
  </si>
  <si>
    <t>Hub 서보모터제어기</t>
    <phoneticPr fontId="1" type="noConversion"/>
  </si>
  <si>
    <t>구동 우레탄 바퀴(후보1)</t>
    <phoneticPr fontId="1" type="noConversion"/>
  </si>
  <si>
    <t>바퀴 (후보2)</t>
    <phoneticPr fontId="1" type="noConversion"/>
  </si>
  <si>
    <t>바퀴 (후보3)</t>
    <phoneticPr fontId="1" type="noConversion"/>
  </si>
  <si>
    <t>링크</t>
    <phoneticPr fontId="1" type="noConversion"/>
  </si>
  <si>
    <t>캐스터</t>
    <phoneticPr fontId="1" type="noConversion"/>
  </si>
  <si>
    <t>링크</t>
    <phoneticPr fontId="1" type="noConversion"/>
  </si>
  <si>
    <t>모바일
구동부</t>
    <phoneticPr fontId="1" type="noConversion"/>
  </si>
  <si>
    <t>OpenCR</t>
    <phoneticPr fontId="1" type="noConversion"/>
  </si>
  <si>
    <t>제어보드</t>
    <phoneticPr fontId="1" type="noConversion"/>
  </si>
  <si>
    <t>Intel UPBoard</t>
    <phoneticPr fontId="1" type="noConversion"/>
  </si>
  <si>
    <t>링크</t>
    <phoneticPr fontId="1" type="noConversion"/>
  </si>
  <si>
    <t>PCB판 등</t>
    <phoneticPr fontId="1" type="noConversion"/>
  </si>
  <si>
    <t>로봇팔
구동부</t>
    <phoneticPr fontId="1" type="noConversion"/>
  </si>
  <si>
    <t>Dynamixel XL430 x 2</t>
    <phoneticPr fontId="1" type="noConversion"/>
  </si>
  <si>
    <t>Dynamixel XL430</t>
    <phoneticPr fontId="1" type="noConversion"/>
  </si>
  <si>
    <t>리프트 모터</t>
    <phoneticPr fontId="1" type="noConversion"/>
  </si>
  <si>
    <t>베이스프레임</t>
    <phoneticPr fontId="1" type="noConversion"/>
  </si>
  <si>
    <t>통신</t>
    <phoneticPr fontId="1" type="noConversion"/>
  </si>
  <si>
    <t>타이밍벨트</t>
    <phoneticPr fontId="1" type="noConversion"/>
  </si>
  <si>
    <t>풀리</t>
    <phoneticPr fontId="1" type="noConversion"/>
  </si>
  <si>
    <t>리니어 가이드</t>
    <phoneticPr fontId="1" type="noConversion"/>
  </si>
  <si>
    <t>USB 허브</t>
    <phoneticPr fontId="1" type="noConversion"/>
  </si>
  <si>
    <t>센서</t>
    <phoneticPr fontId="1" type="noConversion"/>
  </si>
  <si>
    <t>이더넷 케이블</t>
    <phoneticPr fontId="1" type="noConversion"/>
  </si>
  <si>
    <t>HDMI 케이블</t>
    <phoneticPr fontId="1" type="noConversion"/>
  </si>
  <si>
    <t>링크</t>
    <phoneticPr fontId="1" type="noConversion"/>
  </si>
  <si>
    <t>뎁스 카메라</t>
    <phoneticPr fontId="1" type="noConversion"/>
  </si>
  <si>
    <t>라이다</t>
    <phoneticPr fontId="1" type="noConversion"/>
  </si>
  <si>
    <t>IMU</t>
    <phoneticPr fontId="1" type="noConversion"/>
  </si>
  <si>
    <t>가속도 센서</t>
    <phoneticPr fontId="1" type="noConversion"/>
  </si>
  <si>
    <t>Lidar</t>
    <phoneticPr fontId="1" type="noConversion"/>
  </si>
  <si>
    <t>Slamtex RPLidar A2-A3</t>
    <phoneticPr fontId="1" type="noConversion"/>
  </si>
  <si>
    <t>링크</t>
    <phoneticPr fontId="1" type="noConversion"/>
  </si>
  <si>
    <t>그 외</t>
    <phoneticPr fontId="1" type="noConversion"/>
  </si>
  <si>
    <t>비상정지버튼</t>
    <phoneticPr fontId="1" type="noConversion"/>
  </si>
  <si>
    <t>링크</t>
    <phoneticPr fontId="1" type="noConversion"/>
  </si>
  <si>
    <t>스위치</t>
    <phoneticPr fontId="1" type="noConversion"/>
  </si>
  <si>
    <t>링크</t>
    <phoneticPr fontId="1" type="noConversion"/>
  </si>
  <si>
    <t>DCDC 컨버터</t>
    <phoneticPr fontId="1" type="noConversion"/>
  </si>
  <si>
    <t>배터리</t>
    <phoneticPr fontId="1" type="noConversion"/>
  </si>
  <si>
    <t>배터리 충전기</t>
    <phoneticPr fontId="1" type="noConversion"/>
  </si>
  <si>
    <t>총액</t>
    <phoneticPr fontId="1" type="noConversion"/>
  </si>
  <si>
    <t>예산</t>
    <phoneticPr fontId="1" type="noConversion"/>
  </si>
  <si>
    <t>사용 금액</t>
    <phoneticPr fontId="1" type="noConversion"/>
  </si>
  <si>
    <t>남은 금액</t>
    <phoneticPr fontId="1" type="noConversion"/>
  </si>
  <si>
    <t>1. 현재 모터 선택 안됨, 후보2번은 너무 비싸서 힘들 수도
2. 후보1 번으로 했을 때 제어보드는 어떻게 되는지 확인 필요
3. 강랩에서 공수할 수 있는 게 뭔지 확인 필요
4. 구동부 구매 물품 금액이랑 수량 확인 필요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</si>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</sst>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80" formatCode="&quot;₩&quot;#,##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rgb="FF222222"/>
      <name val="Arial"/>
      <family val="2"/>
    </font>
    <font>
      <sz val="11"/>
      <color rgb="FF0070C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1" applyAlignment="1">
      <alignment horizontal="left" vertical="center"/>
    </xf>
    <xf numFmtId="0" fontId="7" fillId="0" borderId="0" xfId="1" applyAlignment="1">
      <alignment horizontal="left" vertical="center" wrapText="1"/>
    </xf>
    <xf numFmtId="0" fontId="7" fillId="3" borderId="0" xfId="1" applyFill="1" applyAlignment="1">
      <alignment horizontal="left" vertical="center"/>
    </xf>
    <xf numFmtId="42" fontId="0" fillId="0" borderId="0" xfId="2" applyFont="1">
      <alignment vertical="center"/>
    </xf>
    <xf numFmtId="42" fontId="2" fillId="0" borderId="0" xfId="2" applyFont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10" fillId="0" borderId="6" xfId="0" applyFont="1" applyBorder="1">
      <alignment vertical="center"/>
    </xf>
    <xf numFmtId="42" fontId="11" fillId="0" borderId="1" xfId="0" applyNumberFormat="1" applyFont="1" applyBorder="1">
      <alignment vertical="center"/>
    </xf>
    <xf numFmtId="42" fontId="2" fillId="2" borderId="1" xfId="2" applyFont="1" applyFill="1" applyBorder="1">
      <alignment vertical="center"/>
    </xf>
    <xf numFmtId="42" fontId="12" fillId="0" borderId="2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7" fillId="3" borderId="0" xfId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3" borderId="0" xfId="1" applyFill="1" applyAlignment="1">
      <alignment horizontal="left" vertical="center" wrapText="1"/>
    </xf>
    <xf numFmtId="0" fontId="14" fillId="0" borderId="0" xfId="0" applyFont="1">
      <alignment vertical="center"/>
    </xf>
    <xf numFmtId="0" fontId="7" fillId="0" borderId="0" xfId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2" fillId="0" borderId="9" xfId="0" applyFont="1" applyBorder="1">
      <alignment vertical="center"/>
    </xf>
    <xf numFmtId="180" fontId="0" fillId="0" borderId="9" xfId="0" applyNumberFormat="1" applyBorder="1" applyAlignment="1">
      <alignment horizontal="right" vertical="center"/>
    </xf>
    <xf numFmtId="180" fontId="13" fillId="0" borderId="9" xfId="0" applyNumberFormat="1" applyFont="1" applyBorder="1">
      <alignment vertical="center"/>
    </xf>
    <xf numFmtId="180" fontId="15" fillId="0" borderId="9" xfId="0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0" fillId="4" borderId="9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7" fillId="0" borderId="10" xfId="1" applyBorder="1">
      <alignment vertical="center"/>
    </xf>
    <xf numFmtId="0" fontId="0" fillId="0" borderId="9" xfId="0" applyBorder="1">
      <alignment vertical="center"/>
    </xf>
    <xf numFmtId="0" fontId="7" fillId="0" borderId="9" xfId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>
      <alignment vertical="center"/>
    </xf>
    <xf numFmtId="180" fontId="0" fillId="0" borderId="10" xfId="0" applyNumberFormat="1" applyBorder="1" applyAlignment="1">
      <alignment horizontal="right" vertical="center"/>
    </xf>
  </cellXfs>
  <cellStyles count="3">
    <cellStyle name="통화 [0]" xfId="2" builtinId="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.com/shop/item.php?it_id=902-0135-000" TargetMode="External"/><Relationship Id="rId13" Type="http://schemas.openxmlformats.org/officeDocument/2006/relationships/hyperlink" Target="http://vctec.co.kr/product/9dof-imu%EC%84%BC%EC%84%9C-fxos8700-fxas21002-adafruit-precision-nxp-9-dof-breakout-bo/11435/" TargetMode="External"/><Relationship Id="rId3" Type="http://schemas.openxmlformats.org/officeDocument/2006/relationships/hyperlink" Target="https://ko.aliexpress.com/item/1005004206372877.html?spm=a2g0o.productlist.0.0.1b7c2e58GQErIv&amp;algo_pvid=3dd8b18e-f920-4e98-8cfc-ea14cfc8b857&amp;algo_exp_id=3dd8b18e-f920-4e98-8cfc-ea14cfc8b857-1&amp;pdp_ext_f=%7B%22sku_id%22%3A%2212000028378086879%22%7D&amp;pdp_npi=" TargetMode="External"/><Relationship Id="rId7" Type="http://schemas.openxmlformats.org/officeDocument/2006/relationships/hyperlink" Target="https://www.casternara.com/shop/shop.htm?type=product_list&amp;brandcode=005000000000" TargetMode="External"/><Relationship Id="rId12" Type="http://schemas.openxmlformats.org/officeDocument/2006/relationships/hyperlink" Target="../Downloads/Slamtex%20RPLidar%20A2-A3" TargetMode="External"/><Relationship Id="rId17" Type="http://schemas.openxmlformats.org/officeDocument/2006/relationships/hyperlink" Target="https://lunavolt.com/product/list.html?cate_no=58" TargetMode="External"/><Relationship Id="rId2" Type="http://schemas.openxmlformats.org/officeDocument/2006/relationships/hyperlink" Target="http://www.motor114.co.kr/product_list.php?ca_id=206010" TargetMode="External"/><Relationship Id="rId16" Type="http://schemas.openxmlformats.org/officeDocument/2006/relationships/hyperlink" Target="https://www.coupang.com/np/search?component=&amp;q=hdmi+%EC%BC%80%EC%9D%B4%EB%B8%94&amp;channel=auto" TargetMode="External"/><Relationship Id="rId1" Type="http://schemas.openxmlformats.org/officeDocument/2006/relationships/hyperlink" Target="https://www.dnj.co.kr/bbs/board.php?bo_table=spur_en&amp;wr_id=5" TargetMode="External"/><Relationship Id="rId6" Type="http://schemas.openxmlformats.org/officeDocument/2006/relationships/hyperlink" Target="https://www.tente.com/ko-kr/product/100-mm/maxtech/pnp100x30-o8-hl36-5" TargetMode="External"/><Relationship Id="rId11" Type="http://schemas.openxmlformats.org/officeDocument/2006/relationships/hyperlink" Target="https://www.devicemart.co.kr/goods/view?no=13004394" TargetMode="External"/><Relationship Id="rId5" Type="http://schemas.openxmlformats.org/officeDocument/2006/relationships/hyperlink" Target="http://www.samsongcaster.com/korea/product/wheel.asp" TargetMode="External"/><Relationship Id="rId15" Type="http://schemas.openxmlformats.org/officeDocument/2006/relationships/hyperlink" Target="https://www.coupang.com/vp/products/1119753499?itemId=2085451473&amp;vendorItemId=5314390393&amp;src=1042503&amp;spec=10304991&amp;addtag=400&amp;ctag=1119753499&amp;lptag=10304991I2085451473&amp;itime=20220417110821&amp;pageType=PRODUCT&amp;pageValue=1119753499&amp;wPcid=1627308928551202852012" TargetMode="External"/><Relationship Id="rId10" Type="http://schemas.openxmlformats.org/officeDocument/2006/relationships/hyperlink" Target="https://www.coupang.com/np/search?component=&amp;q=hdmi+%EC%BC%80%EC%9D%B4%EB%B8%94&amp;channel=auto" TargetMode="External"/><Relationship Id="rId4" Type="http://schemas.openxmlformats.org/officeDocument/2006/relationships/hyperlink" Target="https://www.casternara.com/shop/shop.htm?type=shopdetail&amp;brandcode=00400900000000000060&amp;page=1&amp;sort=Number+asc%2C+Child+asc+&amp;page_type=shop_catalog.htm&amp;pagesize=&amp;word=&amp;part=brandname&amp;product_loc=&amp;etc_mode=&amp;brand_etc=&amp;brand_etc_code=" TargetMode="External"/><Relationship Id="rId9" Type="http://schemas.openxmlformats.org/officeDocument/2006/relationships/hyperlink" Target="https://www.coupang.com/vp/products/1119753499?itemId=2085451473&amp;vendorItemId=5314390393&amp;src=1042503&amp;spec=10304991&amp;addtag=400&amp;ctag=1119753499&amp;lptag=10304991I2085451473&amp;itime=20220417110821&amp;pageType=PRODUCT&amp;pageValue=1119753499&amp;wPcid=1627308928551202852012" TargetMode="External"/><Relationship Id="rId14" Type="http://schemas.openxmlformats.org/officeDocument/2006/relationships/hyperlink" Target="https://www.icbanq.com/P0074062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or114.co.kr/product_list.php?ca_id=206010" TargetMode="External"/><Relationship Id="rId13" Type="http://schemas.openxmlformats.org/officeDocument/2006/relationships/hyperlink" Target="https://www.icbanq.com/P007406244" TargetMode="External"/><Relationship Id="rId3" Type="http://schemas.openxmlformats.org/officeDocument/2006/relationships/hyperlink" Target="https://www.robotis.com/shop/item.php?it_id=903-0257-000" TargetMode="External"/><Relationship Id="rId7" Type="http://schemas.openxmlformats.org/officeDocument/2006/relationships/hyperlink" Target="https://www.devicemart.co.kr/goods/view?no=1325072" TargetMode="External"/><Relationship Id="rId12" Type="http://schemas.openxmlformats.org/officeDocument/2006/relationships/hyperlink" Target="https://www.devicemart.co.kr/goods/view?no=13004394" TargetMode="External"/><Relationship Id="rId2" Type="http://schemas.openxmlformats.org/officeDocument/2006/relationships/hyperlink" Target="https://www.coupang.com/vp/products/1119753499?itemId=2085451473&amp;vendorItemId=5314390393&amp;src=1042503&amp;spec=10304991&amp;addtag=400&amp;ctag=1119753499&amp;lptag=10304991I2085451473&amp;itime=20220417110821&amp;pageType=PRODUCT&amp;pageValue=1119753499&amp;wPcid=16273089285512028520121&amp;wRef=&amp;wTime=20220417110821&amp;redirect=landing&amp;gclid=Cj0KCQjw0umSBhDrARIsAH7FCocaFsNoAatytGQpsLwP7lYGYSKauSXaFZnOZSpa7SmHdwhsMRCrxAwaAv2wEALw_wcB&amp;campaignid=16513721924&amp;adgroupid=&amp;isAddedCart=" TargetMode="External"/><Relationship Id="rId1" Type="http://schemas.openxmlformats.org/officeDocument/2006/relationships/hyperlink" Target="http://vctec.co.kr/product/9dof-imu%EC%84%BC%EC%84%9C-fxos8700-fxas21002-adafruit-precision-nxp-9-dof-breakout-bo/11435/" TargetMode="External"/><Relationship Id="rId6" Type="http://schemas.openxmlformats.org/officeDocument/2006/relationships/hyperlink" Target="https://www.mouser.kr/datasheet/2/826/UP_Squared_Pro-2583598.pdf" TargetMode="External"/><Relationship Id="rId11" Type="http://schemas.openxmlformats.org/officeDocument/2006/relationships/hyperlink" Target="https://www.robotis.com/shop/item.php?it_id=902-0135-000" TargetMode="External"/><Relationship Id="rId5" Type="http://schemas.openxmlformats.org/officeDocument/2006/relationships/hyperlink" Target="https://lunavolt.com/product/list.html?cate_no=5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kwshop.co.kr/goods/view?no=6009" TargetMode="External"/><Relationship Id="rId4" Type="http://schemas.openxmlformats.org/officeDocument/2006/relationships/hyperlink" Target="https://www.devicemart.co.kr/goods/view?no=1342925" TargetMode="External"/><Relationship Id="rId9" Type="http://schemas.openxmlformats.org/officeDocument/2006/relationships/hyperlink" Target="https://www.devicemart.co.kr/goods/view?no=38179" TargetMode="External"/><Relationship Id="rId14" Type="http://schemas.openxmlformats.org/officeDocument/2006/relationships/hyperlink" Target="https://www.devicemart.co.kr/goods/view?no=124987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J33" sqref="J33"/>
    </sheetView>
  </sheetViews>
  <sheetFormatPr defaultRowHeight="16.5" x14ac:dyDescent="0.3"/>
  <cols>
    <col min="1" max="1" width="13.375" style="11" customWidth="1"/>
    <col min="2" max="2" width="22.375" customWidth="1"/>
    <col min="3" max="3" width="5.375" style="11" customWidth="1"/>
    <col min="4" max="4" width="6.125" customWidth="1"/>
    <col min="5" max="5" width="12.125" style="11" customWidth="1"/>
    <col min="6" max="6" width="21.5" style="11" customWidth="1"/>
    <col min="7" max="7" width="9" customWidth="1"/>
    <col min="9" max="9" width="10.625" bestFit="1" customWidth="1"/>
  </cols>
  <sheetData>
    <row r="1" spans="1:13" x14ac:dyDescent="0.3">
      <c r="A1" s="51" t="s">
        <v>90</v>
      </c>
      <c r="B1" s="52" t="s">
        <v>91</v>
      </c>
      <c r="C1" s="51" t="s">
        <v>92</v>
      </c>
      <c r="D1" s="51" t="s">
        <v>93</v>
      </c>
      <c r="E1" s="51" t="s">
        <v>95</v>
      </c>
      <c r="F1" s="51" t="s">
        <v>141</v>
      </c>
    </row>
    <row r="2" spans="1:13" ht="16.5" customHeight="1" x14ac:dyDescent="0.3">
      <c r="A2" s="34" t="s">
        <v>106</v>
      </c>
      <c r="B2" s="46" t="s">
        <v>96</v>
      </c>
      <c r="C2" s="47">
        <v>2</v>
      </c>
      <c r="D2" s="48" t="s">
        <v>94</v>
      </c>
      <c r="E2" s="53">
        <v>31045</v>
      </c>
      <c r="F2" s="53">
        <f>E2*C2</f>
        <v>62090</v>
      </c>
    </row>
    <row r="3" spans="1:13" x14ac:dyDescent="0.3">
      <c r="A3" s="34"/>
      <c r="B3" s="49" t="s">
        <v>98</v>
      </c>
      <c r="C3" s="42">
        <v>2</v>
      </c>
      <c r="D3" s="50" t="s">
        <v>97</v>
      </c>
      <c r="E3" s="39">
        <v>215000</v>
      </c>
      <c r="F3" s="39">
        <f t="shared" ref="F3:F30" si="0">E3*C3</f>
        <v>430000</v>
      </c>
      <c r="H3" s="38" t="s">
        <v>142</v>
      </c>
      <c r="I3" s="39">
        <v>3000000</v>
      </c>
    </row>
    <row r="4" spans="1:13" x14ac:dyDescent="0.3">
      <c r="A4" s="34"/>
      <c r="B4" s="49" t="s">
        <v>99</v>
      </c>
      <c r="C4" s="42">
        <v>1</v>
      </c>
      <c r="D4" s="50" t="s">
        <v>93</v>
      </c>
      <c r="E4" s="39">
        <v>420000</v>
      </c>
      <c r="F4" s="39">
        <f t="shared" si="0"/>
        <v>420000</v>
      </c>
      <c r="H4" s="38" t="s">
        <v>143</v>
      </c>
      <c r="I4" s="40">
        <f>$F$43</f>
        <v>1319385</v>
      </c>
    </row>
    <row r="5" spans="1:13" x14ac:dyDescent="0.3">
      <c r="A5" s="34"/>
      <c r="B5" s="49" t="s">
        <v>100</v>
      </c>
      <c r="C5" s="42">
        <v>2</v>
      </c>
      <c r="D5" s="50" t="s">
        <v>46</v>
      </c>
      <c r="E5" s="39">
        <v>3080</v>
      </c>
      <c r="F5" s="39">
        <f t="shared" si="0"/>
        <v>6160</v>
      </c>
      <c r="H5" s="38" t="s">
        <v>144</v>
      </c>
      <c r="I5" s="41">
        <f>I3-I4</f>
        <v>1680615</v>
      </c>
    </row>
    <row r="6" spans="1:13" x14ac:dyDescent="0.3">
      <c r="A6" s="34"/>
      <c r="B6" s="49" t="s">
        <v>101</v>
      </c>
      <c r="C6" s="42">
        <v>2</v>
      </c>
      <c r="D6" s="50" t="s">
        <v>93</v>
      </c>
      <c r="E6" s="39"/>
      <c r="F6" s="39">
        <f t="shared" si="0"/>
        <v>0</v>
      </c>
    </row>
    <row r="7" spans="1:13" x14ac:dyDescent="0.3">
      <c r="A7" s="34"/>
      <c r="B7" s="49" t="s">
        <v>102</v>
      </c>
      <c r="C7" s="42">
        <v>2</v>
      </c>
      <c r="D7" s="50" t="s">
        <v>103</v>
      </c>
      <c r="E7" s="39"/>
      <c r="F7" s="39">
        <f t="shared" si="0"/>
        <v>0</v>
      </c>
      <c r="H7" s="43" t="s">
        <v>146</v>
      </c>
    </row>
    <row r="8" spans="1:13" ht="16.5" customHeight="1" x14ac:dyDescent="0.3">
      <c r="A8" s="34"/>
      <c r="B8" s="49" t="s">
        <v>104</v>
      </c>
      <c r="C8" s="42">
        <v>1</v>
      </c>
      <c r="D8" s="50" t="s">
        <v>105</v>
      </c>
      <c r="E8" s="39">
        <v>5000</v>
      </c>
      <c r="F8" s="39">
        <f t="shared" si="0"/>
        <v>5000</v>
      </c>
      <c r="H8" s="44" t="s">
        <v>145</v>
      </c>
      <c r="I8" s="44"/>
      <c r="J8" s="44"/>
      <c r="K8" s="44"/>
      <c r="L8" s="44"/>
      <c r="M8" s="44"/>
    </row>
    <row r="9" spans="1:13" ht="16.5" customHeight="1" x14ac:dyDescent="0.3">
      <c r="A9" s="34" t="s">
        <v>112</v>
      </c>
      <c r="B9" s="49" t="s">
        <v>114</v>
      </c>
      <c r="C9" s="42">
        <v>6</v>
      </c>
      <c r="D9" s="50" t="s">
        <v>46</v>
      </c>
      <c r="E9" s="39">
        <v>48400</v>
      </c>
      <c r="F9" s="39">
        <f t="shared" si="0"/>
        <v>290400</v>
      </c>
      <c r="H9" s="44"/>
      <c r="I9" s="44"/>
      <c r="J9" s="44"/>
      <c r="K9" s="44"/>
      <c r="L9" s="44"/>
      <c r="M9" s="44"/>
    </row>
    <row r="10" spans="1:13" x14ac:dyDescent="0.3">
      <c r="A10" s="34"/>
      <c r="B10" s="49" t="s">
        <v>115</v>
      </c>
      <c r="C10" s="42"/>
      <c r="D10" s="50"/>
      <c r="E10" s="39"/>
      <c r="F10" s="39">
        <f t="shared" si="0"/>
        <v>0</v>
      </c>
      <c r="H10" s="44"/>
      <c r="I10" s="44"/>
      <c r="J10" s="44"/>
      <c r="K10" s="44"/>
      <c r="L10" s="44"/>
      <c r="M10" s="44"/>
    </row>
    <row r="11" spans="1:13" x14ac:dyDescent="0.3">
      <c r="A11" s="34"/>
      <c r="B11" s="49" t="s">
        <v>118</v>
      </c>
      <c r="C11" s="42"/>
      <c r="D11" s="49"/>
      <c r="E11" s="39"/>
      <c r="F11" s="39">
        <f t="shared" si="0"/>
        <v>0</v>
      </c>
      <c r="H11" s="44"/>
      <c r="I11" s="44"/>
      <c r="J11" s="44"/>
      <c r="K11" s="44"/>
      <c r="L11" s="44"/>
      <c r="M11" s="44"/>
    </row>
    <row r="12" spans="1:13" x14ac:dyDescent="0.3">
      <c r="A12" s="34"/>
      <c r="B12" s="49" t="s">
        <v>119</v>
      </c>
      <c r="C12" s="42"/>
      <c r="D12" s="49"/>
      <c r="E12" s="39"/>
      <c r="F12" s="39">
        <f t="shared" si="0"/>
        <v>0</v>
      </c>
      <c r="H12" s="44"/>
      <c r="I12" s="44"/>
      <c r="J12" s="44"/>
      <c r="K12" s="44"/>
      <c r="L12" s="44"/>
      <c r="M12" s="44"/>
    </row>
    <row r="13" spans="1:13" x14ac:dyDescent="0.3">
      <c r="A13" s="34"/>
      <c r="B13" s="49" t="s">
        <v>120</v>
      </c>
      <c r="C13" s="42"/>
      <c r="D13" s="49"/>
      <c r="E13" s="39"/>
      <c r="F13" s="39">
        <f t="shared" si="0"/>
        <v>0</v>
      </c>
      <c r="H13" s="44"/>
      <c r="I13" s="44"/>
      <c r="J13" s="44"/>
      <c r="K13" s="44"/>
      <c r="L13" s="44"/>
      <c r="M13" s="44"/>
    </row>
    <row r="14" spans="1:13" x14ac:dyDescent="0.3">
      <c r="A14" s="35" t="s">
        <v>116</v>
      </c>
      <c r="B14" s="49"/>
      <c r="C14" s="42"/>
      <c r="D14" s="49"/>
      <c r="E14" s="39"/>
      <c r="F14" s="39">
        <f t="shared" si="0"/>
        <v>0</v>
      </c>
      <c r="H14" s="44"/>
      <c r="I14" s="44"/>
      <c r="J14" s="44"/>
      <c r="K14" s="44"/>
      <c r="L14" s="44"/>
      <c r="M14" s="44"/>
    </row>
    <row r="15" spans="1:13" x14ac:dyDescent="0.3">
      <c r="A15" s="35"/>
      <c r="B15" s="49"/>
      <c r="C15" s="42"/>
      <c r="D15" s="49"/>
      <c r="E15" s="39"/>
      <c r="F15" s="39">
        <f t="shared" si="0"/>
        <v>0</v>
      </c>
      <c r="H15" s="44"/>
      <c r="I15" s="44"/>
      <c r="J15" s="44"/>
      <c r="K15" s="44"/>
      <c r="L15" s="44"/>
      <c r="M15" s="44"/>
    </row>
    <row r="16" spans="1:13" x14ac:dyDescent="0.3">
      <c r="A16" s="35" t="s">
        <v>117</v>
      </c>
      <c r="B16" s="49" t="s">
        <v>121</v>
      </c>
      <c r="C16" s="42">
        <v>1</v>
      </c>
      <c r="D16" s="50" t="s">
        <v>93</v>
      </c>
      <c r="E16" s="39">
        <v>31620</v>
      </c>
      <c r="F16" s="39">
        <f t="shared" si="0"/>
        <v>31620</v>
      </c>
    </row>
    <row r="17" spans="1:6" x14ac:dyDescent="0.3">
      <c r="A17" s="35"/>
      <c r="B17" s="49" t="s">
        <v>123</v>
      </c>
      <c r="C17" s="42">
        <v>1</v>
      </c>
      <c r="D17" s="50"/>
      <c r="E17" s="39"/>
      <c r="F17" s="39">
        <f t="shared" si="0"/>
        <v>0</v>
      </c>
    </row>
    <row r="18" spans="1:6" x14ac:dyDescent="0.3">
      <c r="A18" s="35"/>
      <c r="B18" s="49" t="s">
        <v>124</v>
      </c>
      <c r="C18" s="42">
        <v>1</v>
      </c>
      <c r="D18" s="50" t="s">
        <v>125</v>
      </c>
      <c r="E18" s="39">
        <v>10000</v>
      </c>
      <c r="F18" s="39">
        <f t="shared" si="0"/>
        <v>10000</v>
      </c>
    </row>
    <row r="19" spans="1:6" x14ac:dyDescent="0.3">
      <c r="A19" s="35" t="s">
        <v>122</v>
      </c>
      <c r="B19" s="49" t="s">
        <v>126</v>
      </c>
      <c r="C19" s="42">
        <v>1</v>
      </c>
      <c r="D19" s="50" t="s">
        <v>46</v>
      </c>
      <c r="E19" s="39">
        <v>0</v>
      </c>
      <c r="F19" s="39">
        <f t="shared" si="0"/>
        <v>0</v>
      </c>
    </row>
    <row r="20" spans="1:6" x14ac:dyDescent="0.3">
      <c r="A20" s="35"/>
      <c r="B20" s="49" t="s">
        <v>127</v>
      </c>
      <c r="C20" s="42">
        <v>1</v>
      </c>
      <c r="D20" s="50" t="s">
        <v>132</v>
      </c>
      <c r="E20" s="39"/>
      <c r="F20" s="39">
        <f t="shared" si="0"/>
        <v>0</v>
      </c>
    </row>
    <row r="21" spans="1:6" x14ac:dyDescent="0.3">
      <c r="A21" s="35"/>
      <c r="B21" s="49" t="s">
        <v>128</v>
      </c>
      <c r="C21" s="42">
        <v>1</v>
      </c>
      <c r="D21" s="50" t="s">
        <v>93</v>
      </c>
      <c r="E21" s="39">
        <v>26300</v>
      </c>
      <c r="F21" s="39">
        <f t="shared" si="0"/>
        <v>26300</v>
      </c>
    </row>
    <row r="22" spans="1:6" x14ac:dyDescent="0.3">
      <c r="A22" s="35"/>
      <c r="B22" s="49" t="s">
        <v>129</v>
      </c>
      <c r="C22" s="42">
        <v>1</v>
      </c>
      <c r="D22" s="50" t="s">
        <v>93</v>
      </c>
      <c r="E22" s="39">
        <v>24145</v>
      </c>
      <c r="F22" s="39">
        <f t="shared" si="0"/>
        <v>24145</v>
      </c>
    </row>
    <row r="23" spans="1:6" x14ac:dyDescent="0.3">
      <c r="A23" s="35" t="s">
        <v>108</v>
      </c>
      <c r="B23" s="49" t="s">
        <v>107</v>
      </c>
      <c r="C23" s="42">
        <v>1</v>
      </c>
      <c r="D23" s="50" t="s">
        <v>93</v>
      </c>
      <c r="E23" s="39">
        <v>220000</v>
      </c>
      <c r="F23" s="39">
        <f t="shared" si="0"/>
        <v>220000</v>
      </c>
    </row>
    <row r="24" spans="1:6" x14ac:dyDescent="0.3">
      <c r="A24" s="35"/>
      <c r="B24" s="49" t="s">
        <v>109</v>
      </c>
      <c r="C24" s="42">
        <v>1</v>
      </c>
      <c r="D24" s="50" t="s">
        <v>110</v>
      </c>
      <c r="E24" s="39">
        <v>0</v>
      </c>
      <c r="F24" s="39">
        <f t="shared" si="0"/>
        <v>0</v>
      </c>
    </row>
    <row r="25" spans="1:6" x14ac:dyDescent="0.3">
      <c r="A25" s="35"/>
      <c r="B25" s="49" t="s">
        <v>111</v>
      </c>
      <c r="C25" s="42">
        <v>1</v>
      </c>
      <c r="D25" s="49" t="s">
        <v>51</v>
      </c>
      <c r="E25" s="39">
        <v>0</v>
      </c>
      <c r="F25" s="39">
        <f t="shared" si="0"/>
        <v>0</v>
      </c>
    </row>
    <row r="26" spans="1:6" x14ac:dyDescent="0.3">
      <c r="A26" s="35" t="s">
        <v>133</v>
      </c>
      <c r="B26" s="49" t="s">
        <v>134</v>
      </c>
      <c r="C26" s="42">
        <v>1</v>
      </c>
      <c r="D26" s="50" t="s">
        <v>135</v>
      </c>
      <c r="E26" s="39">
        <v>9570</v>
      </c>
      <c r="F26" s="39">
        <f t="shared" si="0"/>
        <v>9570</v>
      </c>
    </row>
    <row r="27" spans="1:6" x14ac:dyDescent="0.3">
      <c r="A27" s="35"/>
      <c r="B27" s="49" t="s">
        <v>136</v>
      </c>
      <c r="C27" s="42">
        <v>1</v>
      </c>
      <c r="D27" s="50" t="s">
        <v>137</v>
      </c>
      <c r="E27" s="39">
        <v>700</v>
      </c>
      <c r="F27" s="39">
        <f t="shared" si="0"/>
        <v>700</v>
      </c>
    </row>
    <row r="28" spans="1:6" x14ac:dyDescent="0.3">
      <c r="A28" s="35"/>
      <c r="B28" s="49" t="s">
        <v>138</v>
      </c>
      <c r="C28" s="42">
        <v>1</v>
      </c>
      <c r="D28" s="50" t="s">
        <v>93</v>
      </c>
      <c r="E28" s="39">
        <v>15400</v>
      </c>
      <c r="F28" s="39">
        <f t="shared" si="0"/>
        <v>15400</v>
      </c>
    </row>
    <row r="29" spans="1:6" x14ac:dyDescent="0.3">
      <c r="A29" s="35"/>
      <c r="B29" s="49" t="s">
        <v>139</v>
      </c>
      <c r="C29" s="42">
        <v>1</v>
      </c>
      <c r="D29" s="50" t="s">
        <v>93</v>
      </c>
      <c r="E29" s="39">
        <v>160000</v>
      </c>
      <c r="F29" s="39">
        <f t="shared" si="0"/>
        <v>160000</v>
      </c>
    </row>
    <row r="30" spans="1:6" x14ac:dyDescent="0.3">
      <c r="A30" s="45"/>
      <c r="B30" s="49" t="s">
        <v>140</v>
      </c>
      <c r="C30" s="42">
        <v>1</v>
      </c>
      <c r="D30" s="50" t="s">
        <v>93</v>
      </c>
      <c r="E30" s="39">
        <v>38000</v>
      </c>
      <c r="F30" s="39">
        <f t="shared" si="0"/>
        <v>38000</v>
      </c>
    </row>
    <row r="31" spans="1:6" x14ac:dyDescent="0.3">
      <c r="D31" s="33"/>
      <c r="E31" s="36"/>
      <c r="F31" s="37"/>
    </row>
    <row r="32" spans="1:6" x14ac:dyDescent="0.3">
      <c r="D32" s="33"/>
      <c r="E32" s="36"/>
    </row>
    <row r="33" spans="4:6" x14ac:dyDescent="0.3">
      <c r="D33" s="33"/>
      <c r="E33" s="36"/>
    </row>
    <row r="34" spans="4:6" x14ac:dyDescent="0.3">
      <c r="E34" s="36"/>
    </row>
    <row r="35" spans="4:6" x14ac:dyDescent="0.3">
      <c r="E35" s="36"/>
    </row>
    <row r="36" spans="4:6" x14ac:dyDescent="0.3">
      <c r="E36" s="36"/>
    </row>
    <row r="37" spans="4:6" x14ac:dyDescent="0.3">
      <c r="E37" s="36"/>
    </row>
    <row r="38" spans="4:6" x14ac:dyDescent="0.3">
      <c r="E38" s="36"/>
    </row>
    <row r="39" spans="4:6" x14ac:dyDescent="0.3">
      <c r="E39" s="36"/>
    </row>
    <row r="40" spans="4:6" x14ac:dyDescent="0.3">
      <c r="E40" s="36"/>
    </row>
    <row r="41" spans="4:6" x14ac:dyDescent="0.3">
      <c r="E41" s="36"/>
    </row>
    <row r="42" spans="4:6" x14ac:dyDescent="0.3">
      <c r="E42" s="36"/>
    </row>
    <row r="43" spans="4:6" x14ac:dyDescent="0.3">
      <c r="E43" s="36"/>
      <c r="F43" s="37">
        <f>SUM($F$2:$F$42)-F$3</f>
        <v>1319385</v>
      </c>
    </row>
    <row r="44" spans="4:6" x14ac:dyDescent="0.3">
      <c r="E44" s="36"/>
    </row>
    <row r="45" spans="4:6" x14ac:dyDescent="0.3">
      <c r="E45" s="36"/>
    </row>
    <row r="46" spans="4:6" x14ac:dyDescent="0.3">
      <c r="E46" s="36"/>
    </row>
    <row r="47" spans="4:6" x14ac:dyDescent="0.3">
      <c r="E47" s="36"/>
    </row>
    <row r="48" spans="4:6" x14ac:dyDescent="0.3">
      <c r="E48" s="36"/>
    </row>
    <row r="49" spans="5:5" x14ac:dyDescent="0.3">
      <c r="E49" s="36"/>
    </row>
    <row r="50" spans="5:5" x14ac:dyDescent="0.3">
      <c r="E50" s="36"/>
    </row>
    <row r="51" spans="5:5" x14ac:dyDescent="0.3">
      <c r="E51" s="36"/>
    </row>
    <row r="52" spans="5:5" x14ac:dyDescent="0.3">
      <c r="E52" s="36"/>
    </row>
    <row r="53" spans="5:5" x14ac:dyDescent="0.3">
      <c r="E53" s="36"/>
    </row>
  </sheetData>
  <mergeCells count="8">
    <mergeCell ref="H8:M15"/>
    <mergeCell ref="A16:A18"/>
    <mergeCell ref="A19:A22"/>
    <mergeCell ref="A14:A15"/>
    <mergeCell ref="A23:A25"/>
    <mergeCell ref="A26:A30"/>
    <mergeCell ref="A2:A8"/>
    <mergeCell ref="A9:A13"/>
  </mergeCells>
  <phoneticPr fontId="1" type="noConversion"/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6" r:id="rId9"/>
    <hyperlink ref="D18" r:id="rId10"/>
    <hyperlink ref="D19" r:id="rId11"/>
    <hyperlink ref="D20" r:id="rId12"/>
    <hyperlink ref="D21" r:id="rId13"/>
    <hyperlink ref="D22" r:id="rId14"/>
    <hyperlink ref="D23" r:id="rId15"/>
    <hyperlink ref="D24" r:id="rId16"/>
    <hyperlink ref="D26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G16" sqref="G16:G18"/>
    </sheetView>
  </sheetViews>
  <sheetFormatPr defaultRowHeight="16.5" x14ac:dyDescent="0.3"/>
  <cols>
    <col min="1" max="1" width="26.875" customWidth="1"/>
    <col min="2" max="2" width="42.875" style="4" bestFit="1" customWidth="1"/>
    <col min="3" max="3" width="23.75" style="4" customWidth="1"/>
    <col min="4" max="4" width="59.875" style="15" customWidth="1"/>
    <col min="5" max="5" width="10.875" style="19" bestFit="1" customWidth="1"/>
    <col min="6" max="6" width="17.125" customWidth="1"/>
    <col min="7" max="7" width="15.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4" t="s">
        <v>46</v>
      </c>
      <c r="E1" s="20" t="s">
        <v>80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3" x14ac:dyDescent="0.3">
      <c r="A2" s="2" t="s">
        <v>16</v>
      </c>
      <c r="B2" s="6" t="s">
        <v>20</v>
      </c>
      <c r="C2" s="1" t="s">
        <v>113</v>
      </c>
      <c r="D2" s="31" t="s">
        <v>71</v>
      </c>
    </row>
    <row r="3" spans="1:18" ht="17.25" x14ac:dyDescent="0.3">
      <c r="A3" s="2" t="s">
        <v>19</v>
      </c>
      <c r="B3" s="6" t="s">
        <v>21</v>
      </c>
      <c r="C3" s="1" t="s">
        <v>38</v>
      </c>
      <c r="D3" s="30"/>
    </row>
    <row r="4" spans="1:18" ht="33" x14ac:dyDescent="0.3">
      <c r="A4" s="2" t="s">
        <v>18</v>
      </c>
      <c r="B4" s="6" t="s">
        <v>34</v>
      </c>
      <c r="C4" s="9" t="s">
        <v>38</v>
      </c>
      <c r="D4" s="30"/>
    </row>
    <row r="5" spans="1:18" ht="28.5" x14ac:dyDescent="0.3">
      <c r="A5" s="2" t="s">
        <v>17</v>
      </c>
      <c r="B5" s="7" t="s">
        <v>31</v>
      </c>
      <c r="C5" s="4" t="s">
        <v>64</v>
      </c>
      <c r="D5" s="16" t="s">
        <v>72</v>
      </c>
    </row>
    <row r="6" spans="1:18" ht="17.25" x14ac:dyDescent="0.3">
      <c r="A6" s="2" t="s">
        <v>3</v>
      </c>
      <c r="C6" s="4" t="s">
        <v>39</v>
      </c>
      <c r="D6" s="16" t="s">
        <v>49</v>
      </c>
      <c r="E6" s="19">
        <v>220000</v>
      </c>
    </row>
    <row r="7" spans="1:18" ht="17.25" x14ac:dyDescent="0.3">
      <c r="A7" s="2" t="s">
        <v>4</v>
      </c>
      <c r="B7" s="4" t="s">
        <v>14</v>
      </c>
      <c r="C7" s="28" t="s">
        <v>47</v>
      </c>
      <c r="D7" s="29" t="s">
        <v>73</v>
      </c>
    </row>
    <row r="8" spans="1:18" ht="33" x14ac:dyDescent="0.3">
      <c r="A8" s="2" t="s">
        <v>5</v>
      </c>
      <c r="B8" s="6" t="s">
        <v>15</v>
      </c>
      <c r="C8" s="28"/>
      <c r="D8" s="30"/>
    </row>
    <row r="9" spans="1:18" ht="17.25" x14ac:dyDescent="0.3">
      <c r="A9" s="2" t="s">
        <v>6</v>
      </c>
      <c r="B9" s="4" t="s">
        <v>45</v>
      </c>
      <c r="D9" s="16" t="s">
        <v>79</v>
      </c>
      <c r="E9" s="19">
        <v>26300</v>
      </c>
    </row>
    <row r="10" spans="1:18" ht="17.25" x14ac:dyDescent="0.3">
      <c r="A10" s="2" t="s">
        <v>130</v>
      </c>
      <c r="B10" s="4" t="s">
        <v>12</v>
      </c>
      <c r="C10" s="1" t="s">
        <v>131</v>
      </c>
      <c r="D10" s="17" t="s">
        <v>78</v>
      </c>
    </row>
    <row r="11" spans="1:18" ht="17.25" x14ac:dyDescent="0.3">
      <c r="A11" s="2" t="s">
        <v>9</v>
      </c>
      <c r="B11" s="5" t="s">
        <v>22</v>
      </c>
      <c r="C11" s="4" t="s">
        <v>44</v>
      </c>
    </row>
    <row r="12" spans="1:18" ht="17.25" x14ac:dyDescent="0.3">
      <c r="A12" s="2" t="s">
        <v>10</v>
      </c>
      <c r="B12" s="5" t="s">
        <v>23</v>
      </c>
      <c r="C12" s="4" t="s">
        <v>44</v>
      </c>
    </row>
    <row r="13" spans="1:18" ht="17.25" x14ac:dyDescent="0.3">
      <c r="A13" s="2" t="s">
        <v>7</v>
      </c>
      <c r="B13" s="4" t="s">
        <v>13</v>
      </c>
      <c r="C13" s="13" t="s">
        <v>58</v>
      </c>
      <c r="D13" s="18" t="s">
        <v>59</v>
      </c>
    </row>
    <row r="14" spans="1:18" ht="18" thickBot="1" x14ac:dyDescent="0.35">
      <c r="A14" s="2" t="s">
        <v>8</v>
      </c>
      <c r="B14" s="5" t="s">
        <v>40</v>
      </c>
      <c r="C14" s="10" t="s">
        <v>75</v>
      </c>
    </row>
    <row r="15" spans="1:18" ht="33" x14ac:dyDescent="0.3">
      <c r="A15" s="3" t="s">
        <v>11</v>
      </c>
      <c r="B15" s="4" t="s">
        <v>48</v>
      </c>
      <c r="C15" s="4" t="s">
        <v>43</v>
      </c>
      <c r="D15" s="17" t="s">
        <v>77</v>
      </c>
      <c r="F15" s="23"/>
      <c r="G15" s="24" t="s">
        <v>83</v>
      </c>
    </row>
    <row r="16" spans="1:18" ht="17.25" x14ac:dyDescent="0.3">
      <c r="A16" s="2" t="s">
        <v>32</v>
      </c>
      <c r="B16" s="4" t="s">
        <v>61</v>
      </c>
      <c r="C16" s="4" t="s">
        <v>42</v>
      </c>
      <c r="F16" s="21" t="s">
        <v>84</v>
      </c>
      <c r="G16" s="26">
        <v>3000000</v>
      </c>
    </row>
    <row r="17" spans="1:7" ht="17.25" x14ac:dyDescent="0.3">
      <c r="A17" s="2" t="s">
        <v>24</v>
      </c>
      <c r="B17" s="5" t="s">
        <v>25</v>
      </c>
      <c r="C17" s="4" t="s">
        <v>41</v>
      </c>
      <c r="F17" s="21" t="s">
        <v>85</v>
      </c>
      <c r="G17" s="25">
        <f>SUM(E:E)</f>
        <v>506050</v>
      </c>
    </row>
    <row r="18" spans="1:7" ht="18" thickBot="1" x14ac:dyDescent="0.35">
      <c r="A18" s="2" t="s">
        <v>27</v>
      </c>
      <c r="B18" s="5" t="s">
        <v>28</v>
      </c>
      <c r="C18" s="4" t="s">
        <v>41</v>
      </c>
      <c r="F18" s="22" t="s">
        <v>86</v>
      </c>
      <c r="G18" s="27">
        <f>G16-G17</f>
        <v>2493950</v>
      </c>
    </row>
    <row r="19" spans="1:7" ht="17.25" x14ac:dyDescent="0.3">
      <c r="A19" s="2" t="s">
        <v>29</v>
      </c>
      <c r="B19" s="5" t="s">
        <v>30</v>
      </c>
      <c r="C19" s="4" t="s">
        <v>69</v>
      </c>
      <c r="D19" s="16" t="s">
        <v>70</v>
      </c>
      <c r="E19" s="19">
        <v>5500</v>
      </c>
    </row>
    <row r="20" spans="1:7" ht="17.25" x14ac:dyDescent="0.3">
      <c r="A20" s="2" t="s">
        <v>33</v>
      </c>
      <c r="B20" s="4" t="s">
        <v>35</v>
      </c>
    </row>
    <row r="21" spans="1:7" ht="42.75" x14ac:dyDescent="0.3">
      <c r="A21" t="s">
        <v>26</v>
      </c>
      <c r="B21" s="8" t="s">
        <v>37</v>
      </c>
      <c r="C21" s="13" t="s">
        <v>54</v>
      </c>
      <c r="D21" s="16" t="s">
        <v>81</v>
      </c>
      <c r="E21" s="19">
        <v>28750</v>
      </c>
    </row>
    <row r="22" spans="1:7" ht="17.25" x14ac:dyDescent="0.3">
      <c r="A22" s="2" t="s">
        <v>50</v>
      </c>
      <c r="B22" s="7" t="s">
        <v>51</v>
      </c>
      <c r="C22" s="13" t="s">
        <v>53</v>
      </c>
      <c r="D22" s="16" t="s">
        <v>52</v>
      </c>
      <c r="E22" s="19">
        <v>15400</v>
      </c>
    </row>
    <row r="23" spans="1:7" ht="17.25" x14ac:dyDescent="0.3">
      <c r="A23" s="2" t="s">
        <v>55</v>
      </c>
      <c r="B23" s="4" t="s">
        <v>56</v>
      </c>
      <c r="C23" s="11" t="s">
        <v>57</v>
      </c>
      <c r="D23" s="16" t="s">
        <v>82</v>
      </c>
      <c r="E23" s="19">
        <v>200000</v>
      </c>
    </row>
    <row r="24" spans="1:7" ht="17.25" x14ac:dyDescent="0.3">
      <c r="A24" s="2" t="s">
        <v>60</v>
      </c>
      <c r="B24" s="4" t="s">
        <v>61</v>
      </c>
      <c r="C24" s="13" t="s">
        <v>62</v>
      </c>
      <c r="D24" s="16" t="s">
        <v>63</v>
      </c>
      <c r="E24" s="19">
        <v>9500</v>
      </c>
    </row>
    <row r="25" spans="1:7" ht="17.25" x14ac:dyDescent="0.3">
      <c r="A25" s="2" t="s">
        <v>65</v>
      </c>
      <c r="B25" s="4" t="s">
        <v>66</v>
      </c>
      <c r="C25" s="4" t="s">
        <v>67</v>
      </c>
      <c r="D25" s="16" t="s">
        <v>68</v>
      </c>
      <c r="E25" s="19">
        <v>600</v>
      </c>
    </row>
    <row r="26" spans="1:7" ht="17.25" x14ac:dyDescent="0.3">
      <c r="A26" s="2" t="s">
        <v>36</v>
      </c>
      <c r="B26" s="7" t="s">
        <v>51</v>
      </c>
      <c r="C26" s="12" t="s">
        <v>76</v>
      </c>
    </row>
    <row r="27" spans="1:7" ht="17.25" x14ac:dyDescent="0.3">
      <c r="A27" s="2" t="s">
        <v>74</v>
      </c>
      <c r="B27" s="11" t="s">
        <v>56</v>
      </c>
    </row>
    <row r="28" spans="1:7" ht="17.25" x14ac:dyDescent="0.3">
      <c r="A28" s="2" t="s">
        <v>87</v>
      </c>
      <c r="B28" s="11"/>
      <c r="C28" s="32" t="s">
        <v>89</v>
      </c>
      <c r="D28" s="15" t="s">
        <v>88</v>
      </c>
    </row>
    <row r="29" spans="1:7" x14ac:dyDescent="0.3">
      <c r="B29" s="11"/>
    </row>
  </sheetData>
  <mergeCells count="3">
    <mergeCell ref="C7:C8"/>
    <mergeCell ref="D7:D8"/>
    <mergeCell ref="D2:D4"/>
  </mergeCells>
  <phoneticPr fontId="1" type="noConversion"/>
  <hyperlinks>
    <hyperlink ref="D9" r:id="rId1" display="http://vctec.co.kr/product/9dof-imu%EC%84%BC%EC%84%9C-fxos8700-fxas21002-adafruit-precision-nxp-9-dof-breakout-bo/11435/"/>
    <hyperlink ref="D21" r:id="rId2" display="https://www.coupang.com/vp/products/1119753499?itemId=2085451473&amp;vendorItemId=5314390393&amp;src=1042503&amp;spec=10304991&amp;addtag=400&amp;ctag=1119753499&amp;lptag=10304991I2085451473&amp;itime=20220417110821&amp;pageType=PRODUCT&amp;pageValue=1119753499&amp;wPcid=16273089285512028520121&amp;wRef=&amp;wTime=20220417110821&amp;redirect=landing&amp;gclid=Cj0KCQjw0umSBhDrARIsAH7FCocaFsNoAatytGQpsLwP7lYGYSKauSXaFZnOZSpa7SmHdwhsMRCrxAwaAv2wEALw_wcB&amp;campaignid=16513721924&amp;adgroupid=&amp;isAddedCart="/>
    <hyperlink ref="D6" r:id="rId3"/>
    <hyperlink ref="D22" r:id="rId4"/>
    <hyperlink ref="D23" r:id="rId5"/>
    <hyperlink ref="D13" r:id="rId6"/>
    <hyperlink ref="D24" r:id="rId7"/>
    <hyperlink ref="D5" r:id="rId8"/>
    <hyperlink ref="D25" r:id="rId9"/>
    <hyperlink ref="D19" r:id="rId10"/>
    <hyperlink ref="D2" r:id="rId11"/>
    <hyperlink ref="D7" r:id="rId12"/>
    <hyperlink ref="D15" r:id="rId13"/>
    <hyperlink ref="D10" r:id="rId14" location="goods_file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정리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lee</dc:creator>
  <cp:lastModifiedBy>ben lee</cp:lastModifiedBy>
  <dcterms:created xsi:type="dcterms:W3CDTF">2022-02-13T11:43:21Z</dcterms:created>
  <dcterms:modified xsi:type="dcterms:W3CDTF">2022-05-04T14:49:02Z</dcterms:modified>
</cp:coreProperties>
</file>