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First Choice (ECC)\"/>
    </mc:Choice>
  </mc:AlternateContent>
  <xr:revisionPtr revIDLastSave="0" documentId="10_ncr:100000_{8B9AC04D-F4FA-409D-BA57-7C13872859C9}" xr6:coauthVersionLast="31" xr6:coauthVersionMax="31" xr10:uidLastSave="{00000000-0000-0000-0000-000000000000}"/>
  <bookViews>
    <workbookView xWindow="0" yWindow="0" windowWidth="16392" windowHeight="5304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Detail'!$A$2:$N$248</definedName>
  </definedNames>
  <calcPr calcId="179017"/>
  <pivotCaches>
    <pivotCache cacheId="5" r:id="rId7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<sst xmlns="http://schemas.openxmlformats.org/spreadsheetml/2006/main" count="4071" uniqueCount="1601">
  <si>
    <t>ADEPTUS/FIRST CHOICE - ECC13   Ship-To Fill Rate  -  Jul 2018 through Jul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</si>
  <si>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</si>
  <si>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</si>
  <si>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</si>
  <si>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</si>
  <si>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</si>
  <si>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</si>
  <si>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</si>
  <si>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</si>
  <si>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</si>
  <si>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</si>
  <si>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</si>
  <si>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</si>
  <si>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3431892</t>
  </si>
  <si>
    <t>Dignity Health AGH ER-Glendale #315</t>
  </si>
  <si>
    <t>3182741</t>
  </si>
  <si>
    <t>First Choice ER #803</t>
  </si>
  <si>
    <t>3109923</t>
  </si>
  <si>
    <t>Dignity Health AGH ER-Glendale 306</t>
  </si>
  <si>
    <t>3392597</t>
  </si>
  <si>
    <t>Antoine Medical Center LLC #878</t>
  </si>
  <si>
    <t>3333452</t>
  </si>
  <si>
    <t>Dignity Health AGH ER-Mesa Terra - # 314</t>
  </si>
  <si>
    <t>3054050</t>
  </si>
  <si>
    <t>Pollack, Lawrence</t>
  </si>
  <si>
    <t>2837762</t>
  </si>
  <si>
    <t>Texas Health ER</t>
  </si>
  <si>
    <t>3262204</t>
  </si>
  <si>
    <t>Dignity Health AGH ER-Surprise #305</t>
  </si>
  <si>
    <t>3310259</t>
  </si>
  <si>
    <t>3310226</t>
  </si>
  <si>
    <t>Texas Health Emergency Room</t>
  </si>
  <si>
    <t>3310261</t>
  </si>
  <si>
    <t>3109951</t>
  </si>
  <si>
    <t>Dignity Health ER-Gilbert 302</t>
  </si>
  <si>
    <t>2648280</t>
  </si>
  <si>
    <t>First Choice ER #829</t>
  </si>
  <si>
    <t>3264297</t>
  </si>
  <si>
    <t>Dignity Health AGH ER-Goodyear #304</t>
  </si>
  <si>
    <t>1346561</t>
  </si>
  <si>
    <t>First Choice ER #812</t>
  </si>
  <si>
    <t>2866450</t>
  </si>
  <si>
    <t>3182040</t>
  </si>
  <si>
    <t>3182893</t>
  </si>
  <si>
    <t>Dignity Health AGH ER-Mesa 309</t>
  </si>
  <si>
    <t>2837767</t>
  </si>
  <si>
    <t>First Choice ER #837</t>
  </si>
  <si>
    <t>2791880</t>
  </si>
  <si>
    <t>First Choice ER #836</t>
  </si>
  <si>
    <t>3109931</t>
  </si>
  <si>
    <t>3444336</t>
  </si>
  <si>
    <t>DeZavala Med Ctr LLC # 883</t>
  </si>
  <si>
    <t>2943952</t>
  </si>
  <si>
    <t>3458714</t>
  </si>
  <si>
    <t>Texas Health ER Grand Prairie # 441</t>
  </si>
  <si>
    <t>2970630</t>
  </si>
  <si>
    <t>2848068</t>
  </si>
  <si>
    <t>2837770</t>
  </si>
  <si>
    <t>3182046</t>
  </si>
  <si>
    <t>Dignity Health AGH ER Provinces 307</t>
  </si>
  <si>
    <t>3461683</t>
  </si>
  <si>
    <t>East Riverside Med Ctr LLC # 873</t>
  </si>
  <si>
    <t>3324082</t>
  </si>
  <si>
    <t>2865094</t>
  </si>
  <si>
    <t>La Porte Medical Center LLC #850</t>
  </si>
  <si>
    <t>3010049</t>
  </si>
  <si>
    <t>1768930</t>
  </si>
  <si>
    <t>2865109</t>
  </si>
  <si>
    <t>San Antonio Ncgdchs Med Ctr #858</t>
  </si>
  <si>
    <t>2944002</t>
  </si>
  <si>
    <t>2791874</t>
  </si>
  <si>
    <t>First Choice ER #831</t>
  </si>
  <si>
    <t>2970631</t>
  </si>
  <si>
    <t>First Choice ER #890</t>
  </si>
  <si>
    <t>2753506</t>
  </si>
  <si>
    <t>2918142</t>
  </si>
  <si>
    <t>First Choice ER #848</t>
  </si>
  <si>
    <t>3054042</t>
  </si>
  <si>
    <t>2943966</t>
  </si>
  <si>
    <t>First Choice ER #862</t>
  </si>
  <si>
    <t>2918140</t>
  </si>
  <si>
    <t>First Choice ER #886</t>
  </si>
  <si>
    <t>2865119</t>
  </si>
  <si>
    <t>2970611</t>
  </si>
  <si>
    <t>First Choice ER #887</t>
  </si>
  <si>
    <t>2981248</t>
  </si>
  <si>
    <t>First Choice ER #814</t>
  </si>
  <si>
    <t>3251571</t>
  </si>
  <si>
    <t>Dignity Health AGH ER Ahwatukee #311</t>
  </si>
  <si>
    <t>2981244</t>
  </si>
  <si>
    <t>First Choice ER #877</t>
  </si>
  <si>
    <t>3109956</t>
  </si>
  <si>
    <t>First Choice ER #815</t>
  </si>
  <si>
    <t>3333441</t>
  </si>
  <si>
    <t>2594731</t>
  </si>
  <si>
    <t>First Choice ER #828</t>
  </si>
  <si>
    <t>3109978</t>
  </si>
  <si>
    <t>First Choice ER #817</t>
  </si>
  <si>
    <t>3182889</t>
  </si>
  <si>
    <t>First Choice ER #857</t>
  </si>
  <si>
    <t>2981224</t>
  </si>
  <si>
    <t>First Choice ER #816</t>
  </si>
  <si>
    <t>3392595</t>
  </si>
  <si>
    <t>Legacy Trails Medical Center LLC #857</t>
  </si>
  <si>
    <t>3310244</t>
  </si>
  <si>
    <t>First Texas Hospital CyFair #859</t>
  </si>
  <si>
    <t>3169570</t>
  </si>
  <si>
    <t>First Choice ER #895</t>
  </si>
  <si>
    <t>3275090</t>
  </si>
  <si>
    <t>Helotes Medical Center LLC - 833</t>
  </si>
  <si>
    <t>3061141</t>
  </si>
  <si>
    <t>First Choice ER  #813</t>
  </si>
  <si>
    <t>3109982</t>
  </si>
  <si>
    <t>Converse Medical Center LLC #834</t>
  </si>
  <si>
    <t>2970594</t>
  </si>
  <si>
    <t>First Choice ER #861</t>
  </si>
  <si>
    <t>2918132</t>
  </si>
  <si>
    <t>First Choice ER #884</t>
  </si>
  <si>
    <t>2837757</t>
  </si>
  <si>
    <t>2837766</t>
  </si>
  <si>
    <t>2865099</t>
  </si>
  <si>
    <t>3444330</t>
  </si>
  <si>
    <t>Sterling Ridge Ll Med Ctr LLC # 806</t>
  </si>
  <si>
    <t>2970619</t>
  </si>
  <si>
    <t>First Choice ER #825</t>
  </si>
  <si>
    <t>3228463</t>
  </si>
  <si>
    <t>Northwest Harris County Med Ctr LLC #835</t>
  </si>
  <si>
    <t>2971019</t>
  </si>
  <si>
    <t>First Choice ER #869</t>
  </si>
  <si>
    <t>2848064</t>
  </si>
  <si>
    <t>3182038</t>
  </si>
  <si>
    <t>2944050</t>
  </si>
  <si>
    <t>Dignity Health AGH Laveen LLC-301</t>
  </si>
  <si>
    <t>2943959</t>
  </si>
  <si>
    <t>First Choice ER #897</t>
  </si>
  <si>
    <t>3458430</t>
  </si>
  <si>
    <t>Texas Health ER - Carrollton # 443</t>
  </si>
  <si>
    <t>3275095</t>
  </si>
  <si>
    <t>First Choice ER #839</t>
  </si>
  <si>
    <t>2824215</t>
  </si>
  <si>
    <t>Exceed Urgent Care</t>
  </si>
  <si>
    <t>1206523</t>
  </si>
  <si>
    <t>3709400</t>
  </si>
  <si>
    <t>Myers &amp; Associates, LLC</t>
  </si>
  <si>
    <t>3709401</t>
  </si>
  <si>
    <t>Myers &amp; Associates LLC</t>
  </si>
  <si>
    <t>3709399</t>
  </si>
  <si>
    <t>3182746</t>
  </si>
  <si>
    <t>Sycamore School Medical C LLC</t>
  </si>
  <si>
    <t>ADEPTUS/FIRST CHOICE - ECC13   NSI Items  -  Jul 2018 through Jul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</si>
  <si>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</si>
  <si>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</si>
  <si>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</si>
  <si>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</si>
  <si>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</si>
  <si>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</si>
  <si>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</si>
  <si>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</si>
  <si>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</si>
  <si>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</si>
  <si>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</si>
  <si>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</si>
  <si>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</si>
  <si>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Grand Prairie</t>
  </si>
  <si>
    <t>TX</t>
  </si>
  <si>
    <t xml:space="preserve">750511557   </t>
  </si>
  <si>
    <t>65570380</t>
  </si>
  <si>
    <t>SE</t>
  </si>
  <si>
    <t>1275216</t>
  </si>
  <si>
    <t>Sensor LNCS SPO2 Disp Ped</t>
  </si>
  <si>
    <t>07/09/2018</t>
  </si>
  <si>
    <t>XD</t>
  </si>
  <si>
    <t>MINDRY</t>
  </si>
  <si>
    <t>Houston</t>
  </si>
  <si>
    <t xml:space="preserve">770701468   </t>
  </si>
  <si>
    <t>65539709</t>
  </si>
  <si>
    <t>1192121</t>
  </si>
  <si>
    <t>Cefoxitin Inj Str Powder 20mL</t>
  </si>
  <si>
    <t>07/06/2018</t>
  </si>
  <si>
    <t>AMEPHA</t>
  </si>
  <si>
    <t>65776525</t>
  </si>
  <si>
    <t>2480455</t>
  </si>
  <si>
    <t>Nexterone Premixxed IV Bag</t>
  </si>
  <si>
    <t>07/13/2018</t>
  </si>
  <si>
    <t>BAXPHA</t>
  </si>
  <si>
    <t>65855625</t>
  </si>
  <si>
    <t>2283237</t>
  </si>
  <si>
    <t>Symbicort 160/4.5mcg Inhaler</t>
  </si>
  <si>
    <t>07/17/2018</t>
  </si>
  <si>
    <t>CARDWH</t>
  </si>
  <si>
    <t>66187822</t>
  </si>
  <si>
    <t>1241429</t>
  </si>
  <si>
    <t>Fondaparinux Sodium Syr 0.5mL</t>
  </si>
  <si>
    <t>07/26/2018</t>
  </si>
  <si>
    <t>Mesquite</t>
  </si>
  <si>
    <t xml:space="preserve">751491720   </t>
  </si>
  <si>
    <t>65698275</t>
  </si>
  <si>
    <t>07/11/2018</t>
  </si>
  <si>
    <t>66080743</t>
  </si>
  <si>
    <t>1229637</t>
  </si>
  <si>
    <t>Protectors Side Rail</t>
  </si>
  <si>
    <t>07/24/2018</t>
  </si>
  <si>
    <t>JTPOSE</t>
  </si>
  <si>
    <t>San Antonio</t>
  </si>
  <si>
    <t xml:space="preserve">782171236   </t>
  </si>
  <si>
    <t>65584273</t>
  </si>
  <si>
    <t>Fort Worth</t>
  </si>
  <si>
    <t xml:space="preserve">761376909   </t>
  </si>
  <si>
    <t>65696494</t>
  </si>
  <si>
    <t>1221841</t>
  </si>
  <si>
    <t>Liner Bedpan Plastic w/Abs Pad</t>
  </si>
  <si>
    <t>CLEANI</t>
  </si>
  <si>
    <t>Carrollton</t>
  </si>
  <si>
    <t xml:space="preserve">750061442   </t>
  </si>
  <si>
    <t>65650100</t>
  </si>
  <si>
    <t>4915610</t>
  </si>
  <si>
    <t>Instrument Holder</t>
  </si>
  <si>
    <t>07/10/2018</t>
  </si>
  <si>
    <t>EXERG</t>
  </si>
  <si>
    <t>Haslet</t>
  </si>
  <si>
    <t xml:space="preserve">760522619   </t>
  </si>
  <si>
    <t>65840182</t>
  </si>
  <si>
    <t>1258354</t>
  </si>
  <si>
    <t>Cable Extension Masimo 8'</t>
  </si>
  <si>
    <t>07/16/2018</t>
  </si>
  <si>
    <t>Glendale</t>
  </si>
  <si>
    <t>AZ</t>
  </si>
  <si>
    <t xml:space="preserve">853053220   </t>
  </si>
  <si>
    <t>65422423</t>
  </si>
  <si>
    <t>07/02/2018</t>
  </si>
  <si>
    <t>66064368</t>
  </si>
  <si>
    <t>1310163</t>
  </si>
  <si>
    <t>Lead Wire Mobility 5 Lead Snap</t>
  </si>
  <si>
    <t>07/23/2018</t>
  </si>
  <si>
    <t>1310162</t>
  </si>
  <si>
    <t>Lead Wire Mobility Snap 5 Lead</t>
  </si>
  <si>
    <t>Chandler</t>
  </si>
  <si>
    <t xml:space="preserve">852251542   </t>
  </si>
  <si>
    <t>65566429</t>
  </si>
  <si>
    <t>1222908</t>
  </si>
  <si>
    <t>Central Line Dressing Kit</t>
  </si>
  <si>
    <t>MEDACT</t>
  </si>
  <si>
    <t xml:space="preserve">852861586   </t>
  </si>
  <si>
    <t>65613504</t>
  </si>
  <si>
    <t>2850596</t>
  </si>
  <si>
    <t>Cuff Child Reusable</t>
  </si>
  <si>
    <t>65810183</t>
  </si>
  <si>
    <t>Alvin</t>
  </si>
  <si>
    <t xml:space="preserve">775114731   </t>
  </si>
  <si>
    <t>65494333</t>
  </si>
  <si>
    <t>07/05/2018</t>
  </si>
  <si>
    <t xml:space="preserve">751503627   </t>
  </si>
  <si>
    <t>65504796</t>
  </si>
  <si>
    <t>Frisco</t>
  </si>
  <si>
    <t xml:space="preserve">750347413   </t>
  </si>
  <si>
    <t>66140704</t>
  </si>
  <si>
    <t>07/25/2018</t>
  </si>
  <si>
    <t>Hickory Creek</t>
  </si>
  <si>
    <t xml:space="preserve">750657670   </t>
  </si>
  <si>
    <t>65448978</t>
  </si>
  <si>
    <t>6101486</t>
  </si>
  <si>
    <t>Transfer Board Wheelchair</t>
  </si>
  <si>
    <t>07/03/2018</t>
  </si>
  <si>
    <t>ALIMED</t>
  </si>
  <si>
    <t xml:space="preserve">761372628   </t>
  </si>
  <si>
    <t>65646951</t>
  </si>
  <si>
    <t>1297917</t>
  </si>
  <si>
    <t>IV Set Space Pump Infusomat</t>
  </si>
  <si>
    <t>MCGAW</t>
  </si>
  <si>
    <t>Pflugerville</t>
  </si>
  <si>
    <t xml:space="preserve">786603576   </t>
  </si>
  <si>
    <t>66198403</t>
  </si>
  <si>
    <t>1218505</t>
  </si>
  <si>
    <t>Blade Cast Round</t>
  </si>
  <si>
    <t>SMINEP</t>
  </si>
  <si>
    <t>Little Elm</t>
  </si>
  <si>
    <t xml:space="preserve">750686650   </t>
  </si>
  <si>
    <t>66030514</t>
  </si>
  <si>
    <t>1273951</t>
  </si>
  <si>
    <t>Tag Out of Service Danger</t>
  </si>
  <si>
    <t>GRAING</t>
  </si>
  <si>
    <t xml:space="preserve">853024204   </t>
  </si>
  <si>
    <t>65846525</t>
  </si>
  <si>
    <t>1222893</t>
  </si>
  <si>
    <t>Wristband Alert Fall Risk Vnl</t>
  </si>
  <si>
    <t>TIMED</t>
  </si>
  <si>
    <t>Mckinney</t>
  </si>
  <si>
    <t xml:space="preserve">750705466   </t>
  </si>
  <si>
    <t>65421294</t>
  </si>
  <si>
    <t>1255580</t>
  </si>
  <si>
    <t>Container Hazardous Waste</t>
  </si>
  <si>
    <t>HEALOG</t>
  </si>
  <si>
    <t>65648851</t>
  </si>
  <si>
    <t>65842939</t>
  </si>
  <si>
    <t>1257826</t>
  </si>
  <si>
    <t>66165198</t>
  </si>
  <si>
    <t>Laveen</t>
  </si>
  <si>
    <t xml:space="preserve">853392923   </t>
  </si>
  <si>
    <t>66337075</t>
  </si>
  <si>
    <t>1258200</t>
  </si>
  <si>
    <t>Watertrap Dryline</t>
  </si>
  <si>
    <t>07/31/2018</t>
  </si>
  <si>
    <t>Goodyear</t>
  </si>
  <si>
    <t xml:space="preserve">853389334   </t>
  </si>
  <si>
    <t>65841123</t>
  </si>
  <si>
    <t>6003365</t>
  </si>
  <si>
    <t>Replacement Bulb For Woods</t>
  </si>
  <si>
    <t>MEDDIA</t>
  </si>
  <si>
    <t>6252659</t>
  </si>
  <si>
    <t>Woods Light Replacement Bulb</t>
  </si>
  <si>
    <t>Mesa</t>
  </si>
  <si>
    <t xml:space="preserve">852053799   </t>
  </si>
  <si>
    <t>65411530</t>
  </si>
  <si>
    <t>1136403</t>
  </si>
  <si>
    <t>Walker Folding 2-Button</t>
  </si>
  <si>
    <t>MEDLIN</t>
  </si>
  <si>
    <t>Mansfield</t>
  </si>
  <si>
    <t xml:space="preserve">760631503   </t>
  </si>
  <si>
    <t>65528498</t>
  </si>
  <si>
    <t>Gilbert</t>
  </si>
  <si>
    <t xml:space="preserve">852970205   </t>
  </si>
  <si>
    <t>65848273</t>
  </si>
  <si>
    <t>3620069</t>
  </si>
  <si>
    <t>Salem Sump Anti Reflex 16/Fr</t>
  </si>
  <si>
    <t>KENDAL</t>
  </si>
  <si>
    <t>66084440</t>
  </si>
  <si>
    <t>1296346</t>
  </si>
  <si>
    <t>Marker Skin Arrow Radiopaque</t>
  </si>
  <si>
    <t>PREDYN</t>
  </si>
  <si>
    <t>Pearland</t>
  </si>
  <si>
    <t xml:space="preserve">775844400   </t>
  </si>
  <si>
    <t>66011690</t>
  </si>
  <si>
    <t>1185405</t>
  </si>
  <si>
    <t>Nasal Cannula Pedi 7'</t>
  </si>
  <si>
    <t>07/20/2018</t>
  </si>
  <si>
    <t>Spring</t>
  </si>
  <si>
    <t xml:space="preserve">773861921   </t>
  </si>
  <si>
    <t>65406430</t>
  </si>
  <si>
    <t>1186063</t>
  </si>
  <si>
    <t>Tube NIBP All Ages</t>
  </si>
  <si>
    <t>65406497</t>
  </si>
  <si>
    <t>66044606</t>
  </si>
  <si>
    <t>1118504</t>
  </si>
  <si>
    <t>Dopamine HCL in 5%Dex Sol IV</t>
  </si>
  <si>
    <t>PFIZNJ</t>
  </si>
  <si>
    <t>Desoto</t>
  </si>
  <si>
    <t xml:space="preserve">751154907   </t>
  </si>
  <si>
    <t>65448916</t>
  </si>
  <si>
    <t>1249418</t>
  </si>
  <si>
    <t>Anti Reflex Salem Sump</t>
  </si>
  <si>
    <t>1249422</t>
  </si>
  <si>
    <t>65588831</t>
  </si>
  <si>
    <t>65803710</t>
  </si>
  <si>
    <t>66132690</t>
  </si>
  <si>
    <t xml:space="preserve">786603129   </t>
  </si>
  <si>
    <t>65846862</t>
  </si>
  <si>
    <t>ADEPTUS/FIRST CHOICE - ECC13   Drop-Ship Items  -  Jul 2018 through Jul 2018</t>
  </si>
  <si>
    <t xml:space="preserve">761314301   </t>
  </si>
  <si>
    <t>65455267</t>
  </si>
  <si>
    <t>1160624</t>
  </si>
  <si>
    <t>Sensitivity Solution</t>
  </si>
  <si>
    <t>D</t>
  </si>
  <si>
    <t>1160626</t>
  </si>
  <si>
    <t>Sensitivity Solution Refill</t>
  </si>
  <si>
    <t>65392041</t>
  </si>
  <si>
    <t>SO</t>
  </si>
  <si>
    <t>1066624</t>
  </si>
  <si>
    <t>CDS Calibrator</t>
  </si>
  <si>
    <t>CLIDIA</t>
  </si>
  <si>
    <t>65522033</t>
  </si>
  <si>
    <t>1277242</t>
  </si>
  <si>
    <t>Pads Seizure f/ Bed</t>
  </si>
  <si>
    <t>65563490</t>
  </si>
  <si>
    <t>1168473</t>
  </si>
  <si>
    <t>Control CDS TriLevel</t>
  </si>
  <si>
    <t>Garland</t>
  </si>
  <si>
    <t xml:space="preserve">750415801   </t>
  </si>
  <si>
    <t>65392744</t>
  </si>
  <si>
    <t>65703373</t>
  </si>
  <si>
    <t>66185358</t>
  </si>
  <si>
    <t>1284470</t>
  </si>
  <si>
    <t>Label Tape Yellow 1"</t>
  </si>
  <si>
    <t>ODEPOT</t>
  </si>
  <si>
    <t>Kingwood</t>
  </si>
  <si>
    <t xml:space="preserve">773391745   </t>
  </si>
  <si>
    <t>65545203</t>
  </si>
  <si>
    <t>1162115</t>
  </si>
  <si>
    <t>Pneumothorax Set 9Fr</t>
  </si>
  <si>
    <t>65802791</t>
  </si>
  <si>
    <t>Cedar Hill</t>
  </si>
  <si>
    <t xml:space="preserve">751042102   </t>
  </si>
  <si>
    <t>65985719</t>
  </si>
  <si>
    <t>1292508</t>
  </si>
  <si>
    <t>Cannula Nasl Ped CO2 Sampling</t>
  </si>
  <si>
    <t>07/19/2018</t>
  </si>
  <si>
    <t>SALTE</t>
  </si>
  <si>
    <t>Humble</t>
  </si>
  <si>
    <t xml:space="preserve">773462971   </t>
  </si>
  <si>
    <t>65802881</t>
  </si>
  <si>
    <t>65488522</t>
  </si>
  <si>
    <t>9033424</t>
  </si>
  <si>
    <t>Crayons 8ct Crayola</t>
  </si>
  <si>
    <t>07/04/2018</t>
  </si>
  <si>
    <t>Richardson</t>
  </si>
  <si>
    <t xml:space="preserve">750802946   </t>
  </si>
  <si>
    <t>65445026</t>
  </si>
  <si>
    <t>1249464</t>
  </si>
  <si>
    <t>Paper Roll Trophon</t>
  </si>
  <si>
    <t>IMAGNG</t>
  </si>
  <si>
    <t>1284471</t>
  </si>
  <si>
    <t>1246023</t>
  </si>
  <si>
    <t>Thermo-Humidity Meter</t>
  </si>
  <si>
    <t>FISHER</t>
  </si>
  <si>
    <t>1147600</t>
  </si>
  <si>
    <t>Allen Equalizer f/Arm</t>
  </si>
  <si>
    <t>66236787</t>
  </si>
  <si>
    <t>07/27/2018</t>
  </si>
  <si>
    <t>1211359</t>
  </si>
  <si>
    <t>Scanner Thrm TAT5000 OralEquiv</t>
  </si>
  <si>
    <t>1156121</t>
  </si>
  <si>
    <t>Masimo LNCS Sensor Adult</t>
  </si>
  <si>
    <t>66086572</t>
  </si>
  <si>
    <t>1184312</t>
  </si>
  <si>
    <t>Forceps Jansen Bayonet 6"SS</t>
  </si>
  <si>
    <t>MISDFK</t>
  </si>
  <si>
    <t>65602734</t>
  </si>
  <si>
    <t>2432349</t>
  </si>
  <si>
    <t>I Cassette 10 Panel</t>
  </si>
  <si>
    <t>INSTEC</t>
  </si>
  <si>
    <t>65838674</t>
  </si>
  <si>
    <t>1294025</t>
  </si>
  <si>
    <t>Set Pneumothorax Wayne</t>
  </si>
  <si>
    <t>65441647</t>
  </si>
  <si>
    <t>65682117</t>
  </si>
  <si>
    <t>65462078</t>
  </si>
  <si>
    <t>65803399</t>
  </si>
  <si>
    <t>66067016</t>
  </si>
  <si>
    <t>1089389</t>
  </si>
  <si>
    <t>CDS Control Diff</t>
  </si>
  <si>
    <t>La Porte</t>
  </si>
  <si>
    <t xml:space="preserve">775716105   </t>
  </si>
  <si>
    <t>66067228</t>
  </si>
  <si>
    <t>Friendswood</t>
  </si>
  <si>
    <t xml:space="preserve">775465145   </t>
  </si>
  <si>
    <t>66067147</t>
  </si>
  <si>
    <t>65392431</t>
  </si>
  <si>
    <t>1284495</t>
  </si>
  <si>
    <t>66060799</t>
  </si>
  <si>
    <t>1297892</t>
  </si>
  <si>
    <t>Covers Imaging Plate 17x17"</t>
  </si>
  <si>
    <t>SOURON</t>
  </si>
  <si>
    <t>Austin</t>
  </si>
  <si>
    <t xml:space="preserve">787485176   </t>
  </si>
  <si>
    <t>65516555</t>
  </si>
  <si>
    <t>65735133</t>
  </si>
  <si>
    <t>07/12/2018</t>
  </si>
  <si>
    <t>Deer Park</t>
  </si>
  <si>
    <t xml:space="preserve">775366103   </t>
  </si>
  <si>
    <t>65462465</t>
  </si>
  <si>
    <t>1042290</t>
  </si>
  <si>
    <t>Glucose 201 Analyzer</t>
  </si>
  <si>
    <t>HEMOCU</t>
  </si>
  <si>
    <t>66132873</t>
  </si>
  <si>
    <t>1163981</t>
  </si>
  <si>
    <t>Fan Filter f/Picolo 80mm</t>
  </si>
  <si>
    <t>ABBCON</t>
  </si>
  <si>
    <t>Surprise</t>
  </si>
  <si>
    <t xml:space="preserve">853742466   </t>
  </si>
  <si>
    <t>65401304</t>
  </si>
  <si>
    <t>65807571</t>
  </si>
  <si>
    <t>North Richland Hills</t>
  </si>
  <si>
    <t xml:space="preserve">761805410   </t>
  </si>
  <si>
    <t>65487803</t>
  </si>
  <si>
    <t>65976873</t>
  </si>
  <si>
    <t>Colleyville</t>
  </si>
  <si>
    <t xml:space="preserve">76034       </t>
  </si>
  <si>
    <t>66274893</t>
  </si>
  <si>
    <t>1225506</t>
  </si>
  <si>
    <t>Coverall Tyvek w/Hood/Boots</t>
  </si>
  <si>
    <t>07/30/2018</t>
  </si>
  <si>
    <t>1225505</t>
  </si>
  <si>
    <t>66330154</t>
  </si>
  <si>
    <t>65595234</t>
  </si>
  <si>
    <t>65762732</t>
  </si>
  <si>
    <t>1291601</t>
  </si>
  <si>
    <t>Bag Poly Industrial 2 Mil</t>
  </si>
  <si>
    <t>65424628</t>
  </si>
  <si>
    <t>66070882</t>
  </si>
  <si>
    <t>66078429</t>
  </si>
  <si>
    <t>9052928</t>
  </si>
  <si>
    <t>Cup Hot Od 12oz</t>
  </si>
  <si>
    <t>66064404</t>
  </si>
  <si>
    <t>66137191</t>
  </si>
  <si>
    <t>Cypress</t>
  </si>
  <si>
    <t xml:space="preserve">774334290   </t>
  </si>
  <si>
    <t>65803117</t>
  </si>
  <si>
    <t>66203469</t>
  </si>
  <si>
    <t>66330360</t>
  </si>
  <si>
    <t xml:space="preserve">787411325   </t>
  </si>
  <si>
    <t>65463470</t>
  </si>
  <si>
    <t>1082458</t>
  </si>
  <si>
    <t>CVA (Calibration Verification)</t>
  </si>
  <si>
    <t>STRECK</t>
  </si>
  <si>
    <t>65443378</t>
  </si>
  <si>
    <t>65618174</t>
  </si>
  <si>
    <t xml:space="preserve">782513350   </t>
  </si>
  <si>
    <t>65874345</t>
  </si>
  <si>
    <t>Dallas</t>
  </si>
  <si>
    <t xml:space="preserve">752384826   </t>
  </si>
  <si>
    <t>65468261</t>
  </si>
  <si>
    <t>66259744</t>
  </si>
  <si>
    <t xml:space="preserve">852046808   </t>
  </si>
  <si>
    <t>65427274</t>
  </si>
  <si>
    <t>Helotes</t>
  </si>
  <si>
    <t xml:space="preserve">780234772   </t>
  </si>
  <si>
    <t>65837729</t>
  </si>
  <si>
    <t>65999745</t>
  </si>
  <si>
    <t>Rosenberg</t>
  </si>
  <si>
    <t xml:space="preserve">774715897   </t>
  </si>
  <si>
    <t>65772122</t>
  </si>
  <si>
    <t xml:space="preserve">782513024   </t>
  </si>
  <si>
    <t>65747947</t>
  </si>
  <si>
    <t>1297053</t>
  </si>
  <si>
    <t>Cup Needle Wash f/M Series</t>
  </si>
  <si>
    <t>1294708</t>
  </si>
  <si>
    <t>Tubing Needle f/ Hem Analyzer</t>
  </si>
  <si>
    <t>Tomball</t>
  </si>
  <si>
    <t xml:space="preserve">773751490   </t>
  </si>
  <si>
    <t>66137228</t>
  </si>
  <si>
    <t xml:space="preserve">770863129   </t>
  </si>
  <si>
    <t>65829687</t>
  </si>
  <si>
    <t>1284497</t>
  </si>
  <si>
    <t>1284478</t>
  </si>
  <si>
    <t>1284496</t>
  </si>
  <si>
    <t>1284474</t>
  </si>
  <si>
    <t>1284469</t>
  </si>
  <si>
    <t>1284473</t>
  </si>
  <si>
    <t>1284480</t>
  </si>
  <si>
    <t>1284472</t>
  </si>
  <si>
    <t>1284479</t>
  </si>
  <si>
    <t>66259768</t>
  </si>
  <si>
    <t>Converse</t>
  </si>
  <si>
    <t xml:space="preserve">781091749   </t>
  </si>
  <si>
    <t>65803224</t>
  </si>
  <si>
    <t>League City</t>
  </si>
  <si>
    <t xml:space="preserve">775732768   </t>
  </si>
  <si>
    <t>65662134</t>
  </si>
  <si>
    <t>The Woodlands</t>
  </si>
  <si>
    <t xml:space="preserve">773822777   </t>
  </si>
  <si>
    <t>66036849</t>
  </si>
  <si>
    <t>Phoenix</t>
  </si>
  <si>
    <t xml:space="preserve">850488839   </t>
  </si>
  <si>
    <t>65415259</t>
  </si>
  <si>
    <t>65617735</t>
  </si>
  <si>
    <t>65803015</t>
  </si>
  <si>
    <t>Missouri City</t>
  </si>
  <si>
    <t xml:space="preserve">774594719   </t>
  </si>
  <si>
    <t>65894019</t>
  </si>
  <si>
    <t xml:space="preserve">782492211   </t>
  </si>
  <si>
    <t>65392214</t>
  </si>
  <si>
    <t>65522037</t>
  </si>
  <si>
    <t>66011161</t>
  </si>
  <si>
    <t xml:space="preserve">770441452   </t>
  </si>
  <si>
    <t>65802890</t>
  </si>
  <si>
    <t>65910081</t>
  </si>
  <si>
    <t>65392154</t>
  </si>
  <si>
    <t>65482992</t>
  </si>
  <si>
    <t>65496817</t>
  </si>
  <si>
    <t>65499215</t>
  </si>
  <si>
    <t>1297049</t>
  </si>
  <si>
    <t>Assay Fluid Filter f/ M Series</t>
  </si>
  <si>
    <t>1297051</t>
  </si>
  <si>
    <t>Tubing Waste Line f/ M Series</t>
  </si>
  <si>
    <t>1297056</t>
  </si>
  <si>
    <t>Pin Pivot CP Door f/M Ser</t>
  </si>
  <si>
    <t>1297055</t>
  </si>
  <si>
    <t>Clip "C" Small f/Pivot Pin</t>
  </si>
  <si>
    <t>1294710</t>
  </si>
  <si>
    <t>Needle Cap f/ Hema Analyzer</t>
  </si>
  <si>
    <t>1297052</t>
  </si>
  <si>
    <t>Clip "C" f/Cap Pierce Assem</t>
  </si>
  <si>
    <t>65979760</t>
  </si>
  <si>
    <t>1292384</t>
  </si>
  <si>
    <t>MaskDisposable CPAP System</t>
  </si>
  <si>
    <t>MRCMED</t>
  </si>
  <si>
    <t xml:space="preserve">761337811   </t>
  </si>
  <si>
    <t>66086574</t>
  </si>
  <si>
    <t>ADEPTUS/FIRST CHOICE - ECC13   Item Detail  -  Jul 2018 through Jul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</si>
  <si>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</si>
  <si>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</si>
  <si>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</si>
  <si>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</si>
  <si>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</si>
  <si>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</si>
  <si>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</si>
  <si>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</si>
  <si>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</si>
  <si>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1119841</t>
  </si>
  <si>
    <t xml:space="preserve">Triage Multi-Analyte Control  </t>
  </si>
  <si>
    <t xml:space="preserve">Level 1     </t>
  </si>
  <si>
    <t xml:space="preserve">5x.25ml </t>
  </si>
  <si>
    <t>BIOSIT</t>
  </si>
  <si>
    <t>88753</t>
  </si>
  <si>
    <t>1119843</t>
  </si>
  <si>
    <t xml:space="preserve">Level II    </t>
  </si>
  <si>
    <t>88754</t>
  </si>
  <si>
    <t>1304978</t>
  </si>
  <si>
    <t xml:space="preserve">IV Start Kit w/Chloraprep     </t>
  </si>
  <si>
    <t xml:space="preserve">            </t>
  </si>
  <si>
    <t xml:space="preserve">100/Ca  </t>
  </si>
  <si>
    <t>DYND74268</t>
  </si>
  <si>
    <t>1184199</t>
  </si>
  <si>
    <t xml:space="preserve">Piccolo Chem+Control LPD      </t>
  </si>
  <si>
    <t xml:space="preserve">Kit     </t>
  </si>
  <si>
    <t>07P0401</t>
  </si>
  <si>
    <t>1134673</t>
  </si>
  <si>
    <t xml:space="preserve">Suture Tray                   </t>
  </si>
  <si>
    <t xml:space="preserve">12/Ca   </t>
  </si>
  <si>
    <t>SUT17205</t>
  </si>
  <si>
    <t xml:space="preserve">Control CDS TriLevel          </t>
  </si>
  <si>
    <t xml:space="preserve">4.5mL       </t>
  </si>
  <si>
    <t xml:space="preserve">12/Pk   </t>
  </si>
  <si>
    <t>501-608</t>
  </si>
  <si>
    <t>1293871</t>
  </si>
  <si>
    <t xml:space="preserve">Levsin Inj 1ml amp            </t>
  </si>
  <si>
    <t xml:space="preserve">0.5mg/ml    </t>
  </si>
  <si>
    <t xml:space="preserve">5/Bx    </t>
  </si>
  <si>
    <t>DEY</t>
  </si>
  <si>
    <t>00037900105</t>
  </si>
  <si>
    <t xml:space="preserve">CDS Calibrator                </t>
  </si>
  <si>
    <t xml:space="preserve">3.0ml       </t>
  </si>
  <si>
    <t xml:space="preserve">Ea      </t>
  </si>
  <si>
    <t>501-606</t>
  </si>
  <si>
    <t>5072187</t>
  </si>
  <si>
    <t xml:space="preserve">Sodium Chloride .9% Minibag   </t>
  </si>
  <si>
    <t xml:space="preserve">Plastic Bag </t>
  </si>
  <si>
    <t xml:space="preserve">100ml   </t>
  </si>
  <si>
    <t>S8004-5264</t>
  </si>
  <si>
    <t>1243818</t>
  </si>
  <si>
    <t xml:space="preserve">Morphine Sulfate Inj SDV 1mL  </t>
  </si>
  <si>
    <t xml:space="preserve">4mg/mL      </t>
  </si>
  <si>
    <t xml:space="preserve">25/Bx   </t>
  </si>
  <si>
    <t>WESINJ</t>
  </si>
  <si>
    <t>00641612525</t>
  </si>
  <si>
    <t>1273383</t>
  </si>
  <si>
    <t xml:space="preserve">Ketamine HCL Inj MDV 10mL     </t>
  </si>
  <si>
    <t xml:space="preserve">50mg/mL     </t>
  </si>
  <si>
    <t xml:space="preserve">10/Bx   </t>
  </si>
  <si>
    <t>00143950810</t>
  </si>
  <si>
    <t xml:space="preserve">Crayons 8ct Crayola           </t>
  </si>
  <si>
    <t xml:space="preserve">8/Bx    </t>
  </si>
  <si>
    <t>950162</t>
  </si>
  <si>
    <t xml:space="preserve">Protectors Side Rail          </t>
  </si>
  <si>
    <t xml:space="preserve">1/Pr    </t>
  </si>
  <si>
    <t>5709</t>
  </si>
  <si>
    <t>4996834</t>
  </si>
  <si>
    <t xml:space="preserve">Traveler HD Series Wheelchair </t>
  </si>
  <si>
    <t xml:space="preserve">24" Seat    </t>
  </si>
  <si>
    <t>GF</t>
  </si>
  <si>
    <t>3G010540</t>
  </si>
  <si>
    <t>2587008</t>
  </si>
  <si>
    <t xml:space="preserve">Lidocaine Inj MDV Non-Return  </t>
  </si>
  <si>
    <t xml:space="preserve">1%          </t>
  </si>
  <si>
    <t xml:space="preserve">20mL/Ea </t>
  </si>
  <si>
    <t>GIVREP</t>
  </si>
  <si>
    <t>00409427601</t>
  </si>
  <si>
    <t xml:space="preserve">I Cassette 10 Panel           </t>
  </si>
  <si>
    <t>DOA-1105-021</t>
  </si>
  <si>
    <t>1255386</t>
  </si>
  <si>
    <t xml:space="preserve">Ondansetron HCL SDV 2mL       </t>
  </si>
  <si>
    <t xml:space="preserve">2mg/mL      </t>
  </si>
  <si>
    <t>HERPHA</t>
  </si>
  <si>
    <t>23155054741</t>
  </si>
  <si>
    <t>1127072</t>
  </si>
  <si>
    <t xml:space="preserve">Crutch Aluminum Adult         </t>
  </si>
  <si>
    <t xml:space="preserve">5'2"-5"10"  </t>
  </si>
  <si>
    <t xml:space="preserve">Pair    </t>
  </si>
  <si>
    <t>MEDDEP</t>
  </si>
  <si>
    <t>2488072</t>
  </si>
  <si>
    <t>Bupivacaine HCL MDV Non Return</t>
  </si>
  <si>
    <t xml:space="preserve">0.5%        </t>
  </si>
  <si>
    <t xml:space="preserve">50mL/Vl </t>
  </si>
  <si>
    <t>00409116301</t>
  </si>
  <si>
    <t xml:space="preserve">Set Pneumothorax Wayne        </t>
  </si>
  <si>
    <t xml:space="preserve">14Fr        </t>
  </si>
  <si>
    <t>COKG56533</t>
  </si>
  <si>
    <t>1227524</t>
  </si>
  <si>
    <t xml:space="preserve">Prochlorperazine Inj 2mL      </t>
  </si>
  <si>
    <t xml:space="preserve">5mg/mL      </t>
  </si>
  <si>
    <t>23155029442</t>
  </si>
  <si>
    <t xml:space="preserve">Pneumothorax Set 9Fr          </t>
  </si>
  <si>
    <t xml:space="preserve">29cm 18G    </t>
  </si>
  <si>
    <t>COKCTPT100</t>
  </si>
  <si>
    <t>1004737</t>
  </si>
  <si>
    <t>Sod Chloride Inj 0.9% Non-DEHP</t>
  </si>
  <si>
    <t xml:space="preserve">Plas Bag    </t>
  </si>
  <si>
    <t>500ml/Bg</t>
  </si>
  <si>
    <t>L8001</t>
  </si>
  <si>
    <t>1047765</t>
  </si>
  <si>
    <t xml:space="preserve">Water F/Inj Bacterio Vl 30ml  </t>
  </si>
  <si>
    <t>30ml Sterile</t>
  </si>
  <si>
    <t xml:space="preserve">25/Pk   </t>
  </si>
  <si>
    <t>00409397703</t>
  </si>
  <si>
    <t>2747919</t>
  </si>
  <si>
    <t xml:space="preserve">Blade Stitch Cutter           </t>
  </si>
  <si>
    <t xml:space="preserve">100/Bx  </t>
  </si>
  <si>
    <t>HAVELS</t>
  </si>
  <si>
    <t>STC7299</t>
  </si>
  <si>
    <t>1530731</t>
  </si>
  <si>
    <t xml:space="preserve">Sodium Chloride 0.9% Inj Mini </t>
  </si>
  <si>
    <t xml:space="preserve">100ml       </t>
  </si>
  <si>
    <t xml:space="preserve">16/Bx   </t>
  </si>
  <si>
    <t>TRAVOL</t>
  </si>
  <si>
    <t>2B1309</t>
  </si>
  <si>
    <t>5823027</t>
  </si>
  <si>
    <t>Wheelchair 500Lb Desk Swing Ft</t>
  </si>
  <si>
    <t xml:space="preserve">24Wx18D     </t>
  </si>
  <si>
    <t xml:space="preserve">1/Ca    </t>
  </si>
  <si>
    <t>ALLEG</t>
  </si>
  <si>
    <t>CW0007PS</t>
  </si>
  <si>
    <t>1191393</t>
  </si>
  <si>
    <t xml:space="preserve">Catheter Female Kit           </t>
  </si>
  <si>
    <t>BARDBI</t>
  </si>
  <si>
    <t>0035380</t>
  </si>
  <si>
    <t xml:space="preserve">CDS Control Diff              </t>
  </si>
  <si>
    <t xml:space="preserve">4.5ml       </t>
  </si>
  <si>
    <t xml:space="preserve">9/Bx    </t>
  </si>
  <si>
    <t>501-607</t>
  </si>
  <si>
    <t xml:space="preserve">Pads Seizure f/ Bed           </t>
  </si>
  <si>
    <t xml:space="preserve">4/St    </t>
  </si>
  <si>
    <t>5742</t>
  </si>
  <si>
    <t>1247618</t>
  </si>
  <si>
    <t xml:space="preserve">Indicators Chemical Trophon   </t>
  </si>
  <si>
    <t xml:space="preserve">300/Bx  </t>
  </si>
  <si>
    <t>E8350NC</t>
  </si>
  <si>
    <t>1117952</t>
  </si>
  <si>
    <t>Tray Incision/Drain W/Drpe/Twl</t>
  </si>
  <si>
    <t xml:space="preserve">20/Ca   </t>
  </si>
  <si>
    <t>CARDSP</t>
  </si>
  <si>
    <t>25006-010</t>
  </si>
  <si>
    <t>9898038</t>
  </si>
  <si>
    <t xml:space="preserve">Glucose Aqueous Liq Control   </t>
  </si>
  <si>
    <t>2ml-1HI/1LOW</t>
  </si>
  <si>
    <t>180.013.002</t>
  </si>
  <si>
    <t xml:space="preserve">Cable Extension Masimo 8'     </t>
  </si>
  <si>
    <t xml:space="preserve">8-Pin       </t>
  </si>
  <si>
    <t>115-020768-0</t>
  </si>
  <si>
    <t>1145947</t>
  </si>
  <si>
    <t xml:space="preserve">Clear Image Gel Singles       </t>
  </si>
  <si>
    <t xml:space="preserve">1oz Pkt     </t>
  </si>
  <si>
    <t xml:space="preserve">400/Cr  </t>
  </si>
  <si>
    <t>CONE</t>
  </si>
  <si>
    <t>900935</t>
  </si>
  <si>
    <t>1043735</t>
  </si>
  <si>
    <t xml:space="preserve">Ful-Glo Ophth Strips          </t>
  </si>
  <si>
    <t xml:space="preserve">1mg         </t>
  </si>
  <si>
    <t>AKORN</t>
  </si>
  <si>
    <t>17478040401</t>
  </si>
  <si>
    <t>1206013</t>
  </si>
  <si>
    <t xml:space="preserve">Suction Tubing                </t>
  </si>
  <si>
    <t xml:space="preserve">1/4"x12"    </t>
  </si>
  <si>
    <t>CONMD</t>
  </si>
  <si>
    <t>0034350</t>
  </si>
  <si>
    <t>1264467</t>
  </si>
  <si>
    <t xml:space="preserve">Ibuprofen Chil OS Blue Rasp   </t>
  </si>
  <si>
    <t xml:space="preserve">100mg/5mL   </t>
  </si>
  <si>
    <t xml:space="preserve">4oz/Bt  </t>
  </si>
  <si>
    <t>TEVOTC</t>
  </si>
  <si>
    <t>00472176494</t>
  </si>
  <si>
    <t>4399158</t>
  </si>
  <si>
    <t xml:space="preserve">Microcuvette Glucose 201      </t>
  </si>
  <si>
    <t>110706</t>
  </si>
  <si>
    <t>1048583</t>
  </si>
  <si>
    <t xml:space="preserve">Sodium Chloride INJ MDV 30ml  </t>
  </si>
  <si>
    <t xml:space="preserve">0.9%BACT    </t>
  </si>
  <si>
    <t>00409196607</t>
  </si>
  <si>
    <t>6783943</t>
  </si>
  <si>
    <t xml:space="preserve">Electrode ECG Foam Ag/Ag/CI   </t>
  </si>
  <si>
    <t xml:space="preserve">3/Pk        </t>
  </si>
  <si>
    <t xml:space="preserve">600/Ca  </t>
  </si>
  <si>
    <t>MDS611503A</t>
  </si>
  <si>
    <t>1207229</t>
  </si>
  <si>
    <t xml:space="preserve">Hydralazine Inj SDV 1mL       </t>
  </si>
  <si>
    <t xml:space="preserve">20mg/mL     </t>
  </si>
  <si>
    <t>17478093415</t>
  </si>
  <si>
    <t>2586224</t>
  </si>
  <si>
    <t>Dextrose 5%/Saline 0.22% 250mL</t>
  </si>
  <si>
    <t xml:space="preserve">0.3%        </t>
  </si>
  <si>
    <t xml:space="preserve">24/Ca   </t>
  </si>
  <si>
    <t>ABBHOS</t>
  </si>
  <si>
    <t>0792402</t>
  </si>
  <si>
    <t>1317517</t>
  </si>
  <si>
    <t xml:space="preserve">Hydrocodone/APAP Tablets UD   </t>
  </si>
  <si>
    <t xml:space="preserve">5/325mg     </t>
  </si>
  <si>
    <t xml:space="preserve">100/Pk  </t>
  </si>
  <si>
    <t>APOMAJ</t>
  </si>
  <si>
    <t>302043</t>
  </si>
  <si>
    <t>2589850</t>
  </si>
  <si>
    <t xml:space="preserve">Sterile Water For Irrigation  </t>
  </si>
  <si>
    <t xml:space="preserve">250ml Str   </t>
  </si>
  <si>
    <t>250ml/Bt</t>
  </si>
  <si>
    <t>0613922</t>
  </si>
  <si>
    <t>1119927</t>
  </si>
  <si>
    <t>Triage Total Control Cal &amp; Ver</t>
  </si>
  <si>
    <t>88755</t>
  </si>
  <si>
    <t xml:space="preserve">IV Set Space Pump Infusomat   </t>
  </si>
  <si>
    <t>490101</t>
  </si>
  <si>
    <t xml:space="preserve">Salem Sump Anti Reflex 16/Fr  </t>
  </si>
  <si>
    <t xml:space="preserve">48"         </t>
  </si>
  <si>
    <t xml:space="preserve">10/Ca   </t>
  </si>
  <si>
    <t>CARDKN</t>
  </si>
  <si>
    <t>8888266262</t>
  </si>
  <si>
    <t>6487162</t>
  </si>
  <si>
    <t xml:space="preserve">Splint Wrist Foam Left        </t>
  </si>
  <si>
    <t xml:space="preserve">LARGE       </t>
  </si>
  <si>
    <t>SMTNEP</t>
  </si>
  <si>
    <t>79-87437</t>
  </si>
  <si>
    <t>1025061</t>
  </si>
  <si>
    <t xml:space="preserve">Hydrocortisone Cream w/Aloe   </t>
  </si>
  <si>
    <t>1oz/Tube</t>
  </si>
  <si>
    <t>TARO</t>
  </si>
  <si>
    <t>51672201002</t>
  </si>
  <si>
    <t>1007318</t>
  </si>
  <si>
    <t xml:space="preserve">Dextrose 5% In Water          </t>
  </si>
  <si>
    <t xml:space="preserve">500mL/Bg    </t>
  </si>
  <si>
    <t xml:space="preserve">BG      </t>
  </si>
  <si>
    <t>L5101</t>
  </si>
  <si>
    <t>1174009</t>
  </si>
  <si>
    <t xml:space="preserve">SplashCap Wound Shield        </t>
  </si>
  <si>
    <t>f/Irrigation</t>
  </si>
  <si>
    <t xml:space="preserve">25/Ca   </t>
  </si>
  <si>
    <t>10015</t>
  </si>
  <si>
    <t>2480237</t>
  </si>
  <si>
    <t xml:space="preserve">Lidocaine w/EPI Inj MDV N-R   </t>
  </si>
  <si>
    <t xml:space="preserve">2%          </t>
  </si>
  <si>
    <t xml:space="preserve">20mL/Vl </t>
  </si>
  <si>
    <t>00409318201</t>
  </si>
  <si>
    <t>1314550</t>
  </si>
  <si>
    <t xml:space="preserve">Clindamycin Phos Inj 4ml SDV  </t>
  </si>
  <si>
    <t xml:space="preserve">150mg/ml    </t>
  </si>
  <si>
    <t>BIONIC</t>
  </si>
  <si>
    <t>67457081504</t>
  </si>
  <si>
    <t>1186412</t>
  </si>
  <si>
    <t xml:space="preserve">Diazepam Tablets UD           </t>
  </si>
  <si>
    <t xml:space="preserve">5Mg         </t>
  </si>
  <si>
    <t>51079028520</t>
  </si>
  <si>
    <t>2760676</t>
  </si>
  <si>
    <t xml:space="preserve">Test Fit Kit For Resp Mask    </t>
  </si>
  <si>
    <t>3MMED</t>
  </si>
  <si>
    <t>FT-10</t>
  </si>
  <si>
    <t>4999432</t>
  </si>
  <si>
    <t>Universal60 Drop Nitro PumpSet</t>
  </si>
  <si>
    <t>490037</t>
  </si>
  <si>
    <t>1296403</t>
  </si>
  <si>
    <t xml:space="preserve">Acetylcysteine Inj SDV 30mL   </t>
  </si>
  <si>
    <t xml:space="preserve">200mg/mL    </t>
  </si>
  <si>
    <t xml:space="preserve">4/Bx    </t>
  </si>
  <si>
    <t>AURPHA</t>
  </si>
  <si>
    <t>55150025930</t>
  </si>
  <si>
    <t>6541939</t>
  </si>
  <si>
    <t xml:space="preserve">Suture Prolene Mono Blu PS2   </t>
  </si>
  <si>
    <t xml:space="preserve">5-0 18"     </t>
  </si>
  <si>
    <t xml:space="preserve">12/Bx   </t>
  </si>
  <si>
    <t>ETHICO</t>
  </si>
  <si>
    <t>8686G</t>
  </si>
  <si>
    <t>7770517</t>
  </si>
  <si>
    <t xml:space="preserve">Splint Casting Scotchcast     </t>
  </si>
  <si>
    <t xml:space="preserve">4"x15' Roll </t>
  </si>
  <si>
    <t xml:space="preserve">1/Ea    </t>
  </si>
  <si>
    <t>73004</t>
  </si>
  <si>
    <t>1314470</t>
  </si>
  <si>
    <t xml:space="preserve">Azithromycin Inj 10ml         </t>
  </si>
  <si>
    <t xml:space="preserve">500mg       </t>
  </si>
  <si>
    <t>55150017410</t>
  </si>
  <si>
    <t>2480253</t>
  </si>
  <si>
    <t xml:space="preserve">Methylene Blue SDV  N-R       </t>
  </si>
  <si>
    <t xml:space="preserve">10mL/Vl </t>
  </si>
  <si>
    <t>17478050410</t>
  </si>
  <si>
    <t>1187245</t>
  </si>
  <si>
    <t>Morphine Sulf Inj CJT Syr PFRE</t>
  </si>
  <si>
    <t xml:space="preserve">2Mg/mL      </t>
  </si>
  <si>
    <t>ABBNRX</t>
  </si>
  <si>
    <t>00409189001</t>
  </si>
  <si>
    <t xml:space="preserve">Central Line Dressing Kit     </t>
  </si>
  <si>
    <t>58192</t>
  </si>
  <si>
    <t>1089205</t>
  </si>
  <si>
    <t xml:space="preserve">Suture Surg Gut Chrom Bge P21 </t>
  </si>
  <si>
    <t xml:space="preserve">6-0 18"     </t>
  </si>
  <si>
    <t>SG1816G</t>
  </si>
  <si>
    <t>5073334</t>
  </si>
  <si>
    <t xml:space="preserve">Dextrose 10% Injection        </t>
  </si>
  <si>
    <t xml:space="preserve">250ml       </t>
  </si>
  <si>
    <t>L5202</t>
  </si>
  <si>
    <t xml:space="preserve">Allen Equalizer f/Arm         </t>
  </si>
  <si>
    <t>923483</t>
  </si>
  <si>
    <t>1049909</t>
  </si>
  <si>
    <t xml:space="preserve">Ketorolac Inj IM SDV 2mL      </t>
  </si>
  <si>
    <t xml:space="preserve">60mg/2mL    </t>
  </si>
  <si>
    <t>00409379601</t>
  </si>
  <si>
    <t xml:space="preserve">Paper Roll Trophon            </t>
  </si>
  <si>
    <t>E8350PB</t>
  </si>
  <si>
    <t>1174702</t>
  </si>
  <si>
    <t xml:space="preserve">Cannula Nasal w/O2 Port       </t>
  </si>
  <si>
    <t xml:space="preserve">Adult       </t>
  </si>
  <si>
    <t>068300045210</t>
  </si>
  <si>
    <t xml:space="preserve">Masimo LNCS Sensor Adult      </t>
  </si>
  <si>
    <t xml:space="preserve">Reuse       </t>
  </si>
  <si>
    <t>0600-00-0126</t>
  </si>
  <si>
    <t>1283655</t>
  </si>
  <si>
    <t>Protex Ultra Wipes Disinfct/Cl</t>
  </si>
  <si>
    <t xml:space="preserve">7"x9.5"     </t>
  </si>
  <si>
    <t xml:space="preserve">8/Ca    </t>
  </si>
  <si>
    <t>PARKER</t>
  </si>
  <si>
    <t>48-70</t>
  </si>
  <si>
    <t>4686083</t>
  </si>
  <si>
    <t xml:space="preserve">Catheter Thoracic             </t>
  </si>
  <si>
    <t xml:space="preserve">24fr        </t>
  </si>
  <si>
    <t>8888570531</t>
  </si>
  <si>
    <t xml:space="preserve">Label Tape Yellow 1"          </t>
  </si>
  <si>
    <t xml:space="preserve">"MAY"       </t>
  </si>
  <si>
    <t xml:space="preserve">500/Rl  </t>
  </si>
  <si>
    <t>252814</t>
  </si>
  <si>
    <t>7770505</t>
  </si>
  <si>
    <t xml:space="preserve">Stapler Precise Titanium 5Ct  </t>
  </si>
  <si>
    <t xml:space="preserve">REG Arcuat  </t>
  </si>
  <si>
    <t>DS-5</t>
  </si>
  <si>
    <t>1310918</t>
  </si>
  <si>
    <t xml:space="preserve">Neostigmine Meth Inj MDV 10mL </t>
  </si>
  <si>
    <t xml:space="preserve">1mg/mL      </t>
  </si>
  <si>
    <t>AMPPHA</t>
  </si>
  <si>
    <t>00548960200</t>
  </si>
  <si>
    <t xml:space="preserve">Cup Needle Wash f/M Series    </t>
  </si>
  <si>
    <t>Hem Analyzer</t>
  </si>
  <si>
    <t>1021055</t>
  </si>
  <si>
    <t>1247619</t>
  </si>
  <si>
    <t xml:space="preserve">Sonex Btl Trophon f/Prb Strlz </t>
  </si>
  <si>
    <t xml:space="preserve">6/Ca    </t>
  </si>
  <si>
    <t>E8350NJ</t>
  </si>
  <si>
    <t>1181391</t>
  </si>
  <si>
    <t xml:space="preserve">Famotidine Inj SDV 2mL        </t>
  </si>
  <si>
    <t xml:space="preserve">10Mg/mL     </t>
  </si>
  <si>
    <t>63323073912</t>
  </si>
  <si>
    <t xml:space="preserve">Thermo-Humidity Meter         </t>
  </si>
  <si>
    <t>1166119</t>
  </si>
  <si>
    <t>2770069</t>
  </si>
  <si>
    <t xml:space="preserve">Neomy/Poly B/HC Otic Susp     </t>
  </si>
  <si>
    <t xml:space="preserve">10ml/Bt </t>
  </si>
  <si>
    <t>CARDGN</t>
  </si>
  <si>
    <t>1303957</t>
  </si>
  <si>
    <t>6547547</t>
  </si>
  <si>
    <t>Suture Vicryl Rapide Undyed P3</t>
  </si>
  <si>
    <t>VR493</t>
  </si>
  <si>
    <t>1093019</t>
  </si>
  <si>
    <t xml:space="preserve">Isovue 300                    </t>
  </si>
  <si>
    <t xml:space="preserve">100mL Bt    </t>
  </si>
  <si>
    <t xml:space="preserve">10Bt/Ca </t>
  </si>
  <si>
    <t>BRACCO</t>
  </si>
  <si>
    <t>131535</t>
  </si>
  <si>
    <t>1178910</t>
  </si>
  <si>
    <t xml:space="preserve">Emergency Pnemothorax Set     </t>
  </si>
  <si>
    <t xml:space="preserve">6cm 8.5Fr   </t>
  </si>
  <si>
    <t>COKG13722</t>
  </si>
  <si>
    <t xml:space="preserve">"JUN"       </t>
  </si>
  <si>
    <t>252850</t>
  </si>
  <si>
    <t>1046409</t>
  </si>
  <si>
    <t xml:space="preserve">Hydromorphone Inj Carp J Syr  </t>
  </si>
  <si>
    <t xml:space="preserve">1mg/ml      </t>
  </si>
  <si>
    <t>00409128331</t>
  </si>
  <si>
    <t>6908199</t>
  </si>
  <si>
    <t xml:space="preserve">Betadine SwabSticks 3's       </t>
  </si>
  <si>
    <t xml:space="preserve">50/Ca   </t>
  </si>
  <si>
    <t>EMEHEA</t>
  </si>
  <si>
    <t>BSWS3S</t>
  </si>
  <si>
    <t>4896465</t>
  </si>
  <si>
    <t xml:space="preserve">Wrist Splint Bath X-Large     </t>
  </si>
  <si>
    <t xml:space="preserve">Left Hand   </t>
  </si>
  <si>
    <t>79-87488</t>
  </si>
  <si>
    <t xml:space="preserve">"NOV"       </t>
  </si>
  <si>
    <t>253012</t>
  </si>
  <si>
    <t>1292805</t>
  </si>
  <si>
    <t xml:space="preserve">Bupivacaine/Epi MDV 50mL      </t>
  </si>
  <si>
    <t>00409904601</t>
  </si>
  <si>
    <t xml:space="preserve">360/Ca  </t>
  </si>
  <si>
    <t>7711141</t>
  </si>
  <si>
    <t xml:space="preserve">Forceps Jansen Bayonet 6"SS   </t>
  </si>
  <si>
    <t xml:space="preserve">Bipolar     </t>
  </si>
  <si>
    <t>91-6106</t>
  </si>
  <si>
    <t>1268064</t>
  </si>
  <si>
    <t xml:space="preserve">Mupirocin Calcium Cream       </t>
  </si>
  <si>
    <t xml:space="preserve">15gm/Tb </t>
  </si>
  <si>
    <t>4816021</t>
  </si>
  <si>
    <t>3680677</t>
  </si>
  <si>
    <t xml:space="preserve">Sticker Teenage Mutant Ninja  </t>
  </si>
  <si>
    <t xml:space="preserve">Turtles     </t>
  </si>
  <si>
    <t xml:space="preserve">100/Rl  </t>
  </si>
  <si>
    <t>SHERMN</t>
  </si>
  <si>
    <t>PS549</t>
  </si>
  <si>
    <t>1002808</t>
  </si>
  <si>
    <t xml:space="preserve">Sodium Chloride Sol Non-DEHP  </t>
  </si>
  <si>
    <t xml:space="preserve">0.9% Inj    </t>
  </si>
  <si>
    <t xml:space="preserve">1000Ml  </t>
  </si>
  <si>
    <t>L8000</t>
  </si>
  <si>
    <t>7774008</t>
  </si>
  <si>
    <t xml:space="preserve">Scotchcast Wet/Dry Cast Pad   </t>
  </si>
  <si>
    <t xml:space="preserve">6x4Yds      </t>
  </si>
  <si>
    <t xml:space="preserve">20/Bg   </t>
  </si>
  <si>
    <t>WDP6</t>
  </si>
  <si>
    <t>9852773</t>
  </si>
  <si>
    <t>Collar Xtric Perfit Plastic Yl</t>
  </si>
  <si>
    <t>Size 4 Short</t>
  </si>
  <si>
    <t>AMBU</t>
  </si>
  <si>
    <t>000264504</t>
  </si>
  <si>
    <t xml:space="preserve">Tubing Needle f/ Hem Analyzer </t>
  </si>
  <si>
    <t xml:space="preserve">M-Series    </t>
  </si>
  <si>
    <t>1091171</t>
  </si>
  <si>
    <t>6903564</t>
  </si>
  <si>
    <t xml:space="preserve">Betadine Surgical Scrub       </t>
  </si>
  <si>
    <t xml:space="preserve">0.75%       </t>
  </si>
  <si>
    <t xml:space="preserve">36/Ca   </t>
  </si>
  <si>
    <t>BSUR04</t>
  </si>
  <si>
    <t>8601201</t>
  </si>
  <si>
    <t xml:space="preserve">Pedicap CO2 Detector          </t>
  </si>
  <si>
    <t xml:space="preserve">Pediatric   </t>
  </si>
  <si>
    <t>PEDICAP 6</t>
  </si>
  <si>
    <t xml:space="preserve">13 Vials    </t>
  </si>
  <si>
    <t>291708</t>
  </si>
  <si>
    <t>7773118</t>
  </si>
  <si>
    <t xml:space="preserve">Qualitative Fit Test App      </t>
  </si>
  <si>
    <t xml:space="preserve">Bitter      </t>
  </si>
  <si>
    <t xml:space="preserve">1Kit/Ca </t>
  </si>
  <si>
    <t>FT-30</t>
  </si>
  <si>
    <t>1253830</t>
  </si>
  <si>
    <t>Ipratropium Brom Inh Sol 2.5mL</t>
  </si>
  <si>
    <t xml:space="preserve">0.02%       </t>
  </si>
  <si>
    <t xml:space="preserve">25/Cr   </t>
  </si>
  <si>
    <t>4530663</t>
  </si>
  <si>
    <t xml:space="preserve">Sensor LNCS SPO2 Disp Ped     </t>
  </si>
  <si>
    <t xml:space="preserve">Adhesive    </t>
  </si>
  <si>
    <t xml:space="preserve">20/Bx   </t>
  </si>
  <si>
    <t>0600-00-0122</t>
  </si>
  <si>
    <t>1198063</t>
  </si>
  <si>
    <t xml:space="preserve">Ranitidine Hcl Inj SDV 2mL    </t>
  </si>
  <si>
    <t xml:space="preserve">25Mg/mL     </t>
  </si>
  <si>
    <t>ZYDPHA</t>
  </si>
  <si>
    <t>68382042202</t>
  </si>
  <si>
    <t>1530256</t>
  </si>
  <si>
    <t xml:space="preserve">XcelTrax Ankle                </t>
  </si>
  <si>
    <t xml:space="preserve">X-Large     </t>
  </si>
  <si>
    <t>79-95508</t>
  </si>
  <si>
    <t>6070061</t>
  </si>
  <si>
    <t xml:space="preserve">Alere i Strep A Control Kit   </t>
  </si>
  <si>
    <t>ALEREI</t>
  </si>
  <si>
    <t>733080</t>
  </si>
  <si>
    <t>1190543</t>
  </si>
  <si>
    <t xml:space="preserve">Tieman Coude Cath Red 5cc     </t>
  </si>
  <si>
    <t xml:space="preserve">18fr        </t>
  </si>
  <si>
    <t>0102L18</t>
  </si>
  <si>
    <t xml:space="preserve">Dopamine HCL in 5%Dex Sol IV  </t>
  </si>
  <si>
    <t xml:space="preserve">12x250ml Bg </t>
  </si>
  <si>
    <t xml:space="preserve">12Bg/Ca </t>
  </si>
  <si>
    <t>00409780922</t>
  </si>
  <si>
    <t>1271965</t>
  </si>
  <si>
    <t xml:space="preserve">Transderm Scop Patch          </t>
  </si>
  <si>
    <t xml:space="preserve">1.5mg       </t>
  </si>
  <si>
    <t xml:space="preserve">10/Pk   </t>
  </si>
  <si>
    <t>10019055303</t>
  </si>
  <si>
    <t>1500069</t>
  </si>
  <si>
    <t xml:space="preserve">Xylocaine MPF 5mL SDV         </t>
  </si>
  <si>
    <t>ABRAX</t>
  </si>
  <si>
    <t>63323049257</t>
  </si>
  <si>
    <t>2770718</t>
  </si>
  <si>
    <t xml:space="preserve">Lidocaine Topical Jelly       </t>
  </si>
  <si>
    <t xml:space="preserve">30mL/Tb </t>
  </si>
  <si>
    <t>3498367</t>
  </si>
  <si>
    <t xml:space="preserve">Container Hazardous Waste     </t>
  </si>
  <si>
    <t>17816</t>
  </si>
  <si>
    <t>1002435</t>
  </si>
  <si>
    <t xml:space="preserve">Lactated Ringers Solut f/Inj  </t>
  </si>
  <si>
    <t xml:space="preserve">1000mL/Bg   </t>
  </si>
  <si>
    <t>L7500</t>
  </si>
  <si>
    <t>1222078</t>
  </si>
  <si>
    <t xml:space="preserve">Furosemide Inj SDV 2mL        </t>
  </si>
  <si>
    <t xml:space="preserve">10mg/mL     </t>
  </si>
  <si>
    <t>CLALIF</t>
  </si>
  <si>
    <t>36000028225</t>
  </si>
  <si>
    <t>4991850</t>
  </si>
  <si>
    <t xml:space="preserve">Forcep Magill Adult           </t>
  </si>
  <si>
    <t>MAGMED</t>
  </si>
  <si>
    <t>10-2760</t>
  </si>
  <si>
    <t xml:space="preserve">"DEC"       </t>
  </si>
  <si>
    <t>253057</t>
  </si>
  <si>
    <t xml:space="preserve">Cefoxitin Inj Str Powder 20mL </t>
  </si>
  <si>
    <t xml:space="preserve">2Gm         </t>
  </si>
  <si>
    <t>63323034225</t>
  </si>
  <si>
    <t xml:space="preserve">Blade Cast Round              </t>
  </si>
  <si>
    <t xml:space="preserve">2-1/2"      </t>
  </si>
  <si>
    <t>7447205</t>
  </si>
  <si>
    <t>1270976</t>
  </si>
  <si>
    <t xml:space="preserve">Phenazopyridine HCL Tablets   </t>
  </si>
  <si>
    <t xml:space="preserve">100mg       </t>
  </si>
  <si>
    <t xml:space="preserve">100/Bt  </t>
  </si>
  <si>
    <t>5201769</t>
  </si>
  <si>
    <t>1223233</t>
  </si>
  <si>
    <t xml:space="preserve">Cipro Inj Bag 2mg/mL 100mL    </t>
  </si>
  <si>
    <t xml:space="preserve">5%          </t>
  </si>
  <si>
    <t>00409477723</t>
  </si>
  <si>
    <t>1314793</t>
  </si>
  <si>
    <t xml:space="preserve">Doxycycline Hyclate Tablets   </t>
  </si>
  <si>
    <t xml:space="preserve">50/Bt   </t>
  </si>
  <si>
    <t>TOPRXI</t>
  </si>
  <si>
    <t>02-10366</t>
  </si>
  <si>
    <t>7775152</t>
  </si>
  <si>
    <t xml:space="preserve">Stapler Precise Pgx 35 Count  </t>
  </si>
  <si>
    <t xml:space="preserve">Wide Pistol </t>
  </si>
  <si>
    <t xml:space="preserve">6/Bx    </t>
  </si>
  <si>
    <t>PGX-35W</t>
  </si>
  <si>
    <t>1239299</t>
  </si>
  <si>
    <t xml:space="preserve">Pedialyte Liquid Unflavored   </t>
  </si>
  <si>
    <t xml:space="preserve">2oz         </t>
  </si>
  <si>
    <t xml:space="preserve">48/Ca   </t>
  </si>
  <si>
    <t>ROSRET</t>
  </si>
  <si>
    <t>59892</t>
  </si>
  <si>
    <t xml:space="preserve">Fan Filter f/Picolo 80mm      </t>
  </si>
  <si>
    <t>07P0410</t>
  </si>
  <si>
    <t xml:space="preserve">Marker Skin Arrow Radiopaque  </t>
  </si>
  <si>
    <t>SDM-A1</t>
  </si>
  <si>
    <t xml:space="preserve">Temporal    </t>
  </si>
  <si>
    <t>124278</t>
  </si>
  <si>
    <t>1536161</t>
  </si>
  <si>
    <t xml:space="preserve">Dextrose 5% In Water Inj      </t>
  </si>
  <si>
    <t>250ml/Bg</t>
  </si>
  <si>
    <t>2B0062Q</t>
  </si>
  <si>
    <t xml:space="preserve">Covers Imaging Plate 17x17"   </t>
  </si>
  <si>
    <t>121311</t>
  </si>
  <si>
    <t>1103204</t>
  </si>
  <si>
    <t xml:space="preserve">Cuff SC Adult Lg 1-Tube       </t>
  </si>
  <si>
    <t xml:space="preserve">Reusable    </t>
  </si>
  <si>
    <t>WELCH</t>
  </si>
  <si>
    <t>REUSE-12-1SC</t>
  </si>
  <si>
    <t xml:space="preserve">Tag Out of Service Danger     </t>
  </si>
  <si>
    <t xml:space="preserve">5.75x3"     </t>
  </si>
  <si>
    <t>8RJU8</t>
  </si>
  <si>
    <t xml:space="preserve">"JUL"       </t>
  </si>
  <si>
    <t>252877</t>
  </si>
  <si>
    <t xml:space="preserve">"JAN"       </t>
  </si>
  <si>
    <t>252679</t>
  </si>
  <si>
    <t>5120022</t>
  </si>
  <si>
    <t xml:space="preserve">Determine HIV 1/2 Ag/Ab Combo </t>
  </si>
  <si>
    <t xml:space="preserve">Test        </t>
  </si>
  <si>
    <t>WAMPOL</t>
  </si>
  <si>
    <t>7D2648</t>
  </si>
  <si>
    <t xml:space="preserve">Cup Hot Od 12oz               </t>
  </si>
  <si>
    <t xml:space="preserve">50/Pk   </t>
  </si>
  <si>
    <t>426220</t>
  </si>
  <si>
    <t>1227119</t>
  </si>
  <si>
    <t xml:space="preserve">Hydromorphone HCl Inj SDV 1mL </t>
  </si>
  <si>
    <t>00409336501</t>
  </si>
  <si>
    <t xml:space="preserve">Cuff Child Reusable           </t>
  </si>
  <si>
    <t>115-02771300</t>
  </si>
  <si>
    <t xml:space="preserve">"SEPT"      </t>
  </si>
  <si>
    <t>252949</t>
  </si>
  <si>
    <t>1396290</t>
  </si>
  <si>
    <t xml:space="preserve">Slippers Patient Blue         </t>
  </si>
  <si>
    <t xml:space="preserve">Large       </t>
  </si>
  <si>
    <t>MDT211218LI</t>
  </si>
  <si>
    <t>1124334</t>
  </si>
  <si>
    <t xml:space="preserve">SmartSite Needle-Free Valve   </t>
  </si>
  <si>
    <t xml:space="preserve">.05ml       </t>
  </si>
  <si>
    <t>BD</t>
  </si>
  <si>
    <t>2202E</t>
  </si>
  <si>
    <t xml:space="preserve">Tube NIBP All Ages            </t>
  </si>
  <si>
    <t>6200-3009688</t>
  </si>
  <si>
    <t>2489959</t>
  </si>
  <si>
    <t>Gentamicin Sulf Inj Non Return</t>
  </si>
  <si>
    <t xml:space="preserve">40mg/mL     </t>
  </si>
  <si>
    <t xml:space="preserve">2mL/Vl  </t>
  </si>
  <si>
    <t>00409120703</t>
  </si>
  <si>
    <t>3682039</t>
  </si>
  <si>
    <t xml:space="preserve">Sticker Paw Patrol            </t>
  </si>
  <si>
    <t>Asst 2.5x2.5</t>
  </si>
  <si>
    <t>PS607</t>
  </si>
  <si>
    <t>1314870</t>
  </si>
  <si>
    <t xml:space="preserve">Bupivacaine HCl SDV Inj 10mL  </t>
  </si>
  <si>
    <t>55150016910</t>
  </si>
  <si>
    <t>7773412</t>
  </si>
  <si>
    <t xml:space="preserve">Defib Gel Pads                </t>
  </si>
  <si>
    <t xml:space="preserve">4.5"x6"     </t>
  </si>
  <si>
    <t xml:space="preserve">10PR/BX </t>
  </si>
  <si>
    <t>2346N</t>
  </si>
  <si>
    <t>1046849</t>
  </si>
  <si>
    <t xml:space="preserve">Water For Inj Sterile Vial    </t>
  </si>
  <si>
    <t xml:space="preserve">20ml        </t>
  </si>
  <si>
    <t>00409488720</t>
  </si>
  <si>
    <t>1310407</t>
  </si>
  <si>
    <t xml:space="preserve">Calcium Gluc Inj SDV 10mL     </t>
  </si>
  <si>
    <t xml:space="preserve">100mg/mL    </t>
  </si>
  <si>
    <t>63323036019</t>
  </si>
  <si>
    <t>5075541</t>
  </si>
  <si>
    <t xml:space="preserve">Sodium Chloride Solution      </t>
  </si>
  <si>
    <t xml:space="preserve">0.45%       </t>
  </si>
  <si>
    <t>L8021</t>
  </si>
  <si>
    <t>1243829</t>
  </si>
  <si>
    <t>00641612725</t>
  </si>
  <si>
    <t xml:space="preserve">24"         </t>
  </si>
  <si>
    <t>009-004782-00</t>
  </si>
  <si>
    <t xml:space="preserve">Needle Cap f/ Hema Analyzer   </t>
  </si>
  <si>
    <t>1091352</t>
  </si>
  <si>
    <t>1294192</t>
  </si>
  <si>
    <t xml:space="preserve">Metoprolol Tartrate Tablets   </t>
  </si>
  <si>
    <t xml:space="preserve">25mg        </t>
  </si>
  <si>
    <t>VENSUN</t>
  </si>
  <si>
    <t>42543000101</t>
  </si>
  <si>
    <t>2770348</t>
  </si>
  <si>
    <t xml:space="preserve">Sulfa-Trimethoprim Tablets    </t>
  </si>
  <si>
    <t xml:space="preserve">800/160mg   </t>
  </si>
  <si>
    <t xml:space="preserve">500/Bt  </t>
  </si>
  <si>
    <t>3977584</t>
  </si>
  <si>
    <t xml:space="preserve">Instrument Holder             </t>
  </si>
  <si>
    <t xml:space="preserve">F/TAT       </t>
  </si>
  <si>
    <t xml:space="preserve">EA      </t>
  </si>
  <si>
    <t>134201</t>
  </si>
  <si>
    <t>1088469</t>
  </si>
  <si>
    <t xml:space="preserve">Nipples Enfamil Stand Flow    </t>
  </si>
  <si>
    <t xml:space="preserve">240/Ca  </t>
  </si>
  <si>
    <t>MEAD</t>
  </si>
  <si>
    <t>428816</t>
  </si>
  <si>
    <t xml:space="preserve">Transfer Board Wheelchair     </t>
  </si>
  <si>
    <t xml:space="preserve">30"MAPL     </t>
  </si>
  <si>
    <t>8047</t>
  </si>
  <si>
    <t>1169172</t>
  </si>
  <si>
    <t xml:space="preserve">Thermometer Waterproof        </t>
  </si>
  <si>
    <t xml:space="preserve">Digital     </t>
  </si>
  <si>
    <t>VWRSC</t>
  </si>
  <si>
    <t>98000-156</t>
  </si>
  <si>
    <t>6434291</t>
  </si>
  <si>
    <t xml:space="preserve">Cover Boot Blue               </t>
  </si>
  <si>
    <t xml:space="preserve">Universal   </t>
  </si>
  <si>
    <t xml:space="preserve">30/Bx   </t>
  </si>
  <si>
    <t>HALYAR</t>
  </si>
  <si>
    <t>69572</t>
  </si>
  <si>
    <t>6483974</t>
  </si>
  <si>
    <t xml:space="preserve">Splint Wrist Foam Right       </t>
  </si>
  <si>
    <t>79-87427</t>
  </si>
  <si>
    <t xml:space="preserve">18gal       </t>
  </si>
  <si>
    <t>17512</t>
  </si>
  <si>
    <t>2288689</t>
  </si>
  <si>
    <t>Safety Plus Syringe PPAU 1.8mL</t>
  </si>
  <si>
    <t>SEPTDT</t>
  </si>
  <si>
    <t>01N3000</t>
  </si>
  <si>
    <t xml:space="preserve">Coverall Tyvek w/Hood/Boots   </t>
  </si>
  <si>
    <t xml:space="preserve">XXL         </t>
  </si>
  <si>
    <t>013612E</t>
  </si>
  <si>
    <t xml:space="preserve">Sensitivity Solution          </t>
  </si>
  <si>
    <t xml:space="preserve">55ml/Bt     </t>
  </si>
  <si>
    <t xml:space="preserve">6Bt/Ca  </t>
  </si>
  <si>
    <t>MMMFT11</t>
  </si>
  <si>
    <t xml:space="preserve">Bag Poly Industrial 2 Mil     </t>
  </si>
  <si>
    <t xml:space="preserve">4x14"       </t>
  </si>
  <si>
    <t xml:space="preserve">1000/Ct </t>
  </si>
  <si>
    <t>NC1362914</t>
  </si>
  <si>
    <t>1256164</t>
  </si>
  <si>
    <t xml:space="preserve">Fentanyl Transdermal Patch    </t>
  </si>
  <si>
    <t xml:space="preserve">25mcg/Hr    </t>
  </si>
  <si>
    <t>4872875</t>
  </si>
  <si>
    <t xml:space="preserve">Sensitivity Solution Refill   </t>
  </si>
  <si>
    <t>MMMFT12</t>
  </si>
  <si>
    <t xml:space="preserve">Nasal Cannula Pedi 7'         </t>
  </si>
  <si>
    <t>M02A-1025938</t>
  </si>
  <si>
    <t xml:space="preserve">Watertrap Dryline             </t>
  </si>
  <si>
    <t xml:space="preserve">Adlt/Ped    </t>
  </si>
  <si>
    <t>115-04302200</t>
  </si>
  <si>
    <t>2033867</t>
  </si>
  <si>
    <t xml:space="preserve">Nose Clips NS w/Foam          </t>
  </si>
  <si>
    <t xml:space="preserve">Plastic     </t>
  </si>
  <si>
    <t>96-2950</t>
  </si>
  <si>
    <t>1243642</t>
  </si>
  <si>
    <t xml:space="preserve">Potassium CL SF Oral Solution </t>
  </si>
  <si>
    <t xml:space="preserve">10%         </t>
  </si>
  <si>
    <t>473mL/Bt</t>
  </si>
  <si>
    <t>PAR</t>
  </si>
  <si>
    <t>00603154258</t>
  </si>
  <si>
    <t xml:space="preserve">Woods Light Replacement Bulb  </t>
  </si>
  <si>
    <t xml:space="preserve">Black       </t>
  </si>
  <si>
    <t>U11</t>
  </si>
  <si>
    <t>5120024</t>
  </si>
  <si>
    <t xml:space="preserve">Determine HIV1/2 Ag/Ab Combo  </t>
  </si>
  <si>
    <t xml:space="preserve">Controls    </t>
  </si>
  <si>
    <t>7D2628</t>
  </si>
  <si>
    <t>1113332</t>
  </si>
  <si>
    <t xml:space="preserve">i-Stat Control Level 2        </t>
  </si>
  <si>
    <t xml:space="preserve">10x1.7ml    </t>
  </si>
  <si>
    <t>06F1301</t>
  </si>
  <si>
    <t xml:space="preserve">Anti Reflex Salem Sump        </t>
  </si>
  <si>
    <t>8888266288</t>
  </si>
  <si>
    <t>2770686</t>
  </si>
  <si>
    <t xml:space="preserve">Promethazine Suppositories    </t>
  </si>
  <si>
    <t xml:space="preserve">25Mg        </t>
  </si>
  <si>
    <t>3327210</t>
  </si>
  <si>
    <t>5200023</t>
  </si>
  <si>
    <t xml:space="preserve">Paper EKG Z-Fold MAC1600      </t>
  </si>
  <si>
    <t xml:space="preserve">150sh/p     </t>
  </si>
  <si>
    <t xml:space="preserve">150/Pk  </t>
  </si>
  <si>
    <t>CARDIO</t>
  </si>
  <si>
    <t>9402-061</t>
  </si>
  <si>
    <t>1237453</t>
  </si>
  <si>
    <t xml:space="preserve">Nystatin Oral Suspension      </t>
  </si>
  <si>
    <t xml:space="preserve">100mu       </t>
  </si>
  <si>
    <t xml:space="preserve">60mL/Bt </t>
  </si>
  <si>
    <t>2303618</t>
  </si>
  <si>
    <t xml:space="preserve">XL          </t>
  </si>
  <si>
    <t>013612D</t>
  </si>
  <si>
    <t>1315445</t>
  </si>
  <si>
    <t xml:space="preserve">Basin Emesis Plastic 16Oz     </t>
  </si>
  <si>
    <t xml:space="preserve">8.5" Gold   </t>
  </si>
  <si>
    <t xml:space="preserve">250/Ca  </t>
  </si>
  <si>
    <t>MEDGEN</t>
  </si>
  <si>
    <t>H300-05</t>
  </si>
  <si>
    <t>1296511</t>
  </si>
  <si>
    <t xml:space="preserve">Lidocaine HCl MDV 50mL        </t>
  </si>
  <si>
    <t>00143957510</t>
  </si>
  <si>
    <t xml:space="preserve">Clip "C" f/Cap Pierce Assem   </t>
  </si>
  <si>
    <t xml:space="preserve">Medium      </t>
  </si>
  <si>
    <t>1150034</t>
  </si>
  <si>
    <t xml:space="preserve">Replacement Bulb For Woods    </t>
  </si>
  <si>
    <t xml:space="preserve">Light       </t>
  </si>
  <si>
    <t>UV59B</t>
  </si>
  <si>
    <t xml:space="preserve">36"         </t>
  </si>
  <si>
    <t>009-004783-00</t>
  </si>
  <si>
    <t>1264098</t>
  </si>
  <si>
    <t xml:space="preserve">Container Sharps SharpSafety  </t>
  </si>
  <si>
    <t xml:space="preserve">Red 18gal   </t>
  </si>
  <si>
    <t>8938</t>
  </si>
  <si>
    <t>1284850</t>
  </si>
  <si>
    <t xml:space="preserve">Betadine Solution 4oz         </t>
  </si>
  <si>
    <t>BSOL04</t>
  </si>
  <si>
    <t xml:space="preserve">14fr        </t>
  </si>
  <si>
    <t>8888266247</t>
  </si>
  <si>
    <t>4995288</t>
  </si>
  <si>
    <t xml:space="preserve">Body Bag Heavy Duty w/Handles </t>
  </si>
  <si>
    <t>MDSRCE</t>
  </si>
  <si>
    <t>MS-BOD200</t>
  </si>
  <si>
    <t xml:space="preserve">"OCT"       </t>
  </si>
  <si>
    <t>252994</t>
  </si>
  <si>
    <t xml:space="preserve">"FEB"       </t>
  </si>
  <si>
    <t>252706</t>
  </si>
  <si>
    <t>2283026</t>
  </si>
  <si>
    <t>Glucagon Kit Emergency w/Syrng</t>
  </si>
  <si>
    <t xml:space="preserve">1MG         </t>
  </si>
  <si>
    <t xml:space="preserve">1ML     </t>
  </si>
  <si>
    <t>CARDZB</t>
  </si>
  <si>
    <t>2858090</t>
  </si>
  <si>
    <t>1222117</t>
  </si>
  <si>
    <t xml:space="preserve">Furosemide Inj SDV 10mL       </t>
  </si>
  <si>
    <t>36000028425</t>
  </si>
  <si>
    <t>1036992</t>
  </si>
  <si>
    <t xml:space="preserve">Bedpan Fracture Pls 1.1 Qt Au </t>
  </si>
  <si>
    <t>13"X9-1/4"X3</t>
  </si>
  <si>
    <t>H100-05</t>
  </si>
  <si>
    <t xml:space="preserve">MaskDisposable CPAP System    </t>
  </si>
  <si>
    <t xml:space="preserve">Child       </t>
  </si>
  <si>
    <t>10-57105</t>
  </si>
  <si>
    <t xml:space="preserve">"AUG"       </t>
  </si>
  <si>
    <t>252895</t>
  </si>
  <si>
    <t xml:space="preserve">Symbicort 160/4.5mcg Inhaler  </t>
  </si>
  <si>
    <t xml:space="preserve">10.2gm      </t>
  </si>
  <si>
    <t>3976768</t>
  </si>
  <si>
    <t>6122561</t>
  </si>
  <si>
    <t xml:space="preserve">Sharps Container Horizontal   </t>
  </si>
  <si>
    <t xml:space="preserve">Red 5.4Qt   </t>
  </si>
  <si>
    <t>305517</t>
  </si>
  <si>
    <t xml:space="preserve">"MAR"       </t>
  </si>
  <si>
    <t>252724</t>
  </si>
  <si>
    <t xml:space="preserve">Walker Folding 2-Button       </t>
  </si>
  <si>
    <t xml:space="preserve">4/Ca    </t>
  </si>
  <si>
    <t>MDS86410W4</t>
  </si>
  <si>
    <t>1049567</t>
  </si>
  <si>
    <t xml:space="preserve">Magnesium Sulf In Water F/Inj </t>
  </si>
  <si>
    <t>24x100mL</t>
  </si>
  <si>
    <t>00409672923</t>
  </si>
  <si>
    <t xml:space="preserve">Hem Analyz  </t>
  </si>
  <si>
    <t>1091161</t>
  </si>
  <si>
    <t>2589639</t>
  </si>
  <si>
    <t>Ketorolac Inj IM/IV SDV Non/Re</t>
  </si>
  <si>
    <t xml:space="preserve">30mg/mL     </t>
  </si>
  <si>
    <t xml:space="preserve">1mL/Vl  </t>
  </si>
  <si>
    <t>00409379501</t>
  </si>
  <si>
    <t xml:space="preserve">Cannula Nasl Ped CO2 Sampling </t>
  </si>
  <si>
    <t>4100-7-10</t>
  </si>
  <si>
    <t>1169445</t>
  </si>
  <si>
    <t xml:space="preserve">Label High Alert Dbl Check    </t>
  </si>
  <si>
    <t xml:space="preserve">2"x2"       </t>
  </si>
  <si>
    <t xml:space="preserve">500/Pk  </t>
  </si>
  <si>
    <t>8354</t>
  </si>
  <si>
    <t>1183953</t>
  </si>
  <si>
    <t xml:space="preserve">Soap Refill Provon Fm Antibct </t>
  </si>
  <si>
    <t xml:space="preserve">700mL       </t>
  </si>
  <si>
    <t>GOJO</t>
  </si>
  <si>
    <t>8722-04</t>
  </si>
  <si>
    <t>1187654</t>
  </si>
  <si>
    <t xml:space="preserve">Eye Irrigation Shield Eyecap  </t>
  </si>
  <si>
    <t>20025</t>
  </si>
  <si>
    <t>3679586</t>
  </si>
  <si>
    <t xml:space="preserve">Sticker Dispenser 5-Roll      </t>
  </si>
  <si>
    <t xml:space="preserve">14.625x5x6  </t>
  </si>
  <si>
    <t>UNIMID</t>
  </si>
  <si>
    <t>CASD061777</t>
  </si>
  <si>
    <t>2672010</t>
  </si>
  <si>
    <t xml:space="preserve">Obstetrical Kit Disposable    </t>
  </si>
  <si>
    <t>DYNAM</t>
  </si>
  <si>
    <t>4901</t>
  </si>
  <si>
    <t xml:space="preserve">Fondaparinux Sodium Syr 0.5mL </t>
  </si>
  <si>
    <t xml:space="preserve">2.5mg       </t>
  </si>
  <si>
    <t xml:space="preserve">2/Bx    </t>
  </si>
  <si>
    <t>4501276</t>
  </si>
  <si>
    <t xml:space="preserve">Wristband Alert Fall Risk Vnl </t>
  </si>
  <si>
    <t xml:space="preserve">Yellow      </t>
  </si>
  <si>
    <t xml:space="preserve">500/Ca  </t>
  </si>
  <si>
    <t>130A-93-PDM</t>
  </si>
  <si>
    <t>3312160</t>
  </si>
  <si>
    <t xml:space="preserve">Tubing Anti-Reflex Value      </t>
  </si>
  <si>
    <t xml:space="preserve">Disp        </t>
  </si>
  <si>
    <t>8888266197</t>
  </si>
  <si>
    <t xml:space="preserve">Pin Pivot CP Door f/M Ser     </t>
  </si>
  <si>
    <t>1021156</t>
  </si>
  <si>
    <t>1173718</t>
  </si>
  <si>
    <t xml:space="preserve">Magnifier OptiVisor LX        </t>
  </si>
  <si>
    <t xml:space="preserve">2.50 Mag    </t>
  </si>
  <si>
    <t>ZDONGN</t>
  </si>
  <si>
    <t>LX-5</t>
  </si>
  <si>
    <t>1162412</t>
  </si>
  <si>
    <t xml:space="preserve">Hep Sod Inj Porc SDV 1mL      </t>
  </si>
  <si>
    <t xml:space="preserve">5mu/mL      </t>
  </si>
  <si>
    <t>00409272301</t>
  </si>
  <si>
    <t>6085517</t>
  </si>
  <si>
    <t xml:space="preserve">Formfit Thumb Spica Right     </t>
  </si>
  <si>
    <t xml:space="preserve">X-Small     </t>
  </si>
  <si>
    <t>ROYMED</t>
  </si>
  <si>
    <t>3120</t>
  </si>
  <si>
    <t>5660352</t>
  </si>
  <si>
    <t xml:space="preserve">Paper EKG Z Fold f/CP150      </t>
  </si>
  <si>
    <t xml:space="preserve">8.25x11"    </t>
  </si>
  <si>
    <t xml:space="preserve">200/Pk  </t>
  </si>
  <si>
    <t>105353</t>
  </si>
  <si>
    <t>1193320</t>
  </si>
  <si>
    <t xml:space="preserve">Lamotrigine Tablets           </t>
  </si>
  <si>
    <t>UNICHE</t>
  </si>
  <si>
    <t>29300011201</t>
  </si>
  <si>
    <t>1291544</t>
  </si>
  <si>
    <t xml:space="preserve">Ondansetron HCL Oral Solution </t>
  </si>
  <si>
    <t xml:space="preserve">4mg/5mL     </t>
  </si>
  <si>
    <t xml:space="preserve">50mL/Bt </t>
  </si>
  <si>
    <t>01-5226</t>
  </si>
  <si>
    <t>1285854</t>
  </si>
  <si>
    <t xml:space="preserve">Tray Chest Tube               </t>
  </si>
  <si>
    <t xml:space="preserve">Standard    </t>
  </si>
  <si>
    <t>DYND07603</t>
  </si>
  <si>
    <t>1142714</t>
  </si>
  <si>
    <t xml:space="preserve">Stethoscope Disposable        </t>
  </si>
  <si>
    <t>MDS9543</t>
  </si>
  <si>
    <t>1210755</t>
  </si>
  <si>
    <t xml:space="preserve">Hydromorphone iSecure Syringe </t>
  </si>
  <si>
    <t xml:space="preserve">1Mg/1mL     </t>
  </si>
  <si>
    <t>00409128310</t>
  </si>
  <si>
    <t xml:space="preserve">Clip "C" Small f/Pivot Pin    </t>
  </si>
  <si>
    <t>1150524</t>
  </si>
  <si>
    <t>1046538</t>
  </si>
  <si>
    <t xml:space="preserve">Fentanyl Citrate Inj SDV 2ml  </t>
  </si>
  <si>
    <t xml:space="preserve">50mcg/mL    </t>
  </si>
  <si>
    <t xml:space="preserve">25x2ml  </t>
  </si>
  <si>
    <t>00409909422</t>
  </si>
  <si>
    <t>4227087</t>
  </si>
  <si>
    <t xml:space="preserve">Cable For Mac1200 EKG         </t>
  </si>
  <si>
    <t>VYAIRE</t>
  </si>
  <si>
    <t>22341809</t>
  </si>
  <si>
    <t xml:space="preserve">Nexterone Premixxed IV Bag    </t>
  </si>
  <si>
    <t xml:space="preserve">150mg/100mL </t>
  </si>
  <si>
    <t>4306615010</t>
  </si>
  <si>
    <t xml:space="preserve">Tubing Waste Line f/ M Series </t>
  </si>
  <si>
    <t xml:space="preserve">Hm Anlyz    </t>
  </si>
  <si>
    <t>1090028</t>
  </si>
  <si>
    <t>1314549</t>
  </si>
  <si>
    <t xml:space="preserve">Famotidine Inj SDV 2ml        </t>
  </si>
  <si>
    <t xml:space="preserve">10mg/ml     </t>
  </si>
  <si>
    <t>67457043322</t>
  </si>
  <si>
    <t>6028096</t>
  </si>
  <si>
    <t xml:space="preserve">Baby Station Bed Liner        </t>
  </si>
  <si>
    <t>KOALA</t>
  </si>
  <si>
    <t>KB150-99</t>
  </si>
  <si>
    <t>7688946</t>
  </si>
  <si>
    <t xml:space="preserve">Packing Nasal Rhino Rockets   </t>
  </si>
  <si>
    <t xml:space="preserve">3x1x2cm Sm  </t>
  </si>
  <si>
    <t>MICRMD</t>
  </si>
  <si>
    <t>11S-S0300-08AS</t>
  </si>
  <si>
    <t>1027248</t>
  </si>
  <si>
    <t xml:space="preserve">Promethazine HCL Inj SDV      </t>
  </si>
  <si>
    <t xml:space="preserve">25mg/mL     </t>
  </si>
  <si>
    <t xml:space="preserve">25x1ml  </t>
  </si>
  <si>
    <t>00641092825</t>
  </si>
  <si>
    <t>1113158</t>
  </si>
  <si>
    <t xml:space="preserve">BNP Cartridge I-STAT          </t>
  </si>
  <si>
    <t>03P9325</t>
  </si>
  <si>
    <t>7865530</t>
  </si>
  <si>
    <t xml:space="preserve">Dextrose 5% &amp; .45% Saline     </t>
  </si>
  <si>
    <t xml:space="preserve">250mL       </t>
  </si>
  <si>
    <t>0792602</t>
  </si>
  <si>
    <t xml:space="preserve">"APR"       </t>
  </si>
  <si>
    <t>252796</t>
  </si>
  <si>
    <t>6547345</t>
  </si>
  <si>
    <t xml:space="preserve">Suture Prolene Mono Blu P3    </t>
  </si>
  <si>
    <t xml:space="preserve">4-0 18"     </t>
  </si>
  <si>
    <t>8699G</t>
  </si>
  <si>
    <t>5900072</t>
  </si>
  <si>
    <t xml:space="preserve">Dispenser Provon LTX-7 Auto   </t>
  </si>
  <si>
    <t xml:space="preserve">Gr/Wh       </t>
  </si>
  <si>
    <t>1371-04</t>
  </si>
  <si>
    <t>1030003</t>
  </si>
  <si>
    <t xml:space="preserve">Basin Emesis Plastic 16 Oz Au </t>
  </si>
  <si>
    <t xml:space="preserve">8.5" 16 Oz  </t>
  </si>
  <si>
    <t>1223399</t>
  </si>
  <si>
    <t xml:space="preserve">Lidocaine HCl Inj 5mL MPF SDV </t>
  </si>
  <si>
    <t>55150016505</t>
  </si>
  <si>
    <t>6007380</t>
  </si>
  <si>
    <t xml:space="preserve">Syringe 10mL/2Tsp Medi w/Cap  </t>
  </si>
  <si>
    <t xml:space="preserve">w/Cap       </t>
  </si>
  <si>
    <t>100x5/Ca</t>
  </si>
  <si>
    <t>8881907102</t>
  </si>
  <si>
    <t>7546931</t>
  </si>
  <si>
    <t xml:space="preserve">Cotton Rolls Braided 4"       </t>
  </si>
  <si>
    <t xml:space="preserve">NS          </t>
  </si>
  <si>
    <t xml:space="preserve">250/Bx  </t>
  </si>
  <si>
    <t>RICHMD</t>
  </si>
  <si>
    <t>201226</t>
  </si>
  <si>
    <t>9004789</t>
  </si>
  <si>
    <t xml:space="preserve">Bacitracin Zinc Ointment Foil </t>
  </si>
  <si>
    <t xml:space="preserve">.9gm        </t>
  </si>
  <si>
    <t xml:space="preserve">144/Bx  </t>
  </si>
  <si>
    <t>ULTSEA</t>
  </si>
  <si>
    <t>300335100002</t>
  </si>
  <si>
    <t>9853555</t>
  </si>
  <si>
    <t>Collar Xtric Perfit Plastic Nk</t>
  </si>
  <si>
    <t xml:space="preserve">Size 6 Tall </t>
  </si>
  <si>
    <t>000-264-506</t>
  </si>
  <si>
    <t>1113381</t>
  </si>
  <si>
    <t xml:space="preserve">i-Stat PT Control Level 2     </t>
  </si>
  <si>
    <t xml:space="preserve">5x5 Vials   </t>
  </si>
  <si>
    <t xml:space="preserve">5x5/Bx  </t>
  </si>
  <si>
    <t>06P1714</t>
  </si>
  <si>
    <t>6720015</t>
  </si>
  <si>
    <t xml:space="preserve">GS 777 Wall Transformer       </t>
  </si>
  <si>
    <t>77710</t>
  </si>
  <si>
    <t>6546032</t>
  </si>
  <si>
    <t>8698G</t>
  </si>
  <si>
    <t>5071921</t>
  </si>
  <si>
    <t xml:space="preserve">Secondary Set Control Clamp   </t>
  </si>
  <si>
    <t xml:space="preserve">40"         </t>
  </si>
  <si>
    <t>V1921</t>
  </si>
  <si>
    <t>1117943</t>
  </si>
  <si>
    <t xml:space="preserve">Gastrografin Solution         </t>
  </si>
  <si>
    <t xml:space="preserve">30mL Bt     </t>
  </si>
  <si>
    <t>EZ</t>
  </si>
  <si>
    <t>044535</t>
  </si>
  <si>
    <t xml:space="preserve">Glucose 201 Analyzer          </t>
  </si>
  <si>
    <t>120706</t>
  </si>
  <si>
    <t>ADEPTUS/FIRST CHOICE - ECC13 MONTHLY FILL RATE LOG</t>
  </si>
  <si>
    <t>Stocking Items Only</t>
  </si>
  <si>
    <t>Year</t>
  </si>
  <si>
    <t>Month</t>
  </si>
  <si>
    <t>Total
 Fill Rate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</si>
  <si>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</si>
  <si>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</si>
  <si>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</si>
  <si>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</si>
  <si>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</si>
  <si>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</si>
  <si>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</si>
  <si>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</si>
  <si>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</si>
  <si>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</si>
  <si>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</si>
  <si>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</si>
  <si>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Division limited stocking</t>
  </si>
  <si>
    <t>Corporate non-stock - demand too low to convert</t>
  </si>
  <si>
    <t>Manufacturers back order</t>
  </si>
  <si>
    <t>Drop-ship only</t>
  </si>
  <si>
    <t>Non-stock in the Primary DC - demand too low to convert</t>
  </si>
  <si>
    <t>Discontinued</t>
  </si>
  <si>
    <t>Non-stock in the primary DC - demand too low to convert</t>
  </si>
  <si>
    <t>Low impact - only 1 or 2 line impact</t>
  </si>
  <si>
    <t>Status</t>
  </si>
  <si>
    <t>Monthly Demand - Grapevine</t>
  </si>
  <si>
    <t xml:space="preserve">Corporate non-stock – demand increase – Sales to convert to stock </t>
  </si>
  <si>
    <t>Demand increase – converted to stock</t>
  </si>
  <si>
    <t>Demand increase – forecast adjusted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</si>
  <si>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</si>
  <si>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</si>
  <si>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</si>
  <si>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</si>
  <si>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</si>
  <si>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</si>
  <si>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</si>
  <si>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ADEPTUS/FIRST CHOICE - ECC13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</si>
</sst>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0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1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right" wrapText="1"/>
    </xf>
    <xf numFmtId="0" fontId="12" fillId="3" borderId="1" xfId="0" applyFont="1" applyFill="1" applyBorder="1" applyAlignment="1">
      <alignment horizontal="center" wrapText="1"/>
    </xf>
    <xf numFmtId="164" fontId="14" fillId="0" borderId="1" xfId="0" applyNumberFormat="1" applyFont="1" applyBorder="1" applyAlignment="1">
      <alignment horizontal="right"/>
    </xf>
    <xf numFmtId="0" fontId="15" fillId="0" borderId="1" xfId="0" applyFont="1" applyBorder="1" applyAlignment="1">
      <alignment horizontal="left"/>
    </xf>
    <xf numFmtId="3" fontId="15" fillId="0" borderId="1" xfId="0" applyNumberFormat="1" applyFont="1" applyBorder="1" applyAlignment="1">
      <alignment horizontal="right"/>
    </xf>
    <xf numFmtId="0" fontId="0" fillId="0" borderId="0" xfId="0"/>
    <xf numFmtId="0" fontId="4" fillId="6" borderId="1" xfId="0" applyFont="1" applyFill="1" applyBorder="1" applyAlignment="1">
      <alignment horizontal="right"/>
    </xf>
    <xf numFmtId="165" fontId="4" fillId="5" borderId="1" xfId="0" applyNumberFormat="1" applyFont="1" applyFill="1" applyBorder="1"/>
    <xf numFmtId="165" fontId="4" fillId="7" borderId="1" xfId="0" applyNumberFormat="1" applyFont="1" applyFill="1" applyBorder="1"/>
    <xf numFmtId="165" fontId="4" fillId="3" borderId="1" xfId="0" applyNumberFormat="1" applyFont="1" applyFill="1" applyBorder="1"/>
    <xf numFmtId="165" fontId="4" fillId="2" borderId="1" xfId="0" applyNumberFormat="1" applyFont="1" applyFill="1" applyBorder="1"/>
    <xf numFmtId="0" fontId="11" fillId="3" borderId="2" xfId="0" applyFont="1" applyFill="1" applyBorder="1" applyAlignment="1">
      <alignment horizontal="right" wrapText="1"/>
    </xf>
    <xf numFmtId="0" fontId="0" fillId="0" borderId="2" xfId="0" applyBorder="1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 wrapText="1"/>
    </xf>
    <xf numFmtId="0" fontId="15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NumberFormat="1" applyBorder="1"/>
    <xf numFmtId="0" fontId="0" fillId="0" borderId="6" xfId="0" applyBorder="1" applyAlignment="1">
      <alignment horizontal="left" vertical="center"/>
    </xf>
    <xf numFmtId="0" fontId="0" fillId="0" borderId="7" xfId="0" applyNumberFormat="1" applyBorder="1"/>
    <xf numFmtId="0" fontId="17" fillId="3" borderId="11" xfId="0" applyFont="1" applyFill="1" applyBorder="1" applyAlignment="1">
      <alignment horizontal="left" wrapText="1"/>
    </xf>
    <xf numFmtId="0" fontId="17" fillId="3" borderId="12" xfId="0" applyFont="1" applyFill="1" applyBorder="1" applyAlignment="1">
      <alignment horizontal="left" wrapText="1"/>
    </xf>
    <xf numFmtId="0" fontId="17" fillId="3" borderId="13" xfId="0" applyFont="1" applyFill="1" applyBorder="1" applyAlignment="1">
      <alignment horizontal="left" wrapText="1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/>
    </xf>
    <xf numFmtId="0" fontId="0" fillId="0" borderId="15" xfId="0" applyNumberFormat="1" applyBorder="1"/>
    <xf numFmtId="0" fontId="0" fillId="0" borderId="16" xfId="0" applyNumberFormat="1" applyBorder="1"/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0" fillId="0" borderId="5" xfId="0" applyNumberFormat="1" applyBorder="1"/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8" borderId="20" xfId="0" applyFill="1" applyBorder="1" applyAlignment="1">
      <alignment horizontal="left"/>
    </xf>
    <xf numFmtId="0" fontId="0" fillId="8" borderId="20" xfId="0" applyNumberFormat="1" applyFill="1" applyBorder="1"/>
    <xf numFmtId="0" fontId="0" fillId="8" borderId="21" xfId="0" applyNumberFormat="1" applyFill="1" applyBorder="1"/>
    <xf numFmtId="0" fontId="18" fillId="0" borderId="4" xfId="0" applyFont="1" applyBorder="1" applyAlignment="1">
      <alignment horizontal="left"/>
    </xf>
    <xf numFmtId="0" fontId="18" fillId="0" borderId="4" xfId="0" applyNumberFormat="1" applyFont="1" applyBorder="1"/>
    <xf numFmtId="0" fontId="18" fillId="0" borderId="5" xfId="0" applyNumberFormat="1" applyFont="1" applyBorder="1"/>
    <xf numFmtId="0" fontId="18" fillId="0" borderId="2" xfId="0" applyFont="1" applyBorder="1" applyAlignment="1">
      <alignment horizontal="left"/>
    </xf>
    <xf numFmtId="0" fontId="18" fillId="0" borderId="2" xfId="0" applyNumberFormat="1" applyFont="1" applyBorder="1"/>
    <xf numFmtId="0" fontId="18" fillId="0" borderId="7" xfId="0" applyNumberFormat="1" applyFont="1" applyBorder="1"/>
    <xf numFmtId="0" fontId="18" fillId="0" borderId="1" xfId="0" applyFont="1" applyBorder="1" applyAlignment="1">
      <alignment horizontal="left"/>
    </xf>
    <xf numFmtId="0" fontId="18" fillId="0" borderId="1" xfId="0" applyNumberFormat="1" applyFont="1" applyBorder="1"/>
    <xf numFmtId="0" fontId="16" fillId="0" borderId="9" xfId="0" applyFont="1" applyBorder="1" applyAlignment="1">
      <alignment horizontal="left"/>
    </xf>
    <xf numFmtId="0" fontId="16" fillId="0" borderId="9" xfId="0" applyNumberFormat="1" applyFont="1" applyBorder="1"/>
    <xf numFmtId="0" fontId="16" fillId="0" borderId="10" xfId="0" applyNumberFormat="1" applyFont="1" applyBorder="1"/>
    <xf numFmtId="0" fontId="16" fillId="0" borderId="18" xfId="0" applyFont="1" applyBorder="1" applyAlignment="1">
      <alignment horizontal="left"/>
    </xf>
    <xf numFmtId="0" fontId="16" fillId="0" borderId="18" xfId="0" applyNumberFormat="1" applyFont="1" applyBorder="1"/>
    <xf numFmtId="0" fontId="16" fillId="0" borderId="19" xfId="0" applyNumberFormat="1" applyFont="1" applyBorder="1"/>
    <xf numFmtId="0" fontId="19" fillId="0" borderId="22" xfId="0" applyFont="1" applyBorder="1" applyAlignment="1">
      <alignment horizontal="center"/>
    </xf>
  </cellXfs>
  <cellStyles count="1">
    <cellStyle name="Normal" xfId="0" builtinId="0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0.8960837533927879</c:v>
                </c:pt>
                <c:pt idx="1">
                  <c:v>0.88230912476722534</c:v>
                </c:pt>
                <c:pt idx="2">
                  <c:v>0.87720809995691529</c:v>
                </c:pt>
                <c:pt idx="3">
                  <c:v>0.88486536675951721</c:v>
                </c:pt>
                <c:pt idx="4">
                  <c:v>0.88609255725190839</c:v>
                </c:pt>
                <c:pt idx="5">
                  <c:v>0.86799112545381207</c:v>
                </c:pt>
                <c:pt idx="6">
                  <c:v>0.88642297650130564</c:v>
                </c:pt>
                <c:pt idx="7">
                  <c:v>0.90394265232974913</c:v>
                </c:pt>
                <c:pt idx="8">
                  <c:v>0.92938233596305564</c:v>
                </c:pt>
                <c:pt idx="9">
                  <c:v>0.92115040594468145</c:v>
                </c:pt>
                <c:pt idx="10">
                  <c:v>0.92116411862221392</c:v>
                </c:pt>
                <c:pt idx="11">
                  <c:v>0.90785773366418543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6B9-4E2F-9630-F6CEE4F913E0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0.9701931150293871</c:v>
                </c:pt>
                <c:pt idx="1">
                  <c:v>0.93933386201427438</c:v>
                </c:pt>
                <c:pt idx="2">
                  <c:v>0.93533938210635126</c:v>
                </c:pt>
                <c:pt idx="3">
                  <c:v>0.94249788075727603</c:v>
                </c:pt>
                <c:pt idx="4">
                  <c:v>0.94408438175117548</c:v>
                </c:pt>
                <c:pt idx="5">
                  <c:v>0.93778601002397044</c:v>
                </c:pt>
                <c:pt idx="6">
                  <c:v>0.94535328924469197</c:v>
                </c:pt>
                <c:pt idx="7">
                  <c:v>0.97018657434121947</c:v>
                </c:pt>
                <c:pt idx="8">
                  <c:v>0.9759547383309759</c:v>
                </c:pt>
                <c:pt idx="9">
                  <c:v>0.97523310023310028</c:v>
                </c:pt>
                <c:pt idx="10">
                  <c:v>0.9836742722265932</c:v>
                </c:pt>
                <c:pt idx="11">
                  <c:v>0.97356750044349827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6B9-4E2F-9630-F6CEE4F91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7500000000000001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0.85613731785626068</c:v>
                </c:pt>
                <c:pt idx="1">
                  <c:v>0.85781532890766443</c:v>
                </c:pt>
                <c:pt idx="2">
                  <c:v>0.84912939213846317</c:v>
                </c:pt>
                <c:pt idx="3">
                  <c:v>0.79331668450469739</c:v>
                </c:pt>
                <c:pt idx="4">
                  <c:v>0.85146131805157599</c:v>
                </c:pt>
                <c:pt idx="5">
                  <c:v>0.84085580304806551</c:v>
                </c:pt>
                <c:pt idx="6">
                  <c:v>0.85840707964601781</c:v>
                </c:pt>
                <c:pt idx="7">
                  <c:v>0.87478321193201525</c:v>
                </c:pt>
                <c:pt idx="8">
                  <c:v>0.90398652442448058</c:v>
                </c:pt>
                <c:pt idx="9">
                  <c:v>0.86441115702479332</c:v>
                </c:pt>
                <c:pt idx="10">
                  <c:v>0.88076787601268047</c:v>
                </c:pt>
                <c:pt idx="11">
                  <c:v>0.8824569866538029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797-43BE-A54A-AAC3113DDDB8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0.92911830081501601</c:v>
                </c:pt>
                <c:pt idx="1">
                  <c:v>0.91683765841882936</c:v>
                </c:pt>
                <c:pt idx="2">
                  <c:v>0.90928995933687828</c:v>
                </c:pt>
                <c:pt idx="3">
                  <c:v>0.84813889879890592</c:v>
                </c:pt>
                <c:pt idx="4">
                  <c:v>0.91048710601719196</c:v>
                </c:pt>
                <c:pt idx="5">
                  <c:v>0.91295427901524018</c:v>
                </c:pt>
                <c:pt idx="6">
                  <c:v>0.91877370417193438</c:v>
                </c:pt>
                <c:pt idx="7">
                  <c:v>0.94086021505376349</c:v>
                </c:pt>
                <c:pt idx="8">
                  <c:v>0.95040239565786999</c:v>
                </c:pt>
                <c:pt idx="9">
                  <c:v>0.91645144628099173</c:v>
                </c:pt>
                <c:pt idx="10">
                  <c:v>0.94152870729129967</c:v>
                </c:pt>
                <c:pt idx="11">
                  <c:v>0.94806238945168031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797-43BE-A54A-AAC3113DD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7500000000000001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313.452318171294" createdVersion="6" refreshedVersion="6" minRefreshableVersion="3" recordCount="246" xr:uid="{77FDBF83-A741-4734-9EDC-0A538CB04B1E}">
  <cacheSource type="worksheet">
    <worksheetSource ref="A2:N248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44"/>
    </cacheField>
    <cacheField name="QTY" numFmtId="0">
      <sharedItems containsSemiMixedTypes="0" containsString="0" containsNumber="1" containsInteger="1" minValue="1" maxValue="649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containsInteger="1" minValue="0" maxValue="1"/>
    </cacheField>
    <cacheField name="Drop_x000a_Ship%" numFmtId="165">
      <sharedItems containsSemiMixedTypes="0" containsString="0" containsNumber="1" containsInteger="1" minValue="0" maxValue="1"/>
    </cacheField>
    <cacheField name="Status" numFmtId="0">
      <sharedItems count="11">
        <s v="Division limited stocking"/>
        <s v="Demand increase – forecast adjusted"/>
        <s v="Manufacturers back order"/>
        <s v="Drop-ship only"/>
        <s v="Corporate non-stock - demand too low to convert"/>
        <s v="Non-stock in the Primary DC - demand too low to convert"/>
        <s v="Corporate non-stock – demand increase – Sales to convert to stock "/>
        <s v="Demand increase – converted to stock"/>
        <s v="Discontinued"/>
        <s v="Low impact - only 1 or 2 line impact"/>
        <s v="Corporate non-stock - demand too low to convertDivision limited stocking" u="1"/>
      </sharedItems>
    </cacheField>
    <cacheField name="Monthly Demand - Grapevine" numFmtId="0">
      <sharedItems containsString="0" containsBlank="1" containsNumber="1" containsInteger="1" minValue="6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6">
  <r>
    <s v="1119841"/>
    <s v="Triage Multi-Analyte Control  "/>
    <s v="Level 1     "/>
    <s v="5x.25ml "/>
    <s v="BIOSIT"/>
    <s v="88753"/>
    <n v="44"/>
    <n v="83"/>
    <n v="0"/>
    <n v="1"/>
    <n v="0"/>
    <n v="0"/>
    <x v="0"/>
    <m/>
  </r>
  <r>
    <s v="1119843"/>
    <s v="Triage Multi-Analyte Control  "/>
    <s v="Level II    "/>
    <s v="5x.25ml "/>
    <s v="BIOSIT"/>
    <s v="88754"/>
    <n v="42"/>
    <n v="78"/>
    <n v="0"/>
    <n v="1"/>
    <n v="0"/>
    <n v="0"/>
    <x v="0"/>
    <m/>
  </r>
  <r>
    <s v="1304978"/>
    <s v="IV Start Kit w/Chloraprep     "/>
    <s v="            "/>
    <s v="100/Ca  "/>
    <s v="MEDLIN"/>
    <s v="DYND74268"/>
    <n v="36"/>
    <n v="51"/>
    <n v="0.69444444444444442"/>
    <n v="0.30555555555555558"/>
    <n v="0"/>
    <n v="0"/>
    <x v="1"/>
    <m/>
  </r>
  <r>
    <s v="1184199"/>
    <s v="Piccolo Chem+Control LPD      "/>
    <s v="            "/>
    <s v="Kit     "/>
    <s v="ABBCON"/>
    <s v="07P0401"/>
    <n v="24"/>
    <n v="27"/>
    <n v="0"/>
    <n v="1"/>
    <n v="0"/>
    <n v="0"/>
    <x v="0"/>
    <m/>
  </r>
  <r>
    <s v="1134673"/>
    <s v="Suture Tray                   "/>
    <s v="            "/>
    <s v="12/Ca   "/>
    <s v="MEDLIN"/>
    <s v="SUT17205"/>
    <n v="22"/>
    <n v="30"/>
    <n v="0.45454545454545453"/>
    <n v="0.54545454545454541"/>
    <n v="0"/>
    <n v="0"/>
    <x v="2"/>
    <m/>
  </r>
  <r>
    <s v="1168473"/>
    <s v="Control CDS TriLevel          "/>
    <s v="4.5mL       "/>
    <s v="12/Pk   "/>
    <s v="CLIDIA"/>
    <s v="501-608"/>
    <n v="19"/>
    <n v="76"/>
    <n v="0"/>
    <n v="0"/>
    <n v="0"/>
    <n v="1"/>
    <x v="3"/>
    <m/>
  </r>
  <r>
    <s v="1293871"/>
    <s v="Levsin Inj 1ml amp            "/>
    <s v="0.5mg/ml    "/>
    <s v="5/Bx    "/>
    <s v="DEY"/>
    <s v="00037900105"/>
    <n v="16"/>
    <n v="21"/>
    <n v="0"/>
    <n v="1"/>
    <n v="0"/>
    <n v="0"/>
    <x v="1"/>
    <m/>
  </r>
  <r>
    <s v="1066624"/>
    <s v="CDS Calibrator                "/>
    <s v="3.0ml       "/>
    <s v="Ea      "/>
    <s v="CLIDIA"/>
    <s v="501-606"/>
    <n v="14"/>
    <n v="19"/>
    <n v="0"/>
    <n v="0"/>
    <n v="0"/>
    <n v="1"/>
    <x v="3"/>
    <m/>
  </r>
  <r>
    <s v="5072187"/>
    <s v="Sodium Chloride .9% Minibag   "/>
    <s v="Plastic Bag "/>
    <s v="100ml   "/>
    <s v="MCGAW"/>
    <s v="S8004-5264"/>
    <n v="12"/>
    <n v="649"/>
    <n v="0.33333333333333337"/>
    <n v="0.66666666666666674"/>
    <n v="0"/>
    <n v="0"/>
    <x v="2"/>
    <m/>
  </r>
  <r>
    <s v="1243818"/>
    <s v="Morphine Sulfate Inj SDV 1mL  "/>
    <s v="4mg/mL      "/>
    <s v="25/Bx   "/>
    <s v="WESINJ"/>
    <s v="00641612525"/>
    <n v="12"/>
    <n v="12"/>
    <n v="0"/>
    <n v="1"/>
    <n v="0"/>
    <n v="0"/>
    <x v="0"/>
    <m/>
  </r>
  <r>
    <s v="1273383"/>
    <s v="Ketamine HCL Inj MDV 10mL     "/>
    <s v="50mg/mL     "/>
    <s v="10/Bx   "/>
    <s v="WESINJ"/>
    <s v="00143950810"/>
    <n v="12"/>
    <n v="13"/>
    <n v="1"/>
    <n v="0"/>
    <n v="0"/>
    <n v="0"/>
    <x v="2"/>
    <m/>
  </r>
  <r>
    <s v="9033424"/>
    <s v="Crayons 8ct Crayola           "/>
    <s v="            "/>
    <s v="8/Bx    "/>
    <s v="ODEPOT"/>
    <s v="950162"/>
    <n v="10"/>
    <n v="346"/>
    <n v="0"/>
    <n v="0"/>
    <n v="0"/>
    <n v="1"/>
    <x v="3"/>
    <m/>
  </r>
  <r>
    <s v="1229637"/>
    <s v="Protectors Side Rail          "/>
    <s v="            "/>
    <s v="1/Pr    "/>
    <s v="JTPOSE"/>
    <s v="5709"/>
    <n v="9"/>
    <n v="11"/>
    <n v="0"/>
    <n v="0"/>
    <n v="1"/>
    <n v="0"/>
    <x v="4"/>
    <m/>
  </r>
  <r>
    <s v="4996834"/>
    <s v="Traveler HD Series Wheelchair "/>
    <s v="24&quot; Seat    "/>
    <s v="Ea      "/>
    <s v="GF"/>
    <s v="3G010540"/>
    <n v="8"/>
    <n v="8"/>
    <n v="0.25"/>
    <n v="0.75"/>
    <n v="0"/>
    <n v="0"/>
    <x v="5"/>
    <m/>
  </r>
  <r>
    <s v="2587008"/>
    <s v="Lidocaine Inj MDV Non-Return  "/>
    <s v="1%          "/>
    <s v="20mL/Ea "/>
    <s v="GIVREP"/>
    <s v="00409427601"/>
    <n v="8"/>
    <n v="80"/>
    <n v="1"/>
    <n v="0"/>
    <n v="0"/>
    <n v="0"/>
    <x v="2"/>
    <m/>
  </r>
  <r>
    <s v="2432349"/>
    <s v="I Cassette 10 Panel           "/>
    <s v="            "/>
    <s v="25/Bx   "/>
    <s v="INSTEC"/>
    <s v="DOA-1105-021"/>
    <n v="7"/>
    <n v="20"/>
    <n v="0"/>
    <n v="0"/>
    <n v="0"/>
    <n v="1"/>
    <x v="4"/>
    <m/>
  </r>
  <r>
    <s v="1255386"/>
    <s v="Ondansetron HCL SDV 2mL       "/>
    <s v="2mg/mL      "/>
    <s v="10/Bx   "/>
    <s v="HERPHA"/>
    <s v="23155054741"/>
    <n v="7"/>
    <n v="21"/>
    <n v="1"/>
    <n v="0"/>
    <n v="0"/>
    <n v="0"/>
    <x v="2"/>
    <m/>
  </r>
  <r>
    <s v="1127072"/>
    <s v="Crutch Aluminum Adult         "/>
    <s v="5'2&quot;-5&quot;10&quot;  "/>
    <s v="Pair    "/>
    <s v="MEDDEP"/>
    <s v="1127072"/>
    <n v="7"/>
    <n v="41"/>
    <n v="0.28571428571428575"/>
    <n v="0.7142857142857143"/>
    <n v="0"/>
    <n v="0"/>
    <x v="2"/>
    <m/>
  </r>
  <r>
    <s v="2488072"/>
    <s v="Bupivacaine HCL MDV Non Return"/>
    <s v="0.5%        "/>
    <s v="50mL/Vl "/>
    <s v="GIVREP"/>
    <s v="00409116301"/>
    <n v="7"/>
    <n v="53"/>
    <n v="1"/>
    <n v="0"/>
    <n v="0"/>
    <n v="0"/>
    <x v="2"/>
    <m/>
  </r>
  <r>
    <s v="1294025"/>
    <s v="Set Pneumothorax Wayne        "/>
    <s v="14Fr        "/>
    <s v="Ea      "/>
    <s v="MEDLIN"/>
    <s v="COKG56533"/>
    <n v="7"/>
    <n v="7"/>
    <n v="0"/>
    <n v="0"/>
    <n v="0"/>
    <n v="1"/>
    <x v="6"/>
    <n v="7"/>
  </r>
  <r>
    <s v="1227524"/>
    <s v="Prochlorperazine Inj 2mL      "/>
    <s v="5mg/mL      "/>
    <s v="10/Bx   "/>
    <s v="HERPHA"/>
    <s v="23155029442"/>
    <n v="6"/>
    <n v="7"/>
    <n v="0.16666666666666669"/>
    <n v="0.83333333333333326"/>
    <n v="0"/>
    <n v="0"/>
    <x v="2"/>
    <m/>
  </r>
  <r>
    <s v="1162115"/>
    <s v="Pneumothorax Set 9Fr          "/>
    <s v="29cm 18G    "/>
    <s v="Ea      "/>
    <s v="MEDLIN"/>
    <s v="COKCTPT100"/>
    <n v="6"/>
    <n v="11"/>
    <n v="0"/>
    <n v="0"/>
    <n v="0"/>
    <n v="1"/>
    <x v="6"/>
    <n v="8"/>
  </r>
  <r>
    <s v="1004737"/>
    <s v="Sod Chloride Inj 0.9% Non-DEHP"/>
    <s v="Plas Bag    "/>
    <s v="500ml/Bg"/>
    <s v="MCGAW"/>
    <s v="L8001"/>
    <n v="6"/>
    <n v="164"/>
    <n v="0"/>
    <n v="1"/>
    <n v="0"/>
    <n v="0"/>
    <x v="2"/>
    <m/>
  </r>
  <r>
    <s v="1047765"/>
    <s v="Water F/Inj Bacterio Vl 30ml  "/>
    <s v="30ml Sterile"/>
    <s v="25/Pk   "/>
    <s v="PFIZNJ"/>
    <s v="00409397703"/>
    <n v="6"/>
    <n v="6"/>
    <n v="1"/>
    <n v="0"/>
    <n v="0"/>
    <n v="0"/>
    <x v="2"/>
    <m/>
  </r>
  <r>
    <s v="2747919"/>
    <s v="Blade Stitch Cutter           "/>
    <s v="            "/>
    <s v="100/Bx  "/>
    <s v="HAVELS"/>
    <s v="STC7299"/>
    <n v="6"/>
    <n v="6"/>
    <n v="0"/>
    <n v="1"/>
    <n v="0"/>
    <n v="0"/>
    <x v="5"/>
    <m/>
  </r>
  <r>
    <s v="1530731"/>
    <s v="Sodium Chloride 0.9% Inj Mini "/>
    <s v="100ml       "/>
    <s v="16/Bx   "/>
    <s v="TRAVOL"/>
    <s v="2B1309"/>
    <n v="6"/>
    <n v="6"/>
    <n v="0"/>
    <n v="1"/>
    <n v="0"/>
    <n v="0"/>
    <x v="2"/>
    <m/>
  </r>
  <r>
    <s v="5823027"/>
    <s v="Wheelchair 500Lb Desk Swing Ft"/>
    <s v="24Wx18D     "/>
    <s v="1/Ca    "/>
    <s v="ALLEG"/>
    <s v="CW0007PS"/>
    <n v="5"/>
    <n v="5"/>
    <n v="0"/>
    <n v="1"/>
    <n v="0"/>
    <n v="0"/>
    <x v="5"/>
    <m/>
  </r>
  <r>
    <s v="1191393"/>
    <s v="Catheter Female Kit           "/>
    <s v="            "/>
    <s v="Ea      "/>
    <s v="BARDBI"/>
    <s v="0035380"/>
    <n v="5"/>
    <n v="21"/>
    <n v="0.2"/>
    <n v="0.8"/>
    <n v="0"/>
    <n v="0"/>
    <x v="2"/>
    <m/>
  </r>
  <r>
    <s v="1089389"/>
    <s v="CDS Control Diff              "/>
    <s v="4.5mL       "/>
    <s v="9/Bx    "/>
    <s v="CLIDIA"/>
    <s v="501-607"/>
    <n v="5"/>
    <n v="25"/>
    <n v="0"/>
    <n v="0"/>
    <n v="0"/>
    <n v="1"/>
    <x v="3"/>
    <m/>
  </r>
  <r>
    <s v="1277242"/>
    <s v="Pads Seizure f/ Bed           "/>
    <s v="            "/>
    <s v="4/St    "/>
    <s v="JTPOSE"/>
    <s v="5742"/>
    <n v="5"/>
    <n v="5"/>
    <n v="0"/>
    <n v="0"/>
    <n v="0"/>
    <n v="1"/>
    <x v="4"/>
    <m/>
  </r>
  <r>
    <s v="1247618"/>
    <s v="Indicators Chemical Trophon   "/>
    <s v="            "/>
    <s v="300/Bx  "/>
    <s v="IMAGNG"/>
    <s v="E8350NC"/>
    <n v="5"/>
    <n v="6"/>
    <n v="0"/>
    <n v="1"/>
    <n v="0"/>
    <n v="0"/>
    <x v="7"/>
    <n v="30"/>
  </r>
  <r>
    <s v="1117952"/>
    <s v="Tray Incision/Drain W/Drpe/Twl"/>
    <s v="            "/>
    <s v="20/Ca   "/>
    <s v="CARDSP"/>
    <s v="25006-010"/>
    <n v="5"/>
    <n v="14"/>
    <n v="0.2"/>
    <n v="0.8"/>
    <n v="0"/>
    <n v="0"/>
    <x v="2"/>
    <m/>
  </r>
  <r>
    <s v="9898038"/>
    <s v="Glucose Aqueous Liq Control   "/>
    <s v="2ml-1HI/1LOW"/>
    <s v="Ea      "/>
    <s v="HEMOCU"/>
    <s v="180.013.002"/>
    <n v="5"/>
    <n v="9"/>
    <n v="0"/>
    <n v="1"/>
    <n v="0"/>
    <n v="0"/>
    <x v="2"/>
    <m/>
  </r>
  <r>
    <s v="1258354"/>
    <s v="Cable Extension Masimo 8'     "/>
    <s v="8-Pin       "/>
    <s v="Ea      "/>
    <s v="MINDRY"/>
    <s v="115-020768-0"/>
    <n v="5"/>
    <n v="13"/>
    <n v="0"/>
    <n v="0"/>
    <n v="1"/>
    <n v="0"/>
    <x v="4"/>
    <m/>
  </r>
  <r>
    <s v="1145947"/>
    <s v="Clear Image Gel Singles       "/>
    <s v="1oz Pkt     "/>
    <s v="400/Cr  "/>
    <s v="CONE"/>
    <s v="900935"/>
    <n v="5"/>
    <n v="7"/>
    <n v="0"/>
    <n v="1"/>
    <n v="0"/>
    <n v="0"/>
    <x v="2"/>
    <m/>
  </r>
  <r>
    <s v="1043735"/>
    <s v="Ful-Glo Ophth Strips          "/>
    <s v="1mg         "/>
    <s v="100/Bx  "/>
    <s v="AKORN"/>
    <s v="17478040401"/>
    <n v="5"/>
    <n v="6"/>
    <n v="1"/>
    <n v="0"/>
    <n v="0"/>
    <n v="0"/>
    <x v="2"/>
    <m/>
  </r>
  <r>
    <s v="1206013"/>
    <s v="Suction Tubing                "/>
    <s v="1/4&quot;x12&quot;    "/>
    <s v="20/Ca   "/>
    <s v="CONMD"/>
    <s v="0034350"/>
    <n v="5"/>
    <n v="5"/>
    <n v="0"/>
    <n v="1"/>
    <n v="0"/>
    <n v="0"/>
    <x v="2"/>
    <m/>
  </r>
  <r>
    <s v="1264467"/>
    <s v="Ibuprofen Chil OS Blue Rasp   "/>
    <s v="100mg/5mL   "/>
    <s v="4oz/Bt  "/>
    <s v="TEVOTC"/>
    <s v="00472176494"/>
    <n v="4"/>
    <n v="13"/>
    <n v="0"/>
    <n v="1"/>
    <n v="0"/>
    <n v="0"/>
    <x v="2"/>
    <m/>
  </r>
  <r>
    <s v="4399158"/>
    <s v="Microcuvette Glucose 201      "/>
    <s v="            "/>
    <s v="100/Bx  "/>
    <s v="HEMOCU"/>
    <s v="110706"/>
    <n v="4"/>
    <n v="9"/>
    <n v="0"/>
    <n v="1"/>
    <n v="0"/>
    <n v="0"/>
    <x v="2"/>
    <m/>
  </r>
  <r>
    <s v="1048583"/>
    <s v="Sodium Chloride INJ MDV 30ml  "/>
    <s v="0.9%BACT    "/>
    <s v="25/Bx   "/>
    <s v="PFIZNJ"/>
    <s v="00409196607"/>
    <n v="4"/>
    <n v="5"/>
    <n v="1"/>
    <n v="0"/>
    <n v="0"/>
    <n v="0"/>
    <x v="2"/>
    <m/>
  </r>
  <r>
    <s v="6783943"/>
    <s v="Electrode ECG Foam Ag/Ag/CI   "/>
    <s v="3/Pk        "/>
    <s v="600/Ca  "/>
    <s v="MEDLIN"/>
    <s v="MDS611503A"/>
    <n v="4"/>
    <n v="4"/>
    <n v="0"/>
    <n v="1"/>
    <n v="0"/>
    <n v="0"/>
    <x v="2"/>
    <m/>
  </r>
  <r>
    <s v="1207229"/>
    <s v="Hydralazine Inj SDV 1mL       "/>
    <s v="20mg/mL     "/>
    <s v="25/Bx   "/>
    <s v="AKORN"/>
    <s v="17478093415"/>
    <n v="4"/>
    <n v="5"/>
    <n v="1"/>
    <n v="0"/>
    <n v="0"/>
    <n v="0"/>
    <x v="2"/>
    <m/>
  </r>
  <r>
    <s v="2586224"/>
    <s v="Dextrose 5%/Saline 0.22% 250mL"/>
    <s v="0.3%        "/>
    <s v="24/Ca   "/>
    <s v="ABBHOS"/>
    <s v="0792402"/>
    <n v="4"/>
    <n v="4"/>
    <n v="1"/>
    <n v="0"/>
    <n v="0"/>
    <n v="0"/>
    <x v="1"/>
    <m/>
  </r>
  <r>
    <s v="1317517"/>
    <s v="Hydrocodone/APAP Tablets UD   "/>
    <s v="5/325mg     "/>
    <s v="100/Pk  "/>
    <s v="APOMAJ"/>
    <s v="302043"/>
    <n v="4"/>
    <n v="4"/>
    <n v="0.75"/>
    <n v="0.25"/>
    <n v="0"/>
    <n v="0"/>
    <x v="0"/>
    <m/>
  </r>
  <r>
    <s v="2589850"/>
    <s v="Sterile Water For Irrigation  "/>
    <s v="250ml Str   "/>
    <s v="250ml/Bt"/>
    <s v="ABBHOS"/>
    <s v="0613922"/>
    <n v="4"/>
    <n v="114"/>
    <n v="0"/>
    <n v="1"/>
    <n v="0"/>
    <n v="0"/>
    <x v="2"/>
    <m/>
  </r>
  <r>
    <s v="1119927"/>
    <s v="Triage Total Control Cal &amp; Ver"/>
    <s v="            "/>
    <s v="5/Bx    "/>
    <s v="BIOSIT"/>
    <s v="88755"/>
    <n v="4"/>
    <n v="6"/>
    <n v="0"/>
    <n v="1"/>
    <n v="0"/>
    <n v="0"/>
    <x v="0"/>
    <m/>
  </r>
  <r>
    <s v="1297917"/>
    <s v="IV Set Space Pump Infusomat   "/>
    <s v="            "/>
    <s v="20/Ca   "/>
    <s v="MCGAW"/>
    <s v="490101"/>
    <n v="4"/>
    <n v="11"/>
    <n v="0"/>
    <n v="0"/>
    <n v="1"/>
    <n v="0"/>
    <x v="4"/>
    <m/>
  </r>
  <r>
    <s v="3620069"/>
    <s v="Salem Sump Anti Reflex 16/Fr  "/>
    <s v="48&quot;         "/>
    <s v="10/Ca   "/>
    <s v="CARDKN"/>
    <s v="8888266262"/>
    <n v="3"/>
    <n v="3"/>
    <n v="0"/>
    <n v="0"/>
    <n v="1"/>
    <n v="0"/>
    <x v="4"/>
    <m/>
  </r>
  <r>
    <s v="6487162"/>
    <s v="Splint Wrist Foam Left        "/>
    <s v="LARGE       "/>
    <s v="Ea      "/>
    <s v="SMTNEP"/>
    <s v="79-87437"/>
    <n v="3"/>
    <n v="7"/>
    <n v="0"/>
    <n v="1"/>
    <n v="0"/>
    <n v="0"/>
    <x v="7"/>
    <n v="14"/>
  </r>
  <r>
    <s v="1025061"/>
    <s v="Hydrocortisone Cream w/Aloe   "/>
    <s v="0.5%        "/>
    <s v="1oz/Tube"/>
    <s v="TARO"/>
    <s v="51672201002"/>
    <n v="3"/>
    <n v="6"/>
    <n v="0"/>
    <n v="1"/>
    <n v="0"/>
    <n v="0"/>
    <x v="3"/>
    <m/>
  </r>
  <r>
    <s v="1007318"/>
    <s v="Dextrose 5% In Water          "/>
    <s v="500mL/Bg    "/>
    <s v="BG      "/>
    <s v="MCGAW"/>
    <s v="L5101"/>
    <n v="3"/>
    <n v="9"/>
    <n v="1"/>
    <n v="0"/>
    <n v="0"/>
    <n v="0"/>
    <x v="2"/>
    <m/>
  </r>
  <r>
    <s v="1174009"/>
    <s v="SplashCap Wound Shield        "/>
    <s v="f/Irrigation"/>
    <s v="25/Ca   "/>
    <s v="SMINEP"/>
    <s v="10015"/>
    <n v="3"/>
    <n v="5"/>
    <n v="0.33333333333333337"/>
    <n v="0.66666666666666674"/>
    <n v="0"/>
    <n v="0"/>
    <x v="2"/>
    <m/>
  </r>
  <r>
    <s v="2480237"/>
    <s v="Lidocaine w/EPI Inj MDV N-R   "/>
    <s v="2%          "/>
    <s v="20mL/Vl "/>
    <s v="GIVREP"/>
    <s v="00409318201"/>
    <n v="3"/>
    <n v="27"/>
    <n v="0.66666666666666674"/>
    <n v="0.33333333333333337"/>
    <n v="0"/>
    <n v="0"/>
    <x v="2"/>
    <m/>
  </r>
  <r>
    <s v="1314550"/>
    <s v="Clindamycin Phos Inj 4ml SDV  "/>
    <s v="150mg/ml    "/>
    <s v="25/Bx   "/>
    <s v="BIONIC"/>
    <s v="67457081504"/>
    <n v="3"/>
    <n v="3"/>
    <n v="0.33333333333333337"/>
    <n v="0.66666666666666674"/>
    <n v="0"/>
    <n v="0"/>
    <x v="1"/>
    <m/>
  </r>
  <r>
    <s v="1186412"/>
    <s v="Diazepam Tablets UD           "/>
    <s v="5Mg         "/>
    <s v="100/Bx  "/>
    <s v="BIONIC"/>
    <s v="51079028520"/>
    <n v="3"/>
    <n v="3"/>
    <n v="0"/>
    <n v="1"/>
    <n v="0"/>
    <n v="0"/>
    <x v="8"/>
    <m/>
  </r>
  <r>
    <s v="2760676"/>
    <s v="Test Fit Kit For Resp Mask    "/>
    <s v="            "/>
    <s v="Kit     "/>
    <s v="3MMED"/>
    <s v="FT-10"/>
    <n v="3"/>
    <n v="9"/>
    <n v="0"/>
    <n v="1"/>
    <n v="0"/>
    <n v="0"/>
    <x v="2"/>
    <m/>
  </r>
  <r>
    <s v="4999432"/>
    <s v="Universal60 Drop Nitro PumpSet"/>
    <s v="            "/>
    <s v="24/Ca   "/>
    <s v="MCGAW"/>
    <s v="490037"/>
    <n v="3"/>
    <n v="3"/>
    <n v="1"/>
    <n v="0"/>
    <n v="0"/>
    <n v="0"/>
    <x v="2"/>
    <m/>
  </r>
  <r>
    <s v="1296403"/>
    <s v="Acetylcysteine Inj SDV 30mL   "/>
    <s v="200mg/mL    "/>
    <s v="4/Bx    "/>
    <s v="AURPHA"/>
    <s v="55150025930"/>
    <n v="3"/>
    <n v="3"/>
    <n v="0"/>
    <n v="1"/>
    <n v="0"/>
    <n v="0"/>
    <x v="5"/>
    <m/>
  </r>
  <r>
    <s v="6541939"/>
    <s v="Suture Prolene Mono Blu PS2   "/>
    <s v="5-0 18&quot;     "/>
    <s v="12/Bx   "/>
    <s v="ETHICO"/>
    <s v="8686G"/>
    <n v="3"/>
    <n v="4"/>
    <n v="0"/>
    <n v="1"/>
    <n v="0"/>
    <n v="0"/>
    <x v="2"/>
    <m/>
  </r>
  <r>
    <s v="7770517"/>
    <s v="Splint Casting Scotchcast     "/>
    <s v="4&quot;x15' Roll "/>
    <s v="1/Ea    "/>
    <s v="3MMED"/>
    <s v="73004"/>
    <n v="3"/>
    <n v="4"/>
    <n v="0"/>
    <n v="1"/>
    <n v="0"/>
    <n v="0"/>
    <x v="2"/>
    <m/>
  </r>
  <r>
    <s v="1314470"/>
    <s v="Azithromycin Inj 10ml         "/>
    <s v="500mg       "/>
    <s v="10/Bx   "/>
    <s v="AURPHA"/>
    <s v="55150017410"/>
    <n v="3"/>
    <n v="4"/>
    <n v="0"/>
    <n v="1"/>
    <n v="0"/>
    <n v="0"/>
    <x v="7"/>
    <n v="6"/>
  </r>
  <r>
    <s v="2480253"/>
    <s v="Methylene Blue SDV  N-R       "/>
    <s v="1%          "/>
    <s v="10mL/Vl "/>
    <s v="GIVREP"/>
    <s v="17478050410"/>
    <n v="3"/>
    <n v="21"/>
    <n v="0"/>
    <n v="1"/>
    <n v="0"/>
    <n v="0"/>
    <x v="5"/>
    <m/>
  </r>
  <r>
    <s v="1187245"/>
    <s v="Morphine Sulf Inj CJT Syr PFRE"/>
    <s v="2Mg/mL      "/>
    <s v="10/Bx   "/>
    <s v="ABBNRX"/>
    <s v="00409189001"/>
    <n v="3"/>
    <n v="9"/>
    <n v="0"/>
    <n v="1"/>
    <n v="0"/>
    <n v="0"/>
    <x v="0"/>
    <m/>
  </r>
  <r>
    <s v="1222908"/>
    <s v="Central Line Dressing Kit     "/>
    <s v="            "/>
    <s v="20/Ca   "/>
    <s v="MEDACT"/>
    <s v="58192"/>
    <n v="3"/>
    <n v="3"/>
    <n v="0"/>
    <n v="0"/>
    <n v="1"/>
    <n v="0"/>
    <x v="4"/>
    <m/>
  </r>
  <r>
    <s v="1089205"/>
    <s v="Suture Surg Gut Chrom Bge P21 "/>
    <s v="6-0 18&quot;     "/>
    <s v="12/Bx   "/>
    <s v="KENDAL"/>
    <s v="SG1816G"/>
    <n v="3"/>
    <n v="3"/>
    <n v="0.66666666666666674"/>
    <n v="0.33333333333333337"/>
    <n v="0"/>
    <n v="0"/>
    <x v="2"/>
    <m/>
  </r>
  <r>
    <s v="5073334"/>
    <s v="Dextrose 10% Injection        "/>
    <s v="250ml       "/>
    <s v="Ea      "/>
    <s v="MCGAW"/>
    <s v="L5202"/>
    <n v="2"/>
    <n v="9"/>
    <n v="0"/>
    <n v="1"/>
    <n v="0"/>
    <n v="0"/>
    <x v="2"/>
    <m/>
  </r>
  <r>
    <s v="1147600"/>
    <s v="Allen Equalizer f/Arm         "/>
    <s v="            "/>
    <s v="Ea      "/>
    <s v="ALIMED"/>
    <s v="923483"/>
    <n v="2"/>
    <n v="2"/>
    <n v="0"/>
    <n v="0"/>
    <n v="0"/>
    <n v="1"/>
    <x v="4"/>
    <m/>
  </r>
  <r>
    <s v="1049909"/>
    <s v="Ketorolac Inj IM SDV 2mL      "/>
    <s v="60mg/2mL    "/>
    <s v="25/Bx   "/>
    <s v="PFIZNJ"/>
    <s v="00409379601"/>
    <n v="2"/>
    <n v="5"/>
    <n v="0"/>
    <n v="1"/>
    <n v="0"/>
    <n v="0"/>
    <x v="8"/>
    <m/>
  </r>
  <r>
    <s v="1249464"/>
    <s v="Paper Roll Trophon            "/>
    <s v="            "/>
    <s v="Ea      "/>
    <s v="IMAGNG"/>
    <s v="E8350PB"/>
    <n v="2"/>
    <n v="2"/>
    <n v="0"/>
    <n v="0"/>
    <n v="0"/>
    <n v="1"/>
    <x v="8"/>
    <m/>
  </r>
  <r>
    <s v="1174702"/>
    <s v="Cannula Nasal w/O2 Port       "/>
    <s v="Adult       "/>
    <s v="10/Bx   "/>
    <s v="MINDRY"/>
    <s v="068300045210"/>
    <n v="2"/>
    <n v="2"/>
    <n v="0"/>
    <n v="1"/>
    <n v="0"/>
    <n v="0"/>
    <x v="5"/>
    <m/>
  </r>
  <r>
    <s v="1156121"/>
    <s v="Masimo LNCS Sensor Adult      "/>
    <s v="Reuse       "/>
    <s v="Ea      "/>
    <s v="MINDRY"/>
    <s v="0600-00-0126"/>
    <n v="2"/>
    <n v="2"/>
    <n v="0"/>
    <n v="0"/>
    <n v="0"/>
    <n v="1"/>
    <x v="4"/>
    <m/>
  </r>
  <r>
    <s v="1283655"/>
    <s v="Protex Ultra Wipes Disinfct/Cl"/>
    <s v="7&quot;x9.5&quot;     "/>
    <s v="8/Ca    "/>
    <s v="PARKER"/>
    <s v="48-70"/>
    <n v="2"/>
    <n v="2"/>
    <n v="0"/>
    <n v="1"/>
    <n v="0"/>
    <n v="0"/>
    <x v="9"/>
    <m/>
  </r>
  <r>
    <s v="4686083"/>
    <s v="Catheter Thoracic             "/>
    <s v="24fr        "/>
    <s v="10/Ca   "/>
    <s v="CARDKN"/>
    <s v="8888570531"/>
    <n v="2"/>
    <n v="6"/>
    <n v="1"/>
    <n v="0"/>
    <n v="0"/>
    <n v="0"/>
    <x v="5"/>
    <m/>
  </r>
  <r>
    <s v="1284470"/>
    <s v="Label Tape Yellow 1&quot;          "/>
    <s v="&quot;MAY&quot;       "/>
    <s v="500/Rl  "/>
    <s v="ODEPOT"/>
    <s v="252814"/>
    <n v="2"/>
    <n v="3"/>
    <n v="0"/>
    <n v="0"/>
    <n v="0"/>
    <n v="1"/>
    <x v="3"/>
    <m/>
  </r>
  <r>
    <s v="7770505"/>
    <s v="Stapler Precise Titanium 5Ct  "/>
    <s v="REG Arcuat  "/>
    <s v="12/Bx   "/>
    <s v="3MMED"/>
    <s v="DS-5"/>
    <n v="2"/>
    <n v="2"/>
    <n v="0"/>
    <n v="1"/>
    <n v="0"/>
    <n v="0"/>
    <x v="9"/>
    <m/>
  </r>
  <r>
    <s v="1310918"/>
    <s v="Neostigmine Meth Inj MDV 10mL "/>
    <s v="1mg/mL      "/>
    <s v="10/Bx   "/>
    <s v="AMPPHA"/>
    <s v="00548960200"/>
    <n v="2"/>
    <n v="4"/>
    <n v="0"/>
    <n v="1"/>
    <n v="0"/>
    <n v="0"/>
    <x v="5"/>
    <m/>
  </r>
  <r>
    <s v="1297053"/>
    <s v="Cup Needle Wash f/M Series    "/>
    <s v="Hem Analyzer"/>
    <s v="Ea      "/>
    <s v="CLIDIA"/>
    <s v="1021055"/>
    <n v="2"/>
    <n v="4"/>
    <n v="0"/>
    <n v="0"/>
    <n v="0"/>
    <n v="1"/>
    <x v="4"/>
    <m/>
  </r>
  <r>
    <s v="1247619"/>
    <s v="Sonex Btl Trophon f/Prb Strlz "/>
    <s v="            "/>
    <s v="6/Ca    "/>
    <s v="IMAGNG"/>
    <s v="E8350NJ"/>
    <n v="2"/>
    <n v="2"/>
    <n v="0"/>
    <n v="1"/>
    <n v="0"/>
    <n v="0"/>
    <x v="8"/>
    <m/>
  </r>
  <r>
    <s v="1181391"/>
    <s v="Famotidine Inj SDV 2mL        "/>
    <s v="10Mg/mL     "/>
    <s v="25/Bx   "/>
    <s v="AMEPHA"/>
    <s v="63323073912"/>
    <n v="2"/>
    <n v="5"/>
    <n v="0.5"/>
    <n v="0.5"/>
    <n v="0"/>
    <n v="0"/>
    <x v="8"/>
    <m/>
  </r>
  <r>
    <s v="1246023"/>
    <s v="Thermo-Humidity Meter         "/>
    <s v="            "/>
    <s v="Ea      "/>
    <s v="FISHER"/>
    <s v="1166119"/>
    <n v="2"/>
    <n v="2"/>
    <n v="0"/>
    <n v="0"/>
    <n v="0"/>
    <n v="1"/>
    <x v="4"/>
    <m/>
  </r>
  <r>
    <s v="2770069"/>
    <s v="Neomy/Poly B/HC Otic Susp     "/>
    <s v="            "/>
    <s v="10ml/Bt "/>
    <s v="CARDGN"/>
    <s v="1303957"/>
    <n v="2"/>
    <n v="7"/>
    <n v="0"/>
    <n v="1"/>
    <n v="0"/>
    <n v="0"/>
    <x v="9"/>
    <m/>
  </r>
  <r>
    <s v="6547547"/>
    <s v="Suture Vicryl Rapide Undyed P3"/>
    <s v="5-0 18&quot;     "/>
    <s v="12/Bx   "/>
    <s v="ETHICO"/>
    <s v="VR493"/>
    <n v="2"/>
    <n v="3"/>
    <n v="0"/>
    <n v="1"/>
    <n v="0"/>
    <n v="0"/>
    <x v="9"/>
    <m/>
  </r>
  <r>
    <s v="1093019"/>
    <s v="Isovue 300                    "/>
    <s v="100mL Bt    "/>
    <s v="10Bt/Ca "/>
    <s v="BRACCO"/>
    <s v="131535"/>
    <n v="2"/>
    <n v="5"/>
    <n v="0"/>
    <n v="1"/>
    <n v="0"/>
    <n v="0"/>
    <x v="9"/>
    <m/>
  </r>
  <r>
    <s v="1178910"/>
    <s v="Emergency Pnemothorax Set     "/>
    <s v="6cm 8.5Fr   "/>
    <s v="Ea      "/>
    <s v="MEDLIN"/>
    <s v="COKG13722"/>
    <n v="2"/>
    <n v="4"/>
    <n v="0"/>
    <n v="1"/>
    <n v="0"/>
    <n v="0"/>
    <x v="9"/>
    <m/>
  </r>
  <r>
    <s v="1284471"/>
    <s v="Label Tape Yellow 1&quot;          "/>
    <s v="&quot;JUN&quot;       "/>
    <s v="500/Rl  "/>
    <s v="ODEPOT"/>
    <s v="252850"/>
    <n v="2"/>
    <n v="4"/>
    <n v="0"/>
    <n v="0"/>
    <n v="0"/>
    <n v="1"/>
    <x v="3"/>
    <m/>
  </r>
  <r>
    <s v="1046409"/>
    <s v="Hydromorphone Inj Carp J Syr  "/>
    <s v="1mg/ml      "/>
    <s v="10/Bx   "/>
    <s v="ABBNRX"/>
    <s v="00409128331"/>
    <n v="2"/>
    <n v="4"/>
    <n v="0"/>
    <n v="1"/>
    <n v="0"/>
    <n v="0"/>
    <x v="5"/>
    <m/>
  </r>
  <r>
    <s v="6908199"/>
    <s v="Betadine SwabSticks 3's       "/>
    <s v="1%          "/>
    <s v="50/Ca   "/>
    <s v="EMEHEA"/>
    <s v="BSWS3S"/>
    <n v="2"/>
    <n v="2"/>
    <n v="1"/>
    <n v="0"/>
    <n v="0"/>
    <n v="0"/>
    <x v="9"/>
    <m/>
  </r>
  <r>
    <s v="4896465"/>
    <s v="Wrist Splint Bath X-Large     "/>
    <s v="Left Hand   "/>
    <s v="Ea      "/>
    <s v="SMTNEP"/>
    <s v="79-87488"/>
    <n v="2"/>
    <n v="3"/>
    <n v="0"/>
    <n v="1"/>
    <n v="0"/>
    <n v="0"/>
    <x v="8"/>
    <m/>
  </r>
  <r>
    <s v="1284495"/>
    <s v="Label Tape Yellow 1&quot;          "/>
    <s v="&quot;NOV&quot;       "/>
    <s v="500/Rl  "/>
    <s v="ODEPOT"/>
    <s v="253012"/>
    <n v="2"/>
    <n v="3"/>
    <n v="0"/>
    <n v="0"/>
    <n v="0"/>
    <n v="1"/>
    <x v="3"/>
    <m/>
  </r>
  <r>
    <s v="1292805"/>
    <s v="Bupivacaine/Epi MDV 50mL      "/>
    <s v="0.5%        "/>
    <s v="25/Ca   "/>
    <s v="PFIZNJ"/>
    <s v="00409904601"/>
    <n v="2"/>
    <n v="2"/>
    <n v="1"/>
    <n v="0"/>
    <n v="0"/>
    <n v="0"/>
    <x v="2"/>
    <m/>
  </r>
  <r>
    <s v="1221841"/>
    <s v="Liner Bedpan Plastic w/Abs Pad"/>
    <s v="            "/>
    <s v="360/Ca  "/>
    <s v="CLEANI"/>
    <s v="7711141"/>
    <n v="2"/>
    <n v="2"/>
    <n v="0"/>
    <n v="0"/>
    <n v="1"/>
    <n v="0"/>
    <x v="4"/>
    <m/>
  </r>
  <r>
    <s v="1184312"/>
    <s v="Forceps Jansen Bayonet 6&quot;SS   "/>
    <s v="Bipolar     "/>
    <s v="Ea      "/>
    <s v="MISDFK"/>
    <s v="91-6106"/>
    <n v="2"/>
    <n v="4"/>
    <n v="0"/>
    <n v="0"/>
    <n v="0"/>
    <n v="1"/>
    <x v="4"/>
    <m/>
  </r>
  <r>
    <s v="1268064"/>
    <s v="Mupirocin Calcium Cream       "/>
    <s v="2%          "/>
    <s v="15gm/Tb "/>
    <s v="CARDGN"/>
    <s v="4816021"/>
    <n v="2"/>
    <n v="4"/>
    <n v="0"/>
    <n v="1"/>
    <n v="0"/>
    <n v="0"/>
    <x v="5"/>
    <m/>
  </r>
  <r>
    <s v="3680677"/>
    <s v="Sticker Teenage Mutant Ninja  "/>
    <s v="Turtles     "/>
    <s v="100/Rl  "/>
    <s v="SHERMN"/>
    <s v="PS549"/>
    <n v="2"/>
    <n v="2"/>
    <n v="0"/>
    <n v="1"/>
    <n v="0"/>
    <n v="0"/>
    <x v="9"/>
    <m/>
  </r>
  <r>
    <s v="1002808"/>
    <s v="Sodium Chloride Sol Non-DEHP  "/>
    <s v="0.9% Inj    "/>
    <s v="1000Ml  "/>
    <s v="MCGAW"/>
    <s v="L8000"/>
    <n v="2"/>
    <n v="4"/>
    <n v="1"/>
    <n v="0"/>
    <n v="0"/>
    <n v="0"/>
    <x v="2"/>
    <m/>
  </r>
  <r>
    <s v="7774008"/>
    <s v="Scotchcast Wet/Dry Cast Pad   "/>
    <s v="6x4Yds      "/>
    <s v="20/Bg   "/>
    <s v="3MMED"/>
    <s v="WDP6"/>
    <n v="2"/>
    <n v="2"/>
    <n v="0"/>
    <n v="1"/>
    <n v="0"/>
    <n v="0"/>
    <x v="9"/>
    <m/>
  </r>
  <r>
    <s v="9852773"/>
    <s v="Collar Xtric Perfit Plastic Yl"/>
    <s v="Size 4 Short"/>
    <s v="Ea      "/>
    <s v="AMBU"/>
    <s v="000264504"/>
    <n v="2"/>
    <n v="11"/>
    <n v="0"/>
    <n v="1"/>
    <n v="0"/>
    <n v="0"/>
    <x v="9"/>
    <m/>
  </r>
  <r>
    <s v="1294708"/>
    <s v="Tubing Needle f/ Hem Analyzer "/>
    <s v="M-Series    "/>
    <s v="Ea      "/>
    <s v="CLIDIA"/>
    <s v="1091171"/>
    <n v="2"/>
    <n v="5"/>
    <n v="0"/>
    <n v="0"/>
    <n v="0"/>
    <n v="1"/>
    <x v="4"/>
    <m/>
  </r>
  <r>
    <s v="6903564"/>
    <s v="Betadine Surgical Scrub       "/>
    <s v="0.75%       "/>
    <s v="36/Ca   "/>
    <s v="EMEHEA"/>
    <s v="BSUR04"/>
    <n v="2"/>
    <n v="2"/>
    <n v="0.5"/>
    <n v="0.5"/>
    <n v="0"/>
    <n v="0"/>
    <x v="9"/>
    <m/>
  </r>
  <r>
    <s v="8601201"/>
    <s v="Pedicap CO2 Detector          "/>
    <s v="Pediatric   "/>
    <s v="Ea      "/>
    <s v="KENDAL"/>
    <s v="PEDICAP 6"/>
    <n v="2"/>
    <n v="9"/>
    <n v="1"/>
    <n v="0"/>
    <n v="0"/>
    <n v="0"/>
    <x v="9"/>
    <m/>
  </r>
  <r>
    <s v="1082458"/>
    <s v="CVA (Calibration Verification)"/>
    <s v="13 Vials    "/>
    <s v="Ea      "/>
    <s v="STRECK"/>
    <s v="291708"/>
    <n v="2"/>
    <n v="2"/>
    <n v="0"/>
    <n v="0"/>
    <n v="0"/>
    <n v="1"/>
    <x v="4"/>
    <m/>
  </r>
  <r>
    <s v="7773118"/>
    <s v="Qualitative Fit Test App      "/>
    <s v="Bitter      "/>
    <s v="1Kit/Ca "/>
    <s v="3MMED"/>
    <s v="FT-30"/>
    <n v="2"/>
    <n v="2"/>
    <n v="0"/>
    <n v="1"/>
    <n v="0"/>
    <n v="0"/>
    <x v="9"/>
    <m/>
  </r>
  <r>
    <s v="1253830"/>
    <s v="Ipratropium Brom Inh Sol 2.5mL"/>
    <s v="0.02%       "/>
    <s v="25/Cr   "/>
    <s v="CARDGN"/>
    <s v="4530663"/>
    <n v="2"/>
    <n v="4"/>
    <n v="0"/>
    <n v="1"/>
    <n v="0"/>
    <n v="0"/>
    <x v="8"/>
    <m/>
  </r>
  <r>
    <s v="1275216"/>
    <s v="Sensor LNCS SPO2 Disp Ped     "/>
    <s v="Adhesive    "/>
    <s v="20/Bx   "/>
    <s v="MINDRY"/>
    <s v="0600-00-0122"/>
    <n v="2"/>
    <n v="3"/>
    <n v="0"/>
    <n v="0"/>
    <n v="1"/>
    <n v="0"/>
    <x v="4"/>
    <m/>
  </r>
  <r>
    <s v="1198063"/>
    <s v="Ranitidine Hcl Inj SDV 2mL    "/>
    <s v="25Mg/mL     "/>
    <s v="10/Bx   "/>
    <s v="ZYDPHA"/>
    <s v="68382042202"/>
    <n v="2"/>
    <n v="2"/>
    <n v="0"/>
    <n v="1"/>
    <n v="0"/>
    <n v="0"/>
    <x v="5"/>
    <m/>
  </r>
  <r>
    <s v="1530256"/>
    <s v="XcelTrax Ankle                "/>
    <s v="X-Large     "/>
    <s v="Ea      "/>
    <s v="SMTNEP"/>
    <s v="79-95508"/>
    <n v="2"/>
    <n v="3"/>
    <n v="0"/>
    <n v="1"/>
    <n v="0"/>
    <n v="0"/>
    <x v="9"/>
    <m/>
  </r>
  <r>
    <s v="6070061"/>
    <s v="Alere i Strep A Control Kit   "/>
    <s v="            "/>
    <s v="Ea      "/>
    <s v="ALEREI"/>
    <s v="733080"/>
    <n v="2"/>
    <n v="2"/>
    <n v="0"/>
    <n v="1"/>
    <n v="0"/>
    <n v="0"/>
    <x v="9"/>
    <m/>
  </r>
  <r>
    <s v="1190543"/>
    <s v="Tieman Coude Cath Red 5cc     "/>
    <s v="18fr        "/>
    <s v="Ea      "/>
    <s v="BARDBI"/>
    <s v="0102L18"/>
    <n v="1"/>
    <n v="2"/>
    <n v="0"/>
    <n v="1"/>
    <n v="0"/>
    <n v="0"/>
    <x v="9"/>
    <m/>
  </r>
  <r>
    <s v="1118504"/>
    <s v="Dopamine HCL in 5%Dex Sol IV  "/>
    <s v="12x250ml Bg "/>
    <s v="12Bg/Ca "/>
    <s v="PFIZNJ"/>
    <s v="00409780922"/>
    <n v="1"/>
    <n v="1"/>
    <n v="0"/>
    <n v="0"/>
    <n v="1"/>
    <n v="0"/>
    <x v="4"/>
    <m/>
  </r>
  <r>
    <s v="1271965"/>
    <s v="Transderm Scop Patch          "/>
    <s v="1.5mg       "/>
    <s v="10/Pk   "/>
    <s v="BAXPHA"/>
    <s v="10019055303"/>
    <n v="1"/>
    <n v="1"/>
    <n v="1"/>
    <n v="0"/>
    <n v="0"/>
    <n v="0"/>
    <x v="9"/>
    <m/>
  </r>
  <r>
    <s v="1500069"/>
    <s v="Xylocaine MPF 5mL SDV         "/>
    <s v="1%          "/>
    <s v="25/Bx   "/>
    <s v="ABRAX"/>
    <s v="63323049257"/>
    <n v="1"/>
    <n v="2"/>
    <n v="1"/>
    <n v="0"/>
    <n v="0"/>
    <n v="0"/>
    <x v="9"/>
    <m/>
  </r>
  <r>
    <s v="2770718"/>
    <s v="Lidocaine Topical Jelly       "/>
    <s v="2%          "/>
    <s v="30mL/Tb "/>
    <s v="CARDGN"/>
    <s v="3498367"/>
    <n v="1"/>
    <n v="1"/>
    <n v="1"/>
    <n v="0"/>
    <n v="0"/>
    <n v="0"/>
    <x v="9"/>
    <m/>
  </r>
  <r>
    <s v="1257826"/>
    <s v="Container Hazardous Waste     "/>
    <s v="            "/>
    <s v="Ea      "/>
    <s v="HEALOG"/>
    <s v="17816"/>
    <n v="1"/>
    <n v="1"/>
    <n v="0"/>
    <n v="0"/>
    <n v="1"/>
    <n v="0"/>
    <x v="4"/>
    <m/>
  </r>
  <r>
    <s v="1002435"/>
    <s v="Lactated Ringers Solut f/Inj  "/>
    <s v="1000mL/Bg   "/>
    <s v="BG      "/>
    <s v="MCGAW"/>
    <s v="L7500"/>
    <n v="1"/>
    <n v="12"/>
    <n v="0"/>
    <n v="1"/>
    <n v="0"/>
    <n v="0"/>
    <x v="2"/>
    <m/>
  </r>
  <r>
    <s v="1222078"/>
    <s v="Furosemide Inj SDV 2mL        "/>
    <s v="10mg/mL     "/>
    <s v="25/Bx   "/>
    <s v="CLALIF"/>
    <s v="36000028225"/>
    <n v="1"/>
    <n v="1"/>
    <n v="0"/>
    <n v="1"/>
    <n v="0"/>
    <n v="0"/>
    <x v="8"/>
    <m/>
  </r>
  <r>
    <s v="4991850"/>
    <s v="Forcep Magill Adult           "/>
    <s v="            "/>
    <s v="Ea      "/>
    <s v="MAGMED"/>
    <s v="10-2760"/>
    <n v="1"/>
    <n v="3"/>
    <n v="0"/>
    <n v="1"/>
    <n v="0"/>
    <n v="0"/>
    <x v="9"/>
    <m/>
  </r>
  <r>
    <s v="1284474"/>
    <s v="Label Tape Yellow 1&quot;          "/>
    <s v="&quot;DEC&quot;       "/>
    <s v="500/Rl  "/>
    <s v="ODEPOT"/>
    <s v="253057"/>
    <n v="1"/>
    <n v="2"/>
    <n v="0"/>
    <n v="0"/>
    <n v="0"/>
    <n v="1"/>
    <x v="3"/>
    <m/>
  </r>
  <r>
    <s v="1192121"/>
    <s v="Cefoxitin Inj Str Powder 20mL "/>
    <s v="2Gm         "/>
    <s v="25/Bx   "/>
    <s v="AMEPHA"/>
    <s v="63323034225"/>
    <n v="1"/>
    <n v="1"/>
    <n v="0"/>
    <n v="0"/>
    <n v="1"/>
    <n v="0"/>
    <x v="4"/>
    <m/>
  </r>
  <r>
    <s v="1218505"/>
    <s v="Blade Cast Round              "/>
    <s v="2-1/2&quot;      "/>
    <s v="Ea      "/>
    <s v="SMINEP"/>
    <s v="7447205"/>
    <n v="1"/>
    <n v="1"/>
    <n v="0"/>
    <n v="0"/>
    <n v="1"/>
    <n v="0"/>
    <x v="4"/>
    <m/>
  </r>
  <r>
    <s v="1270976"/>
    <s v="Phenazopyridine HCL Tablets   "/>
    <s v="100mg       "/>
    <s v="100/Bt  "/>
    <s v="CARDGN"/>
    <s v="5201769"/>
    <n v="1"/>
    <n v="1"/>
    <n v="0"/>
    <n v="1"/>
    <n v="0"/>
    <n v="0"/>
    <x v="5"/>
    <m/>
  </r>
  <r>
    <s v="1223233"/>
    <s v="Cipro Inj Bag 2mg/mL 100mL    "/>
    <s v="5%          "/>
    <s v="24/Ca   "/>
    <s v="PFIZNJ"/>
    <s v="00409477723"/>
    <n v="1"/>
    <n v="1"/>
    <n v="1"/>
    <n v="0"/>
    <n v="0"/>
    <n v="0"/>
    <x v="5"/>
    <m/>
  </r>
  <r>
    <s v="1314793"/>
    <s v="Doxycycline Hyclate Tablets   "/>
    <s v="100mg       "/>
    <s v="50/Bt   "/>
    <s v="TOPRXI"/>
    <s v="02-10366"/>
    <n v="1"/>
    <n v="1"/>
    <n v="0"/>
    <n v="1"/>
    <n v="0"/>
    <n v="0"/>
    <x v="9"/>
    <m/>
  </r>
  <r>
    <s v="7775152"/>
    <s v="Stapler Precise Pgx 35 Count  "/>
    <s v="Wide Pistol "/>
    <s v="6/Bx    "/>
    <s v="3MMED"/>
    <s v="PGX-35W"/>
    <n v="1"/>
    <n v="2"/>
    <n v="1"/>
    <n v="0"/>
    <n v="0"/>
    <n v="0"/>
    <x v="9"/>
    <m/>
  </r>
  <r>
    <s v="1239299"/>
    <s v="Pedialyte Liquid Unflavored   "/>
    <s v="2oz         "/>
    <s v="48/Ca   "/>
    <s v="ROSRET"/>
    <s v="59892"/>
    <n v="1"/>
    <n v="1"/>
    <n v="0"/>
    <n v="1"/>
    <n v="0"/>
    <n v="0"/>
    <x v="9"/>
    <m/>
  </r>
  <r>
    <s v="1163981"/>
    <s v="Fan Filter f/Picolo 80mm      "/>
    <s v="            "/>
    <s v="Ea      "/>
    <s v="ABBCON"/>
    <s v="07P0410"/>
    <n v="1"/>
    <n v="1"/>
    <n v="0"/>
    <n v="0"/>
    <n v="0"/>
    <n v="1"/>
    <x v="3"/>
    <m/>
  </r>
  <r>
    <s v="1296346"/>
    <s v="Marker Skin Arrow Radiopaque  "/>
    <s v="            "/>
    <s v="100/Bx  "/>
    <s v="PREDYN"/>
    <s v="SDM-A1"/>
    <n v="1"/>
    <n v="1"/>
    <n v="0"/>
    <n v="0"/>
    <n v="1"/>
    <n v="0"/>
    <x v="4"/>
    <m/>
  </r>
  <r>
    <s v="1211359"/>
    <s v="Scanner Thrm TAT5000 OralEquiv"/>
    <s v="Temporal    "/>
    <s v="Ea      "/>
    <s v="EXERG"/>
    <s v="124278"/>
    <n v="1"/>
    <n v="3"/>
    <n v="0"/>
    <n v="0"/>
    <n v="0"/>
    <n v="1"/>
    <x v="4"/>
    <m/>
  </r>
  <r>
    <s v="1536161"/>
    <s v="Dextrose 5% In Water Inj      "/>
    <s v="250ml Str   "/>
    <s v="250ml/Bg"/>
    <s v="TRAVOL"/>
    <s v="2B0062Q"/>
    <n v="1"/>
    <n v="4"/>
    <n v="0"/>
    <n v="1"/>
    <n v="0"/>
    <n v="0"/>
    <x v="9"/>
    <m/>
  </r>
  <r>
    <s v="1297892"/>
    <s v="Covers Imaging Plate 17x17&quot;   "/>
    <s v="            "/>
    <s v="100/Bx  "/>
    <s v="SOURON"/>
    <s v="121311"/>
    <n v="1"/>
    <n v="1"/>
    <n v="0"/>
    <n v="0"/>
    <n v="0"/>
    <n v="1"/>
    <x v="4"/>
    <m/>
  </r>
  <r>
    <s v="1103204"/>
    <s v="Cuff SC Adult Lg 1-Tube       "/>
    <s v="Reusable    "/>
    <s v="Ea      "/>
    <s v="WELCH"/>
    <s v="REUSE-12-1SC"/>
    <n v="1"/>
    <n v="50"/>
    <n v="1"/>
    <n v="0"/>
    <n v="0"/>
    <n v="0"/>
    <x v="9"/>
    <m/>
  </r>
  <r>
    <s v="1273951"/>
    <s v="Tag Out of Service Danger     "/>
    <s v="5.75x3&quot;     "/>
    <s v="10/Pk   "/>
    <s v="GRAING"/>
    <s v="8RJU8"/>
    <n v="1"/>
    <n v="2"/>
    <n v="0"/>
    <n v="0"/>
    <n v="1"/>
    <n v="0"/>
    <x v="4"/>
    <m/>
  </r>
  <r>
    <s v="1284479"/>
    <s v="Label Tape Yellow 1&quot;          "/>
    <s v="&quot;JUL&quot;       "/>
    <s v="500/Rl  "/>
    <s v="ODEPOT"/>
    <s v="252877"/>
    <n v="1"/>
    <n v="2"/>
    <n v="0"/>
    <n v="0"/>
    <n v="0"/>
    <n v="1"/>
    <x v="3"/>
    <m/>
  </r>
  <r>
    <s v="1284480"/>
    <s v="Label Tape Yellow 1&quot;          "/>
    <s v="&quot;JAN&quot;       "/>
    <s v="500/Rl  "/>
    <s v="ODEPOT"/>
    <s v="252679"/>
    <n v="1"/>
    <n v="2"/>
    <n v="0"/>
    <n v="0"/>
    <n v="0"/>
    <n v="1"/>
    <x v="3"/>
    <m/>
  </r>
  <r>
    <s v="5120022"/>
    <s v="Determine HIV 1/2 Ag/Ab Combo "/>
    <s v="Test        "/>
    <s v="25/Bx   "/>
    <s v="WAMPOL"/>
    <s v="7D2648"/>
    <n v="1"/>
    <n v="1"/>
    <n v="1"/>
    <n v="0"/>
    <n v="0"/>
    <n v="0"/>
    <x v="9"/>
    <m/>
  </r>
  <r>
    <s v="9052928"/>
    <s v="Cup Hot Od 12oz               "/>
    <s v="            "/>
    <s v="50/Pk   "/>
    <s v="ODEPOT"/>
    <s v="426220"/>
    <n v="1"/>
    <n v="20"/>
    <n v="0"/>
    <n v="0"/>
    <n v="0"/>
    <n v="1"/>
    <x v="3"/>
    <m/>
  </r>
  <r>
    <s v="1227119"/>
    <s v="Hydromorphone HCl Inj SDV 1mL "/>
    <s v="2mg/mL      "/>
    <s v="25/Bx   "/>
    <s v="ABBNRX"/>
    <s v="00409336501"/>
    <n v="1"/>
    <n v="4"/>
    <n v="0"/>
    <n v="1"/>
    <n v="0"/>
    <n v="0"/>
    <x v="5"/>
    <m/>
  </r>
  <r>
    <s v="2850596"/>
    <s v="Cuff Child Reusable           "/>
    <s v="            "/>
    <s v="Ea      "/>
    <s v="MINDRY"/>
    <s v="115-02771300"/>
    <n v="1"/>
    <n v="2"/>
    <n v="0"/>
    <n v="0"/>
    <n v="1"/>
    <n v="0"/>
    <x v="4"/>
    <m/>
  </r>
  <r>
    <s v="1284473"/>
    <s v="Label Tape Yellow 1&quot;          "/>
    <s v="&quot;SEPT&quot;      "/>
    <s v="500/Rl  "/>
    <s v="ODEPOT"/>
    <s v="252949"/>
    <n v="1"/>
    <n v="2"/>
    <n v="0"/>
    <n v="0"/>
    <n v="0"/>
    <n v="1"/>
    <x v="3"/>
    <m/>
  </r>
  <r>
    <s v="1396290"/>
    <s v="Slippers Patient Blue         "/>
    <s v="Large       "/>
    <s v="48/Ca   "/>
    <s v="MEDLIN"/>
    <s v="MDT211218LI"/>
    <n v="1"/>
    <n v="1"/>
    <n v="0"/>
    <n v="1"/>
    <n v="0"/>
    <n v="0"/>
    <x v="9"/>
    <m/>
  </r>
  <r>
    <s v="1124334"/>
    <s v="SmartSite Needle-Free Valve   "/>
    <s v=".05ml       "/>
    <s v="100/Ca  "/>
    <s v="BD"/>
    <s v="2202E"/>
    <n v="1"/>
    <n v="1"/>
    <n v="0"/>
    <n v="1"/>
    <n v="0"/>
    <n v="0"/>
    <x v="9"/>
    <m/>
  </r>
  <r>
    <s v="1186063"/>
    <s v="Tube NIBP All Ages            "/>
    <s v="            "/>
    <s v="Ea      "/>
    <s v="MINDRY"/>
    <s v="6200-3009688"/>
    <n v="1"/>
    <n v="10"/>
    <n v="0"/>
    <n v="0"/>
    <n v="1"/>
    <n v="0"/>
    <x v="4"/>
    <m/>
  </r>
  <r>
    <s v="2489959"/>
    <s v="Gentamicin Sulf Inj Non Return"/>
    <s v="40mg/mL     "/>
    <s v="2mL/Vl  "/>
    <s v="GIVREP"/>
    <s v="00409120703"/>
    <n v="1"/>
    <n v="5"/>
    <n v="1"/>
    <n v="0"/>
    <n v="0"/>
    <n v="0"/>
    <x v="2"/>
    <m/>
  </r>
  <r>
    <s v="3682039"/>
    <s v="Sticker Paw Patrol            "/>
    <s v="Asst 2.5x2.5"/>
    <s v="100/Rl  "/>
    <s v="SHERMN"/>
    <s v="PS607"/>
    <n v="1"/>
    <n v="1"/>
    <n v="0"/>
    <n v="1"/>
    <n v="0"/>
    <n v="0"/>
    <x v="9"/>
    <m/>
  </r>
  <r>
    <s v="1314870"/>
    <s v="Bupivacaine HCl SDV Inj 10mL  "/>
    <s v="0.5%        "/>
    <s v="25/Bx   "/>
    <s v="AURPHA"/>
    <s v="55150016910"/>
    <n v="1"/>
    <n v="1"/>
    <n v="1"/>
    <n v="0"/>
    <n v="0"/>
    <n v="0"/>
    <x v="9"/>
    <m/>
  </r>
  <r>
    <s v="7773412"/>
    <s v="Defib Gel Pads                "/>
    <s v="4.5&quot;x6&quot;     "/>
    <s v="10PR/BX "/>
    <s v="3MMED"/>
    <s v="2346N"/>
    <n v="1"/>
    <n v="1"/>
    <n v="0"/>
    <n v="1"/>
    <n v="0"/>
    <n v="0"/>
    <x v="5"/>
    <m/>
  </r>
  <r>
    <s v="1046849"/>
    <s v="Water For Inj Sterile Vial    "/>
    <s v="20ml        "/>
    <s v="25/Bx   "/>
    <s v="PFIZNJ"/>
    <s v="00409488720"/>
    <n v="1"/>
    <n v="1"/>
    <n v="1"/>
    <n v="0"/>
    <n v="0"/>
    <n v="0"/>
    <x v="2"/>
    <m/>
  </r>
  <r>
    <s v="1310407"/>
    <s v="Calcium Gluc Inj SDV 10mL     "/>
    <s v="100mg/mL    "/>
    <s v="25/Bx   "/>
    <s v="AMEPHA"/>
    <s v="63323036019"/>
    <n v="1"/>
    <n v="1"/>
    <n v="0"/>
    <n v="1"/>
    <n v="0"/>
    <n v="0"/>
    <x v="9"/>
    <m/>
  </r>
  <r>
    <s v="5075541"/>
    <s v="Sodium Chloride Solution      "/>
    <s v="0.45%       "/>
    <s v="500ml/Bg"/>
    <s v="MCGAW"/>
    <s v="L8021"/>
    <n v="1"/>
    <n v="1"/>
    <n v="1"/>
    <n v="0"/>
    <n v="0"/>
    <n v="0"/>
    <x v="2"/>
    <m/>
  </r>
  <r>
    <s v="1243829"/>
    <s v="Morphine Sulfate Inj SDV 1mL  "/>
    <s v="10mg/mL     "/>
    <s v="25/Bx   "/>
    <s v="WESINJ"/>
    <s v="00641612725"/>
    <n v="1"/>
    <n v="1"/>
    <n v="0"/>
    <n v="1"/>
    <n v="0"/>
    <n v="0"/>
    <x v="5"/>
    <m/>
  </r>
  <r>
    <s v="1310162"/>
    <s v="Lead Wire Mobility Snap 5 Lead"/>
    <s v="24&quot;         "/>
    <s v="Ea      "/>
    <s v="MINDRY"/>
    <s v="009-004782-00"/>
    <n v="1"/>
    <n v="1"/>
    <n v="0"/>
    <n v="0"/>
    <n v="1"/>
    <n v="0"/>
    <x v="4"/>
    <m/>
  </r>
  <r>
    <s v="1294710"/>
    <s v="Needle Cap f/ Hema Analyzer   "/>
    <s v="M-Series    "/>
    <s v="Ea      "/>
    <s v="CLIDIA"/>
    <s v="1091352"/>
    <n v="1"/>
    <n v="1"/>
    <n v="0"/>
    <n v="0"/>
    <n v="0"/>
    <n v="1"/>
    <x v="4"/>
    <m/>
  </r>
  <r>
    <s v="1294192"/>
    <s v="Metoprolol Tartrate Tablets   "/>
    <s v="25mg        "/>
    <s v="100/Bt  "/>
    <s v="VENSUN"/>
    <s v="42543000101"/>
    <n v="1"/>
    <n v="1"/>
    <n v="0"/>
    <n v="1"/>
    <n v="0"/>
    <n v="0"/>
    <x v="8"/>
    <m/>
  </r>
  <r>
    <s v="2770348"/>
    <s v="Sulfa-Trimethoprim Tablets    "/>
    <s v="800/160mg   "/>
    <s v="500/Bt  "/>
    <s v="CARDGN"/>
    <s v="3977584"/>
    <n v="1"/>
    <n v="1"/>
    <n v="0"/>
    <n v="1"/>
    <n v="0"/>
    <n v="0"/>
    <x v="8"/>
    <m/>
  </r>
  <r>
    <s v="4915610"/>
    <s v="Instrument Holder             "/>
    <s v="F/TAT       "/>
    <s v="EA      "/>
    <s v="EXERG"/>
    <s v="134201"/>
    <n v="1"/>
    <n v="3"/>
    <n v="0"/>
    <n v="0"/>
    <n v="1"/>
    <n v="0"/>
    <x v="4"/>
    <m/>
  </r>
  <r>
    <s v="1088469"/>
    <s v="Nipples Enfamil Stand Flow    "/>
    <s v="            "/>
    <s v="240/Ca  "/>
    <s v="MEAD"/>
    <s v="428816"/>
    <n v="1"/>
    <n v="1"/>
    <n v="0"/>
    <n v="1"/>
    <n v="0"/>
    <n v="0"/>
    <x v="5"/>
    <m/>
  </r>
  <r>
    <s v="6101486"/>
    <s v="Transfer Board Wheelchair     "/>
    <s v="30&quot;MAPL     "/>
    <s v="EA      "/>
    <s v="ALIMED"/>
    <s v="8047"/>
    <n v="1"/>
    <n v="1"/>
    <n v="0"/>
    <n v="0"/>
    <n v="1"/>
    <n v="0"/>
    <x v="4"/>
    <m/>
  </r>
  <r>
    <s v="1169172"/>
    <s v="Thermometer Waterproof        "/>
    <s v="Digital     "/>
    <s v="Ea      "/>
    <s v="VWRSC"/>
    <s v="98000-156"/>
    <n v="1"/>
    <n v="1"/>
    <n v="0"/>
    <n v="1"/>
    <n v="0"/>
    <n v="0"/>
    <x v="9"/>
    <m/>
  </r>
  <r>
    <s v="6434291"/>
    <s v="Cover Boot Blue               "/>
    <s v="Universal   "/>
    <s v="30/Bx   "/>
    <s v="HALYAR"/>
    <s v="69572"/>
    <n v="1"/>
    <n v="1"/>
    <n v="0"/>
    <n v="1"/>
    <n v="0"/>
    <n v="0"/>
    <x v="9"/>
    <m/>
  </r>
  <r>
    <s v="6483974"/>
    <s v="Splint Wrist Foam Right       "/>
    <s v="Large       "/>
    <s v="Ea      "/>
    <s v="SMTNEP"/>
    <s v="79-87427"/>
    <n v="1"/>
    <n v="5"/>
    <n v="0"/>
    <n v="1"/>
    <n v="0"/>
    <n v="0"/>
    <x v="5"/>
    <m/>
  </r>
  <r>
    <s v="1255580"/>
    <s v="Container Hazardous Waste     "/>
    <s v="18gal       "/>
    <s v="Ea      "/>
    <s v="HEALOG"/>
    <s v="17512"/>
    <n v="1"/>
    <n v="1"/>
    <n v="0"/>
    <n v="0"/>
    <n v="1"/>
    <n v="0"/>
    <x v="4"/>
    <m/>
  </r>
  <r>
    <s v="2288689"/>
    <s v="Safety Plus Syringe PPAU 1.8mL"/>
    <s v="            "/>
    <s v="Ea      "/>
    <s v="SEPTDT"/>
    <s v="01N3000"/>
    <n v="1"/>
    <n v="2"/>
    <n v="0"/>
    <n v="1"/>
    <n v="0"/>
    <n v="0"/>
    <x v="5"/>
    <m/>
  </r>
  <r>
    <s v="1225506"/>
    <s v="Coverall Tyvek w/Hood/Boots   "/>
    <s v="XXL         "/>
    <s v="25/Ca   "/>
    <s v="FISHER"/>
    <s v="013612E"/>
    <n v="1"/>
    <n v="2"/>
    <n v="0"/>
    <n v="0"/>
    <n v="0"/>
    <n v="1"/>
    <x v="4"/>
    <m/>
  </r>
  <r>
    <s v="1160624"/>
    <s v="Sensitivity Solution          "/>
    <s v="55ml/Bt     "/>
    <s v="6Bt/Ca  "/>
    <s v="MEDLIN"/>
    <s v="MMMFT11"/>
    <n v="1"/>
    <n v="1"/>
    <n v="0"/>
    <n v="0"/>
    <n v="0"/>
    <n v="1"/>
    <x v="4"/>
    <m/>
  </r>
  <r>
    <s v="1291601"/>
    <s v="Bag Poly Industrial 2 Mil     "/>
    <s v="4x14&quot;       "/>
    <s v="1000/Ct "/>
    <s v="FISHER"/>
    <s v="NC1362914"/>
    <n v="1"/>
    <n v="1"/>
    <n v="0"/>
    <n v="0"/>
    <n v="0"/>
    <n v="1"/>
    <x v="4"/>
    <m/>
  </r>
  <r>
    <s v="1256164"/>
    <s v="Fentanyl Transdermal Patch    "/>
    <s v="25mcg/Hr    "/>
    <s v="5/Bx    "/>
    <s v="CARDGN"/>
    <s v="4872875"/>
    <n v="1"/>
    <n v="4"/>
    <n v="0"/>
    <n v="1"/>
    <n v="0"/>
    <n v="0"/>
    <x v="5"/>
    <m/>
  </r>
  <r>
    <s v="1160626"/>
    <s v="Sensitivity Solution Refill   "/>
    <s v="55ml/Bt     "/>
    <s v="6Bt/Ca  "/>
    <s v="MEDLIN"/>
    <s v="MMMFT12"/>
    <n v="1"/>
    <n v="1"/>
    <n v="0"/>
    <n v="0"/>
    <n v="0"/>
    <n v="1"/>
    <x v="4"/>
    <m/>
  </r>
  <r>
    <s v="1185405"/>
    <s v="Nasal Cannula Pedi 7'         "/>
    <s v="            "/>
    <s v="25/Bx   "/>
    <s v="MINDRY"/>
    <s v="M02A-1025938"/>
    <n v="1"/>
    <n v="1"/>
    <n v="0"/>
    <n v="0"/>
    <n v="1"/>
    <n v="0"/>
    <x v="4"/>
    <m/>
  </r>
  <r>
    <s v="1258200"/>
    <s v="Watertrap Dryline             "/>
    <s v="Adlt/Ped    "/>
    <s v="10/Bx   "/>
    <s v="MINDRY"/>
    <s v="115-04302200"/>
    <n v="1"/>
    <n v="4"/>
    <n v="0"/>
    <n v="0"/>
    <n v="1"/>
    <n v="0"/>
    <x v="4"/>
    <m/>
  </r>
  <r>
    <s v="2033867"/>
    <s v="Nose Clips NS w/Foam          "/>
    <s v="Plastic     "/>
    <s v="100/Ca  "/>
    <s v="MISDFK"/>
    <s v="96-2950"/>
    <n v="1"/>
    <n v="1"/>
    <n v="0"/>
    <n v="1"/>
    <n v="0"/>
    <n v="0"/>
    <x v="5"/>
    <m/>
  </r>
  <r>
    <s v="1243642"/>
    <s v="Potassium CL SF Oral Solution "/>
    <s v="10%         "/>
    <s v="473mL/Bt"/>
    <s v="PAR"/>
    <s v="00603154258"/>
    <n v="1"/>
    <n v="1"/>
    <n v="0"/>
    <n v="1"/>
    <n v="0"/>
    <n v="0"/>
    <x v="5"/>
    <m/>
  </r>
  <r>
    <s v="6252659"/>
    <s v="Woods Light Replacement Bulb  "/>
    <s v="Black       "/>
    <s v="Ea      "/>
    <s v="MEDDIA"/>
    <s v="U11"/>
    <n v="1"/>
    <n v="4"/>
    <n v="0"/>
    <n v="0"/>
    <n v="1"/>
    <n v="0"/>
    <x v="4"/>
    <m/>
  </r>
  <r>
    <s v="5120024"/>
    <s v="Determine HIV1/2 Ag/Ab Combo  "/>
    <s v="Controls    "/>
    <s v="Ea      "/>
    <s v="WAMPOL"/>
    <s v="7D2628"/>
    <n v="1"/>
    <n v="1"/>
    <n v="0"/>
    <n v="1"/>
    <n v="0"/>
    <n v="0"/>
    <x v="9"/>
    <m/>
  </r>
  <r>
    <s v="1113332"/>
    <s v="i-Stat Control Level 2        "/>
    <s v="10x1.7ml    "/>
    <s v="10/Bx   "/>
    <s v="ABBCON"/>
    <s v="06F1301"/>
    <n v="1"/>
    <n v="2"/>
    <n v="0"/>
    <n v="1"/>
    <n v="0"/>
    <n v="0"/>
    <x v="5"/>
    <m/>
  </r>
  <r>
    <s v="1249422"/>
    <s v="Anti Reflex Salem Sump        "/>
    <s v="18fr        "/>
    <s v="10/Ca   "/>
    <s v="CARDKN"/>
    <s v="8888266288"/>
    <n v="1"/>
    <n v="1"/>
    <n v="0"/>
    <n v="0"/>
    <n v="1"/>
    <n v="0"/>
    <x v="4"/>
    <m/>
  </r>
  <r>
    <s v="2770686"/>
    <s v="Promethazine Suppositories    "/>
    <s v="25Mg        "/>
    <s v="12/Bx   "/>
    <s v="CARDGN"/>
    <s v="3327210"/>
    <n v="1"/>
    <n v="1"/>
    <n v="0"/>
    <n v="1"/>
    <n v="0"/>
    <n v="0"/>
    <x v="9"/>
    <m/>
  </r>
  <r>
    <s v="5200023"/>
    <s v="Paper EKG Z-Fold MAC1600      "/>
    <s v="150sh/p     "/>
    <s v="150/Pk  "/>
    <s v="CARDIO"/>
    <s v="9402-061"/>
    <n v="1"/>
    <n v="3"/>
    <n v="0"/>
    <n v="1"/>
    <n v="0"/>
    <n v="0"/>
    <x v="5"/>
    <m/>
  </r>
  <r>
    <s v="1237453"/>
    <s v="Nystatin Oral Suspension      "/>
    <s v="100mu       "/>
    <s v="60mL/Bt "/>
    <s v="CARDGN"/>
    <s v="2303618"/>
    <n v="1"/>
    <n v="10"/>
    <n v="0"/>
    <n v="1"/>
    <n v="0"/>
    <n v="0"/>
    <x v="5"/>
    <m/>
  </r>
  <r>
    <s v="1225505"/>
    <s v="Coverall Tyvek w/Hood/Boots   "/>
    <s v="XL          "/>
    <s v="25/Ca   "/>
    <s v="FISHER"/>
    <s v="013612D"/>
    <n v="1"/>
    <n v="2"/>
    <n v="0"/>
    <n v="0"/>
    <n v="0"/>
    <n v="1"/>
    <x v="4"/>
    <m/>
  </r>
  <r>
    <s v="1315445"/>
    <s v="Basin Emesis Plastic 16Oz     "/>
    <s v="8.5&quot; Gold   "/>
    <s v="250/Ca  "/>
    <s v="MEDGEN"/>
    <s v="H300-05"/>
    <n v="1"/>
    <n v="1"/>
    <n v="0"/>
    <n v="1"/>
    <n v="0"/>
    <n v="0"/>
    <x v="9"/>
    <m/>
  </r>
  <r>
    <s v="1296511"/>
    <s v="Lidocaine HCl MDV 50mL        "/>
    <s v="2%          "/>
    <s v="10/Pk   "/>
    <s v="WESINJ"/>
    <s v="00143957510"/>
    <n v="1"/>
    <n v="3"/>
    <n v="1"/>
    <n v="0"/>
    <n v="0"/>
    <n v="0"/>
    <x v="9"/>
    <m/>
  </r>
  <r>
    <s v="1297052"/>
    <s v="Clip &quot;C&quot; f/Cap Pierce Assem   "/>
    <s v="Medium      "/>
    <s v="Ea      "/>
    <s v="CLIDIA"/>
    <s v="1150034"/>
    <n v="1"/>
    <n v="2"/>
    <n v="0"/>
    <n v="0"/>
    <n v="0"/>
    <n v="1"/>
    <x v="4"/>
    <m/>
  </r>
  <r>
    <s v="6003365"/>
    <s v="Replacement Bulb For Woods    "/>
    <s v="Light       "/>
    <s v="EA      "/>
    <s v="MEDDIA"/>
    <s v="UV59B"/>
    <n v="1"/>
    <n v="4"/>
    <n v="0"/>
    <n v="0"/>
    <n v="1"/>
    <n v="0"/>
    <x v="4"/>
    <m/>
  </r>
  <r>
    <s v="1310163"/>
    <s v="Lead Wire Mobility 5 Lead Snap"/>
    <s v="36&quot;         "/>
    <s v="Ea      "/>
    <s v="MINDRY"/>
    <s v="009-004783-00"/>
    <n v="1"/>
    <n v="1"/>
    <n v="0"/>
    <n v="0"/>
    <n v="1"/>
    <n v="0"/>
    <x v="4"/>
    <m/>
  </r>
  <r>
    <s v="1264098"/>
    <s v="Container Sharps SharpSafety  "/>
    <s v="Red 18gal   "/>
    <s v="Ea      "/>
    <s v="CARDKN"/>
    <s v="8938"/>
    <n v="1"/>
    <n v="5"/>
    <n v="0"/>
    <n v="1"/>
    <n v="0"/>
    <n v="0"/>
    <x v="5"/>
    <m/>
  </r>
  <r>
    <s v="1284850"/>
    <s v="Betadine Solution 4oz         "/>
    <s v="10%         "/>
    <s v="Ea      "/>
    <s v="EMEHEA"/>
    <s v="BSOL04"/>
    <n v="1"/>
    <n v="1"/>
    <n v="1"/>
    <n v="0"/>
    <n v="0"/>
    <n v="0"/>
    <x v="9"/>
    <m/>
  </r>
  <r>
    <s v="1249418"/>
    <s v="Anti Reflex Salem Sump        "/>
    <s v="14fr        "/>
    <s v="10/Ca   "/>
    <s v="CARDKN"/>
    <s v="8888266247"/>
    <n v="1"/>
    <n v="1"/>
    <n v="0"/>
    <n v="0"/>
    <n v="1"/>
    <n v="0"/>
    <x v="4"/>
    <m/>
  </r>
  <r>
    <s v="4995288"/>
    <s v="Body Bag Heavy Duty w/Handles "/>
    <s v="Black       "/>
    <s v="Ea      "/>
    <s v="MDSRCE"/>
    <s v="MS-BOD200"/>
    <n v="1"/>
    <n v="5"/>
    <n v="0"/>
    <n v="1"/>
    <n v="0"/>
    <n v="0"/>
    <x v="5"/>
    <m/>
  </r>
  <r>
    <s v="1284478"/>
    <s v="Label Tape Yellow 1&quot;          "/>
    <s v="&quot;OCT&quot;       "/>
    <s v="500/Rl  "/>
    <s v="ODEPOT"/>
    <s v="252994"/>
    <n v="1"/>
    <n v="2"/>
    <n v="0"/>
    <n v="0"/>
    <n v="0"/>
    <n v="1"/>
    <x v="3"/>
    <m/>
  </r>
  <r>
    <s v="1284496"/>
    <s v="Label Tape Yellow 1&quot;          "/>
    <s v="&quot;FEB&quot;       "/>
    <s v="500/Rl  "/>
    <s v="ODEPOT"/>
    <s v="252706"/>
    <n v="1"/>
    <n v="2"/>
    <n v="0"/>
    <n v="0"/>
    <n v="0"/>
    <n v="1"/>
    <x v="3"/>
    <m/>
  </r>
  <r>
    <s v="2283026"/>
    <s v="Glucagon Kit Emergency w/Syrng"/>
    <s v="1MG         "/>
    <s v="1ML     "/>
    <s v="CARDZB"/>
    <s v="2858090"/>
    <n v="1"/>
    <n v="1"/>
    <n v="0"/>
    <n v="1"/>
    <n v="0"/>
    <n v="0"/>
    <x v="9"/>
    <m/>
  </r>
  <r>
    <s v="1222117"/>
    <s v="Furosemide Inj SDV 10mL       "/>
    <s v="10mg/mL     "/>
    <s v="25/Bx   "/>
    <s v="CLALIF"/>
    <s v="36000028425"/>
    <n v="1"/>
    <n v="1"/>
    <n v="0"/>
    <n v="1"/>
    <n v="0"/>
    <n v="0"/>
    <x v="8"/>
    <m/>
  </r>
  <r>
    <s v="1036992"/>
    <s v="Bedpan Fracture Pls 1.1 Qt Au "/>
    <s v="13&quot;X9-1/4&quot;X3"/>
    <s v="Ea      "/>
    <s v="MEDGEN"/>
    <s v="H100-05"/>
    <n v="1"/>
    <n v="10"/>
    <n v="0"/>
    <n v="1"/>
    <n v="0"/>
    <n v="0"/>
    <x v="9"/>
    <m/>
  </r>
  <r>
    <s v="1292384"/>
    <s v="MaskDisposable CPAP System    "/>
    <s v="Child       "/>
    <s v="5/Bx    "/>
    <s v="MRCMED"/>
    <s v="10-57105"/>
    <n v="1"/>
    <n v="1"/>
    <n v="0"/>
    <n v="0"/>
    <n v="0"/>
    <n v="1"/>
    <x v="4"/>
    <m/>
  </r>
  <r>
    <s v="1284472"/>
    <s v="Label Tape Yellow 1&quot;          "/>
    <s v="&quot;AUG&quot;       "/>
    <s v="500/Rl  "/>
    <s v="ODEPOT"/>
    <s v="252895"/>
    <n v="1"/>
    <n v="2"/>
    <n v="0"/>
    <n v="0"/>
    <n v="0"/>
    <n v="1"/>
    <x v="3"/>
    <m/>
  </r>
  <r>
    <s v="2283237"/>
    <s v="Symbicort 160/4.5mcg Inhaler  "/>
    <s v="10.2gm      "/>
    <s v="Ea      "/>
    <s v="CARDWH"/>
    <s v="3976768"/>
    <n v="1"/>
    <n v="2"/>
    <n v="0"/>
    <n v="0"/>
    <n v="1"/>
    <n v="0"/>
    <x v="4"/>
    <m/>
  </r>
  <r>
    <s v="6122561"/>
    <s v="Sharps Container Horizontal   "/>
    <s v="Red 5.4Qt   "/>
    <s v="EA      "/>
    <s v="BD"/>
    <s v="305517"/>
    <n v="1"/>
    <n v="1"/>
    <n v="1"/>
    <n v="0"/>
    <n v="0"/>
    <n v="0"/>
    <x v="9"/>
    <m/>
  </r>
  <r>
    <s v="1284469"/>
    <s v="Label Tape Yellow 1&quot;          "/>
    <s v="&quot;MAR&quot;       "/>
    <s v="500/Rl  "/>
    <s v="ODEPOT"/>
    <s v="252724"/>
    <n v="1"/>
    <n v="2"/>
    <n v="0"/>
    <n v="0"/>
    <n v="0"/>
    <n v="1"/>
    <x v="3"/>
    <m/>
  </r>
  <r>
    <s v="1136403"/>
    <s v="Walker Folding 2-Button       "/>
    <s v="            "/>
    <s v="4/Ca    "/>
    <s v="MEDLIN"/>
    <s v="MDS86410W4"/>
    <n v="1"/>
    <n v="2"/>
    <n v="0"/>
    <n v="0"/>
    <n v="1"/>
    <n v="0"/>
    <x v="4"/>
    <m/>
  </r>
  <r>
    <s v="1049567"/>
    <s v="Magnesium Sulf In Water F/Inj "/>
    <s v="40mg/mL     "/>
    <s v="24x100mL"/>
    <s v="PFIZNJ"/>
    <s v="00409672923"/>
    <n v="1"/>
    <n v="1"/>
    <n v="1"/>
    <n v="0"/>
    <n v="0"/>
    <n v="0"/>
    <x v="2"/>
    <m/>
  </r>
  <r>
    <s v="1297049"/>
    <s v="Assay Fluid Filter f/ M Series"/>
    <s v="Hem Analyz  "/>
    <s v="Ea      "/>
    <s v="CLIDIA"/>
    <s v="1091161"/>
    <n v="1"/>
    <n v="2"/>
    <n v="0"/>
    <n v="0"/>
    <n v="0"/>
    <n v="1"/>
    <x v="4"/>
    <m/>
  </r>
  <r>
    <s v="2589639"/>
    <s v="Ketorolac Inj IM/IV SDV Non/Re"/>
    <s v="30mg/mL     "/>
    <s v="1mL/Vl  "/>
    <s v="GIVREP"/>
    <s v="00409379501"/>
    <n v="1"/>
    <n v="100"/>
    <n v="0"/>
    <n v="1"/>
    <n v="0"/>
    <n v="0"/>
    <x v="8"/>
    <m/>
  </r>
  <r>
    <s v="1292508"/>
    <s v="Cannula Nasl Ped CO2 Sampling "/>
    <s v="Pediatric   "/>
    <s v="10/Ca   "/>
    <s v="SALTE"/>
    <s v="4100-7-10"/>
    <n v="1"/>
    <n v="1"/>
    <n v="0"/>
    <n v="0"/>
    <n v="0"/>
    <n v="1"/>
    <x v="4"/>
    <m/>
  </r>
  <r>
    <s v="1169445"/>
    <s v="Label High Alert Dbl Check    "/>
    <s v="2&quot;x2&quot;       "/>
    <s v="500/Pk  "/>
    <s v="HEALOG"/>
    <s v="8354"/>
    <n v="1"/>
    <n v="1"/>
    <n v="0"/>
    <n v="1"/>
    <n v="0"/>
    <n v="0"/>
    <x v="5"/>
    <m/>
  </r>
  <r>
    <s v="1183953"/>
    <s v="Soap Refill Provon Fm Antibct "/>
    <s v="700mL       "/>
    <s v="4/Ca    "/>
    <s v="GOJO"/>
    <s v="8722-04"/>
    <n v="1"/>
    <n v="4"/>
    <n v="0"/>
    <n v="1"/>
    <n v="0"/>
    <n v="0"/>
    <x v="5"/>
    <m/>
  </r>
  <r>
    <s v="1187654"/>
    <s v="Eye Irrigation Shield Eyecap  "/>
    <s v="            "/>
    <s v="25/Bx   "/>
    <s v="SMINEP"/>
    <s v="20025"/>
    <n v="1"/>
    <n v="2"/>
    <n v="0"/>
    <n v="1"/>
    <n v="0"/>
    <n v="0"/>
    <x v="5"/>
    <m/>
  </r>
  <r>
    <s v="3679586"/>
    <s v="Sticker Dispenser 5-Roll      "/>
    <s v="14.625x5x6  "/>
    <s v="Ea      "/>
    <s v="UNIMID"/>
    <s v="CASD061777"/>
    <n v="1"/>
    <n v="1"/>
    <n v="0"/>
    <n v="1"/>
    <n v="0"/>
    <n v="0"/>
    <x v="9"/>
    <m/>
  </r>
  <r>
    <s v="2672010"/>
    <s v="Obstetrical Kit Disposable    "/>
    <s v="            "/>
    <s v="Ea      "/>
    <s v="DYNAM"/>
    <s v="4901"/>
    <n v="1"/>
    <n v="1"/>
    <n v="0"/>
    <n v="1"/>
    <n v="0"/>
    <n v="0"/>
    <x v="9"/>
    <m/>
  </r>
  <r>
    <s v="1241429"/>
    <s v="Fondaparinux Sodium Syr 0.5mL "/>
    <s v="2.5mg       "/>
    <s v="2/Bx    "/>
    <s v="CARDWH"/>
    <s v="4501276"/>
    <n v="1"/>
    <n v="2"/>
    <n v="0"/>
    <n v="0"/>
    <n v="1"/>
    <n v="0"/>
    <x v="4"/>
    <m/>
  </r>
  <r>
    <s v="1222893"/>
    <s v="Wristband Alert Fall Risk Vnl "/>
    <s v="Yellow      "/>
    <s v="500/Ca  "/>
    <s v="TIMED"/>
    <s v="130A-93-PDM"/>
    <n v="1"/>
    <n v="1"/>
    <n v="0"/>
    <n v="0"/>
    <n v="1"/>
    <n v="0"/>
    <x v="4"/>
    <m/>
  </r>
  <r>
    <s v="3312160"/>
    <s v="Tubing Anti-Reflex Value      "/>
    <s v="Disp        "/>
    <s v="10/Ca   "/>
    <s v="CARDKN"/>
    <s v="8888266197"/>
    <n v="1"/>
    <n v="1"/>
    <n v="0"/>
    <n v="1"/>
    <n v="0"/>
    <n v="0"/>
    <x v="9"/>
    <m/>
  </r>
  <r>
    <s v="1297056"/>
    <s v="Pin Pivot CP Door f/M Ser     "/>
    <s v="Hem Analyz  "/>
    <s v="Ea      "/>
    <s v="CLIDIA"/>
    <s v="1021156"/>
    <n v="1"/>
    <n v="1"/>
    <n v="0"/>
    <n v="0"/>
    <n v="0"/>
    <n v="1"/>
    <x v="4"/>
    <m/>
  </r>
  <r>
    <s v="1173718"/>
    <s v="Magnifier OptiVisor LX        "/>
    <s v="2.50 Mag    "/>
    <s v="Ea      "/>
    <s v="ZDONGN"/>
    <s v="LX-5"/>
    <n v="1"/>
    <n v="1"/>
    <n v="0"/>
    <n v="1"/>
    <n v="0"/>
    <n v="0"/>
    <x v="5"/>
    <m/>
  </r>
  <r>
    <s v="1162412"/>
    <s v="Hep Sod Inj Porc SDV 1mL      "/>
    <s v="5mu/mL      "/>
    <s v="25/Bx   "/>
    <s v="PFIZNJ"/>
    <s v="00409272301"/>
    <n v="1"/>
    <n v="1"/>
    <n v="0"/>
    <n v="1"/>
    <n v="0"/>
    <n v="0"/>
    <x v="2"/>
    <m/>
  </r>
  <r>
    <s v="6085517"/>
    <s v="Formfit Thumb Spica Right     "/>
    <s v="X-Small     "/>
    <s v="Ea      "/>
    <s v="ROYMED"/>
    <s v="3120"/>
    <n v="1"/>
    <n v="5"/>
    <n v="0"/>
    <n v="1"/>
    <n v="0"/>
    <n v="0"/>
    <x v="9"/>
    <m/>
  </r>
  <r>
    <s v="5660352"/>
    <s v="Paper EKG Z Fold f/CP150      "/>
    <s v="8.25x11&quot;    "/>
    <s v="200/Pk  "/>
    <s v="WELCH"/>
    <s v="105353"/>
    <n v="1"/>
    <n v="1"/>
    <n v="0"/>
    <n v="1"/>
    <n v="0"/>
    <n v="0"/>
    <x v="9"/>
    <m/>
  </r>
  <r>
    <s v="1193320"/>
    <s v="Lamotrigine Tablets           "/>
    <s v="100mg       "/>
    <s v="100/Bt  "/>
    <s v="UNICHE"/>
    <s v="29300011201"/>
    <n v="1"/>
    <n v="1"/>
    <n v="0"/>
    <n v="1"/>
    <n v="0"/>
    <n v="0"/>
    <x v="5"/>
    <m/>
  </r>
  <r>
    <s v="1291544"/>
    <s v="Ondansetron HCL Oral Solution "/>
    <s v="4mg/5mL     "/>
    <s v="50mL/Bt "/>
    <s v="TOPRXI"/>
    <s v="01-5226"/>
    <n v="1"/>
    <n v="2"/>
    <n v="0"/>
    <n v="1"/>
    <n v="0"/>
    <n v="0"/>
    <x v="9"/>
    <m/>
  </r>
  <r>
    <s v="1285854"/>
    <s v="Tray Chest Tube               "/>
    <s v="Standard    "/>
    <s v="Ea      "/>
    <s v="MEDLIN"/>
    <s v="DYND07603"/>
    <n v="1"/>
    <n v="3"/>
    <n v="0"/>
    <n v="1"/>
    <n v="0"/>
    <n v="0"/>
    <x v="9"/>
    <m/>
  </r>
  <r>
    <s v="1142714"/>
    <s v="Stethoscope Disposable        "/>
    <s v="Yellow      "/>
    <s v="Ea      "/>
    <s v="MEDLIN"/>
    <s v="MDS9543"/>
    <n v="1"/>
    <n v="50"/>
    <n v="1"/>
    <n v="0"/>
    <n v="0"/>
    <n v="0"/>
    <x v="5"/>
    <m/>
  </r>
  <r>
    <s v="1210755"/>
    <s v="Hydromorphone iSecure Syringe "/>
    <s v="1Mg/1mL     "/>
    <s v="10/Bx   "/>
    <s v="ABBNRX"/>
    <s v="00409128310"/>
    <n v="1"/>
    <n v="2"/>
    <n v="1"/>
    <n v="0"/>
    <n v="0"/>
    <n v="0"/>
    <x v="5"/>
    <m/>
  </r>
  <r>
    <s v="1297055"/>
    <s v="Clip &quot;C&quot; Small f/Pivot Pin    "/>
    <s v="Hem Analyzer"/>
    <s v="Ea      "/>
    <s v="CLIDIA"/>
    <s v="1150524"/>
    <n v="1"/>
    <n v="2"/>
    <n v="0"/>
    <n v="0"/>
    <n v="0"/>
    <n v="1"/>
    <x v="4"/>
    <m/>
  </r>
  <r>
    <s v="1046538"/>
    <s v="Fentanyl Citrate Inj SDV 2ml  "/>
    <s v="50mcg/mL    "/>
    <s v="25x2ml  "/>
    <s v="ABBNRX"/>
    <s v="00409909422"/>
    <n v="1"/>
    <n v="1"/>
    <n v="0"/>
    <n v="1"/>
    <n v="0"/>
    <n v="0"/>
    <x v="5"/>
    <m/>
  </r>
  <r>
    <s v="4227087"/>
    <s v="Cable For Mac1200 EKG         "/>
    <s v="            "/>
    <s v="Ea      "/>
    <s v="VYAIRE"/>
    <s v="22341809"/>
    <n v="1"/>
    <n v="1"/>
    <n v="0"/>
    <n v="1"/>
    <n v="0"/>
    <n v="0"/>
    <x v="5"/>
    <m/>
  </r>
  <r>
    <s v="2480455"/>
    <s v="Nexterone Premixxed IV Bag    "/>
    <s v="150mg/100mL "/>
    <s v="12/Ca   "/>
    <s v="BAXPHA"/>
    <s v="4306615010"/>
    <n v="1"/>
    <n v="1"/>
    <n v="0"/>
    <n v="0"/>
    <n v="1"/>
    <n v="0"/>
    <x v="4"/>
    <m/>
  </r>
  <r>
    <s v="1297051"/>
    <s v="Tubing Waste Line f/ M Series "/>
    <s v="Hm Anlyz    "/>
    <s v="Ea      "/>
    <s v="CLIDIA"/>
    <s v="1090028"/>
    <n v="1"/>
    <n v="1"/>
    <n v="0"/>
    <n v="0"/>
    <n v="0"/>
    <n v="1"/>
    <x v="4"/>
    <m/>
  </r>
  <r>
    <s v="1314549"/>
    <s v="Famotidine Inj SDV 2ml        "/>
    <s v="10mg/ml     "/>
    <s v="25/Bx   "/>
    <s v="BIONIC"/>
    <s v="67457043322"/>
    <n v="1"/>
    <n v="2"/>
    <n v="0"/>
    <n v="1"/>
    <n v="0"/>
    <n v="0"/>
    <x v="9"/>
    <m/>
  </r>
  <r>
    <s v="6028096"/>
    <s v="Baby Station Bed Liner        "/>
    <s v="            "/>
    <s v="500/Ca  "/>
    <s v="KOALA"/>
    <s v="KB150-99"/>
    <n v="1"/>
    <n v="1"/>
    <n v="0"/>
    <n v="1"/>
    <n v="0"/>
    <n v="0"/>
    <x v="5"/>
    <m/>
  </r>
  <r>
    <s v="7688946"/>
    <s v="Packing Nasal Rhino Rockets   "/>
    <s v="3x1x2cm Sm  "/>
    <s v="8/Bx    "/>
    <s v="MICRMD"/>
    <s v="11S-S0300-08AS"/>
    <n v="1"/>
    <n v="1"/>
    <n v="0"/>
    <n v="1"/>
    <n v="0"/>
    <n v="0"/>
    <x v="9"/>
    <m/>
  </r>
  <r>
    <s v="1027248"/>
    <s v="Promethazine HCL Inj SDV      "/>
    <s v="25mg/mL     "/>
    <s v="25x1ml  "/>
    <s v="WESINJ"/>
    <s v="00641092825"/>
    <n v="1"/>
    <n v="2"/>
    <n v="1"/>
    <n v="0"/>
    <n v="0"/>
    <n v="0"/>
    <x v="9"/>
    <m/>
  </r>
  <r>
    <s v="1113158"/>
    <s v="BNP Cartridge I-STAT          "/>
    <s v="            "/>
    <s v="25/Bx   "/>
    <s v="ABBCON"/>
    <s v="03P9325"/>
    <n v="1"/>
    <n v="2"/>
    <n v="0"/>
    <n v="1"/>
    <n v="0"/>
    <n v="0"/>
    <x v="9"/>
    <m/>
  </r>
  <r>
    <s v="7865530"/>
    <s v="Dextrose 5% &amp; .45% Saline     "/>
    <s v="250mL       "/>
    <s v="24/Ca   "/>
    <s v="ABBHOS"/>
    <s v="0792602"/>
    <n v="1"/>
    <n v="1"/>
    <n v="0"/>
    <n v="1"/>
    <n v="0"/>
    <n v="0"/>
    <x v="9"/>
    <m/>
  </r>
  <r>
    <s v="1284497"/>
    <s v="Label Tape Yellow 1&quot;          "/>
    <s v="&quot;APR&quot;       "/>
    <s v="500/Rl  "/>
    <s v="ODEPOT"/>
    <s v="252796"/>
    <n v="1"/>
    <n v="2"/>
    <n v="0"/>
    <n v="0"/>
    <n v="0"/>
    <n v="1"/>
    <x v="3"/>
    <m/>
  </r>
  <r>
    <s v="6547345"/>
    <s v="Suture Prolene Mono Blu P3    "/>
    <s v="4-0 18&quot;     "/>
    <s v="12/Bx   "/>
    <s v="ETHICO"/>
    <s v="8699G"/>
    <n v="1"/>
    <n v="2"/>
    <n v="0"/>
    <n v="1"/>
    <n v="0"/>
    <n v="0"/>
    <x v="9"/>
    <m/>
  </r>
  <r>
    <s v="5900072"/>
    <s v="Dispenser Provon LTX-7 Auto   "/>
    <s v="Gr/Wh       "/>
    <s v="Ea      "/>
    <s v="GOJO"/>
    <s v="1371-04"/>
    <n v="1"/>
    <n v="1"/>
    <n v="0"/>
    <n v="1"/>
    <n v="0"/>
    <n v="0"/>
    <x v="5"/>
    <m/>
  </r>
  <r>
    <s v="1030003"/>
    <s v="Basin Emesis Plastic 16 Oz Au "/>
    <s v="8.5&quot; 16 Oz  "/>
    <s v="Ea      "/>
    <s v="MEDGEN"/>
    <s v="H300-05"/>
    <n v="1"/>
    <n v="30"/>
    <n v="0"/>
    <n v="1"/>
    <n v="0"/>
    <n v="0"/>
    <x v="8"/>
    <m/>
  </r>
  <r>
    <s v="1223399"/>
    <s v="Lidocaine HCl Inj 5mL MPF SDV "/>
    <s v="2%          "/>
    <s v="10/Bx   "/>
    <s v="AURPHA"/>
    <s v="55150016505"/>
    <n v="1"/>
    <n v="1"/>
    <n v="1"/>
    <n v="0"/>
    <n v="0"/>
    <n v="0"/>
    <x v="9"/>
    <m/>
  </r>
  <r>
    <s v="6007380"/>
    <s v="Syringe 10mL/2Tsp Medi w/Cap  "/>
    <s v="w/Cap       "/>
    <s v="100x5/Ca"/>
    <s v="CARDKN"/>
    <s v="8881907102"/>
    <n v="1"/>
    <n v="1"/>
    <n v="0"/>
    <n v="1"/>
    <n v="0"/>
    <n v="0"/>
    <x v="9"/>
    <m/>
  </r>
  <r>
    <s v="7546931"/>
    <s v="Cotton Rolls Braided 4&quot;       "/>
    <s v="NS          "/>
    <s v="250/Bx  "/>
    <s v="RICHMD"/>
    <s v="201226"/>
    <n v="1"/>
    <n v="1"/>
    <n v="0"/>
    <n v="1"/>
    <n v="0"/>
    <n v="0"/>
    <x v="9"/>
    <m/>
  </r>
  <r>
    <s v="9004789"/>
    <s v="Bacitracin Zinc Ointment Foil "/>
    <s v=".9gm        "/>
    <s v="144/Bx  "/>
    <s v="ULTSEA"/>
    <s v="300335100002"/>
    <n v="1"/>
    <n v="4"/>
    <n v="0"/>
    <n v="1"/>
    <n v="0"/>
    <n v="0"/>
    <x v="9"/>
    <m/>
  </r>
  <r>
    <s v="9853555"/>
    <s v="Collar Xtric Perfit Plastic Nk"/>
    <s v="Size 6 Tall "/>
    <s v="Ea      "/>
    <s v="AMBU"/>
    <s v="000-264-506"/>
    <n v="1"/>
    <n v="2"/>
    <n v="0"/>
    <n v="1"/>
    <n v="0"/>
    <n v="0"/>
    <x v="9"/>
    <m/>
  </r>
  <r>
    <s v="1113381"/>
    <s v="i-Stat PT Control Level 2     "/>
    <s v="5x5 Vials   "/>
    <s v="5x5/Bx  "/>
    <s v="ABBCON"/>
    <s v="06P1714"/>
    <n v="1"/>
    <n v="4"/>
    <n v="0"/>
    <n v="1"/>
    <n v="0"/>
    <n v="0"/>
    <x v="9"/>
    <m/>
  </r>
  <r>
    <s v="6720015"/>
    <s v="GS 777 Wall Transformer       "/>
    <s v="            "/>
    <s v="Ea      "/>
    <s v="WELCH"/>
    <s v="77710"/>
    <n v="1"/>
    <n v="2"/>
    <n v="0"/>
    <n v="1"/>
    <n v="0"/>
    <n v="0"/>
    <x v="9"/>
    <m/>
  </r>
  <r>
    <s v="6546032"/>
    <s v="Suture Prolene Mono Blu P3    "/>
    <s v="5-0 18&quot;     "/>
    <s v="12/Bx   "/>
    <s v="ETHICO"/>
    <s v="8698G"/>
    <n v="1"/>
    <n v="2"/>
    <n v="0"/>
    <n v="1"/>
    <n v="0"/>
    <n v="0"/>
    <x v="9"/>
    <m/>
  </r>
  <r>
    <s v="5071921"/>
    <s v="Secondary Set Control Clamp   "/>
    <s v="40&quot;         "/>
    <s v="Ea      "/>
    <s v="MCGAW"/>
    <s v="V1921"/>
    <n v="1"/>
    <n v="20"/>
    <n v="0"/>
    <n v="1"/>
    <n v="0"/>
    <n v="0"/>
    <x v="2"/>
    <m/>
  </r>
  <r>
    <s v="1117943"/>
    <s v="Gastrografin Solution         "/>
    <s v="30mL Bt     "/>
    <s v="24/Ca   "/>
    <s v="EZ"/>
    <s v="044535"/>
    <n v="1"/>
    <n v="1"/>
    <n v="0"/>
    <n v="1"/>
    <n v="0"/>
    <n v="0"/>
    <x v="9"/>
    <m/>
  </r>
  <r>
    <s v="1042290"/>
    <s v="Glucose 201 Analyzer          "/>
    <s v="            "/>
    <s v="Ea      "/>
    <s v="HEMOCU"/>
    <s v="120706"/>
    <n v="1"/>
    <n v="1"/>
    <n v="0"/>
    <n v="0"/>
    <n v="0"/>
    <n v="1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DF7582-20C2-4F5B-B5A4-E4AF97A7530C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3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2">
        <item x="4"/>
        <item x="3"/>
        <item x="8"/>
        <item x="6"/>
        <item m="1" x="10"/>
        <item x="0"/>
        <item x="5"/>
        <item x="7"/>
        <item x="2"/>
        <item x="9"/>
        <item x="1"/>
        <item t="default"/>
      </items>
    </pivotField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field="12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grandRow="1" outline="0" collapsedLevelsAreSubtotals="1" fieldPosition="0"/>
    </format>
    <format dxfId="22">
      <pivotArea dataOnly="0" labelOnly="1" grandRow="1" outline="0" fieldPosition="0"/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2" type="button" dataOnly="0" labelOnly="1" outline="0" axis="axisRow" fieldPosition="0"/>
    </format>
    <format dxfId="18">
      <pivotArea dataOnly="0" labelOnly="1" fieldPosition="0">
        <references count="1">
          <reference field="12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4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3">
      <pivotArea collapsedLevelsAreSubtotals="1" fieldPosition="0">
        <references count="1">
          <reference field="12" count="3">
            <x v="8"/>
            <x v="9"/>
            <x v="10"/>
          </reference>
        </references>
      </pivotArea>
    </format>
    <format dxfId="12">
      <pivotArea dataOnly="0" labelOnly="1" fieldPosition="0">
        <references count="1">
          <reference field="12" count="3">
            <x v="8"/>
            <x v="9"/>
            <x v="10"/>
          </reference>
        </references>
      </pivotArea>
    </format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dataOnly="0" labelOnly="1" fieldPosition="0">
        <references count="1">
          <reference field="12" count="1">
            <x v="0"/>
          </reference>
        </references>
      </pivotArea>
    </format>
    <format dxfId="9">
      <pivotArea collapsedLevelsAreSubtotals="1" fieldPosition="0">
        <references count="1">
          <reference field="12" count="1">
            <x v="6"/>
          </reference>
        </references>
      </pivotArea>
    </format>
    <format dxfId="8">
      <pivotArea dataOnly="0" labelOnly="1" fieldPosition="0">
        <references count="1">
          <reference field="12" count="1">
            <x v="6"/>
          </reference>
        </references>
      </pivotArea>
    </format>
    <format dxfId="7">
      <pivotArea collapsedLevelsAreSubtotals="1" fieldPosition="0">
        <references count="1">
          <reference field="12" count="1">
            <x v="9"/>
          </reference>
        </references>
      </pivotArea>
    </format>
    <format dxfId="6">
      <pivotArea dataOnly="0" labelOnly="1" fieldPosition="0">
        <references count="1">
          <reference field="12" count="1">
            <x v="9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7"/>
          </reference>
        </references>
      </pivotArea>
    </format>
    <format dxfId="2">
      <pivotArea dataOnly="0" labelOnly="1" fieldPosition="0">
        <references count="1">
          <reference field="12" count="1">
            <x v="7"/>
          </reference>
        </references>
      </pivotArea>
    </format>
    <format dxfId="1">
      <pivotArea collapsedLevelsAreSubtotals="1" fieldPosition="0">
        <references count="1">
          <reference field="12" count="1">
            <x v="10"/>
          </reference>
        </references>
      </pivotArea>
    </format>
    <format dxfId="0">
      <pivotArea dataOnly="0" labelOnly="1" fieldPosition="0">
        <references count="1">
          <reference field="12" count="1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4"/>
  <sheetViews>
    <sheetView workbookViewId="0">
      <selection sqref="A1:J4"/>
    </sheetView>
  </sheetViews>
  <sheetFormatPr defaultRowHeight="14.4" x14ac:dyDescent="0.3"/>
  <sheetData>
    <row r="1" spans="1:10" x14ac:dyDescent="0.3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1" t="s">
        <v>11</v>
      </c>
      <c r="B3" s="30"/>
      <c r="C3" s="6">
        <v>6219</v>
      </c>
      <c r="D3" s="6">
        <v>5488</v>
      </c>
      <c r="E3" s="5">
        <v>0.8824569866538029</v>
      </c>
      <c r="F3" s="6">
        <v>408</v>
      </c>
      <c r="G3" s="5">
        <v>0.94806238945168031</v>
      </c>
      <c r="H3" s="6">
        <v>149</v>
      </c>
      <c r="I3" s="6">
        <v>52</v>
      </c>
      <c r="J3" s="6">
        <v>122</v>
      </c>
    </row>
    <row r="4" spans="1:10" x14ac:dyDescent="0.3">
      <c r="A4" s="31" t="s">
        <v>12</v>
      </c>
      <c r="B4" s="31"/>
      <c r="C4" s="30"/>
      <c r="D4" s="30"/>
      <c r="E4" s="5">
        <v>0.91043576137642712</v>
      </c>
      <c r="F4" s="3"/>
      <c r="G4" s="5">
        <v>0.97604116417430453</v>
      </c>
      <c r="H4" s="31"/>
      <c r="I4" s="30"/>
      <c r="J4" s="3"/>
    </row>
    <row r="5" spans="1:10" x14ac:dyDescent="0.3">
      <c r="A5" s="7" t="s">
        <v>13</v>
      </c>
      <c r="B5" s="7" t="s">
        <v>14</v>
      </c>
      <c r="C5" s="8">
        <v>236</v>
      </c>
      <c r="D5" s="8">
        <v>210</v>
      </c>
      <c r="E5" s="4">
        <v>0.88983050847457623</v>
      </c>
      <c r="F5" s="8">
        <v>16</v>
      </c>
      <c r="G5" s="4">
        <v>0.9576271186440678</v>
      </c>
      <c r="H5" s="8">
        <v>2</v>
      </c>
      <c r="I5" s="8">
        <v>3</v>
      </c>
      <c r="J5" s="8">
        <v>5</v>
      </c>
    </row>
    <row r="6" spans="1:10" x14ac:dyDescent="0.3">
      <c r="A6" s="7" t="s">
        <v>15</v>
      </c>
      <c r="B6" s="7" t="s">
        <v>16</v>
      </c>
      <c r="C6" s="8">
        <v>229</v>
      </c>
      <c r="D6" s="8">
        <v>193</v>
      </c>
      <c r="E6" s="4">
        <v>0.84279475982532748</v>
      </c>
      <c r="F6" s="8">
        <v>12</v>
      </c>
      <c r="G6" s="4">
        <v>0.89519650655021832</v>
      </c>
      <c r="H6" s="8">
        <v>7</v>
      </c>
      <c r="I6" s="8">
        <v>4</v>
      </c>
      <c r="J6" s="8">
        <v>13</v>
      </c>
    </row>
    <row r="7" spans="1:10" x14ac:dyDescent="0.3">
      <c r="A7" s="7" t="s">
        <v>17</v>
      </c>
      <c r="B7" s="7" t="s">
        <v>18</v>
      </c>
      <c r="C7" s="8">
        <v>186</v>
      </c>
      <c r="D7" s="8">
        <v>165</v>
      </c>
      <c r="E7" s="4">
        <v>0.88709677419354838</v>
      </c>
      <c r="F7" s="8">
        <v>15</v>
      </c>
      <c r="G7" s="4">
        <v>0.967741935483871</v>
      </c>
      <c r="H7" s="8">
        <v>2</v>
      </c>
      <c r="I7" s="8">
        <v>1</v>
      </c>
      <c r="J7" s="8">
        <v>3</v>
      </c>
    </row>
    <row r="8" spans="1:10" x14ac:dyDescent="0.3">
      <c r="A8" s="7" t="s">
        <v>19</v>
      </c>
      <c r="B8" s="7" t="s">
        <v>20</v>
      </c>
      <c r="C8" s="8">
        <v>186</v>
      </c>
      <c r="D8" s="8">
        <v>150</v>
      </c>
      <c r="E8" s="4">
        <v>0.80645161290322576</v>
      </c>
      <c r="F8" s="8">
        <v>18</v>
      </c>
      <c r="G8" s="4">
        <v>0.90322580645161277</v>
      </c>
      <c r="H8" s="8">
        <v>5</v>
      </c>
      <c r="I8" s="8">
        <v>0</v>
      </c>
      <c r="J8" s="8">
        <v>13</v>
      </c>
    </row>
    <row r="9" spans="1:10" x14ac:dyDescent="0.3">
      <c r="A9" s="7" t="s">
        <v>21</v>
      </c>
      <c r="B9" s="7" t="s">
        <v>22</v>
      </c>
      <c r="C9" s="8">
        <v>145</v>
      </c>
      <c r="D9" s="8">
        <v>136</v>
      </c>
      <c r="E9" s="4">
        <v>0.93793103448275861</v>
      </c>
      <c r="F9" s="8">
        <v>7</v>
      </c>
      <c r="G9" s="4">
        <v>0.98620689655172411</v>
      </c>
      <c r="H9" s="8">
        <v>1</v>
      </c>
      <c r="I9" s="8">
        <v>0</v>
      </c>
      <c r="J9" s="8">
        <v>1</v>
      </c>
    </row>
    <row r="10" spans="1:10" x14ac:dyDescent="0.3">
      <c r="A10" s="7" t="s">
        <v>23</v>
      </c>
      <c r="B10" s="7" t="s">
        <v>24</v>
      </c>
      <c r="C10" s="8">
        <v>139</v>
      </c>
      <c r="D10" s="8">
        <v>129</v>
      </c>
      <c r="E10" s="4">
        <v>0.92805755395683454</v>
      </c>
      <c r="F10" s="8">
        <v>4</v>
      </c>
      <c r="G10" s="4">
        <v>0.95683453237410077</v>
      </c>
      <c r="H10" s="8">
        <v>1</v>
      </c>
      <c r="I10" s="8">
        <v>2</v>
      </c>
      <c r="J10" s="8">
        <v>3</v>
      </c>
    </row>
    <row r="11" spans="1:10" x14ac:dyDescent="0.3">
      <c r="A11" s="7" t="s">
        <v>25</v>
      </c>
      <c r="B11" s="7" t="s">
        <v>26</v>
      </c>
      <c r="C11" s="8">
        <v>138</v>
      </c>
      <c r="D11" s="8">
        <v>123</v>
      </c>
      <c r="E11" s="4">
        <v>0.89130434782608692</v>
      </c>
      <c r="F11" s="8">
        <v>10</v>
      </c>
      <c r="G11" s="4">
        <v>0.96376811594202894</v>
      </c>
      <c r="H11" s="8">
        <v>2</v>
      </c>
      <c r="I11" s="8">
        <v>1</v>
      </c>
      <c r="J11" s="8">
        <v>2</v>
      </c>
    </row>
    <row r="12" spans="1:10" x14ac:dyDescent="0.3">
      <c r="A12" s="7" t="s">
        <v>27</v>
      </c>
      <c r="B12" s="7" t="s">
        <v>28</v>
      </c>
      <c r="C12" s="8">
        <v>137</v>
      </c>
      <c r="D12" s="8">
        <v>132</v>
      </c>
      <c r="E12" s="4">
        <v>0.96350364963503654</v>
      </c>
      <c r="F12" s="8">
        <v>2</v>
      </c>
      <c r="G12" s="4">
        <v>0.97810218978102204</v>
      </c>
      <c r="H12" s="8">
        <v>1</v>
      </c>
      <c r="I12" s="8">
        <v>0</v>
      </c>
      <c r="J12" s="8">
        <v>2</v>
      </c>
    </row>
    <row r="13" spans="1:10" x14ac:dyDescent="0.3">
      <c r="A13" s="7" t="s">
        <v>29</v>
      </c>
      <c r="B13" s="7" t="s">
        <v>26</v>
      </c>
      <c r="C13" s="8">
        <v>132</v>
      </c>
      <c r="D13" s="8">
        <v>113</v>
      </c>
      <c r="E13" s="4">
        <v>0.85606060606060608</v>
      </c>
      <c r="F13" s="8">
        <v>12</v>
      </c>
      <c r="G13" s="4">
        <v>0.94696969696969702</v>
      </c>
      <c r="H13" s="8">
        <v>2</v>
      </c>
      <c r="I13" s="8">
        <v>2</v>
      </c>
      <c r="J13" s="8">
        <v>3</v>
      </c>
    </row>
    <row r="14" spans="1:10" x14ac:dyDescent="0.3">
      <c r="A14" s="7" t="s">
        <v>30</v>
      </c>
      <c r="B14" s="7" t="s">
        <v>31</v>
      </c>
      <c r="C14" s="8">
        <v>128</v>
      </c>
      <c r="D14" s="8">
        <v>113</v>
      </c>
      <c r="E14" s="4">
        <v>0.8828125</v>
      </c>
      <c r="F14" s="8">
        <v>4</v>
      </c>
      <c r="G14" s="4">
        <v>0.9140625</v>
      </c>
      <c r="H14" s="8">
        <v>4</v>
      </c>
      <c r="I14" s="8">
        <v>6</v>
      </c>
      <c r="J14" s="8">
        <v>1</v>
      </c>
    </row>
    <row r="15" spans="1:10" x14ac:dyDescent="0.3">
      <c r="A15" s="7" t="s">
        <v>32</v>
      </c>
      <c r="B15" s="7" t="s">
        <v>26</v>
      </c>
      <c r="C15" s="8">
        <v>121</v>
      </c>
      <c r="D15" s="8">
        <v>113</v>
      </c>
      <c r="E15" s="4">
        <v>0.93388429752066116</v>
      </c>
      <c r="F15" s="8">
        <v>4</v>
      </c>
      <c r="G15" s="4">
        <v>0.96694214876033058</v>
      </c>
      <c r="H15" s="8">
        <v>1</v>
      </c>
      <c r="I15" s="8">
        <v>0</v>
      </c>
      <c r="J15" s="8">
        <v>3</v>
      </c>
    </row>
    <row r="16" spans="1:10" x14ac:dyDescent="0.3">
      <c r="A16" s="7" t="s">
        <v>33</v>
      </c>
      <c r="B16" s="7" t="s">
        <v>34</v>
      </c>
      <c r="C16" s="8">
        <v>120</v>
      </c>
      <c r="D16" s="8">
        <v>108</v>
      </c>
      <c r="E16" s="4">
        <v>0.9</v>
      </c>
      <c r="F16" s="8">
        <v>6</v>
      </c>
      <c r="G16" s="4">
        <v>0.95</v>
      </c>
      <c r="H16" s="8">
        <v>1</v>
      </c>
      <c r="I16" s="8">
        <v>3</v>
      </c>
      <c r="J16" s="8">
        <v>2</v>
      </c>
    </row>
    <row r="17" spans="1:10" x14ac:dyDescent="0.3">
      <c r="A17" s="7" t="s">
        <v>35</v>
      </c>
      <c r="B17" s="7" t="s">
        <v>36</v>
      </c>
      <c r="C17" s="8">
        <v>117</v>
      </c>
      <c r="D17" s="8">
        <v>100</v>
      </c>
      <c r="E17" s="4">
        <v>0.85470085470085466</v>
      </c>
      <c r="F17" s="8">
        <v>9</v>
      </c>
      <c r="G17" s="4">
        <v>0.93162393162393153</v>
      </c>
      <c r="H17" s="8">
        <v>6</v>
      </c>
      <c r="I17" s="8">
        <v>0</v>
      </c>
      <c r="J17" s="8">
        <v>2</v>
      </c>
    </row>
    <row r="18" spans="1:10" x14ac:dyDescent="0.3">
      <c r="A18" s="7" t="s">
        <v>37</v>
      </c>
      <c r="B18" s="7" t="s">
        <v>38</v>
      </c>
      <c r="C18" s="8">
        <v>111</v>
      </c>
      <c r="D18" s="8">
        <v>98</v>
      </c>
      <c r="E18" s="4">
        <v>0.88288288288288286</v>
      </c>
      <c r="F18" s="8">
        <v>6</v>
      </c>
      <c r="G18" s="4">
        <v>0.93693693693693691</v>
      </c>
      <c r="H18" s="8">
        <v>2</v>
      </c>
      <c r="I18" s="8">
        <v>2</v>
      </c>
      <c r="J18" s="8">
        <v>3</v>
      </c>
    </row>
    <row r="19" spans="1:10" x14ac:dyDescent="0.3">
      <c r="A19" s="7" t="s">
        <v>39</v>
      </c>
      <c r="B19" s="7" t="s">
        <v>40</v>
      </c>
      <c r="C19" s="8">
        <v>110</v>
      </c>
      <c r="D19" s="8">
        <v>91</v>
      </c>
      <c r="E19" s="4">
        <v>0.82727272727272738</v>
      </c>
      <c r="F19" s="8">
        <v>14</v>
      </c>
      <c r="G19" s="4">
        <v>0.95454545454545459</v>
      </c>
      <c r="H19" s="8">
        <v>4</v>
      </c>
      <c r="I19" s="8">
        <v>0</v>
      </c>
      <c r="J19" s="8">
        <v>1</v>
      </c>
    </row>
    <row r="20" spans="1:10" x14ac:dyDescent="0.3">
      <c r="A20" s="7" t="s">
        <v>41</v>
      </c>
      <c r="B20" s="7" t="s">
        <v>26</v>
      </c>
      <c r="C20" s="8">
        <v>103</v>
      </c>
      <c r="D20" s="8">
        <v>91</v>
      </c>
      <c r="E20" s="4">
        <v>0.8834951456310679</v>
      </c>
      <c r="F20" s="8">
        <v>6</v>
      </c>
      <c r="G20" s="4">
        <v>0.94174757281553401</v>
      </c>
      <c r="H20" s="8">
        <v>1</v>
      </c>
      <c r="I20" s="8">
        <v>2</v>
      </c>
      <c r="J20" s="8">
        <v>3</v>
      </c>
    </row>
    <row r="21" spans="1:10" x14ac:dyDescent="0.3">
      <c r="A21" s="7" t="s">
        <v>42</v>
      </c>
      <c r="B21" s="7" t="s">
        <v>31</v>
      </c>
      <c r="C21" s="8">
        <v>102</v>
      </c>
      <c r="D21" s="8">
        <v>96</v>
      </c>
      <c r="E21" s="4">
        <v>0.94117647058823517</v>
      </c>
      <c r="F21" s="8">
        <v>4</v>
      </c>
      <c r="G21" s="4">
        <v>0.98039215686274506</v>
      </c>
      <c r="H21" s="8">
        <v>2</v>
      </c>
      <c r="I21" s="8">
        <v>0</v>
      </c>
      <c r="J21" s="8">
        <v>0</v>
      </c>
    </row>
    <row r="22" spans="1:10" x14ac:dyDescent="0.3">
      <c r="A22" s="7" t="s">
        <v>43</v>
      </c>
      <c r="B22" s="7" t="s">
        <v>44</v>
      </c>
      <c r="C22" s="8">
        <v>102</v>
      </c>
      <c r="D22" s="8">
        <v>93</v>
      </c>
      <c r="E22" s="4">
        <v>0.91176470588235292</v>
      </c>
      <c r="F22" s="8">
        <v>7</v>
      </c>
      <c r="G22" s="4">
        <v>0.98039215686274506</v>
      </c>
      <c r="H22" s="8">
        <v>1</v>
      </c>
      <c r="I22" s="8">
        <v>1</v>
      </c>
      <c r="J22" s="8">
        <v>0</v>
      </c>
    </row>
    <row r="23" spans="1:10" x14ac:dyDescent="0.3">
      <c r="A23" s="7" t="s">
        <v>45</v>
      </c>
      <c r="B23" s="7" t="s">
        <v>46</v>
      </c>
      <c r="C23" s="8">
        <v>102</v>
      </c>
      <c r="D23" s="8">
        <v>93</v>
      </c>
      <c r="E23" s="4">
        <v>0.91176470588235292</v>
      </c>
      <c r="F23" s="8">
        <v>5</v>
      </c>
      <c r="G23" s="4">
        <v>0.96078431372549022</v>
      </c>
      <c r="H23" s="8">
        <v>2</v>
      </c>
      <c r="I23" s="8">
        <v>0</v>
      </c>
      <c r="J23" s="8">
        <v>2</v>
      </c>
    </row>
    <row r="24" spans="1:10" x14ac:dyDescent="0.3">
      <c r="A24" s="7" t="s">
        <v>47</v>
      </c>
      <c r="B24" s="7" t="s">
        <v>48</v>
      </c>
      <c r="C24" s="8">
        <v>101</v>
      </c>
      <c r="D24" s="8">
        <v>96</v>
      </c>
      <c r="E24" s="4">
        <v>0.95049504950495045</v>
      </c>
      <c r="F24" s="8">
        <v>4</v>
      </c>
      <c r="G24" s="4">
        <v>0.99009900990099009</v>
      </c>
      <c r="H24" s="8">
        <v>1</v>
      </c>
      <c r="I24" s="8">
        <v>0</v>
      </c>
      <c r="J24" s="8">
        <v>0</v>
      </c>
    </row>
    <row r="25" spans="1:10" x14ac:dyDescent="0.3">
      <c r="A25" s="7" t="s">
        <v>49</v>
      </c>
      <c r="B25" s="7" t="s">
        <v>26</v>
      </c>
      <c r="C25" s="8">
        <v>98</v>
      </c>
      <c r="D25" s="8">
        <v>87</v>
      </c>
      <c r="E25" s="4">
        <v>0.88775510204081631</v>
      </c>
      <c r="F25" s="8">
        <v>4</v>
      </c>
      <c r="G25" s="4">
        <v>0.9285714285714286</v>
      </c>
      <c r="H25" s="8">
        <v>0</v>
      </c>
      <c r="I25" s="8">
        <v>5</v>
      </c>
      <c r="J25" s="8">
        <v>2</v>
      </c>
    </row>
    <row r="26" spans="1:10" x14ac:dyDescent="0.3">
      <c r="A26" s="7" t="s">
        <v>50</v>
      </c>
      <c r="B26" s="7" t="s">
        <v>51</v>
      </c>
      <c r="C26" s="8">
        <v>94</v>
      </c>
      <c r="D26" s="8">
        <v>80</v>
      </c>
      <c r="E26" s="4">
        <v>0.85106382978723405</v>
      </c>
      <c r="F26" s="8">
        <v>6</v>
      </c>
      <c r="G26" s="4">
        <v>0.91489361702127647</v>
      </c>
      <c r="H26" s="8">
        <v>6</v>
      </c>
      <c r="I26" s="8">
        <v>0</v>
      </c>
      <c r="J26" s="8">
        <v>2</v>
      </c>
    </row>
    <row r="27" spans="1:10" x14ac:dyDescent="0.3">
      <c r="A27" s="7" t="s">
        <v>52</v>
      </c>
      <c r="B27" s="7" t="s">
        <v>31</v>
      </c>
      <c r="C27" s="8">
        <v>92</v>
      </c>
      <c r="D27" s="8">
        <v>88</v>
      </c>
      <c r="E27" s="4">
        <v>0.95652173913043481</v>
      </c>
      <c r="F27" s="8">
        <v>2</v>
      </c>
      <c r="G27" s="4">
        <v>0.97826086956521729</v>
      </c>
      <c r="H27" s="8">
        <v>1</v>
      </c>
      <c r="I27" s="8">
        <v>0</v>
      </c>
      <c r="J27" s="8">
        <v>1</v>
      </c>
    </row>
    <row r="28" spans="1:10" x14ac:dyDescent="0.3">
      <c r="A28" s="7" t="s">
        <v>53</v>
      </c>
      <c r="B28" s="7" t="s">
        <v>54</v>
      </c>
      <c r="C28" s="8">
        <v>92</v>
      </c>
      <c r="D28" s="8">
        <v>86</v>
      </c>
      <c r="E28" s="4">
        <v>0.93478260869565222</v>
      </c>
      <c r="F28" s="8">
        <v>4</v>
      </c>
      <c r="G28" s="4">
        <v>0.97826086956521729</v>
      </c>
      <c r="H28" s="8">
        <v>1</v>
      </c>
      <c r="I28" s="8">
        <v>1</v>
      </c>
      <c r="J28" s="8">
        <v>0</v>
      </c>
    </row>
    <row r="29" spans="1:10" x14ac:dyDescent="0.3">
      <c r="A29" s="7" t="s">
        <v>55</v>
      </c>
      <c r="B29" s="7" t="s">
        <v>26</v>
      </c>
      <c r="C29" s="8">
        <v>92</v>
      </c>
      <c r="D29" s="8">
        <v>81</v>
      </c>
      <c r="E29" s="4">
        <v>0.88043478260869568</v>
      </c>
      <c r="F29" s="8">
        <v>9</v>
      </c>
      <c r="G29" s="4">
        <v>0.97826086956521729</v>
      </c>
      <c r="H29" s="8">
        <v>0</v>
      </c>
      <c r="I29" s="8">
        <v>0</v>
      </c>
      <c r="J29" s="8">
        <v>2</v>
      </c>
    </row>
    <row r="30" spans="1:10" x14ac:dyDescent="0.3">
      <c r="A30" s="7" t="s">
        <v>56</v>
      </c>
      <c r="B30" s="7" t="s">
        <v>31</v>
      </c>
      <c r="C30" s="8">
        <v>91</v>
      </c>
      <c r="D30" s="8">
        <v>80</v>
      </c>
      <c r="E30" s="4">
        <v>0.87912087912087911</v>
      </c>
      <c r="F30" s="8">
        <v>9</v>
      </c>
      <c r="G30" s="4">
        <v>0.97802197802197799</v>
      </c>
      <c r="H30" s="8">
        <v>2</v>
      </c>
      <c r="I30" s="8">
        <v>0</v>
      </c>
      <c r="J30" s="8">
        <v>0</v>
      </c>
    </row>
    <row r="31" spans="1:10" x14ac:dyDescent="0.3">
      <c r="A31" s="7" t="s">
        <v>57</v>
      </c>
      <c r="B31" s="7" t="s">
        <v>31</v>
      </c>
      <c r="C31" s="8">
        <v>90</v>
      </c>
      <c r="D31" s="8">
        <v>82</v>
      </c>
      <c r="E31" s="4">
        <v>0.91111111111111109</v>
      </c>
      <c r="F31" s="8">
        <v>1</v>
      </c>
      <c r="G31" s="4">
        <v>0.92222222222222228</v>
      </c>
      <c r="H31" s="8">
        <v>5</v>
      </c>
      <c r="I31" s="8">
        <v>0</v>
      </c>
      <c r="J31" s="8">
        <v>2</v>
      </c>
    </row>
    <row r="32" spans="1:10" x14ac:dyDescent="0.3">
      <c r="A32" s="7" t="s">
        <v>58</v>
      </c>
      <c r="B32" s="7" t="s">
        <v>59</v>
      </c>
      <c r="C32" s="8">
        <v>87</v>
      </c>
      <c r="D32" s="8">
        <v>82</v>
      </c>
      <c r="E32" s="4">
        <v>0.94252873563218387</v>
      </c>
      <c r="F32" s="8">
        <v>2</v>
      </c>
      <c r="G32" s="4">
        <v>0.96551724137931028</v>
      </c>
      <c r="H32" s="8">
        <v>0</v>
      </c>
      <c r="I32" s="8">
        <v>1</v>
      </c>
      <c r="J32" s="8">
        <v>2</v>
      </c>
    </row>
    <row r="33" spans="1:10" x14ac:dyDescent="0.3">
      <c r="A33" s="7" t="s">
        <v>60</v>
      </c>
      <c r="B33" s="7" t="s">
        <v>61</v>
      </c>
      <c r="C33" s="8">
        <v>86</v>
      </c>
      <c r="D33" s="8">
        <v>76</v>
      </c>
      <c r="E33" s="4">
        <v>0.88372093023255816</v>
      </c>
      <c r="F33" s="8">
        <v>5</v>
      </c>
      <c r="G33" s="4">
        <v>0.94186046511627908</v>
      </c>
      <c r="H33" s="8">
        <v>4</v>
      </c>
      <c r="I33" s="8">
        <v>0</v>
      </c>
      <c r="J33" s="8">
        <v>1</v>
      </c>
    </row>
    <row r="34" spans="1:10" x14ac:dyDescent="0.3">
      <c r="A34" s="7" t="s">
        <v>62</v>
      </c>
      <c r="B34" s="7" t="s">
        <v>26</v>
      </c>
      <c r="C34" s="8">
        <v>84</v>
      </c>
      <c r="D34" s="8">
        <v>75</v>
      </c>
      <c r="E34" s="4">
        <v>0.8928571428571429</v>
      </c>
      <c r="F34" s="8">
        <v>9</v>
      </c>
      <c r="G34" s="4">
        <v>1</v>
      </c>
      <c r="H34" s="8">
        <v>0</v>
      </c>
      <c r="I34" s="8">
        <v>0</v>
      </c>
      <c r="J34" s="8">
        <v>0</v>
      </c>
    </row>
    <row r="35" spans="1:10" x14ac:dyDescent="0.3">
      <c r="A35" s="7" t="s">
        <v>63</v>
      </c>
      <c r="B35" s="7" t="s">
        <v>64</v>
      </c>
      <c r="C35" s="8">
        <v>84</v>
      </c>
      <c r="D35" s="8">
        <v>77</v>
      </c>
      <c r="E35" s="4">
        <v>0.91666666666666652</v>
      </c>
      <c r="F35" s="8">
        <v>3</v>
      </c>
      <c r="G35" s="4">
        <v>0.95238095238095222</v>
      </c>
      <c r="H35" s="8">
        <v>4</v>
      </c>
      <c r="I35" s="8">
        <v>0</v>
      </c>
      <c r="J35" s="8">
        <v>0</v>
      </c>
    </row>
    <row r="36" spans="1:10" x14ac:dyDescent="0.3">
      <c r="A36" s="7" t="s">
        <v>65</v>
      </c>
      <c r="B36" s="7" t="s">
        <v>31</v>
      </c>
      <c r="C36" s="8">
        <v>83</v>
      </c>
      <c r="D36" s="8">
        <v>73</v>
      </c>
      <c r="E36" s="4">
        <v>0.87951807228915657</v>
      </c>
      <c r="F36" s="8">
        <v>5</v>
      </c>
      <c r="G36" s="4">
        <v>0.93975903614457834</v>
      </c>
      <c r="H36" s="8">
        <v>1</v>
      </c>
      <c r="I36" s="8">
        <v>2</v>
      </c>
      <c r="J36" s="8">
        <v>2</v>
      </c>
    </row>
    <row r="37" spans="1:10" x14ac:dyDescent="0.3">
      <c r="A37" s="7" t="s">
        <v>66</v>
      </c>
      <c r="B37" s="7" t="s">
        <v>26</v>
      </c>
      <c r="C37" s="8">
        <v>83</v>
      </c>
      <c r="D37" s="8">
        <v>75</v>
      </c>
      <c r="E37" s="4">
        <v>0.90361445783132543</v>
      </c>
      <c r="F37" s="8">
        <v>4</v>
      </c>
      <c r="G37" s="4">
        <v>0.95180722891566261</v>
      </c>
      <c r="H37" s="8">
        <v>2</v>
      </c>
      <c r="I37" s="8">
        <v>0</v>
      </c>
      <c r="J37" s="8">
        <v>2</v>
      </c>
    </row>
    <row r="38" spans="1:10" x14ac:dyDescent="0.3">
      <c r="A38" s="7" t="s">
        <v>67</v>
      </c>
      <c r="B38" s="7" t="s">
        <v>68</v>
      </c>
      <c r="C38" s="8">
        <v>83</v>
      </c>
      <c r="D38" s="8">
        <v>70</v>
      </c>
      <c r="E38" s="4">
        <v>0.84337349397590378</v>
      </c>
      <c r="F38" s="8">
        <v>6</v>
      </c>
      <c r="G38" s="4">
        <v>0.9156626506024097</v>
      </c>
      <c r="H38" s="8">
        <v>5</v>
      </c>
      <c r="I38" s="8">
        <v>1</v>
      </c>
      <c r="J38" s="8">
        <v>1</v>
      </c>
    </row>
    <row r="39" spans="1:10" x14ac:dyDescent="0.3">
      <c r="A39" s="7" t="s">
        <v>69</v>
      </c>
      <c r="B39" s="7" t="s">
        <v>26</v>
      </c>
      <c r="C39" s="8">
        <v>82</v>
      </c>
      <c r="D39" s="8">
        <v>71</v>
      </c>
      <c r="E39" s="4">
        <v>0.86585365853658525</v>
      </c>
      <c r="F39" s="8">
        <v>6</v>
      </c>
      <c r="G39" s="4">
        <v>0.93902439024390238</v>
      </c>
      <c r="H39" s="8">
        <v>3</v>
      </c>
      <c r="I39" s="8">
        <v>1</v>
      </c>
      <c r="J39" s="8">
        <v>1</v>
      </c>
    </row>
    <row r="40" spans="1:10" x14ac:dyDescent="0.3">
      <c r="A40" s="7" t="s">
        <v>70</v>
      </c>
      <c r="B40" s="7" t="s">
        <v>71</v>
      </c>
      <c r="C40" s="8">
        <v>80</v>
      </c>
      <c r="D40" s="8">
        <v>73</v>
      </c>
      <c r="E40" s="4">
        <v>0.91249999999999998</v>
      </c>
      <c r="F40" s="8">
        <v>5</v>
      </c>
      <c r="G40" s="4">
        <v>0.97499999999999998</v>
      </c>
      <c r="H40" s="8">
        <v>2</v>
      </c>
      <c r="I40" s="8">
        <v>0</v>
      </c>
      <c r="J40" s="8">
        <v>0</v>
      </c>
    </row>
    <row r="41" spans="1:10" x14ac:dyDescent="0.3">
      <c r="A41" s="7" t="s">
        <v>72</v>
      </c>
      <c r="B41" s="7" t="s">
        <v>73</v>
      </c>
      <c r="C41" s="8">
        <v>77</v>
      </c>
      <c r="D41" s="8">
        <v>67</v>
      </c>
      <c r="E41" s="4">
        <v>0.87012987012987009</v>
      </c>
      <c r="F41" s="8">
        <v>7</v>
      </c>
      <c r="G41" s="4">
        <v>0.96103896103896103</v>
      </c>
      <c r="H41" s="8">
        <v>1</v>
      </c>
      <c r="I41" s="8">
        <v>1</v>
      </c>
      <c r="J41" s="8">
        <v>1</v>
      </c>
    </row>
    <row r="42" spans="1:10" x14ac:dyDescent="0.3">
      <c r="A42" s="7" t="s">
        <v>74</v>
      </c>
      <c r="B42" s="7" t="s">
        <v>26</v>
      </c>
      <c r="C42" s="8">
        <v>73</v>
      </c>
      <c r="D42" s="8">
        <v>70</v>
      </c>
      <c r="E42" s="4">
        <v>0.95890410958904093</v>
      </c>
      <c r="F42" s="8">
        <v>2</v>
      </c>
      <c r="G42" s="4">
        <v>0.98630136986301364</v>
      </c>
      <c r="H42" s="8">
        <v>0</v>
      </c>
      <c r="I42" s="8">
        <v>1</v>
      </c>
      <c r="J42" s="8">
        <v>0</v>
      </c>
    </row>
    <row r="43" spans="1:10" x14ac:dyDescent="0.3">
      <c r="A43" s="7" t="s">
        <v>75</v>
      </c>
      <c r="B43" s="7" t="s">
        <v>76</v>
      </c>
      <c r="C43" s="8">
        <v>72</v>
      </c>
      <c r="D43" s="8">
        <v>66</v>
      </c>
      <c r="E43" s="4">
        <v>0.91666666666666652</v>
      </c>
      <c r="F43" s="8">
        <v>5</v>
      </c>
      <c r="G43" s="4">
        <v>0.98611111111111116</v>
      </c>
      <c r="H43" s="8">
        <v>0</v>
      </c>
      <c r="I43" s="8">
        <v>0</v>
      </c>
      <c r="J43" s="8">
        <v>1</v>
      </c>
    </row>
    <row r="44" spans="1:10" x14ac:dyDescent="0.3">
      <c r="A44" s="7" t="s">
        <v>77</v>
      </c>
      <c r="B44" s="7" t="s">
        <v>26</v>
      </c>
      <c r="C44" s="8">
        <v>72</v>
      </c>
      <c r="D44" s="8">
        <v>65</v>
      </c>
      <c r="E44" s="4">
        <v>0.9027777777777779</v>
      </c>
      <c r="F44" s="8">
        <v>3</v>
      </c>
      <c r="G44" s="4">
        <v>0.94444444444444442</v>
      </c>
      <c r="H44" s="8">
        <v>1</v>
      </c>
      <c r="I44" s="8">
        <v>1</v>
      </c>
      <c r="J44" s="8">
        <v>2</v>
      </c>
    </row>
    <row r="45" spans="1:10" x14ac:dyDescent="0.3">
      <c r="A45" s="7" t="s">
        <v>78</v>
      </c>
      <c r="B45" s="7" t="s">
        <v>79</v>
      </c>
      <c r="C45" s="8">
        <v>69</v>
      </c>
      <c r="D45" s="8">
        <v>64</v>
      </c>
      <c r="E45" s="4">
        <v>0.92753623188405798</v>
      </c>
      <c r="F45" s="8">
        <v>4</v>
      </c>
      <c r="G45" s="4">
        <v>0.98550724637681175</v>
      </c>
      <c r="H45" s="8">
        <v>1</v>
      </c>
      <c r="I45" s="8">
        <v>0</v>
      </c>
      <c r="J45" s="8">
        <v>0</v>
      </c>
    </row>
    <row r="46" spans="1:10" x14ac:dyDescent="0.3">
      <c r="A46" s="7" t="s">
        <v>80</v>
      </c>
      <c r="B46" s="7" t="s">
        <v>81</v>
      </c>
      <c r="C46" s="8">
        <v>69</v>
      </c>
      <c r="D46" s="8">
        <v>62</v>
      </c>
      <c r="E46" s="4">
        <v>0.89855072463768115</v>
      </c>
      <c r="F46" s="8">
        <v>5</v>
      </c>
      <c r="G46" s="4">
        <v>0.97101449275362317</v>
      </c>
      <c r="H46" s="8">
        <v>2</v>
      </c>
      <c r="I46" s="8">
        <v>0</v>
      </c>
      <c r="J46" s="8">
        <v>0</v>
      </c>
    </row>
    <row r="47" spans="1:10" x14ac:dyDescent="0.3">
      <c r="A47" s="7" t="s">
        <v>82</v>
      </c>
      <c r="B47" s="7" t="s">
        <v>26</v>
      </c>
      <c r="C47" s="8">
        <v>68</v>
      </c>
      <c r="D47" s="8">
        <v>59</v>
      </c>
      <c r="E47" s="4">
        <v>0.86764705882352944</v>
      </c>
      <c r="F47" s="8">
        <v>3</v>
      </c>
      <c r="G47" s="4">
        <v>0.91176470588235292</v>
      </c>
      <c r="H47" s="8">
        <v>1</v>
      </c>
      <c r="I47" s="8">
        <v>0</v>
      </c>
      <c r="J47" s="8">
        <v>5</v>
      </c>
    </row>
    <row r="48" spans="1:10" x14ac:dyDescent="0.3">
      <c r="A48" s="7" t="s">
        <v>83</v>
      </c>
      <c r="B48" s="7" t="s">
        <v>84</v>
      </c>
      <c r="C48" s="8">
        <v>67</v>
      </c>
      <c r="D48" s="8">
        <v>58</v>
      </c>
      <c r="E48" s="4">
        <v>0.86567164179104461</v>
      </c>
      <c r="F48" s="8">
        <v>3</v>
      </c>
      <c r="G48" s="4">
        <v>0.91044776119402981</v>
      </c>
      <c r="H48" s="8">
        <v>5</v>
      </c>
      <c r="I48" s="8">
        <v>0</v>
      </c>
      <c r="J48" s="8">
        <v>1</v>
      </c>
    </row>
    <row r="49" spans="1:10" x14ac:dyDescent="0.3">
      <c r="A49" s="7" t="s">
        <v>85</v>
      </c>
      <c r="B49" s="7" t="s">
        <v>86</v>
      </c>
      <c r="C49" s="8">
        <v>67</v>
      </c>
      <c r="D49" s="8">
        <v>61</v>
      </c>
      <c r="E49" s="4">
        <v>0.91044776119402981</v>
      </c>
      <c r="F49" s="8">
        <v>3</v>
      </c>
      <c r="G49" s="4">
        <v>0.9552238805970148</v>
      </c>
      <c r="H49" s="8">
        <v>3</v>
      </c>
      <c r="I49" s="8">
        <v>0</v>
      </c>
      <c r="J49" s="8">
        <v>0</v>
      </c>
    </row>
    <row r="50" spans="1:10" x14ac:dyDescent="0.3">
      <c r="A50" s="7" t="s">
        <v>87</v>
      </c>
      <c r="B50" s="7" t="s">
        <v>88</v>
      </c>
      <c r="C50" s="8">
        <v>66</v>
      </c>
      <c r="D50" s="8">
        <v>58</v>
      </c>
      <c r="E50" s="4">
        <v>0.87878787878787878</v>
      </c>
      <c r="F50" s="8">
        <v>3</v>
      </c>
      <c r="G50" s="4">
        <v>0.9242424242424242</v>
      </c>
      <c r="H50" s="8">
        <v>1</v>
      </c>
      <c r="I50" s="8">
        <v>0</v>
      </c>
      <c r="J50" s="8">
        <v>4</v>
      </c>
    </row>
    <row r="51" spans="1:10" x14ac:dyDescent="0.3">
      <c r="A51" s="7" t="s">
        <v>89</v>
      </c>
      <c r="B51" s="7" t="s">
        <v>90</v>
      </c>
      <c r="C51" s="8">
        <v>65</v>
      </c>
      <c r="D51" s="8">
        <v>58</v>
      </c>
      <c r="E51" s="4">
        <v>0.89230769230769236</v>
      </c>
      <c r="F51" s="8">
        <v>6</v>
      </c>
      <c r="G51" s="4">
        <v>0.98461538461538467</v>
      </c>
      <c r="H51" s="8">
        <v>0</v>
      </c>
      <c r="I51" s="8">
        <v>0</v>
      </c>
      <c r="J51" s="8">
        <v>1</v>
      </c>
    </row>
    <row r="52" spans="1:10" x14ac:dyDescent="0.3">
      <c r="A52" s="7" t="s">
        <v>91</v>
      </c>
      <c r="B52" s="7" t="s">
        <v>92</v>
      </c>
      <c r="C52" s="8">
        <v>62</v>
      </c>
      <c r="D52" s="8">
        <v>53</v>
      </c>
      <c r="E52" s="4">
        <v>0.85483870967741937</v>
      </c>
      <c r="F52" s="8">
        <v>7</v>
      </c>
      <c r="G52" s="4">
        <v>0.967741935483871</v>
      </c>
      <c r="H52" s="8">
        <v>1</v>
      </c>
      <c r="I52" s="8">
        <v>0</v>
      </c>
      <c r="J52" s="8">
        <v>1</v>
      </c>
    </row>
    <row r="53" spans="1:10" x14ac:dyDescent="0.3">
      <c r="A53" s="7" t="s">
        <v>93</v>
      </c>
      <c r="B53" s="7" t="s">
        <v>26</v>
      </c>
      <c r="C53" s="8">
        <v>61</v>
      </c>
      <c r="D53" s="8">
        <v>52</v>
      </c>
      <c r="E53" s="4">
        <v>0.85245901639344257</v>
      </c>
      <c r="F53" s="8">
        <v>5</v>
      </c>
      <c r="G53" s="4">
        <v>0.93442622950819687</v>
      </c>
      <c r="H53" s="8">
        <v>2</v>
      </c>
      <c r="I53" s="8">
        <v>0</v>
      </c>
      <c r="J53" s="8">
        <v>2</v>
      </c>
    </row>
    <row r="54" spans="1:10" x14ac:dyDescent="0.3">
      <c r="A54" s="7" t="s">
        <v>94</v>
      </c>
      <c r="B54" s="7" t="s">
        <v>95</v>
      </c>
      <c r="C54" s="8">
        <v>61</v>
      </c>
      <c r="D54" s="8">
        <v>48</v>
      </c>
      <c r="E54" s="4">
        <v>0.78688524590163933</v>
      </c>
      <c r="F54" s="8">
        <v>11</v>
      </c>
      <c r="G54" s="4">
        <v>0.96721311475409832</v>
      </c>
      <c r="H54" s="8">
        <v>1</v>
      </c>
      <c r="I54" s="8">
        <v>1</v>
      </c>
      <c r="J54" s="8">
        <v>0</v>
      </c>
    </row>
    <row r="55" spans="1:10" x14ac:dyDescent="0.3">
      <c r="A55" s="7" t="s">
        <v>96</v>
      </c>
      <c r="B55" s="7" t="s">
        <v>97</v>
      </c>
      <c r="C55" s="8">
        <v>58</v>
      </c>
      <c r="D55" s="8">
        <v>47</v>
      </c>
      <c r="E55" s="4">
        <v>0.81034482758620685</v>
      </c>
      <c r="F55" s="8">
        <v>7</v>
      </c>
      <c r="G55" s="4">
        <v>0.93103448275862066</v>
      </c>
      <c r="H55" s="8">
        <v>3</v>
      </c>
      <c r="I55" s="8">
        <v>0</v>
      </c>
      <c r="J55" s="8">
        <v>1</v>
      </c>
    </row>
    <row r="56" spans="1:10" x14ac:dyDescent="0.3">
      <c r="A56" s="7" t="s">
        <v>98</v>
      </c>
      <c r="B56" s="7" t="s">
        <v>99</v>
      </c>
      <c r="C56" s="8">
        <v>58</v>
      </c>
      <c r="D56" s="8">
        <v>51</v>
      </c>
      <c r="E56" s="4">
        <v>0.87931034482758619</v>
      </c>
      <c r="F56" s="8">
        <v>6</v>
      </c>
      <c r="G56" s="4">
        <v>0.98275862068965514</v>
      </c>
      <c r="H56" s="8">
        <v>1</v>
      </c>
      <c r="I56" s="8">
        <v>0</v>
      </c>
      <c r="J56" s="8">
        <v>0</v>
      </c>
    </row>
    <row r="57" spans="1:10" x14ac:dyDescent="0.3">
      <c r="A57" s="7" t="s">
        <v>100</v>
      </c>
      <c r="B57" s="7" t="s">
        <v>101</v>
      </c>
      <c r="C57" s="8">
        <v>57</v>
      </c>
      <c r="D57" s="8">
        <v>45</v>
      </c>
      <c r="E57" s="4">
        <v>0.78947368421052633</v>
      </c>
      <c r="F57" s="8">
        <v>5</v>
      </c>
      <c r="G57" s="4">
        <v>0.8771929824561403</v>
      </c>
      <c r="H57" s="8">
        <v>6</v>
      </c>
      <c r="I57" s="8">
        <v>0</v>
      </c>
      <c r="J57" s="8">
        <v>1</v>
      </c>
    </row>
    <row r="58" spans="1:10" x14ac:dyDescent="0.3">
      <c r="A58" s="7" t="s">
        <v>102</v>
      </c>
      <c r="B58" s="7" t="s">
        <v>103</v>
      </c>
      <c r="C58" s="8">
        <v>57</v>
      </c>
      <c r="D58" s="8">
        <v>45</v>
      </c>
      <c r="E58" s="4">
        <v>0.78947368421052633</v>
      </c>
      <c r="F58" s="8">
        <v>7</v>
      </c>
      <c r="G58" s="4">
        <v>0.91228070175438591</v>
      </c>
      <c r="H58" s="8">
        <v>3</v>
      </c>
      <c r="I58" s="8">
        <v>0</v>
      </c>
      <c r="J58" s="8">
        <v>2</v>
      </c>
    </row>
    <row r="59" spans="1:10" x14ac:dyDescent="0.3">
      <c r="A59" s="7" t="s">
        <v>104</v>
      </c>
      <c r="B59" s="7" t="s">
        <v>105</v>
      </c>
      <c r="C59" s="8">
        <v>57</v>
      </c>
      <c r="D59" s="8">
        <v>36</v>
      </c>
      <c r="E59" s="4">
        <v>0.63157894736842102</v>
      </c>
      <c r="F59" s="8">
        <v>15</v>
      </c>
      <c r="G59" s="4">
        <v>0.89473684210526316</v>
      </c>
      <c r="H59" s="8">
        <v>2</v>
      </c>
      <c r="I59" s="8">
        <v>4</v>
      </c>
      <c r="J59" s="8">
        <v>0</v>
      </c>
    </row>
    <row r="60" spans="1:10" x14ac:dyDescent="0.3">
      <c r="A60" s="7" t="s">
        <v>106</v>
      </c>
      <c r="B60" s="7" t="s">
        <v>107</v>
      </c>
      <c r="C60" s="8">
        <v>56</v>
      </c>
      <c r="D60" s="8">
        <v>53</v>
      </c>
      <c r="E60" s="4">
        <v>0.9464285714285714</v>
      </c>
      <c r="F60" s="8">
        <v>3</v>
      </c>
      <c r="G60" s="4">
        <v>1</v>
      </c>
      <c r="H60" s="8">
        <v>0</v>
      </c>
      <c r="I60" s="8">
        <v>0</v>
      </c>
      <c r="J60" s="8">
        <v>0</v>
      </c>
    </row>
    <row r="61" spans="1:10" x14ac:dyDescent="0.3">
      <c r="A61" s="7" t="s">
        <v>108</v>
      </c>
      <c r="B61" s="7" t="s">
        <v>109</v>
      </c>
      <c r="C61" s="8">
        <v>54</v>
      </c>
      <c r="D61" s="8">
        <v>45</v>
      </c>
      <c r="E61" s="4">
        <v>0.83333333333333348</v>
      </c>
      <c r="F61" s="8">
        <v>6</v>
      </c>
      <c r="G61" s="4">
        <v>0.94444444444444442</v>
      </c>
      <c r="H61" s="8">
        <v>1</v>
      </c>
      <c r="I61" s="8">
        <v>0</v>
      </c>
      <c r="J61" s="8">
        <v>2</v>
      </c>
    </row>
    <row r="62" spans="1:10" x14ac:dyDescent="0.3">
      <c r="A62" s="7" t="s">
        <v>110</v>
      </c>
      <c r="B62" s="7" t="s">
        <v>111</v>
      </c>
      <c r="C62" s="8">
        <v>53</v>
      </c>
      <c r="D62" s="8">
        <v>44</v>
      </c>
      <c r="E62" s="4">
        <v>0.83018867924528306</v>
      </c>
      <c r="F62" s="8">
        <v>5</v>
      </c>
      <c r="G62" s="4">
        <v>0.92452830188679247</v>
      </c>
      <c r="H62" s="8">
        <v>2</v>
      </c>
      <c r="I62" s="8">
        <v>0</v>
      </c>
      <c r="J62" s="8">
        <v>2</v>
      </c>
    </row>
    <row r="63" spans="1:10" x14ac:dyDescent="0.3">
      <c r="A63" s="7" t="s">
        <v>112</v>
      </c>
      <c r="B63" s="7" t="s">
        <v>113</v>
      </c>
      <c r="C63" s="8">
        <v>53</v>
      </c>
      <c r="D63" s="8">
        <v>46</v>
      </c>
      <c r="E63" s="4">
        <v>0.86792452830188682</v>
      </c>
      <c r="F63" s="8">
        <v>3</v>
      </c>
      <c r="G63" s="4">
        <v>0.92452830188679247</v>
      </c>
      <c r="H63" s="8">
        <v>3</v>
      </c>
      <c r="I63" s="8">
        <v>0</v>
      </c>
      <c r="J63" s="8">
        <v>1</v>
      </c>
    </row>
    <row r="64" spans="1:10" x14ac:dyDescent="0.3">
      <c r="A64" s="7" t="s">
        <v>114</v>
      </c>
      <c r="B64" s="7" t="s">
        <v>115</v>
      </c>
      <c r="C64" s="8">
        <v>52</v>
      </c>
      <c r="D64" s="8">
        <v>48</v>
      </c>
      <c r="E64" s="4">
        <v>0.92307692307692302</v>
      </c>
      <c r="F64" s="8">
        <v>1</v>
      </c>
      <c r="G64" s="4">
        <v>0.94230769230769229</v>
      </c>
      <c r="H64" s="8">
        <v>3</v>
      </c>
      <c r="I64" s="8">
        <v>0</v>
      </c>
      <c r="J64" s="8">
        <v>0</v>
      </c>
    </row>
    <row r="65" spans="1:10" x14ac:dyDescent="0.3">
      <c r="A65" s="7" t="s">
        <v>116</v>
      </c>
      <c r="B65" s="7" t="s">
        <v>117</v>
      </c>
      <c r="C65" s="8">
        <v>52</v>
      </c>
      <c r="D65" s="8">
        <v>44</v>
      </c>
      <c r="E65" s="4">
        <v>0.84615384615384615</v>
      </c>
      <c r="F65" s="8">
        <v>4</v>
      </c>
      <c r="G65" s="4">
        <v>0.92307692307692302</v>
      </c>
      <c r="H65" s="8">
        <v>1</v>
      </c>
      <c r="I65" s="8">
        <v>1</v>
      </c>
      <c r="J65" s="8">
        <v>2</v>
      </c>
    </row>
    <row r="66" spans="1:10" x14ac:dyDescent="0.3">
      <c r="A66" s="7" t="s">
        <v>118</v>
      </c>
      <c r="B66" s="7" t="s">
        <v>31</v>
      </c>
      <c r="C66" s="8">
        <v>52</v>
      </c>
      <c r="D66" s="8">
        <v>48</v>
      </c>
      <c r="E66" s="4">
        <v>0.92307692307692302</v>
      </c>
      <c r="F66" s="8">
        <v>3</v>
      </c>
      <c r="G66" s="4">
        <v>0.98076923076923062</v>
      </c>
      <c r="H66" s="8">
        <v>1</v>
      </c>
      <c r="I66" s="8">
        <v>0</v>
      </c>
      <c r="J66" s="8">
        <v>0</v>
      </c>
    </row>
    <row r="67" spans="1:10" x14ac:dyDescent="0.3">
      <c r="A67" s="7" t="s">
        <v>119</v>
      </c>
      <c r="B67" s="7" t="s">
        <v>26</v>
      </c>
      <c r="C67" s="8">
        <v>52</v>
      </c>
      <c r="D67" s="8">
        <v>48</v>
      </c>
      <c r="E67" s="4">
        <v>0.92307692307692302</v>
      </c>
      <c r="F67" s="8">
        <v>3</v>
      </c>
      <c r="G67" s="4">
        <v>0.98076923076923062</v>
      </c>
      <c r="H67" s="8">
        <v>0</v>
      </c>
      <c r="I67" s="8">
        <v>1</v>
      </c>
      <c r="J67" s="8">
        <v>0</v>
      </c>
    </row>
    <row r="68" spans="1:10" x14ac:dyDescent="0.3">
      <c r="A68" s="7" t="s">
        <v>120</v>
      </c>
      <c r="B68" s="7" t="s">
        <v>26</v>
      </c>
      <c r="C68" s="8">
        <v>49</v>
      </c>
      <c r="D68" s="8">
        <v>44</v>
      </c>
      <c r="E68" s="4">
        <v>0.89795918367346939</v>
      </c>
      <c r="F68" s="8">
        <v>4</v>
      </c>
      <c r="G68" s="4">
        <v>0.97959183673469385</v>
      </c>
      <c r="H68" s="8">
        <v>1</v>
      </c>
      <c r="I68" s="8">
        <v>0</v>
      </c>
      <c r="J68" s="8">
        <v>0</v>
      </c>
    </row>
    <row r="69" spans="1:10" x14ac:dyDescent="0.3">
      <c r="A69" s="7" t="s">
        <v>121</v>
      </c>
      <c r="B69" s="7" t="s">
        <v>122</v>
      </c>
      <c r="C69" s="8">
        <v>48</v>
      </c>
      <c r="D69" s="8">
        <v>45</v>
      </c>
      <c r="E69" s="4">
        <v>0.9375</v>
      </c>
      <c r="F69" s="8">
        <v>1</v>
      </c>
      <c r="G69" s="4">
        <v>0.95833333333333348</v>
      </c>
      <c r="H69" s="8">
        <v>1</v>
      </c>
      <c r="I69" s="8">
        <v>0</v>
      </c>
      <c r="J69" s="8">
        <v>1</v>
      </c>
    </row>
    <row r="70" spans="1:10" x14ac:dyDescent="0.3">
      <c r="A70" s="7" t="s">
        <v>123</v>
      </c>
      <c r="B70" s="7" t="s">
        <v>124</v>
      </c>
      <c r="C70" s="8">
        <v>47</v>
      </c>
      <c r="D70" s="8">
        <v>38</v>
      </c>
      <c r="E70" s="4">
        <v>0.80851063829787218</v>
      </c>
      <c r="F70" s="8">
        <v>7</v>
      </c>
      <c r="G70" s="4">
        <v>0.95744680851063835</v>
      </c>
      <c r="H70" s="8">
        <v>2</v>
      </c>
      <c r="I70" s="8">
        <v>0</v>
      </c>
      <c r="J70" s="8">
        <v>0</v>
      </c>
    </row>
    <row r="71" spans="1:10" x14ac:dyDescent="0.3">
      <c r="A71" s="7" t="s">
        <v>125</v>
      </c>
      <c r="B71" s="7" t="s">
        <v>126</v>
      </c>
      <c r="C71" s="8">
        <v>47</v>
      </c>
      <c r="D71" s="8">
        <v>40</v>
      </c>
      <c r="E71" s="4">
        <v>0.85106382978723405</v>
      </c>
      <c r="F71" s="8">
        <v>3</v>
      </c>
      <c r="G71" s="4">
        <v>0.91489361702127647</v>
      </c>
      <c r="H71" s="8">
        <v>1</v>
      </c>
      <c r="I71" s="8">
        <v>0</v>
      </c>
      <c r="J71" s="8">
        <v>3</v>
      </c>
    </row>
    <row r="72" spans="1:10" x14ac:dyDescent="0.3">
      <c r="A72" s="7" t="s">
        <v>127</v>
      </c>
      <c r="B72" s="7" t="s">
        <v>128</v>
      </c>
      <c r="C72" s="8">
        <v>40</v>
      </c>
      <c r="D72" s="8">
        <v>31</v>
      </c>
      <c r="E72" s="4">
        <v>0.77500000000000002</v>
      </c>
      <c r="F72" s="8">
        <v>0</v>
      </c>
      <c r="G72" s="4">
        <v>0.77500000000000002</v>
      </c>
      <c r="H72" s="8">
        <v>7</v>
      </c>
      <c r="I72" s="8">
        <v>1</v>
      </c>
      <c r="J72" s="8">
        <v>1</v>
      </c>
    </row>
    <row r="73" spans="1:10" x14ac:dyDescent="0.3">
      <c r="A73" s="7" t="s">
        <v>129</v>
      </c>
      <c r="B73" s="7" t="s">
        <v>26</v>
      </c>
      <c r="C73" s="8">
        <v>39</v>
      </c>
      <c r="D73" s="8">
        <v>33</v>
      </c>
      <c r="E73" s="4">
        <v>0.84615384615384615</v>
      </c>
      <c r="F73" s="8">
        <v>3</v>
      </c>
      <c r="G73" s="4">
        <v>0.92307692307692302</v>
      </c>
      <c r="H73" s="8">
        <v>1</v>
      </c>
      <c r="I73" s="8">
        <v>1</v>
      </c>
      <c r="J73" s="8">
        <v>1</v>
      </c>
    </row>
    <row r="74" spans="1:10" x14ac:dyDescent="0.3">
      <c r="A74" s="7" t="s">
        <v>130</v>
      </c>
      <c r="B74" s="7" t="s">
        <v>31</v>
      </c>
      <c r="C74" s="8">
        <v>31</v>
      </c>
      <c r="D74" s="8">
        <v>25</v>
      </c>
      <c r="E74" s="4">
        <v>0.80645161290322576</v>
      </c>
      <c r="F74" s="8">
        <v>2</v>
      </c>
      <c r="G74" s="4">
        <v>0.87096774193548387</v>
      </c>
      <c r="H74" s="8">
        <v>2</v>
      </c>
      <c r="I74" s="8">
        <v>1</v>
      </c>
      <c r="J74" s="8">
        <v>1</v>
      </c>
    </row>
    <row r="75" spans="1:10" x14ac:dyDescent="0.3">
      <c r="A75" s="7" t="s">
        <v>131</v>
      </c>
      <c r="B75" s="7" t="s">
        <v>132</v>
      </c>
      <c r="C75" s="8">
        <v>24</v>
      </c>
      <c r="D75" s="8">
        <v>19</v>
      </c>
      <c r="E75" s="4">
        <v>0.79166666666666652</v>
      </c>
      <c r="F75" s="8">
        <v>3</v>
      </c>
      <c r="G75" s="4">
        <v>0.91666666666666652</v>
      </c>
      <c r="H75" s="8">
        <v>0</v>
      </c>
      <c r="I75" s="8">
        <v>1</v>
      </c>
      <c r="J75" s="8">
        <v>1</v>
      </c>
    </row>
    <row r="76" spans="1:10" x14ac:dyDescent="0.3">
      <c r="A76" s="7" t="s">
        <v>133</v>
      </c>
      <c r="B76" s="7" t="s">
        <v>134</v>
      </c>
      <c r="C76" s="8">
        <v>23</v>
      </c>
      <c r="D76" s="8">
        <v>18</v>
      </c>
      <c r="E76" s="4">
        <v>0.78260869565217395</v>
      </c>
      <c r="F76" s="8">
        <v>2</v>
      </c>
      <c r="G76" s="4">
        <v>0.86956521739130432</v>
      </c>
      <c r="H76" s="8">
        <v>3</v>
      </c>
      <c r="I76" s="8">
        <v>0</v>
      </c>
      <c r="J76" s="8">
        <v>0</v>
      </c>
    </row>
    <row r="77" spans="1:10" x14ac:dyDescent="0.3">
      <c r="A77" s="7" t="s">
        <v>135</v>
      </c>
      <c r="B77" s="7" t="s">
        <v>136</v>
      </c>
      <c r="C77" s="8">
        <v>20</v>
      </c>
      <c r="D77" s="8">
        <v>20</v>
      </c>
      <c r="E77" s="4">
        <v>1</v>
      </c>
      <c r="F77" s="8">
        <v>0</v>
      </c>
      <c r="G77" s="4">
        <v>1</v>
      </c>
      <c r="H77" s="8">
        <v>0</v>
      </c>
      <c r="I77" s="8">
        <v>0</v>
      </c>
      <c r="J77" s="8">
        <v>0</v>
      </c>
    </row>
    <row r="78" spans="1:10" x14ac:dyDescent="0.3">
      <c r="A78" s="7" t="s">
        <v>137</v>
      </c>
      <c r="B78" s="7" t="s">
        <v>138</v>
      </c>
      <c r="C78" s="8">
        <v>20</v>
      </c>
      <c r="D78" s="8">
        <v>16</v>
      </c>
      <c r="E78" s="4">
        <v>0.8</v>
      </c>
      <c r="F78" s="8">
        <v>2</v>
      </c>
      <c r="G78" s="4">
        <v>0.9</v>
      </c>
      <c r="H78" s="8">
        <v>1</v>
      </c>
      <c r="I78" s="8">
        <v>0</v>
      </c>
      <c r="J78" s="8">
        <v>1</v>
      </c>
    </row>
    <row r="79" spans="1:10" x14ac:dyDescent="0.3">
      <c r="A79" s="7" t="s">
        <v>139</v>
      </c>
      <c r="B79" s="7" t="s">
        <v>140</v>
      </c>
      <c r="C79" s="8">
        <v>12</v>
      </c>
      <c r="D79" s="8">
        <v>11</v>
      </c>
      <c r="E79" s="4">
        <v>0.91666666666666652</v>
      </c>
      <c r="F79" s="8">
        <v>1</v>
      </c>
      <c r="G79" s="4">
        <v>1</v>
      </c>
      <c r="H79" s="8">
        <v>0</v>
      </c>
      <c r="I79" s="8">
        <v>0</v>
      </c>
      <c r="J79" s="8">
        <v>0</v>
      </c>
    </row>
    <row r="80" spans="1:10" x14ac:dyDescent="0.3">
      <c r="A80" s="7" t="s">
        <v>141</v>
      </c>
      <c r="B80" s="7" t="s">
        <v>16</v>
      </c>
      <c r="C80" s="8">
        <v>7</v>
      </c>
      <c r="D80" s="8">
        <v>6</v>
      </c>
      <c r="E80" s="4">
        <v>0.8571428571428571</v>
      </c>
      <c r="F80" s="8">
        <v>0</v>
      </c>
      <c r="G80" s="4">
        <v>0.8571428571428571</v>
      </c>
      <c r="H80" s="8">
        <v>1</v>
      </c>
      <c r="I80" s="8">
        <v>0</v>
      </c>
      <c r="J80" s="8">
        <v>0</v>
      </c>
    </row>
    <row r="81" spans="1:10" x14ac:dyDescent="0.3">
      <c r="A81" s="7" t="s">
        <v>142</v>
      </c>
      <c r="B81" s="7" t="s">
        <v>143</v>
      </c>
      <c r="C81" s="8">
        <v>2</v>
      </c>
      <c r="D81" s="8">
        <v>1</v>
      </c>
      <c r="E81" s="4">
        <v>0.5</v>
      </c>
      <c r="F81" s="8">
        <v>0</v>
      </c>
      <c r="G81" s="4">
        <v>0.5</v>
      </c>
      <c r="H81" s="8">
        <v>0</v>
      </c>
      <c r="I81" s="8">
        <v>0</v>
      </c>
      <c r="J81" s="8">
        <v>1</v>
      </c>
    </row>
    <row r="82" spans="1:10" x14ac:dyDescent="0.3">
      <c r="A82" s="7" t="s">
        <v>144</v>
      </c>
      <c r="B82" s="7" t="s">
        <v>145</v>
      </c>
      <c r="C82" s="8">
        <v>2</v>
      </c>
      <c r="D82" s="8">
        <v>1</v>
      </c>
      <c r="E82" s="4">
        <v>0.5</v>
      </c>
      <c r="F82" s="8">
        <v>0</v>
      </c>
      <c r="G82" s="4">
        <v>0.5</v>
      </c>
      <c r="H82" s="8">
        <v>0</v>
      </c>
      <c r="I82" s="8">
        <v>0</v>
      </c>
      <c r="J82" s="8">
        <v>1</v>
      </c>
    </row>
    <row r="83" spans="1:10" x14ac:dyDescent="0.3">
      <c r="A83" s="7" t="s">
        <v>146</v>
      </c>
      <c r="B83" s="7" t="s">
        <v>143</v>
      </c>
      <c r="C83" s="8">
        <v>1</v>
      </c>
      <c r="D83" s="8">
        <v>0</v>
      </c>
      <c r="E83" s="4">
        <v>0</v>
      </c>
      <c r="F83" s="8">
        <v>0</v>
      </c>
      <c r="G83" s="4">
        <v>0</v>
      </c>
      <c r="H83" s="8">
        <v>0</v>
      </c>
      <c r="I83" s="8">
        <v>0</v>
      </c>
      <c r="J83" s="8">
        <v>1</v>
      </c>
    </row>
    <row r="84" spans="1:10" x14ac:dyDescent="0.3">
      <c r="A84" s="7" t="s">
        <v>147</v>
      </c>
      <c r="B84" s="7" t="s">
        <v>148</v>
      </c>
      <c r="C84" s="8">
        <v>1</v>
      </c>
      <c r="D84" s="8">
        <v>0</v>
      </c>
      <c r="E84" s="4">
        <v>0</v>
      </c>
      <c r="F84" s="8">
        <v>0</v>
      </c>
      <c r="G84" s="4">
        <v>0</v>
      </c>
      <c r="H84" s="8">
        <v>0</v>
      </c>
      <c r="I84" s="8">
        <v>0</v>
      </c>
      <c r="J84" s="8">
        <v>1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"/>
  <sheetViews>
    <sheetView workbookViewId="0"/>
  </sheetViews>
  <sheetFormatPr defaultRowHeight="14.4" x14ac:dyDescent="0.3"/>
  <sheetData>
    <row r="1" spans="1:13" x14ac:dyDescent="0.3">
      <c r="A1" s="32" t="s">
        <v>149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3" x14ac:dyDescent="0.3">
      <c r="A2" s="9" t="s">
        <v>150</v>
      </c>
      <c r="B2" s="9" t="s">
        <v>151</v>
      </c>
      <c r="C2" s="9" t="s">
        <v>152</v>
      </c>
      <c r="D2" s="9" t="s">
        <v>153</v>
      </c>
      <c r="E2" s="9" t="s">
        <v>154</v>
      </c>
      <c r="F2" s="9" t="s">
        <v>155</v>
      </c>
      <c r="G2" s="9" t="s">
        <v>156</v>
      </c>
      <c r="H2" s="9" t="s">
        <v>157</v>
      </c>
      <c r="I2" s="9" t="s">
        <v>158</v>
      </c>
      <c r="J2" s="9" t="s">
        <v>159</v>
      </c>
      <c r="K2" s="9" t="s">
        <v>160</v>
      </c>
      <c r="L2" s="9" t="s">
        <v>161</v>
      </c>
      <c r="M2" s="9" t="s">
        <v>162</v>
      </c>
    </row>
    <row r="3" spans="1:13" x14ac:dyDescent="0.3">
      <c r="A3" s="10" t="s">
        <v>54</v>
      </c>
      <c r="B3" s="10" t="s">
        <v>163</v>
      </c>
      <c r="C3" s="10" t="s">
        <v>164</v>
      </c>
      <c r="D3" s="10" t="s">
        <v>165</v>
      </c>
      <c r="E3" s="10" t="s">
        <v>166</v>
      </c>
      <c r="F3" s="10" t="s">
        <v>167</v>
      </c>
      <c r="G3" s="10" t="s">
        <v>168</v>
      </c>
      <c r="H3" s="10" t="s">
        <v>169</v>
      </c>
      <c r="I3" s="11">
        <v>2</v>
      </c>
      <c r="J3" s="10" t="s">
        <v>53</v>
      </c>
      <c r="K3" s="10" t="s">
        <v>170</v>
      </c>
      <c r="L3" s="10" t="s">
        <v>171</v>
      </c>
      <c r="M3" s="10" t="s">
        <v>172</v>
      </c>
    </row>
    <row r="4" spans="1:13" x14ac:dyDescent="0.3">
      <c r="A4" s="10" t="s">
        <v>105</v>
      </c>
      <c r="B4" s="10" t="s">
        <v>173</v>
      </c>
      <c r="C4" s="10" t="s">
        <v>164</v>
      </c>
      <c r="D4" s="10" t="s">
        <v>174</v>
      </c>
      <c r="E4" s="10" t="s">
        <v>175</v>
      </c>
      <c r="F4" s="10" t="s">
        <v>167</v>
      </c>
      <c r="G4" s="10" t="s">
        <v>176</v>
      </c>
      <c r="H4" s="10" t="s">
        <v>177</v>
      </c>
      <c r="I4" s="11">
        <v>1</v>
      </c>
      <c r="J4" s="10" t="s">
        <v>104</v>
      </c>
      <c r="K4" s="10" t="s">
        <v>178</v>
      </c>
      <c r="L4" s="10" t="s">
        <v>171</v>
      </c>
      <c r="M4" s="10" t="s">
        <v>179</v>
      </c>
    </row>
    <row r="5" spans="1:13" x14ac:dyDescent="0.3">
      <c r="A5" s="10" t="s">
        <v>105</v>
      </c>
      <c r="B5" s="10" t="s">
        <v>173</v>
      </c>
      <c r="C5" s="10" t="s">
        <v>164</v>
      </c>
      <c r="D5" s="10" t="s">
        <v>174</v>
      </c>
      <c r="E5" s="10" t="s">
        <v>180</v>
      </c>
      <c r="F5" s="10" t="s">
        <v>167</v>
      </c>
      <c r="G5" s="10" t="s">
        <v>181</v>
      </c>
      <c r="H5" s="10" t="s">
        <v>182</v>
      </c>
      <c r="I5" s="11">
        <v>1</v>
      </c>
      <c r="J5" s="10" t="s">
        <v>104</v>
      </c>
      <c r="K5" s="10" t="s">
        <v>183</v>
      </c>
      <c r="L5" s="10" t="s">
        <v>171</v>
      </c>
      <c r="M5" s="10" t="s">
        <v>184</v>
      </c>
    </row>
    <row r="6" spans="1:13" x14ac:dyDescent="0.3">
      <c r="A6" s="10" t="s">
        <v>105</v>
      </c>
      <c r="B6" s="10" t="s">
        <v>173</v>
      </c>
      <c r="C6" s="10" t="s">
        <v>164</v>
      </c>
      <c r="D6" s="10" t="s">
        <v>174</v>
      </c>
      <c r="E6" s="10" t="s">
        <v>185</v>
      </c>
      <c r="F6" s="10" t="s">
        <v>167</v>
      </c>
      <c r="G6" s="10" t="s">
        <v>186</v>
      </c>
      <c r="H6" s="10" t="s">
        <v>187</v>
      </c>
      <c r="I6" s="11">
        <v>2</v>
      </c>
      <c r="J6" s="10" t="s">
        <v>104</v>
      </c>
      <c r="K6" s="10" t="s">
        <v>188</v>
      </c>
      <c r="L6" s="10" t="s">
        <v>171</v>
      </c>
      <c r="M6" s="10" t="s">
        <v>189</v>
      </c>
    </row>
    <row r="7" spans="1:13" x14ac:dyDescent="0.3">
      <c r="A7" s="10" t="s">
        <v>105</v>
      </c>
      <c r="B7" s="10" t="s">
        <v>173</v>
      </c>
      <c r="C7" s="10" t="s">
        <v>164</v>
      </c>
      <c r="D7" s="10" t="s">
        <v>174</v>
      </c>
      <c r="E7" s="10" t="s">
        <v>190</v>
      </c>
      <c r="F7" s="10" t="s">
        <v>167</v>
      </c>
      <c r="G7" s="10" t="s">
        <v>191</v>
      </c>
      <c r="H7" s="10" t="s">
        <v>192</v>
      </c>
      <c r="I7" s="11">
        <v>2</v>
      </c>
      <c r="J7" s="10" t="s">
        <v>104</v>
      </c>
      <c r="K7" s="10" t="s">
        <v>193</v>
      </c>
      <c r="L7" s="10" t="s">
        <v>171</v>
      </c>
      <c r="M7" s="10" t="s">
        <v>189</v>
      </c>
    </row>
    <row r="8" spans="1:13" x14ac:dyDescent="0.3">
      <c r="A8" s="10" t="s">
        <v>26</v>
      </c>
      <c r="B8" s="10" t="s">
        <v>194</v>
      </c>
      <c r="C8" s="10" t="s">
        <v>164</v>
      </c>
      <c r="D8" s="10" t="s">
        <v>195</v>
      </c>
      <c r="E8" s="10" t="s">
        <v>196</v>
      </c>
      <c r="F8" s="10" t="s">
        <v>167</v>
      </c>
      <c r="G8" s="10" t="s">
        <v>168</v>
      </c>
      <c r="H8" s="10" t="s">
        <v>169</v>
      </c>
      <c r="I8" s="11">
        <v>1</v>
      </c>
      <c r="J8" s="10" t="s">
        <v>29</v>
      </c>
      <c r="K8" s="10" t="s">
        <v>197</v>
      </c>
      <c r="L8" s="10" t="s">
        <v>171</v>
      </c>
      <c r="M8" s="10" t="s">
        <v>172</v>
      </c>
    </row>
    <row r="9" spans="1:13" x14ac:dyDescent="0.3">
      <c r="A9" s="10" t="s">
        <v>26</v>
      </c>
      <c r="B9" s="10" t="s">
        <v>194</v>
      </c>
      <c r="C9" s="10" t="s">
        <v>164</v>
      </c>
      <c r="D9" s="10" t="s">
        <v>195</v>
      </c>
      <c r="E9" s="10" t="s">
        <v>198</v>
      </c>
      <c r="F9" s="10" t="s">
        <v>167</v>
      </c>
      <c r="G9" s="10" t="s">
        <v>199</v>
      </c>
      <c r="H9" s="10" t="s">
        <v>200</v>
      </c>
      <c r="I9" s="11">
        <v>1</v>
      </c>
      <c r="J9" s="10" t="s">
        <v>29</v>
      </c>
      <c r="K9" s="10" t="s">
        <v>201</v>
      </c>
      <c r="L9" s="10" t="s">
        <v>171</v>
      </c>
      <c r="M9" s="10" t="s">
        <v>202</v>
      </c>
    </row>
    <row r="10" spans="1:13" x14ac:dyDescent="0.3">
      <c r="A10" s="10" t="s">
        <v>68</v>
      </c>
      <c r="B10" s="10" t="s">
        <v>203</v>
      </c>
      <c r="C10" s="10" t="s">
        <v>164</v>
      </c>
      <c r="D10" s="10" t="s">
        <v>204</v>
      </c>
      <c r="E10" s="10" t="s">
        <v>205</v>
      </c>
      <c r="F10" s="10" t="s">
        <v>167</v>
      </c>
      <c r="G10" s="10" t="s">
        <v>199</v>
      </c>
      <c r="H10" s="10" t="s">
        <v>200</v>
      </c>
      <c r="I10" s="11">
        <v>1</v>
      </c>
      <c r="J10" s="10" t="s">
        <v>67</v>
      </c>
      <c r="K10" s="10" t="s">
        <v>170</v>
      </c>
      <c r="L10" s="10" t="s">
        <v>171</v>
      </c>
      <c r="M10" s="10" t="s">
        <v>202</v>
      </c>
    </row>
    <row r="11" spans="1:13" x14ac:dyDescent="0.3">
      <c r="A11" s="10" t="s">
        <v>26</v>
      </c>
      <c r="B11" s="10" t="s">
        <v>206</v>
      </c>
      <c r="C11" s="10" t="s">
        <v>164</v>
      </c>
      <c r="D11" s="10" t="s">
        <v>207</v>
      </c>
      <c r="E11" s="10" t="s">
        <v>208</v>
      </c>
      <c r="F11" s="10" t="s">
        <v>167</v>
      </c>
      <c r="G11" s="10" t="s">
        <v>209</v>
      </c>
      <c r="H11" s="10" t="s">
        <v>210</v>
      </c>
      <c r="I11" s="11">
        <v>1</v>
      </c>
      <c r="J11" s="10" t="s">
        <v>74</v>
      </c>
      <c r="K11" s="10" t="s">
        <v>197</v>
      </c>
      <c r="L11" s="10" t="s">
        <v>171</v>
      </c>
      <c r="M11" s="10" t="s">
        <v>211</v>
      </c>
    </row>
    <row r="12" spans="1:13" x14ac:dyDescent="0.3">
      <c r="A12" s="10" t="s">
        <v>31</v>
      </c>
      <c r="B12" s="10" t="s">
        <v>212</v>
      </c>
      <c r="C12" s="10" t="s">
        <v>164</v>
      </c>
      <c r="D12" s="10" t="s">
        <v>213</v>
      </c>
      <c r="E12" s="10" t="s">
        <v>214</v>
      </c>
      <c r="F12" s="10" t="s">
        <v>167</v>
      </c>
      <c r="G12" s="10" t="s">
        <v>215</v>
      </c>
      <c r="H12" s="10" t="s">
        <v>216</v>
      </c>
      <c r="I12" s="11">
        <v>3</v>
      </c>
      <c r="J12" s="10" t="s">
        <v>130</v>
      </c>
      <c r="K12" s="10" t="s">
        <v>217</v>
      </c>
      <c r="L12" s="10" t="s">
        <v>171</v>
      </c>
      <c r="M12" s="10" t="s">
        <v>218</v>
      </c>
    </row>
    <row r="13" spans="1:13" x14ac:dyDescent="0.3">
      <c r="A13" s="10" t="s">
        <v>26</v>
      </c>
      <c r="B13" s="10" t="s">
        <v>219</v>
      </c>
      <c r="C13" s="10" t="s">
        <v>164</v>
      </c>
      <c r="D13" s="10" t="s">
        <v>220</v>
      </c>
      <c r="E13" s="10" t="s">
        <v>221</v>
      </c>
      <c r="F13" s="10" t="s">
        <v>167</v>
      </c>
      <c r="G13" s="10" t="s">
        <v>222</v>
      </c>
      <c r="H13" s="10" t="s">
        <v>223</v>
      </c>
      <c r="I13" s="11">
        <v>1</v>
      </c>
      <c r="J13" s="10" t="s">
        <v>77</v>
      </c>
      <c r="K13" s="10" t="s">
        <v>224</v>
      </c>
      <c r="L13" s="10" t="s">
        <v>171</v>
      </c>
      <c r="M13" s="10" t="s">
        <v>172</v>
      </c>
    </row>
    <row r="14" spans="1:13" x14ac:dyDescent="0.3">
      <c r="A14" s="10" t="s">
        <v>14</v>
      </c>
      <c r="B14" s="10" t="s">
        <v>225</v>
      </c>
      <c r="C14" s="10" t="s">
        <v>226</v>
      </c>
      <c r="D14" s="10" t="s">
        <v>227</v>
      </c>
      <c r="E14" s="10" t="s">
        <v>228</v>
      </c>
      <c r="F14" s="10" t="s">
        <v>167</v>
      </c>
      <c r="G14" s="10" t="s">
        <v>209</v>
      </c>
      <c r="H14" s="10" t="s">
        <v>210</v>
      </c>
      <c r="I14" s="11">
        <v>1</v>
      </c>
      <c r="J14" s="10" t="s">
        <v>13</v>
      </c>
      <c r="K14" s="10" t="s">
        <v>229</v>
      </c>
      <c r="L14" s="10" t="s">
        <v>171</v>
      </c>
      <c r="M14" s="10" t="s">
        <v>211</v>
      </c>
    </row>
    <row r="15" spans="1:13" x14ac:dyDescent="0.3">
      <c r="A15" s="10" t="s">
        <v>14</v>
      </c>
      <c r="B15" s="10" t="s">
        <v>225</v>
      </c>
      <c r="C15" s="10" t="s">
        <v>226</v>
      </c>
      <c r="D15" s="10" t="s">
        <v>227</v>
      </c>
      <c r="E15" s="10" t="s">
        <v>230</v>
      </c>
      <c r="F15" s="10" t="s">
        <v>167</v>
      </c>
      <c r="G15" s="10" t="s">
        <v>231</v>
      </c>
      <c r="H15" s="10" t="s">
        <v>232</v>
      </c>
      <c r="I15" s="11">
        <v>1</v>
      </c>
      <c r="J15" s="10" t="s">
        <v>13</v>
      </c>
      <c r="K15" s="10" t="s">
        <v>233</v>
      </c>
      <c r="L15" s="10" t="s">
        <v>171</v>
      </c>
      <c r="M15" s="10" t="s">
        <v>172</v>
      </c>
    </row>
    <row r="16" spans="1:13" x14ac:dyDescent="0.3">
      <c r="A16" s="10" t="s">
        <v>14</v>
      </c>
      <c r="B16" s="10" t="s">
        <v>225</v>
      </c>
      <c r="C16" s="10" t="s">
        <v>226</v>
      </c>
      <c r="D16" s="10" t="s">
        <v>227</v>
      </c>
      <c r="E16" s="10" t="s">
        <v>230</v>
      </c>
      <c r="F16" s="10" t="s">
        <v>167</v>
      </c>
      <c r="G16" s="10" t="s">
        <v>234</v>
      </c>
      <c r="H16" s="10" t="s">
        <v>235</v>
      </c>
      <c r="I16" s="11">
        <v>1</v>
      </c>
      <c r="J16" s="10" t="s">
        <v>13</v>
      </c>
      <c r="K16" s="10" t="s">
        <v>233</v>
      </c>
      <c r="L16" s="10" t="s">
        <v>171</v>
      </c>
      <c r="M16" s="10" t="s">
        <v>172</v>
      </c>
    </row>
    <row r="17" spans="1:13" x14ac:dyDescent="0.3">
      <c r="A17" s="10" t="s">
        <v>59</v>
      </c>
      <c r="B17" s="10" t="s">
        <v>236</v>
      </c>
      <c r="C17" s="10" t="s">
        <v>226</v>
      </c>
      <c r="D17" s="10" t="s">
        <v>237</v>
      </c>
      <c r="E17" s="10" t="s">
        <v>238</v>
      </c>
      <c r="F17" s="10" t="s">
        <v>167</v>
      </c>
      <c r="G17" s="10" t="s">
        <v>239</v>
      </c>
      <c r="H17" s="10" t="s">
        <v>240</v>
      </c>
      <c r="I17" s="11">
        <v>1</v>
      </c>
      <c r="J17" s="10" t="s">
        <v>58</v>
      </c>
      <c r="K17" s="10" t="s">
        <v>170</v>
      </c>
      <c r="L17" s="10" t="s">
        <v>171</v>
      </c>
      <c r="M17" s="10" t="s">
        <v>241</v>
      </c>
    </row>
    <row r="18" spans="1:13" x14ac:dyDescent="0.3">
      <c r="A18" s="10" t="s">
        <v>24</v>
      </c>
      <c r="B18" s="10" t="s">
        <v>236</v>
      </c>
      <c r="C18" s="10" t="s">
        <v>226</v>
      </c>
      <c r="D18" s="10" t="s">
        <v>242</v>
      </c>
      <c r="E18" s="10" t="s">
        <v>243</v>
      </c>
      <c r="F18" s="10" t="s">
        <v>167</v>
      </c>
      <c r="G18" s="10" t="s">
        <v>244</v>
      </c>
      <c r="H18" s="10" t="s">
        <v>245</v>
      </c>
      <c r="I18" s="11">
        <v>2</v>
      </c>
      <c r="J18" s="10" t="s">
        <v>23</v>
      </c>
      <c r="K18" s="10" t="s">
        <v>170</v>
      </c>
      <c r="L18" s="10" t="s">
        <v>171</v>
      </c>
      <c r="M18" s="10" t="s">
        <v>172</v>
      </c>
    </row>
    <row r="19" spans="1:13" x14ac:dyDescent="0.3">
      <c r="A19" s="10" t="s">
        <v>24</v>
      </c>
      <c r="B19" s="10" t="s">
        <v>236</v>
      </c>
      <c r="C19" s="10" t="s">
        <v>226</v>
      </c>
      <c r="D19" s="10" t="s">
        <v>242</v>
      </c>
      <c r="E19" s="10" t="s">
        <v>246</v>
      </c>
      <c r="F19" s="10" t="s">
        <v>167</v>
      </c>
      <c r="G19" s="10" t="s">
        <v>222</v>
      </c>
      <c r="H19" s="10" t="s">
        <v>223</v>
      </c>
      <c r="I19" s="11">
        <v>1</v>
      </c>
      <c r="J19" s="10" t="s">
        <v>23</v>
      </c>
      <c r="K19" s="10" t="s">
        <v>224</v>
      </c>
      <c r="L19" s="10" t="s">
        <v>171</v>
      </c>
      <c r="M19" s="10" t="s">
        <v>172</v>
      </c>
    </row>
    <row r="20" spans="1:13" x14ac:dyDescent="0.3">
      <c r="A20" s="10" t="s">
        <v>117</v>
      </c>
      <c r="B20" s="10" t="s">
        <v>247</v>
      </c>
      <c r="C20" s="10" t="s">
        <v>164</v>
      </c>
      <c r="D20" s="10" t="s">
        <v>248</v>
      </c>
      <c r="E20" s="10" t="s">
        <v>249</v>
      </c>
      <c r="F20" s="10" t="s">
        <v>167</v>
      </c>
      <c r="G20" s="10" t="s">
        <v>239</v>
      </c>
      <c r="H20" s="10" t="s">
        <v>240</v>
      </c>
      <c r="I20" s="11">
        <v>1</v>
      </c>
      <c r="J20" s="10" t="s">
        <v>116</v>
      </c>
      <c r="K20" s="10" t="s">
        <v>250</v>
      </c>
      <c r="L20" s="10" t="s">
        <v>171</v>
      </c>
      <c r="M20" s="10" t="s">
        <v>241</v>
      </c>
    </row>
    <row r="21" spans="1:13" x14ac:dyDescent="0.3">
      <c r="A21" s="10" t="s">
        <v>26</v>
      </c>
      <c r="B21" s="10" t="s">
        <v>194</v>
      </c>
      <c r="C21" s="10" t="s">
        <v>164</v>
      </c>
      <c r="D21" s="10" t="s">
        <v>251</v>
      </c>
      <c r="E21" s="10" t="s">
        <v>252</v>
      </c>
      <c r="F21" s="10" t="s">
        <v>167</v>
      </c>
      <c r="G21" s="10" t="s">
        <v>199</v>
      </c>
      <c r="H21" s="10" t="s">
        <v>200</v>
      </c>
      <c r="I21" s="11">
        <v>1</v>
      </c>
      <c r="J21" s="10" t="s">
        <v>25</v>
      </c>
      <c r="K21" s="10" t="s">
        <v>250</v>
      </c>
      <c r="L21" s="10" t="s">
        <v>171</v>
      </c>
      <c r="M21" s="10" t="s">
        <v>202</v>
      </c>
    </row>
    <row r="22" spans="1:13" x14ac:dyDescent="0.3">
      <c r="A22" s="10" t="s">
        <v>26</v>
      </c>
      <c r="B22" s="10" t="s">
        <v>253</v>
      </c>
      <c r="C22" s="10" t="s">
        <v>164</v>
      </c>
      <c r="D22" s="10" t="s">
        <v>254</v>
      </c>
      <c r="E22" s="10" t="s">
        <v>255</v>
      </c>
      <c r="F22" s="10" t="s">
        <v>167</v>
      </c>
      <c r="G22" s="10" t="s">
        <v>199</v>
      </c>
      <c r="H22" s="10" t="s">
        <v>200</v>
      </c>
      <c r="I22" s="11">
        <v>1</v>
      </c>
      <c r="J22" s="10" t="s">
        <v>69</v>
      </c>
      <c r="K22" s="10" t="s">
        <v>256</v>
      </c>
      <c r="L22" s="10" t="s">
        <v>171</v>
      </c>
      <c r="M22" s="10" t="s">
        <v>202</v>
      </c>
    </row>
    <row r="23" spans="1:13" x14ac:dyDescent="0.3">
      <c r="A23" s="10" t="s">
        <v>31</v>
      </c>
      <c r="B23" s="10" t="s">
        <v>257</v>
      </c>
      <c r="C23" s="10" t="s">
        <v>164</v>
      </c>
      <c r="D23" s="10" t="s">
        <v>258</v>
      </c>
      <c r="E23" s="10" t="s">
        <v>259</v>
      </c>
      <c r="F23" s="10" t="s">
        <v>167</v>
      </c>
      <c r="G23" s="10" t="s">
        <v>260</v>
      </c>
      <c r="H23" s="10" t="s">
        <v>261</v>
      </c>
      <c r="I23" s="11">
        <v>1</v>
      </c>
      <c r="J23" s="10" t="s">
        <v>65</v>
      </c>
      <c r="K23" s="10" t="s">
        <v>262</v>
      </c>
      <c r="L23" s="10" t="s">
        <v>171</v>
      </c>
      <c r="M23" s="10" t="s">
        <v>263</v>
      </c>
    </row>
    <row r="24" spans="1:13" x14ac:dyDescent="0.3">
      <c r="A24" s="10" t="s">
        <v>31</v>
      </c>
      <c r="B24" s="10" t="s">
        <v>257</v>
      </c>
      <c r="C24" s="10" t="s">
        <v>164</v>
      </c>
      <c r="D24" s="10" t="s">
        <v>258</v>
      </c>
      <c r="E24" s="10" t="s">
        <v>259</v>
      </c>
      <c r="F24" s="10" t="s">
        <v>167</v>
      </c>
      <c r="G24" s="10" t="s">
        <v>199</v>
      </c>
      <c r="H24" s="10" t="s">
        <v>200</v>
      </c>
      <c r="I24" s="11">
        <v>2</v>
      </c>
      <c r="J24" s="10" t="s">
        <v>65</v>
      </c>
      <c r="K24" s="10" t="s">
        <v>262</v>
      </c>
      <c r="L24" s="10" t="s">
        <v>171</v>
      </c>
      <c r="M24" s="10" t="s">
        <v>202</v>
      </c>
    </row>
    <row r="25" spans="1:13" x14ac:dyDescent="0.3">
      <c r="A25" s="10" t="s">
        <v>26</v>
      </c>
      <c r="B25" s="10" t="s">
        <v>206</v>
      </c>
      <c r="C25" s="10" t="s">
        <v>164</v>
      </c>
      <c r="D25" s="10" t="s">
        <v>264</v>
      </c>
      <c r="E25" s="10" t="s">
        <v>265</v>
      </c>
      <c r="F25" s="10" t="s">
        <v>167</v>
      </c>
      <c r="G25" s="10" t="s">
        <v>266</v>
      </c>
      <c r="H25" s="10" t="s">
        <v>267</v>
      </c>
      <c r="I25" s="11">
        <v>1</v>
      </c>
      <c r="J25" s="10" t="s">
        <v>119</v>
      </c>
      <c r="K25" s="10" t="s">
        <v>217</v>
      </c>
      <c r="L25" s="10" t="s">
        <v>171</v>
      </c>
      <c r="M25" s="10" t="s">
        <v>268</v>
      </c>
    </row>
    <row r="26" spans="1:13" x14ac:dyDescent="0.3">
      <c r="A26" s="10" t="s">
        <v>73</v>
      </c>
      <c r="B26" s="10" t="s">
        <v>269</v>
      </c>
      <c r="C26" s="10" t="s">
        <v>164</v>
      </c>
      <c r="D26" s="10" t="s">
        <v>270</v>
      </c>
      <c r="E26" s="10" t="s">
        <v>271</v>
      </c>
      <c r="F26" s="10" t="s">
        <v>167</v>
      </c>
      <c r="G26" s="10" t="s">
        <v>272</v>
      </c>
      <c r="H26" s="10" t="s">
        <v>273</v>
      </c>
      <c r="I26" s="11">
        <v>1</v>
      </c>
      <c r="J26" s="10" t="s">
        <v>72</v>
      </c>
      <c r="K26" s="10" t="s">
        <v>193</v>
      </c>
      <c r="L26" s="10" t="s">
        <v>171</v>
      </c>
      <c r="M26" s="10" t="s">
        <v>274</v>
      </c>
    </row>
    <row r="27" spans="1:13" x14ac:dyDescent="0.3">
      <c r="A27" s="10" t="s">
        <v>26</v>
      </c>
      <c r="B27" s="10" t="s">
        <v>275</v>
      </c>
      <c r="C27" s="10" t="s">
        <v>164</v>
      </c>
      <c r="D27" s="10" t="s">
        <v>276</v>
      </c>
      <c r="E27" s="10" t="s">
        <v>277</v>
      </c>
      <c r="F27" s="10" t="s">
        <v>167</v>
      </c>
      <c r="G27" s="10" t="s">
        <v>199</v>
      </c>
      <c r="H27" s="10" t="s">
        <v>200</v>
      </c>
      <c r="I27" s="11">
        <v>2</v>
      </c>
      <c r="J27" s="10" t="s">
        <v>41</v>
      </c>
      <c r="K27" s="10" t="s">
        <v>233</v>
      </c>
      <c r="L27" s="10" t="s">
        <v>171</v>
      </c>
      <c r="M27" s="10" t="s">
        <v>202</v>
      </c>
    </row>
    <row r="28" spans="1:13" x14ac:dyDescent="0.3">
      <c r="A28" s="10" t="s">
        <v>26</v>
      </c>
      <c r="B28" s="10" t="s">
        <v>275</v>
      </c>
      <c r="C28" s="10" t="s">
        <v>164</v>
      </c>
      <c r="D28" s="10" t="s">
        <v>276</v>
      </c>
      <c r="E28" s="10" t="s">
        <v>277</v>
      </c>
      <c r="F28" s="10" t="s">
        <v>167</v>
      </c>
      <c r="G28" s="10" t="s">
        <v>278</v>
      </c>
      <c r="H28" s="10" t="s">
        <v>279</v>
      </c>
      <c r="I28" s="11">
        <v>2</v>
      </c>
      <c r="J28" s="10" t="s">
        <v>41</v>
      </c>
      <c r="K28" s="10" t="s">
        <v>233</v>
      </c>
      <c r="L28" s="10" t="s">
        <v>171</v>
      </c>
      <c r="M28" s="10" t="s">
        <v>280</v>
      </c>
    </row>
    <row r="29" spans="1:13" x14ac:dyDescent="0.3">
      <c r="A29" s="10" t="s">
        <v>18</v>
      </c>
      <c r="B29" s="10" t="s">
        <v>225</v>
      </c>
      <c r="C29" s="10" t="s">
        <v>226</v>
      </c>
      <c r="D29" s="10" t="s">
        <v>281</v>
      </c>
      <c r="E29" s="10" t="s">
        <v>282</v>
      </c>
      <c r="F29" s="10" t="s">
        <v>167</v>
      </c>
      <c r="G29" s="10" t="s">
        <v>283</v>
      </c>
      <c r="H29" s="10" t="s">
        <v>284</v>
      </c>
      <c r="I29" s="11">
        <v>1</v>
      </c>
      <c r="J29" s="10" t="s">
        <v>17</v>
      </c>
      <c r="K29" s="10" t="s">
        <v>188</v>
      </c>
      <c r="L29" s="10" t="s">
        <v>171</v>
      </c>
      <c r="M29" s="10" t="s">
        <v>285</v>
      </c>
    </row>
    <row r="30" spans="1:13" x14ac:dyDescent="0.3">
      <c r="A30" s="10" t="s">
        <v>26</v>
      </c>
      <c r="B30" s="10" t="s">
        <v>286</v>
      </c>
      <c r="C30" s="10" t="s">
        <v>164</v>
      </c>
      <c r="D30" s="10" t="s">
        <v>287</v>
      </c>
      <c r="E30" s="10" t="s">
        <v>288</v>
      </c>
      <c r="F30" s="10" t="s">
        <v>167</v>
      </c>
      <c r="G30" s="10" t="s">
        <v>289</v>
      </c>
      <c r="H30" s="10" t="s">
        <v>290</v>
      </c>
      <c r="I30" s="11">
        <v>1</v>
      </c>
      <c r="J30" s="10" t="s">
        <v>49</v>
      </c>
      <c r="K30" s="10" t="s">
        <v>229</v>
      </c>
      <c r="L30" s="10" t="s">
        <v>171</v>
      </c>
      <c r="M30" s="10" t="s">
        <v>291</v>
      </c>
    </row>
    <row r="31" spans="1:13" x14ac:dyDescent="0.3">
      <c r="A31" s="10" t="s">
        <v>26</v>
      </c>
      <c r="B31" s="10" t="s">
        <v>286</v>
      </c>
      <c r="C31" s="10" t="s">
        <v>164</v>
      </c>
      <c r="D31" s="10" t="s">
        <v>287</v>
      </c>
      <c r="E31" s="10" t="s">
        <v>292</v>
      </c>
      <c r="F31" s="10" t="s">
        <v>167</v>
      </c>
      <c r="G31" s="10" t="s">
        <v>239</v>
      </c>
      <c r="H31" s="10" t="s">
        <v>240</v>
      </c>
      <c r="I31" s="11">
        <v>1</v>
      </c>
      <c r="J31" s="10" t="s">
        <v>49</v>
      </c>
      <c r="K31" s="10" t="s">
        <v>217</v>
      </c>
      <c r="L31" s="10" t="s">
        <v>171</v>
      </c>
      <c r="M31" s="10" t="s">
        <v>241</v>
      </c>
    </row>
    <row r="32" spans="1:13" x14ac:dyDescent="0.3">
      <c r="A32" s="10" t="s">
        <v>26</v>
      </c>
      <c r="B32" s="10" t="s">
        <v>286</v>
      </c>
      <c r="C32" s="10" t="s">
        <v>164</v>
      </c>
      <c r="D32" s="10" t="s">
        <v>287</v>
      </c>
      <c r="E32" s="10" t="s">
        <v>293</v>
      </c>
      <c r="F32" s="10" t="s">
        <v>167</v>
      </c>
      <c r="G32" s="10" t="s">
        <v>294</v>
      </c>
      <c r="H32" s="10" t="s">
        <v>290</v>
      </c>
      <c r="I32" s="11">
        <v>1</v>
      </c>
      <c r="J32" s="10" t="s">
        <v>49</v>
      </c>
      <c r="K32" s="10" t="s">
        <v>224</v>
      </c>
      <c r="L32" s="10" t="s">
        <v>171</v>
      </c>
      <c r="M32" s="10" t="s">
        <v>291</v>
      </c>
    </row>
    <row r="33" spans="1:13" x14ac:dyDescent="0.3">
      <c r="A33" s="10" t="s">
        <v>26</v>
      </c>
      <c r="B33" s="10" t="s">
        <v>286</v>
      </c>
      <c r="C33" s="10" t="s">
        <v>164</v>
      </c>
      <c r="D33" s="10" t="s">
        <v>287</v>
      </c>
      <c r="E33" s="10" t="s">
        <v>295</v>
      </c>
      <c r="F33" s="10" t="s">
        <v>167</v>
      </c>
      <c r="G33" s="10" t="s">
        <v>222</v>
      </c>
      <c r="H33" s="10" t="s">
        <v>223</v>
      </c>
      <c r="I33" s="11">
        <v>1</v>
      </c>
      <c r="J33" s="10" t="s">
        <v>49</v>
      </c>
      <c r="K33" s="10" t="s">
        <v>256</v>
      </c>
      <c r="L33" s="10" t="s">
        <v>171</v>
      </c>
      <c r="M33" s="10" t="s">
        <v>172</v>
      </c>
    </row>
    <row r="34" spans="1:13" x14ac:dyDescent="0.3">
      <c r="A34" s="10" t="s">
        <v>26</v>
      </c>
      <c r="B34" s="10" t="s">
        <v>286</v>
      </c>
      <c r="C34" s="10" t="s">
        <v>164</v>
      </c>
      <c r="D34" s="10" t="s">
        <v>287</v>
      </c>
      <c r="E34" s="10" t="s">
        <v>295</v>
      </c>
      <c r="F34" s="10" t="s">
        <v>167</v>
      </c>
      <c r="G34" s="10" t="s">
        <v>199</v>
      </c>
      <c r="H34" s="10" t="s">
        <v>200</v>
      </c>
      <c r="I34" s="11">
        <v>1</v>
      </c>
      <c r="J34" s="10" t="s">
        <v>49</v>
      </c>
      <c r="K34" s="10" t="s">
        <v>256</v>
      </c>
      <c r="L34" s="10" t="s">
        <v>171</v>
      </c>
      <c r="M34" s="10" t="s">
        <v>202</v>
      </c>
    </row>
    <row r="35" spans="1:13" x14ac:dyDescent="0.3">
      <c r="A35" s="10" t="s">
        <v>132</v>
      </c>
      <c r="B35" s="10" t="s">
        <v>296</v>
      </c>
      <c r="C35" s="10" t="s">
        <v>226</v>
      </c>
      <c r="D35" s="10" t="s">
        <v>297</v>
      </c>
      <c r="E35" s="10" t="s">
        <v>298</v>
      </c>
      <c r="F35" s="10" t="s">
        <v>167</v>
      </c>
      <c r="G35" s="10" t="s">
        <v>299</v>
      </c>
      <c r="H35" s="10" t="s">
        <v>300</v>
      </c>
      <c r="I35" s="11">
        <v>4</v>
      </c>
      <c r="J35" s="10" t="s">
        <v>131</v>
      </c>
      <c r="K35" s="10" t="s">
        <v>301</v>
      </c>
      <c r="L35" s="10" t="s">
        <v>171</v>
      </c>
      <c r="M35" s="10" t="s">
        <v>172</v>
      </c>
    </row>
    <row r="36" spans="1:13" x14ac:dyDescent="0.3">
      <c r="A36" s="10" t="s">
        <v>38</v>
      </c>
      <c r="B36" s="10" t="s">
        <v>302</v>
      </c>
      <c r="C36" s="10" t="s">
        <v>226</v>
      </c>
      <c r="D36" s="10" t="s">
        <v>303</v>
      </c>
      <c r="E36" s="10" t="s">
        <v>304</v>
      </c>
      <c r="F36" s="10" t="s">
        <v>167</v>
      </c>
      <c r="G36" s="10" t="s">
        <v>305</v>
      </c>
      <c r="H36" s="10" t="s">
        <v>306</v>
      </c>
      <c r="I36" s="11">
        <v>4</v>
      </c>
      <c r="J36" s="10" t="s">
        <v>37</v>
      </c>
      <c r="K36" s="10" t="s">
        <v>224</v>
      </c>
      <c r="L36" s="10" t="s">
        <v>171</v>
      </c>
      <c r="M36" s="10" t="s">
        <v>307</v>
      </c>
    </row>
    <row r="37" spans="1:13" x14ac:dyDescent="0.3">
      <c r="A37" s="10" t="s">
        <v>38</v>
      </c>
      <c r="B37" s="10" t="s">
        <v>302</v>
      </c>
      <c r="C37" s="10" t="s">
        <v>226</v>
      </c>
      <c r="D37" s="10" t="s">
        <v>303</v>
      </c>
      <c r="E37" s="10" t="s">
        <v>304</v>
      </c>
      <c r="F37" s="10" t="s">
        <v>167</v>
      </c>
      <c r="G37" s="10" t="s">
        <v>308</v>
      </c>
      <c r="H37" s="10" t="s">
        <v>309</v>
      </c>
      <c r="I37" s="11">
        <v>4</v>
      </c>
      <c r="J37" s="10" t="s">
        <v>37</v>
      </c>
      <c r="K37" s="10" t="s">
        <v>224</v>
      </c>
      <c r="L37" s="10" t="s">
        <v>171</v>
      </c>
      <c r="M37" s="10" t="s">
        <v>307</v>
      </c>
    </row>
    <row r="38" spans="1:13" x14ac:dyDescent="0.3">
      <c r="A38" s="10" t="s">
        <v>44</v>
      </c>
      <c r="B38" s="10" t="s">
        <v>310</v>
      </c>
      <c r="C38" s="10" t="s">
        <v>226</v>
      </c>
      <c r="D38" s="10" t="s">
        <v>311</v>
      </c>
      <c r="E38" s="10" t="s">
        <v>312</v>
      </c>
      <c r="F38" s="10" t="s">
        <v>167</v>
      </c>
      <c r="G38" s="10" t="s">
        <v>313</v>
      </c>
      <c r="H38" s="10" t="s">
        <v>314</v>
      </c>
      <c r="I38" s="11">
        <v>2</v>
      </c>
      <c r="J38" s="10" t="s">
        <v>43</v>
      </c>
      <c r="K38" s="10" t="s">
        <v>229</v>
      </c>
      <c r="L38" s="10" t="s">
        <v>171</v>
      </c>
      <c r="M38" s="10" t="s">
        <v>315</v>
      </c>
    </row>
    <row r="39" spans="1:13" x14ac:dyDescent="0.3">
      <c r="A39" s="10" t="s">
        <v>26</v>
      </c>
      <c r="B39" s="10" t="s">
        <v>316</v>
      </c>
      <c r="C39" s="10" t="s">
        <v>164</v>
      </c>
      <c r="D39" s="10" t="s">
        <v>317</v>
      </c>
      <c r="E39" s="10" t="s">
        <v>318</v>
      </c>
      <c r="F39" s="10" t="s">
        <v>167</v>
      </c>
      <c r="G39" s="10" t="s">
        <v>199</v>
      </c>
      <c r="H39" s="10" t="s">
        <v>200</v>
      </c>
      <c r="I39" s="11">
        <v>1</v>
      </c>
      <c r="J39" s="10" t="s">
        <v>129</v>
      </c>
      <c r="K39" s="10" t="s">
        <v>178</v>
      </c>
      <c r="L39" s="10" t="s">
        <v>171</v>
      </c>
      <c r="M39" s="10" t="s">
        <v>202</v>
      </c>
    </row>
    <row r="40" spans="1:13" x14ac:dyDescent="0.3">
      <c r="A40" s="10" t="s">
        <v>34</v>
      </c>
      <c r="B40" s="10" t="s">
        <v>319</v>
      </c>
      <c r="C40" s="10" t="s">
        <v>226</v>
      </c>
      <c r="D40" s="10" t="s">
        <v>320</v>
      </c>
      <c r="E40" s="10" t="s">
        <v>321</v>
      </c>
      <c r="F40" s="10" t="s">
        <v>167</v>
      </c>
      <c r="G40" s="10" t="s">
        <v>322</v>
      </c>
      <c r="H40" s="10" t="s">
        <v>323</v>
      </c>
      <c r="I40" s="11">
        <v>1</v>
      </c>
      <c r="J40" s="10" t="s">
        <v>33</v>
      </c>
      <c r="K40" s="10" t="s">
        <v>224</v>
      </c>
      <c r="L40" s="10" t="s">
        <v>171</v>
      </c>
      <c r="M40" s="10" t="s">
        <v>324</v>
      </c>
    </row>
    <row r="41" spans="1:13" x14ac:dyDescent="0.3">
      <c r="A41" s="10" t="s">
        <v>34</v>
      </c>
      <c r="B41" s="10" t="s">
        <v>319</v>
      </c>
      <c r="C41" s="10" t="s">
        <v>226</v>
      </c>
      <c r="D41" s="10" t="s">
        <v>320</v>
      </c>
      <c r="E41" s="10" t="s">
        <v>325</v>
      </c>
      <c r="F41" s="10" t="s">
        <v>167</v>
      </c>
      <c r="G41" s="10" t="s">
        <v>326</v>
      </c>
      <c r="H41" s="10" t="s">
        <v>327</v>
      </c>
      <c r="I41" s="11">
        <v>1</v>
      </c>
      <c r="J41" s="10" t="s">
        <v>33</v>
      </c>
      <c r="K41" s="10" t="s">
        <v>201</v>
      </c>
      <c r="L41" s="10" t="s">
        <v>171</v>
      </c>
      <c r="M41" s="10" t="s">
        <v>328</v>
      </c>
    </row>
    <row r="42" spans="1:13" x14ac:dyDescent="0.3">
      <c r="A42" s="10" t="s">
        <v>34</v>
      </c>
      <c r="B42" s="10" t="s">
        <v>319</v>
      </c>
      <c r="C42" s="10" t="s">
        <v>226</v>
      </c>
      <c r="D42" s="10" t="s">
        <v>320</v>
      </c>
      <c r="E42" s="10" t="s">
        <v>325</v>
      </c>
      <c r="F42" s="10" t="s">
        <v>167</v>
      </c>
      <c r="G42" s="10" t="s">
        <v>322</v>
      </c>
      <c r="H42" s="10" t="s">
        <v>323</v>
      </c>
      <c r="I42" s="11">
        <v>1</v>
      </c>
      <c r="J42" s="10" t="s">
        <v>33</v>
      </c>
      <c r="K42" s="10" t="s">
        <v>201</v>
      </c>
      <c r="L42" s="10" t="s">
        <v>171</v>
      </c>
      <c r="M42" s="10" t="s">
        <v>324</v>
      </c>
    </row>
    <row r="43" spans="1:13" x14ac:dyDescent="0.3">
      <c r="A43" s="10" t="s">
        <v>128</v>
      </c>
      <c r="B43" s="10" t="s">
        <v>329</v>
      </c>
      <c r="C43" s="10" t="s">
        <v>164</v>
      </c>
      <c r="D43" s="10" t="s">
        <v>330</v>
      </c>
      <c r="E43" s="10" t="s">
        <v>331</v>
      </c>
      <c r="F43" s="10" t="s">
        <v>167</v>
      </c>
      <c r="G43" s="10" t="s">
        <v>332</v>
      </c>
      <c r="H43" s="10" t="s">
        <v>333</v>
      </c>
      <c r="I43" s="11">
        <v>1</v>
      </c>
      <c r="J43" s="10" t="s">
        <v>127</v>
      </c>
      <c r="K43" s="10" t="s">
        <v>334</v>
      </c>
      <c r="L43" s="10" t="s">
        <v>171</v>
      </c>
      <c r="M43" s="10" t="s">
        <v>172</v>
      </c>
    </row>
    <row r="44" spans="1:13" x14ac:dyDescent="0.3">
      <c r="A44" s="10" t="s">
        <v>16</v>
      </c>
      <c r="B44" s="10" t="s">
        <v>335</v>
      </c>
      <c r="C44" s="10" t="s">
        <v>164</v>
      </c>
      <c r="D44" s="10" t="s">
        <v>336</v>
      </c>
      <c r="E44" s="10" t="s">
        <v>337</v>
      </c>
      <c r="F44" s="10" t="s">
        <v>167</v>
      </c>
      <c r="G44" s="10" t="s">
        <v>338</v>
      </c>
      <c r="H44" s="10" t="s">
        <v>339</v>
      </c>
      <c r="I44" s="11">
        <v>10</v>
      </c>
      <c r="J44" s="10" t="s">
        <v>15</v>
      </c>
      <c r="K44" s="10" t="s">
        <v>229</v>
      </c>
      <c r="L44" s="10" t="s">
        <v>171</v>
      </c>
      <c r="M44" s="10" t="s">
        <v>172</v>
      </c>
    </row>
    <row r="45" spans="1:13" x14ac:dyDescent="0.3">
      <c r="A45" s="10" t="s">
        <v>16</v>
      </c>
      <c r="B45" s="10" t="s">
        <v>335</v>
      </c>
      <c r="C45" s="10" t="s">
        <v>164</v>
      </c>
      <c r="D45" s="10" t="s">
        <v>336</v>
      </c>
      <c r="E45" s="10" t="s">
        <v>337</v>
      </c>
      <c r="F45" s="10" t="s">
        <v>167</v>
      </c>
      <c r="G45" s="10" t="s">
        <v>222</v>
      </c>
      <c r="H45" s="10" t="s">
        <v>223</v>
      </c>
      <c r="I45" s="11">
        <v>6</v>
      </c>
      <c r="J45" s="10" t="s">
        <v>15</v>
      </c>
      <c r="K45" s="10" t="s">
        <v>229</v>
      </c>
      <c r="L45" s="10" t="s">
        <v>171</v>
      </c>
      <c r="M45" s="10" t="s">
        <v>172</v>
      </c>
    </row>
    <row r="46" spans="1:13" x14ac:dyDescent="0.3">
      <c r="A46" s="10" t="s">
        <v>16</v>
      </c>
      <c r="B46" s="10" t="s">
        <v>335</v>
      </c>
      <c r="C46" s="10" t="s">
        <v>164</v>
      </c>
      <c r="D46" s="10" t="s">
        <v>336</v>
      </c>
      <c r="E46" s="10" t="s">
        <v>340</v>
      </c>
      <c r="F46" s="10" t="s">
        <v>167</v>
      </c>
      <c r="G46" s="10" t="s">
        <v>222</v>
      </c>
      <c r="H46" s="10" t="s">
        <v>223</v>
      </c>
      <c r="I46" s="11">
        <v>4</v>
      </c>
      <c r="J46" s="10" t="s">
        <v>15</v>
      </c>
      <c r="K46" s="10" t="s">
        <v>229</v>
      </c>
      <c r="L46" s="10" t="s">
        <v>171</v>
      </c>
      <c r="M46" s="10" t="s">
        <v>172</v>
      </c>
    </row>
    <row r="47" spans="1:13" x14ac:dyDescent="0.3">
      <c r="A47" s="10" t="s">
        <v>16</v>
      </c>
      <c r="B47" s="10" t="s">
        <v>335</v>
      </c>
      <c r="C47" s="10" t="s">
        <v>164</v>
      </c>
      <c r="D47" s="10" t="s">
        <v>336</v>
      </c>
      <c r="E47" s="10" t="s">
        <v>341</v>
      </c>
      <c r="F47" s="10" t="s">
        <v>167</v>
      </c>
      <c r="G47" s="10" t="s">
        <v>342</v>
      </c>
      <c r="H47" s="10" t="s">
        <v>343</v>
      </c>
      <c r="I47" s="11">
        <v>1</v>
      </c>
      <c r="J47" s="10" t="s">
        <v>15</v>
      </c>
      <c r="K47" s="10" t="s">
        <v>233</v>
      </c>
      <c r="L47" s="10" t="s">
        <v>171</v>
      </c>
      <c r="M47" s="10" t="s">
        <v>344</v>
      </c>
    </row>
    <row r="48" spans="1:13" x14ac:dyDescent="0.3">
      <c r="A48" s="10" t="s">
        <v>31</v>
      </c>
      <c r="B48" s="10" t="s">
        <v>345</v>
      </c>
      <c r="C48" s="10" t="s">
        <v>164</v>
      </c>
      <c r="D48" s="10" t="s">
        <v>346</v>
      </c>
      <c r="E48" s="10" t="s">
        <v>347</v>
      </c>
      <c r="F48" s="10" t="s">
        <v>167</v>
      </c>
      <c r="G48" s="10" t="s">
        <v>322</v>
      </c>
      <c r="H48" s="10" t="s">
        <v>323</v>
      </c>
      <c r="I48" s="11">
        <v>1</v>
      </c>
      <c r="J48" s="10" t="s">
        <v>30</v>
      </c>
      <c r="K48" s="10" t="s">
        <v>262</v>
      </c>
      <c r="L48" s="10" t="s">
        <v>171</v>
      </c>
      <c r="M48" s="10" t="s">
        <v>324</v>
      </c>
    </row>
    <row r="49" spans="1:13" x14ac:dyDescent="0.3">
      <c r="A49" s="10" t="s">
        <v>31</v>
      </c>
      <c r="B49" s="10" t="s">
        <v>345</v>
      </c>
      <c r="C49" s="10" t="s">
        <v>164</v>
      </c>
      <c r="D49" s="10" t="s">
        <v>346</v>
      </c>
      <c r="E49" s="10" t="s">
        <v>347</v>
      </c>
      <c r="F49" s="10" t="s">
        <v>167</v>
      </c>
      <c r="G49" s="10" t="s">
        <v>348</v>
      </c>
      <c r="H49" s="10" t="s">
        <v>349</v>
      </c>
      <c r="I49" s="11">
        <v>1</v>
      </c>
      <c r="J49" s="10" t="s">
        <v>30</v>
      </c>
      <c r="K49" s="10" t="s">
        <v>262</v>
      </c>
      <c r="L49" s="10" t="s">
        <v>171</v>
      </c>
      <c r="M49" s="10" t="s">
        <v>324</v>
      </c>
    </row>
    <row r="50" spans="1:13" x14ac:dyDescent="0.3">
      <c r="A50" s="10" t="s">
        <v>31</v>
      </c>
      <c r="B50" s="10" t="s">
        <v>345</v>
      </c>
      <c r="C50" s="10" t="s">
        <v>164</v>
      </c>
      <c r="D50" s="10" t="s">
        <v>346</v>
      </c>
      <c r="E50" s="10" t="s">
        <v>347</v>
      </c>
      <c r="F50" s="10" t="s">
        <v>167</v>
      </c>
      <c r="G50" s="10" t="s">
        <v>350</v>
      </c>
      <c r="H50" s="10" t="s">
        <v>349</v>
      </c>
      <c r="I50" s="11">
        <v>1</v>
      </c>
      <c r="J50" s="10" t="s">
        <v>30</v>
      </c>
      <c r="K50" s="10" t="s">
        <v>262</v>
      </c>
      <c r="L50" s="10" t="s">
        <v>171</v>
      </c>
      <c r="M50" s="10" t="s">
        <v>324</v>
      </c>
    </row>
    <row r="51" spans="1:13" x14ac:dyDescent="0.3">
      <c r="A51" s="10" t="s">
        <v>31</v>
      </c>
      <c r="B51" s="10" t="s">
        <v>345</v>
      </c>
      <c r="C51" s="10" t="s">
        <v>164</v>
      </c>
      <c r="D51" s="10" t="s">
        <v>346</v>
      </c>
      <c r="E51" s="10" t="s">
        <v>351</v>
      </c>
      <c r="F51" s="10" t="s">
        <v>167</v>
      </c>
      <c r="G51" s="10" t="s">
        <v>266</v>
      </c>
      <c r="H51" s="10" t="s">
        <v>267</v>
      </c>
      <c r="I51" s="11">
        <v>6</v>
      </c>
      <c r="J51" s="10" t="s">
        <v>30</v>
      </c>
      <c r="K51" s="10" t="s">
        <v>170</v>
      </c>
      <c r="L51" s="10" t="s">
        <v>171</v>
      </c>
      <c r="M51" s="10" t="s">
        <v>268</v>
      </c>
    </row>
    <row r="52" spans="1:13" x14ac:dyDescent="0.3">
      <c r="A52" s="10" t="s">
        <v>31</v>
      </c>
      <c r="B52" s="10" t="s">
        <v>345</v>
      </c>
      <c r="C52" s="10" t="s">
        <v>164</v>
      </c>
      <c r="D52" s="10" t="s">
        <v>346</v>
      </c>
      <c r="E52" s="10" t="s">
        <v>352</v>
      </c>
      <c r="F52" s="10" t="s">
        <v>167</v>
      </c>
      <c r="G52" s="10" t="s">
        <v>266</v>
      </c>
      <c r="H52" s="10" t="s">
        <v>267</v>
      </c>
      <c r="I52" s="11">
        <v>3</v>
      </c>
      <c r="J52" s="10" t="s">
        <v>30</v>
      </c>
      <c r="K52" s="10" t="s">
        <v>224</v>
      </c>
      <c r="L52" s="10" t="s">
        <v>171</v>
      </c>
      <c r="M52" s="10" t="s">
        <v>268</v>
      </c>
    </row>
    <row r="53" spans="1:13" x14ac:dyDescent="0.3">
      <c r="A53" s="10" t="s">
        <v>31</v>
      </c>
      <c r="B53" s="10" t="s">
        <v>345</v>
      </c>
      <c r="C53" s="10" t="s">
        <v>164</v>
      </c>
      <c r="D53" s="10" t="s">
        <v>346</v>
      </c>
      <c r="E53" s="10" t="s">
        <v>353</v>
      </c>
      <c r="F53" s="10" t="s">
        <v>167</v>
      </c>
      <c r="G53" s="10" t="s">
        <v>199</v>
      </c>
      <c r="H53" s="10" t="s">
        <v>200</v>
      </c>
      <c r="I53" s="11">
        <v>1</v>
      </c>
      <c r="J53" s="10" t="s">
        <v>30</v>
      </c>
      <c r="K53" s="10" t="s">
        <v>256</v>
      </c>
      <c r="L53" s="10" t="s">
        <v>171</v>
      </c>
      <c r="M53" s="10" t="s">
        <v>202</v>
      </c>
    </row>
    <row r="54" spans="1:13" x14ac:dyDescent="0.3">
      <c r="A54" s="10" t="s">
        <v>95</v>
      </c>
      <c r="B54" s="10" t="s">
        <v>269</v>
      </c>
      <c r="C54" s="10" t="s">
        <v>164</v>
      </c>
      <c r="D54" s="10" t="s">
        <v>354</v>
      </c>
      <c r="E54" s="10" t="s">
        <v>355</v>
      </c>
      <c r="F54" s="10" t="s">
        <v>167</v>
      </c>
      <c r="G54" s="10" t="s">
        <v>266</v>
      </c>
      <c r="H54" s="10" t="s">
        <v>267</v>
      </c>
      <c r="I54" s="11">
        <v>1</v>
      </c>
      <c r="J54" s="10" t="s">
        <v>94</v>
      </c>
      <c r="K54" s="10" t="s">
        <v>224</v>
      </c>
      <c r="L54" s="10" t="s">
        <v>171</v>
      </c>
      <c r="M54" s="10" t="s">
        <v>268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24"/>
  <sheetViews>
    <sheetView workbookViewId="0">
      <selection activeCell="F2" sqref="F2"/>
    </sheetView>
  </sheetViews>
  <sheetFormatPr defaultRowHeight="14.4" x14ac:dyDescent="0.3"/>
  <sheetData>
    <row r="1" spans="1:13" x14ac:dyDescent="0.3">
      <c r="A1" s="33" t="s">
        <v>356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3" x14ac:dyDescent="0.3">
      <c r="A2" s="12" t="s">
        <v>150</v>
      </c>
      <c r="B2" s="12" t="s">
        <v>151</v>
      </c>
      <c r="C2" s="12" t="s">
        <v>152</v>
      </c>
      <c r="D2" s="12" t="s">
        <v>153</v>
      </c>
      <c r="E2" s="12" t="s">
        <v>154</v>
      </c>
      <c r="F2" s="12" t="s">
        <v>155</v>
      </c>
      <c r="G2" s="12" t="s">
        <v>156</v>
      </c>
      <c r="H2" s="12" t="s">
        <v>157</v>
      </c>
      <c r="I2" s="12" t="s">
        <v>158</v>
      </c>
      <c r="J2" s="12" t="s">
        <v>159</v>
      </c>
      <c r="K2" s="12" t="s">
        <v>160</v>
      </c>
      <c r="L2" s="12" t="s">
        <v>161</v>
      </c>
      <c r="M2" s="12" t="s">
        <v>162</v>
      </c>
    </row>
    <row r="3" spans="1:13" x14ac:dyDescent="0.3">
      <c r="A3" s="13" t="s">
        <v>26</v>
      </c>
      <c r="B3" s="13" t="s">
        <v>206</v>
      </c>
      <c r="C3" s="13" t="s">
        <v>164</v>
      </c>
      <c r="D3" s="13" t="s">
        <v>357</v>
      </c>
      <c r="E3" s="13" t="s">
        <v>358</v>
      </c>
      <c r="F3" s="13" t="s">
        <v>167</v>
      </c>
      <c r="G3" s="13" t="s">
        <v>359</v>
      </c>
      <c r="H3" s="13" t="s">
        <v>360</v>
      </c>
      <c r="I3" s="14">
        <v>1</v>
      </c>
      <c r="J3" s="13" t="s">
        <v>66</v>
      </c>
      <c r="K3" s="13" t="s">
        <v>262</v>
      </c>
      <c r="L3" s="13" t="s">
        <v>361</v>
      </c>
      <c r="M3" s="13" t="s">
        <v>315</v>
      </c>
    </row>
    <row r="4" spans="1:13" x14ac:dyDescent="0.3">
      <c r="A4" s="13" t="s">
        <v>26</v>
      </c>
      <c r="B4" s="13" t="s">
        <v>206</v>
      </c>
      <c r="C4" s="13" t="s">
        <v>164</v>
      </c>
      <c r="D4" s="13" t="s">
        <v>357</v>
      </c>
      <c r="E4" s="13" t="s">
        <v>358</v>
      </c>
      <c r="F4" s="13" t="s">
        <v>167</v>
      </c>
      <c r="G4" s="13" t="s">
        <v>362</v>
      </c>
      <c r="H4" s="13" t="s">
        <v>363</v>
      </c>
      <c r="I4" s="14">
        <v>1</v>
      </c>
      <c r="J4" s="13" t="s">
        <v>66</v>
      </c>
      <c r="K4" s="13" t="s">
        <v>262</v>
      </c>
      <c r="L4" s="13" t="s">
        <v>361</v>
      </c>
      <c r="M4" s="13" t="s">
        <v>315</v>
      </c>
    </row>
    <row r="5" spans="1:13" x14ac:dyDescent="0.3">
      <c r="A5" s="13" t="s">
        <v>26</v>
      </c>
      <c r="B5" s="13" t="s">
        <v>194</v>
      </c>
      <c r="C5" s="13" t="s">
        <v>164</v>
      </c>
      <c r="D5" s="13" t="s">
        <v>195</v>
      </c>
      <c r="E5" s="13" t="s">
        <v>364</v>
      </c>
      <c r="F5" s="13" t="s">
        <v>365</v>
      </c>
      <c r="G5" s="13" t="s">
        <v>366</v>
      </c>
      <c r="H5" s="13" t="s">
        <v>367</v>
      </c>
      <c r="I5" s="14">
        <v>1</v>
      </c>
      <c r="J5" s="13" t="s">
        <v>29</v>
      </c>
      <c r="K5" s="13" t="s">
        <v>229</v>
      </c>
      <c r="L5" s="13" t="s">
        <v>361</v>
      </c>
      <c r="M5" s="13" t="s">
        <v>368</v>
      </c>
    </row>
    <row r="6" spans="1:13" x14ac:dyDescent="0.3">
      <c r="A6" s="13" t="s">
        <v>26</v>
      </c>
      <c r="B6" s="13" t="s">
        <v>194</v>
      </c>
      <c r="C6" s="13" t="s">
        <v>164</v>
      </c>
      <c r="D6" s="13" t="s">
        <v>195</v>
      </c>
      <c r="E6" s="13" t="s">
        <v>369</v>
      </c>
      <c r="F6" s="13" t="s">
        <v>167</v>
      </c>
      <c r="G6" s="13" t="s">
        <v>370</v>
      </c>
      <c r="H6" s="13" t="s">
        <v>371</v>
      </c>
      <c r="I6" s="14">
        <v>1</v>
      </c>
      <c r="J6" s="13" t="s">
        <v>29</v>
      </c>
      <c r="K6" s="13" t="s">
        <v>250</v>
      </c>
      <c r="L6" s="13" t="s">
        <v>361</v>
      </c>
      <c r="M6" s="13" t="s">
        <v>202</v>
      </c>
    </row>
    <row r="7" spans="1:13" x14ac:dyDescent="0.3">
      <c r="A7" s="13" t="s">
        <v>26</v>
      </c>
      <c r="B7" s="13" t="s">
        <v>194</v>
      </c>
      <c r="C7" s="13" t="s">
        <v>164</v>
      </c>
      <c r="D7" s="13" t="s">
        <v>195</v>
      </c>
      <c r="E7" s="13" t="s">
        <v>372</v>
      </c>
      <c r="F7" s="13" t="s">
        <v>365</v>
      </c>
      <c r="G7" s="13" t="s">
        <v>373</v>
      </c>
      <c r="H7" s="13" t="s">
        <v>374</v>
      </c>
      <c r="I7" s="14">
        <v>4</v>
      </c>
      <c r="J7" s="13" t="s">
        <v>29</v>
      </c>
      <c r="K7" s="13" t="s">
        <v>170</v>
      </c>
      <c r="L7" s="13" t="s">
        <v>361</v>
      </c>
      <c r="M7" s="13" t="s">
        <v>368</v>
      </c>
    </row>
    <row r="8" spans="1:13" x14ac:dyDescent="0.3">
      <c r="A8" s="13" t="s">
        <v>26</v>
      </c>
      <c r="B8" s="13" t="s">
        <v>375</v>
      </c>
      <c r="C8" s="13" t="s">
        <v>164</v>
      </c>
      <c r="D8" s="13" t="s">
        <v>376</v>
      </c>
      <c r="E8" s="13" t="s">
        <v>377</v>
      </c>
      <c r="F8" s="13" t="s">
        <v>365</v>
      </c>
      <c r="G8" s="13" t="s">
        <v>373</v>
      </c>
      <c r="H8" s="13" t="s">
        <v>374</v>
      </c>
      <c r="I8" s="14">
        <v>4</v>
      </c>
      <c r="J8" s="13" t="s">
        <v>32</v>
      </c>
      <c r="K8" s="13" t="s">
        <v>229</v>
      </c>
      <c r="L8" s="13" t="s">
        <v>361</v>
      </c>
      <c r="M8" s="13" t="s">
        <v>368</v>
      </c>
    </row>
    <row r="9" spans="1:13" x14ac:dyDescent="0.3">
      <c r="A9" s="13" t="s">
        <v>26</v>
      </c>
      <c r="B9" s="13" t="s">
        <v>375</v>
      </c>
      <c r="C9" s="13" t="s">
        <v>164</v>
      </c>
      <c r="D9" s="13" t="s">
        <v>376</v>
      </c>
      <c r="E9" s="13" t="s">
        <v>378</v>
      </c>
      <c r="F9" s="13" t="s">
        <v>167</v>
      </c>
      <c r="G9" s="13" t="s">
        <v>370</v>
      </c>
      <c r="H9" s="13" t="s">
        <v>371</v>
      </c>
      <c r="I9" s="14">
        <v>1</v>
      </c>
      <c r="J9" s="13" t="s">
        <v>32</v>
      </c>
      <c r="K9" s="13" t="s">
        <v>197</v>
      </c>
      <c r="L9" s="13" t="s">
        <v>361</v>
      </c>
      <c r="M9" s="13" t="s">
        <v>202</v>
      </c>
    </row>
    <row r="10" spans="1:13" x14ac:dyDescent="0.3">
      <c r="A10" s="13" t="s">
        <v>26</v>
      </c>
      <c r="B10" s="13" t="s">
        <v>375</v>
      </c>
      <c r="C10" s="13" t="s">
        <v>164</v>
      </c>
      <c r="D10" s="13" t="s">
        <v>376</v>
      </c>
      <c r="E10" s="13" t="s">
        <v>379</v>
      </c>
      <c r="F10" s="13" t="s">
        <v>167</v>
      </c>
      <c r="G10" s="13" t="s">
        <v>380</v>
      </c>
      <c r="H10" s="13" t="s">
        <v>381</v>
      </c>
      <c r="I10" s="14">
        <v>1</v>
      </c>
      <c r="J10" s="13" t="s">
        <v>32</v>
      </c>
      <c r="K10" s="13" t="s">
        <v>193</v>
      </c>
      <c r="L10" s="13" t="s">
        <v>361</v>
      </c>
      <c r="M10" s="13" t="s">
        <v>382</v>
      </c>
    </row>
    <row r="11" spans="1:13" x14ac:dyDescent="0.3">
      <c r="A11" s="13" t="s">
        <v>36</v>
      </c>
      <c r="B11" s="13" t="s">
        <v>383</v>
      </c>
      <c r="C11" s="13" t="s">
        <v>164</v>
      </c>
      <c r="D11" s="13" t="s">
        <v>384</v>
      </c>
      <c r="E11" s="13" t="s">
        <v>385</v>
      </c>
      <c r="F11" s="13" t="s">
        <v>167</v>
      </c>
      <c r="G11" s="13" t="s">
        <v>386</v>
      </c>
      <c r="H11" s="13" t="s">
        <v>387</v>
      </c>
      <c r="I11" s="14">
        <v>2</v>
      </c>
      <c r="J11" s="13" t="s">
        <v>35</v>
      </c>
      <c r="K11" s="13" t="s">
        <v>178</v>
      </c>
      <c r="L11" s="13" t="s">
        <v>361</v>
      </c>
      <c r="M11" s="13" t="s">
        <v>315</v>
      </c>
    </row>
    <row r="12" spans="1:13" x14ac:dyDescent="0.3">
      <c r="A12" s="13" t="s">
        <v>36</v>
      </c>
      <c r="B12" s="13" t="s">
        <v>383</v>
      </c>
      <c r="C12" s="13" t="s">
        <v>164</v>
      </c>
      <c r="D12" s="13" t="s">
        <v>384</v>
      </c>
      <c r="E12" s="13" t="s">
        <v>388</v>
      </c>
      <c r="F12" s="13" t="s">
        <v>365</v>
      </c>
      <c r="G12" s="13" t="s">
        <v>373</v>
      </c>
      <c r="H12" s="13" t="s">
        <v>374</v>
      </c>
      <c r="I12" s="14">
        <v>4</v>
      </c>
      <c r="J12" s="13" t="s">
        <v>35</v>
      </c>
      <c r="K12" s="13" t="s">
        <v>224</v>
      </c>
      <c r="L12" s="13" t="s">
        <v>361</v>
      </c>
      <c r="M12" s="13" t="s">
        <v>368</v>
      </c>
    </row>
    <row r="13" spans="1:13" x14ac:dyDescent="0.3">
      <c r="A13" s="13" t="s">
        <v>31</v>
      </c>
      <c r="B13" s="13" t="s">
        <v>389</v>
      </c>
      <c r="C13" s="13" t="s">
        <v>164</v>
      </c>
      <c r="D13" s="13" t="s">
        <v>390</v>
      </c>
      <c r="E13" s="13" t="s">
        <v>391</v>
      </c>
      <c r="F13" s="13" t="s">
        <v>167</v>
      </c>
      <c r="G13" s="13" t="s">
        <v>392</v>
      </c>
      <c r="H13" s="13" t="s">
        <v>393</v>
      </c>
      <c r="I13" s="14">
        <v>1</v>
      </c>
      <c r="J13" s="13" t="s">
        <v>52</v>
      </c>
      <c r="K13" s="13" t="s">
        <v>394</v>
      </c>
      <c r="L13" s="13" t="s">
        <v>361</v>
      </c>
      <c r="M13" s="13" t="s">
        <v>395</v>
      </c>
    </row>
    <row r="14" spans="1:13" x14ac:dyDescent="0.3">
      <c r="A14" s="13" t="s">
        <v>40</v>
      </c>
      <c r="B14" s="13" t="s">
        <v>396</v>
      </c>
      <c r="C14" s="13" t="s">
        <v>164</v>
      </c>
      <c r="D14" s="13" t="s">
        <v>397</v>
      </c>
      <c r="E14" s="13" t="s">
        <v>398</v>
      </c>
      <c r="F14" s="13" t="s">
        <v>365</v>
      </c>
      <c r="G14" s="13" t="s">
        <v>373</v>
      </c>
      <c r="H14" s="13" t="s">
        <v>374</v>
      </c>
      <c r="I14" s="14">
        <v>4</v>
      </c>
      <c r="J14" s="13" t="s">
        <v>39</v>
      </c>
      <c r="K14" s="13" t="s">
        <v>224</v>
      </c>
      <c r="L14" s="13" t="s">
        <v>361</v>
      </c>
      <c r="M14" s="13" t="s">
        <v>368</v>
      </c>
    </row>
    <row r="15" spans="1:13" x14ac:dyDescent="0.3">
      <c r="A15" s="13" t="s">
        <v>68</v>
      </c>
      <c r="B15" s="13" t="s">
        <v>203</v>
      </c>
      <c r="C15" s="13" t="s">
        <v>164</v>
      </c>
      <c r="D15" s="13" t="s">
        <v>204</v>
      </c>
      <c r="E15" s="13" t="s">
        <v>399</v>
      </c>
      <c r="F15" s="13" t="s">
        <v>167</v>
      </c>
      <c r="G15" s="13" t="s">
        <v>400</v>
      </c>
      <c r="H15" s="13" t="s">
        <v>401</v>
      </c>
      <c r="I15" s="14">
        <v>15</v>
      </c>
      <c r="J15" s="13" t="s">
        <v>67</v>
      </c>
      <c r="K15" s="13" t="s">
        <v>402</v>
      </c>
      <c r="L15" s="13" t="s">
        <v>361</v>
      </c>
      <c r="M15" s="13" t="s">
        <v>382</v>
      </c>
    </row>
    <row r="16" spans="1:13" x14ac:dyDescent="0.3">
      <c r="A16" s="13" t="s">
        <v>26</v>
      </c>
      <c r="B16" s="13" t="s">
        <v>403</v>
      </c>
      <c r="C16" s="13" t="s">
        <v>164</v>
      </c>
      <c r="D16" s="13" t="s">
        <v>404</v>
      </c>
      <c r="E16" s="13" t="s">
        <v>405</v>
      </c>
      <c r="F16" s="13" t="s">
        <v>167</v>
      </c>
      <c r="G16" s="13" t="s">
        <v>406</v>
      </c>
      <c r="H16" s="13" t="s">
        <v>407</v>
      </c>
      <c r="I16" s="14">
        <v>1</v>
      </c>
      <c r="J16" s="13" t="s">
        <v>82</v>
      </c>
      <c r="K16" s="13" t="s">
        <v>262</v>
      </c>
      <c r="L16" s="13" t="s">
        <v>361</v>
      </c>
      <c r="M16" s="13" t="s">
        <v>408</v>
      </c>
    </row>
    <row r="17" spans="1:13" x14ac:dyDescent="0.3">
      <c r="A17" s="13" t="s">
        <v>26</v>
      </c>
      <c r="B17" s="13" t="s">
        <v>403</v>
      </c>
      <c r="C17" s="13" t="s">
        <v>164</v>
      </c>
      <c r="D17" s="13" t="s">
        <v>404</v>
      </c>
      <c r="E17" s="13" t="s">
        <v>405</v>
      </c>
      <c r="F17" s="13" t="s">
        <v>167</v>
      </c>
      <c r="G17" s="13" t="s">
        <v>409</v>
      </c>
      <c r="H17" s="13" t="s">
        <v>381</v>
      </c>
      <c r="I17" s="14">
        <v>2</v>
      </c>
      <c r="J17" s="13" t="s">
        <v>82</v>
      </c>
      <c r="K17" s="13" t="s">
        <v>262</v>
      </c>
      <c r="L17" s="13" t="s">
        <v>361</v>
      </c>
      <c r="M17" s="13" t="s">
        <v>382</v>
      </c>
    </row>
    <row r="18" spans="1:13" x14ac:dyDescent="0.3">
      <c r="A18" s="13" t="s">
        <v>26</v>
      </c>
      <c r="B18" s="13" t="s">
        <v>403</v>
      </c>
      <c r="C18" s="13" t="s">
        <v>164</v>
      </c>
      <c r="D18" s="13" t="s">
        <v>404</v>
      </c>
      <c r="E18" s="13" t="s">
        <v>405</v>
      </c>
      <c r="F18" s="13" t="s">
        <v>167</v>
      </c>
      <c r="G18" s="13" t="s">
        <v>410</v>
      </c>
      <c r="H18" s="13" t="s">
        <v>411</v>
      </c>
      <c r="I18" s="14">
        <v>1</v>
      </c>
      <c r="J18" s="13" t="s">
        <v>82</v>
      </c>
      <c r="K18" s="13" t="s">
        <v>262</v>
      </c>
      <c r="L18" s="13" t="s">
        <v>361</v>
      </c>
      <c r="M18" s="13" t="s">
        <v>412</v>
      </c>
    </row>
    <row r="19" spans="1:13" x14ac:dyDescent="0.3">
      <c r="A19" s="13" t="s">
        <v>26</v>
      </c>
      <c r="B19" s="13" t="s">
        <v>403</v>
      </c>
      <c r="C19" s="13" t="s">
        <v>164</v>
      </c>
      <c r="D19" s="13" t="s">
        <v>404</v>
      </c>
      <c r="E19" s="13" t="s">
        <v>405</v>
      </c>
      <c r="F19" s="13" t="s">
        <v>167</v>
      </c>
      <c r="G19" s="13" t="s">
        <v>413</v>
      </c>
      <c r="H19" s="13" t="s">
        <v>414</v>
      </c>
      <c r="I19" s="14">
        <v>1</v>
      </c>
      <c r="J19" s="13" t="s">
        <v>82</v>
      </c>
      <c r="K19" s="13" t="s">
        <v>262</v>
      </c>
      <c r="L19" s="13" t="s">
        <v>361</v>
      </c>
      <c r="M19" s="13" t="s">
        <v>263</v>
      </c>
    </row>
    <row r="20" spans="1:13" x14ac:dyDescent="0.3">
      <c r="A20" s="13" t="s">
        <v>26</v>
      </c>
      <c r="B20" s="13" t="s">
        <v>403</v>
      </c>
      <c r="C20" s="13" t="s">
        <v>164</v>
      </c>
      <c r="D20" s="13" t="s">
        <v>404</v>
      </c>
      <c r="E20" s="13" t="s">
        <v>415</v>
      </c>
      <c r="F20" s="13" t="s">
        <v>167</v>
      </c>
      <c r="G20" s="13" t="s">
        <v>400</v>
      </c>
      <c r="H20" s="13" t="s">
        <v>401</v>
      </c>
      <c r="I20" s="14">
        <v>5</v>
      </c>
      <c r="J20" s="13" t="s">
        <v>82</v>
      </c>
      <c r="K20" s="13" t="s">
        <v>416</v>
      </c>
      <c r="L20" s="13" t="s">
        <v>361</v>
      </c>
      <c r="M20" s="13" t="s">
        <v>382</v>
      </c>
    </row>
    <row r="21" spans="1:13" x14ac:dyDescent="0.3">
      <c r="A21" s="13" t="s">
        <v>31</v>
      </c>
      <c r="B21" s="13" t="s">
        <v>212</v>
      </c>
      <c r="C21" s="13" t="s">
        <v>164</v>
      </c>
      <c r="D21" s="13" t="s">
        <v>213</v>
      </c>
      <c r="E21" s="13" t="s">
        <v>214</v>
      </c>
      <c r="F21" s="13" t="s">
        <v>167</v>
      </c>
      <c r="G21" s="13" t="s">
        <v>417</v>
      </c>
      <c r="H21" s="13" t="s">
        <v>418</v>
      </c>
      <c r="I21" s="14">
        <v>3</v>
      </c>
      <c r="J21" s="13" t="s">
        <v>130</v>
      </c>
      <c r="K21" s="13" t="s">
        <v>217</v>
      </c>
      <c r="L21" s="13" t="s">
        <v>361</v>
      </c>
      <c r="M21" s="13" t="s">
        <v>218</v>
      </c>
    </row>
    <row r="22" spans="1:13" x14ac:dyDescent="0.3">
      <c r="A22" s="13" t="s">
        <v>26</v>
      </c>
      <c r="B22" s="13" t="s">
        <v>219</v>
      </c>
      <c r="C22" s="13" t="s">
        <v>164</v>
      </c>
      <c r="D22" s="13" t="s">
        <v>220</v>
      </c>
      <c r="E22" s="13" t="s">
        <v>221</v>
      </c>
      <c r="F22" s="13" t="s">
        <v>167</v>
      </c>
      <c r="G22" s="13" t="s">
        <v>419</v>
      </c>
      <c r="H22" s="13" t="s">
        <v>420</v>
      </c>
      <c r="I22" s="14">
        <v>1</v>
      </c>
      <c r="J22" s="13" t="s">
        <v>77</v>
      </c>
      <c r="K22" s="13" t="s">
        <v>224</v>
      </c>
      <c r="L22" s="13" t="s">
        <v>361</v>
      </c>
      <c r="M22" s="13" t="s">
        <v>172</v>
      </c>
    </row>
    <row r="23" spans="1:13" x14ac:dyDescent="0.3">
      <c r="A23" s="13" t="s">
        <v>26</v>
      </c>
      <c r="B23" s="13" t="s">
        <v>219</v>
      </c>
      <c r="C23" s="13" t="s">
        <v>164</v>
      </c>
      <c r="D23" s="13" t="s">
        <v>220</v>
      </c>
      <c r="E23" s="13" t="s">
        <v>421</v>
      </c>
      <c r="F23" s="13" t="s">
        <v>365</v>
      </c>
      <c r="G23" s="13" t="s">
        <v>373</v>
      </c>
      <c r="H23" s="13" t="s">
        <v>374</v>
      </c>
      <c r="I23" s="14">
        <v>4</v>
      </c>
      <c r="J23" s="13" t="s">
        <v>77</v>
      </c>
      <c r="K23" s="13" t="s">
        <v>201</v>
      </c>
      <c r="L23" s="13" t="s">
        <v>361</v>
      </c>
      <c r="M23" s="13" t="s">
        <v>368</v>
      </c>
    </row>
    <row r="24" spans="1:13" x14ac:dyDescent="0.3">
      <c r="A24" s="13" t="s">
        <v>14</v>
      </c>
      <c r="B24" s="13" t="s">
        <v>225</v>
      </c>
      <c r="C24" s="13" t="s">
        <v>226</v>
      </c>
      <c r="D24" s="13" t="s">
        <v>227</v>
      </c>
      <c r="E24" s="13" t="s">
        <v>228</v>
      </c>
      <c r="F24" s="13" t="s">
        <v>167</v>
      </c>
      <c r="G24" s="13" t="s">
        <v>422</v>
      </c>
      <c r="H24" s="13" t="s">
        <v>423</v>
      </c>
      <c r="I24" s="14">
        <v>3</v>
      </c>
      <c r="J24" s="13" t="s">
        <v>13</v>
      </c>
      <c r="K24" s="13" t="s">
        <v>229</v>
      </c>
      <c r="L24" s="13" t="s">
        <v>361</v>
      </c>
      <c r="M24" s="13" t="s">
        <v>424</v>
      </c>
    </row>
    <row r="25" spans="1:13" x14ac:dyDescent="0.3">
      <c r="A25" s="13" t="s">
        <v>14</v>
      </c>
      <c r="B25" s="13" t="s">
        <v>225</v>
      </c>
      <c r="C25" s="13" t="s">
        <v>226</v>
      </c>
      <c r="D25" s="13" t="s">
        <v>227</v>
      </c>
      <c r="E25" s="13" t="s">
        <v>425</v>
      </c>
      <c r="F25" s="13" t="s">
        <v>167</v>
      </c>
      <c r="G25" s="13" t="s">
        <v>426</v>
      </c>
      <c r="H25" s="13" t="s">
        <v>427</v>
      </c>
      <c r="I25" s="14">
        <v>2</v>
      </c>
      <c r="J25" s="13" t="s">
        <v>13</v>
      </c>
      <c r="K25" s="13" t="s">
        <v>170</v>
      </c>
      <c r="L25" s="13" t="s">
        <v>361</v>
      </c>
      <c r="M25" s="13" t="s">
        <v>428</v>
      </c>
    </row>
    <row r="26" spans="1:13" x14ac:dyDescent="0.3">
      <c r="A26" s="13" t="s">
        <v>14</v>
      </c>
      <c r="B26" s="13" t="s">
        <v>225</v>
      </c>
      <c r="C26" s="13" t="s">
        <v>226</v>
      </c>
      <c r="D26" s="13" t="s">
        <v>227</v>
      </c>
      <c r="E26" s="13" t="s">
        <v>429</v>
      </c>
      <c r="F26" s="13" t="s">
        <v>167</v>
      </c>
      <c r="G26" s="13" t="s">
        <v>419</v>
      </c>
      <c r="H26" s="13" t="s">
        <v>420</v>
      </c>
      <c r="I26" s="14">
        <v>1</v>
      </c>
      <c r="J26" s="13" t="s">
        <v>13</v>
      </c>
      <c r="K26" s="13" t="s">
        <v>224</v>
      </c>
      <c r="L26" s="13" t="s">
        <v>361</v>
      </c>
      <c r="M26" s="13" t="s">
        <v>172</v>
      </c>
    </row>
    <row r="27" spans="1:13" x14ac:dyDescent="0.3">
      <c r="A27" s="13" t="s">
        <v>14</v>
      </c>
      <c r="B27" s="13" t="s">
        <v>225</v>
      </c>
      <c r="C27" s="13" t="s">
        <v>226</v>
      </c>
      <c r="D27" s="13" t="s">
        <v>227</v>
      </c>
      <c r="E27" s="13" t="s">
        <v>429</v>
      </c>
      <c r="F27" s="13" t="s">
        <v>167</v>
      </c>
      <c r="G27" s="13" t="s">
        <v>400</v>
      </c>
      <c r="H27" s="13" t="s">
        <v>401</v>
      </c>
      <c r="I27" s="14">
        <v>50</v>
      </c>
      <c r="J27" s="13" t="s">
        <v>13</v>
      </c>
      <c r="K27" s="13" t="s">
        <v>224</v>
      </c>
      <c r="L27" s="13" t="s">
        <v>361</v>
      </c>
      <c r="M27" s="13" t="s">
        <v>382</v>
      </c>
    </row>
    <row r="28" spans="1:13" x14ac:dyDescent="0.3">
      <c r="A28" s="13" t="s">
        <v>14</v>
      </c>
      <c r="B28" s="13" t="s">
        <v>225</v>
      </c>
      <c r="C28" s="13" t="s">
        <v>226</v>
      </c>
      <c r="D28" s="13" t="s">
        <v>227</v>
      </c>
      <c r="E28" s="13" t="s">
        <v>429</v>
      </c>
      <c r="F28" s="13" t="s">
        <v>167</v>
      </c>
      <c r="G28" s="13" t="s">
        <v>430</v>
      </c>
      <c r="H28" s="13" t="s">
        <v>431</v>
      </c>
      <c r="I28" s="14">
        <v>1</v>
      </c>
      <c r="J28" s="13" t="s">
        <v>13</v>
      </c>
      <c r="K28" s="13" t="s">
        <v>224</v>
      </c>
      <c r="L28" s="13" t="s">
        <v>361</v>
      </c>
      <c r="M28" s="13" t="s">
        <v>315</v>
      </c>
    </row>
    <row r="29" spans="1:13" x14ac:dyDescent="0.3">
      <c r="A29" s="13" t="s">
        <v>59</v>
      </c>
      <c r="B29" s="13" t="s">
        <v>236</v>
      </c>
      <c r="C29" s="13" t="s">
        <v>226</v>
      </c>
      <c r="D29" s="13" t="s">
        <v>237</v>
      </c>
      <c r="E29" s="13" t="s">
        <v>432</v>
      </c>
      <c r="F29" s="13" t="s">
        <v>167</v>
      </c>
      <c r="G29" s="13" t="s">
        <v>366</v>
      </c>
      <c r="H29" s="13" t="s">
        <v>367</v>
      </c>
      <c r="I29" s="14">
        <v>1</v>
      </c>
      <c r="J29" s="13" t="s">
        <v>58</v>
      </c>
      <c r="K29" s="13" t="s">
        <v>229</v>
      </c>
      <c r="L29" s="13" t="s">
        <v>361</v>
      </c>
      <c r="M29" s="13" t="s">
        <v>368</v>
      </c>
    </row>
    <row r="30" spans="1:13" x14ac:dyDescent="0.3">
      <c r="A30" s="13" t="s">
        <v>59</v>
      </c>
      <c r="B30" s="13" t="s">
        <v>236</v>
      </c>
      <c r="C30" s="13" t="s">
        <v>226</v>
      </c>
      <c r="D30" s="13" t="s">
        <v>237</v>
      </c>
      <c r="E30" s="13" t="s">
        <v>433</v>
      </c>
      <c r="F30" s="13" t="s">
        <v>167</v>
      </c>
      <c r="G30" s="13" t="s">
        <v>366</v>
      </c>
      <c r="H30" s="13" t="s">
        <v>367</v>
      </c>
      <c r="I30" s="14">
        <v>2</v>
      </c>
      <c r="J30" s="13" t="s">
        <v>58</v>
      </c>
      <c r="K30" s="13" t="s">
        <v>197</v>
      </c>
      <c r="L30" s="13" t="s">
        <v>361</v>
      </c>
      <c r="M30" s="13" t="s">
        <v>368</v>
      </c>
    </row>
    <row r="31" spans="1:13" x14ac:dyDescent="0.3">
      <c r="A31" s="13" t="s">
        <v>24</v>
      </c>
      <c r="B31" s="13" t="s">
        <v>236</v>
      </c>
      <c r="C31" s="13" t="s">
        <v>226</v>
      </c>
      <c r="D31" s="13" t="s">
        <v>242</v>
      </c>
      <c r="E31" s="13" t="s">
        <v>434</v>
      </c>
      <c r="F31" s="13" t="s">
        <v>167</v>
      </c>
      <c r="G31" s="13" t="s">
        <v>366</v>
      </c>
      <c r="H31" s="13" t="s">
        <v>367</v>
      </c>
      <c r="I31" s="14">
        <v>1</v>
      </c>
      <c r="J31" s="13" t="s">
        <v>23</v>
      </c>
      <c r="K31" s="13" t="s">
        <v>262</v>
      </c>
      <c r="L31" s="13" t="s">
        <v>361</v>
      </c>
      <c r="M31" s="13" t="s">
        <v>368</v>
      </c>
    </row>
    <row r="32" spans="1:13" x14ac:dyDescent="0.3">
      <c r="A32" s="13" t="s">
        <v>24</v>
      </c>
      <c r="B32" s="13" t="s">
        <v>236</v>
      </c>
      <c r="C32" s="13" t="s">
        <v>226</v>
      </c>
      <c r="D32" s="13" t="s">
        <v>242</v>
      </c>
      <c r="E32" s="13" t="s">
        <v>434</v>
      </c>
      <c r="F32" s="13" t="s">
        <v>167</v>
      </c>
      <c r="G32" s="13" t="s">
        <v>400</v>
      </c>
      <c r="H32" s="13" t="s">
        <v>401</v>
      </c>
      <c r="I32" s="14">
        <v>48</v>
      </c>
      <c r="J32" s="13" t="s">
        <v>23</v>
      </c>
      <c r="K32" s="13" t="s">
        <v>262</v>
      </c>
      <c r="L32" s="13" t="s">
        <v>361</v>
      </c>
      <c r="M32" s="13" t="s">
        <v>382</v>
      </c>
    </row>
    <row r="33" spans="1:13" x14ac:dyDescent="0.3">
      <c r="A33" s="13" t="s">
        <v>24</v>
      </c>
      <c r="B33" s="13" t="s">
        <v>236</v>
      </c>
      <c r="C33" s="13" t="s">
        <v>226</v>
      </c>
      <c r="D33" s="13" t="s">
        <v>242</v>
      </c>
      <c r="E33" s="13" t="s">
        <v>435</v>
      </c>
      <c r="F33" s="13" t="s">
        <v>365</v>
      </c>
      <c r="G33" s="13" t="s">
        <v>373</v>
      </c>
      <c r="H33" s="13" t="s">
        <v>374</v>
      </c>
      <c r="I33" s="14">
        <v>4</v>
      </c>
      <c r="J33" s="13" t="s">
        <v>23</v>
      </c>
      <c r="K33" s="13" t="s">
        <v>224</v>
      </c>
      <c r="L33" s="13" t="s">
        <v>361</v>
      </c>
      <c r="M33" s="13" t="s">
        <v>368</v>
      </c>
    </row>
    <row r="34" spans="1:13" x14ac:dyDescent="0.3">
      <c r="A34" s="13" t="s">
        <v>143</v>
      </c>
      <c r="B34" s="13" t="s">
        <v>247</v>
      </c>
      <c r="C34" s="13" t="s">
        <v>164</v>
      </c>
      <c r="D34" s="13" t="s">
        <v>248</v>
      </c>
      <c r="E34" s="13" t="s">
        <v>436</v>
      </c>
      <c r="F34" s="13" t="s">
        <v>365</v>
      </c>
      <c r="G34" s="13" t="s">
        <v>437</v>
      </c>
      <c r="H34" s="13" t="s">
        <v>438</v>
      </c>
      <c r="I34" s="14">
        <v>5</v>
      </c>
      <c r="J34" s="13" t="s">
        <v>146</v>
      </c>
      <c r="K34" s="13" t="s">
        <v>256</v>
      </c>
      <c r="L34" s="13" t="s">
        <v>361</v>
      </c>
      <c r="M34" s="13" t="s">
        <v>368</v>
      </c>
    </row>
    <row r="35" spans="1:13" x14ac:dyDescent="0.3">
      <c r="A35" s="13" t="s">
        <v>143</v>
      </c>
      <c r="B35" s="13" t="s">
        <v>439</v>
      </c>
      <c r="C35" s="13" t="s">
        <v>164</v>
      </c>
      <c r="D35" s="13" t="s">
        <v>440</v>
      </c>
      <c r="E35" s="13" t="s">
        <v>441</v>
      </c>
      <c r="F35" s="13" t="s">
        <v>365</v>
      </c>
      <c r="G35" s="13" t="s">
        <v>437</v>
      </c>
      <c r="H35" s="13" t="s">
        <v>438</v>
      </c>
      <c r="I35" s="14">
        <v>5</v>
      </c>
      <c r="J35" s="13" t="s">
        <v>142</v>
      </c>
      <c r="K35" s="13" t="s">
        <v>233</v>
      </c>
      <c r="L35" s="13" t="s">
        <v>361</v>
      </c>
      <c r="M35" s="13" t="s">
        <v>368</v>
      </c>
    </row>
    <row r="36" spans="1:13" x14ac:dyDescent="0.3">
      <c r="A36" s="13" t="s">
        <v>145</v>
      </c>
      <c r="B36" s="13" t="s">
        <v>442</v>
      </c>
      <c r="C36" s="13" t="s">
        <v>164</v>
      </c>
      <c r="D36" s="13" t="s">
        <v>443</v>
      </c>
      <c r="E36" s="13" t="s">
        <v>444</v>
      </c>
      <c r="F36" s="13" t="s">
        <v>365</v>
      </c>
      <c r="G36" s="13" t="s">
        <v>437</v>
      </c>
      <c r="H36" s="13" t="s">
        <v>438</v>
      </c>
      <c r="I36" s="14">
        <v>5</v>
      </c>
      <c r="J36" s="13" t="s">
        <v>144</v>
      </c>
      <c r="K36" s="13" t="s">
        <v>233</v>
      </c>
      <c r="L36" s="13" t="s">
        <v>361</v>
      </c>
      <c r="M36" s="13" t="s">
        <v>368</v>
      </c>
    </row>
    <row r="37" spans="1:13" x14ac:dyDescent="0.3">
      <c r="A37" s="13" t="s">
        <v>117</v>
      </c>
      <c r="B37" s="13" t="s">
        <v>247</v>
      </c>
      <c r="C37" s="13" t="s">
        <v>164</v>
      </c>
      <c r="D37" s="13" t="s">
        <v>248</v>
      </c>
      <c r="E37" s="13" t="s">
        <v>445</v>
      </c>
      <c r="F37" s="13" t="s">
        <v>365</v>
      </c>
      <c r="G37" s="13" t="s">
        <v>373</v>
      </c>
      <c r="H37" s="13" t="s">
        <v>374</v>
      </c>
      <c r="I37" s="14">
        <v>4</v>
      </c>
      <c r="J37" s="13" t="s">
        <v>116</v>
      </c>
      <c r="K37" s="13" t="s">
        <v>229</v>
      </c>
      <c r="L37" s="13" t="s">
        <v>361</v>
      </c>
      <c r="M37" s="13" t="s">
        <v>368</v>
      </c>
    </row>
    <row r="38" spans="1:13" x14ac:dyDescent="0.3">
      <c r="A38" s="13" t="s">
        <v>117</v>
      </c>
      <c r="B38" s="13" t="s">
        <v>247</v>
      </c>
      <c r="C38" s="13" t="s">
        <v>164</v>
      </c>
      <c r="D38" s="13" t="s">
        <v>248</v>
      </c>
      <c r="E38" s="13" t="s">
        <v>249</v>
      </c>
      <c r="F38" s="13" t="s">
        <v>167</v>
      </c>
      <c r="G38" s="13" t="s">
        <v>446</v>
      </c>
      <c r="H38" s="13" t="s">
        <v>381</v>
      </c>
      <c r="I38" s="14">
        <v>1</v>
      </c>
      <c r="J38" s="13" t="s">
        <v>116</v>
      </c>
      <c r="K38" s="13" t="s">
        <v>250</v>
      </c>
      <c r="L38" s="13" t="s">
        <v>361</v>
      </c>
      <c r="M38" s="13" t="s">
        <v>382</v>
      </c>
    </row>
    <row r="39" spans="1:13" x14ac:dyDescent="0.3">
      <c r="A39" s="13" t="s">
        <v>84</v>
      </c>
      <c r="B39" s="13" t="s">
        <v>442</v>
      </c>
      <c r="C39" s="13" t="s">
        <v>164</v>
      </c>
      <c r="D39" s="13" t="s">
        <v>443</v>
      </c>
      <c r="E39" s="13" t="s">
        <v>447</v>
      </c>
      <c r="F39" s="13" t="s">
        <v>167</v>
      </c>
      <c r="G39" s="13" t="s">
        <v>448</v>
      </c>
      <c r="H39" s="13" t="s">
        <v>449</v>
      </c>
      <c r="I39" s="14">
        <v>1</v>
      </c>
      <c r="J39" s="13" t="s">
        <v>83</v>
      </c>
      <c r="K39" s="13" t="s">
        <v>233</v>
      </c>
      <c r="L39" s="13" t="s">
        <v>361</v>
      </c>
      <c r="M39" s="13" t="s">
        <v>450</v>
      </c>
    </row>
    <row r="40" spans="1:13" x14ac:dyDescent="0.3">
      <c r="A40" s="13" t="s">
        <v>76</v>
      </c>
      <c r="B40" s="13" t="s">
        <v>451</v>
      </c>
      <c r="C40" s="13" t="s">
        <v>164</v>
      </c>
      <c r="D40" s="13" t="s">
        <v>452</v>
      </c>
      <c r="E40" s="13" t="s">
        <v>453</v>
      </c>
      <c r="F40" s="13" t="s">
        <v>167</v>
      </c>
      <c r="G40" s="13" t="s">
        <v>366</v>
      </c>
      <c r="H40" s="13" t="s">
        <v>367</v>
      </c>
      <c r="I40" s="14">
        <v>2</v>
      </c>
      <c r="J40" s="13" t="s">
        <v>75</v>
      </c>
      <c r="K40" s="13" t="s">
        <v>250</v>
      </c>
      <c r="L40" s="13" t="s">
        <v>361</v>
      </c>
      <c r="M40" s="13" t="s">
        <v>368</v>
      </c>
    </row>
    <row r="41" spans="1:13" x14ac:dyDescent="0.3">
      <c r="A41" s="13" t="s">
        <v>26</v>
      </c>
      <c r="B41" s="13" t="s">
        <v>194</v>
      </c>
      <c r="C41" s="13" t="s">
        <v>164</v>
      </c>
      <c r="D41" s="13" t="s">
        <v>251</v>
      </c>
      <c r="E41" s="13" t="s">
        <v>252</v>
      </c>
      <c r="F41" s="13" t="s">
        <v>167</v>
      </c>
      <c r="G41" s="13" t="s">
        <v>386</v>
      </c>
      <c r="H41" s="13" t="s">
        <v>387</v>
      </c>
      <c r="I41" s="14">
        <v>3</v>
      </c>
      <c r="J41" s="13" t="s">
        <v>25</v>
      </c>
      <c r="K41" s="13" t="s">
        <v>250</v>
      </c>
      <c r="L41" s="13" t="s">
        <v>361</v>
      </c>
      <c r="M41" s="13" t="s">
        <v>315</v>
      </c>
    </row>
    <row r="42" spans="1:13" x14ac:dyDescent="0.3">
      <c r="A42" s="13" t="s">
        <v>26</v>
      </c>
      <c r="B42" s="13" t="s">
        <v>194</v>
      </c>
      <c r="C42" s="13" t="s">
        <v>164</v>
      </c>
      <c r="D42" s="13" t="s">
        <v>251</v>
      </c>
      <c r="E42" s="13" t="s">
        <v>252</v>
      </c>
      <c r="F42" s="13" t="s">
        <v>167</v>
      </c>
      <c r="G42" s="13" t="s">
        <v>370</v>
      </c>
      <c r="H42" s="13" t="s">
        <v>371</v>
      </c>
      <c r="I42" s="14">
        <v>1</v>
      </c>
      <c r="J42" s="13" t="s">
        <v>25</v>
      </c>
      <c r="K42" s="13" t="s">
        <v>250</v>
      </c>
      <c r="L42" s="13" t="s">
        <v>361</v>
      </c>
      <c r="M42" s="13" t="s">
        <v>202</v>
      </c>
    </row>
    <row r="43" spans="1:13" x14ac:dyDescent="0.3">
      <c r="A43" s="13" t="s">
        <v>26</v>
      </c>
      <c r="B43" s="13" t="s">
        <v>253</v>
      </c>
      <c r="C43" s="13" t="s">
        <v>164</v>
      </c>
      <c r="D43" s="13" t="s">
        <v>254</v>
      </c>
      <c r="E43" s="13" t="s">
        <v>454</v>
      </c>
      <c r="F43" s="13" t="s">
        <v>167</v>
      </c>
      <c r="G43" s="13" t="s">
        <v>386</v>
      </c>
      <c r="H43" s="13" t="s">
        <v>387</v>
      </c>
      <c r="I43" s="14">
        <v>2</v>
      </c>
      <c r="J43" s="13" t="s">
        <v>69</v>
      </c>
      <c r="K43" s="13" t="s">
        <v>455</v>
      </c>
      <c r="L43" s="13" t="s">
        <v>361</v>
      </c>
      <c r="M43" s="13" t="s">
        <v>315</v>
      </c>
    </row>
    <row r="44" spans="1:13" x14ac:dyDescent="0.3">
      <c r="A44" s="13" t="s">
        <v>31</v>
      </c>
      <c r="B44" s="13" t="s">
        <v>257</v>
      </c>
      <c r="C44" s="13" t="s">
        <v>164</v>
      </c>
      <c r="D44" s="13" t="s">
        <v>258</v>
      </c>
      <c r="E44" s="13" t="s">
        <v>259</v>
      </c>
      <c r="F44" s="13" t="s">
        <v>167</v>
      </c>
      <c r="G44" s="13" t="s">
        <v>430</v>
      </c>
      <c r="H44" s="13" t="s">
        <v>431</v>
      </c>
      <c r="I44" s="14">
        <v>1</v>
      </c>
      <c r="J44" s="13" t="s">
        <v>65</v>
      </c>
      <c r="K44" s="13" t="s">
        <v>262</v>
      </c>
      <c r="L44" s="13" t="s">
        <v>361</v>
      </c>
      <c r="M44" s="13" t="s">
        <v>315</v>
      </c>
    </row>
    <row r="45" spans="1:13" x14ac:dyDescent="0.3">
      <c r="A45" s="13" t="s">
        <v>31</v>
      </c>
      <c r="B45" s="13" t="s">
        <v>257</v>
      </c>
      <c r="C45" s="13" t="s">
        <v>164</v>
      </c>
      <c r="D45" s="13" t="s">
        <v>258</v>
      </c>
      <c r="E45" s="13" t="s">
        <v>259</v>
      </c>
      <c r="F45" s="13" t="s">
        <v>167</v>
      </c>
      <c r="G45" s="13" t="s">
        <v>386</v>
      </c>
      <c r="H45" s="13" t="s">
        <v>387</v>
      </c>
      <c r="I45" s="14">
        <v>1</v>
      </c>
      <c r="J45" s="13" t="s">
        <v>65</v>
      </c>
      <c r="K45" s="13" t="s">
        <v>262</v>
      </c>
      <c r="L45" s="13" t="s">
        <v>361</v>
      </c>
      <c r="M45" s="13" t="s">
        <v>315</v>
      </c>
    </row>
    <row r="46" spans="1:13" x14ac:dyDescent="0.3">
      <c r="A46" s="13" t="s">
        <v>46</v>
      </c>
      <c r="B46" s="13" t="s">
        <v>456</v>
      </c>
      <c r="C46" s="13" t="s">
        <v>164</v>
      </c>
      <c r="D46" s="13" t="s">
        <v>457</v>
      </c>
      <c r="E46" s="13" t="s">
        <v>458</v>
      </c>
      <c r="F46" s="13" t="s">
        <v>167</v>
      </c>
      <c r="G46" s="13" t="s">
        <v>459</v>
      </c>
      <c r="H46" s="13" t="s">
        <v>460</v>
      </c>
      <c r="I46" s="14">
        <v>1</v>
      </c>
      <c r="J46" s="13" t="s">
        <v>45</v>
      </c>
      <c r="K46" s="13" t="s">
        <v>262</v>
      </c>
      <c r="L46" s="13" t="s">
        <v>361</v>
      </c>
      <c r="M46" s="13" t="s">
        <v>461</v>
      </c>
    </row>
    <row r="47" spans="1:13" x14ac:dyDescent="0.3">
      <c r="A47" s="13" t="s">
        <v>46</v>
      </c>
      <c r="B47" s="13" t="s">
        <v>456</v>
      </c>
      <c r="C47" s="13" t="s">
        <v>164</v>
      </c>
      <c r="D47" s="13" t="s">
        <v>457</v>
      </c>
      <c r="E47" s="13" t="s">
        <v>462</v>
      </c>
      <c r="F47" s="13" t="s">
        <v>167</v>
      </c>
      <c r="G47" s="13" t="s">
        <v>463</v>
      </c>
      <c r="H47" s="13" t="s">
        <v>464</v>
      </c>
      <c r="I47" s="14">
        <v>1</v>
      </c>
      <c r="J47" s="13" t="s">
        <v>45</v>
      </c>
      <c r="K47" s="13" t="s">
        <v>256</v>
      </c>
      <c r="L47" s="13" t="s">
        <v>361</v>
      </c>
      <c r="M47" s="13" t="s">
        <v>465</v>
      </c>
    </row>
    <row r="48" spans="1:13" x14ac:dyDescent="0.3">
      <c r="A48" s="13" t="s">
        <v>28</v>
      </c>
      <c r="B48" s="13" t="s">
        <v>466</v>
      </c>
      <c r="C48" s="13" t="s">
        <v>226</v>
      </c>
      <c r="D48" s="13" t="s">
        <v>467</v>
      </c>
      <c r="E48" s="13" t="s">
        <v>468</v>
      </c>
      <c r="F48" s="13" t="s">
        <v>167</v>
      </c>
      <c r="G48" s="13" t="s">
        <v>426</v>
      </c>
      <c r="H48" s="13" t="s">
        <v>427</v>
      </c>
      <c r="I48" s="14">
        <v>2</v>
      </c>
      <c r="J48" s="13" t="s">
        <v>27</v>
      </c>
      <c r="K48" s="13" t="s">
        <v>229</v>
      </c>
      <c r="L48" s="13" t="s">
        <v>361</v>
      </c>
      <c r="M48" s="13" t="s">
        <v>428</v>
      </c>
    </row>
    <row r="49" spans="1:13" x14ac:dyDescent="0.3">
      <c r="A49" s="13" t="s">
        <v>28</v>
      </c>
      <c r="B49" s="13" t="s">
        <v>466</v>
      </c>
      <c r="C49" s="13" t="s">
        <v>226</v>
      </c>
      <c r="D49" s="13" t="s">
        <v>467</v>
      </c>
      <c r="E49" s="13" t="s">
        <v>469</v>
      </c>
      <c r="F49" s="13" t="s">
        <v>167</v>
      </c>
      <c r="G49" s="13" t="s">
        <v>406</v>
      </c>
      <c r="H49" s="13" t="s">
        <v>407</v>
      </c>
      <c r="I49" s="14">
        <v>1</v>
      </c>
      <c r="J49" s="13" t="s">
        <v>27</v>
      </c>
      <c r="K49" s="13" t="s">
        <v>224</v>
      </c>
      <c r="L49" s="13" t="s">
        <v>361</v>
      </c>
      <c r="M49" s="13" t="s">
        <v>408</v>
      </c>
    </row>
    <row r="50" spans="1:13" x14ac:dyDescent="0.3">
      <c r="A50" s="13" t="s">
        <v>26</v>
      </c>
      <c r="B50" s="13" t="s">
        <v>470</v>
      </c>
      <c r="C50" s="13" t="s">
        <v>164</v>
      </c>
      <c r="D50" s="13" t="s">
        <v>471</v>
      </c>
      <c r="E50" s="13" t="s">
        <v>472</v>
      </c>
      <c r="F50" s="13" t="s">
        <v>167</v>
      </c>
      <c r="G50" s="13" t="s">
        <v>386</v>
      </c>
      <c r="H50" s="13" t="s">
        <v>387</v>
      </c>
      <c r="I50" s="14">
        <v>1</v>
      </c>
      <c r="J50" s="13" t="s">
        <v>55</v>
      </c>
      <c r="K50" s="13" t="s">
        <v>402</v>
      </c>
      <c r="L50" s="13" t="s">
        <v>361</v>
      </c>
      <c r="M50" s="13" t="s">
        <v>315</v>
      </c>
    </row>
    <row r="51" spans="1:13" x14ac:dyDescent="0.3">
      <c r="A51" s="13" t="s">
        <v>26</v>
      </c>
      <c r="B51" s="13" t="s">
        <v>470</v>
      </c>
      <c r="C51" s="13" t="s">
        <v>164</v>
      </c>
      <c r="D51" s="13" t="s">
        <v>471</v>
      </c>
      <c r="E51" s="13" t="s">
        <v>473</v>
      </c>
      <c r="F51" s="13" t="s">
        <v>167</v>
      </c>
      <c r="G51" s="13" t="s">
        <v>410</v>
      </c>
      <c r="H51" s="13" t="s">
        <v>411</v>
      </c>
      <c r="I51" s="14">
        <v>1</v>
      </c>
      <c r="J51" s="13" t="s">
        <v>55</v>
      </c>
      <c r="K51" s="13" t="s">
        <v>394</v>
      </c>
      <c r="L51" s="13" t="s">
        <v>361</v>
      </c>
      <c r="M51" s="13" t="s">
        <v>412</v>
      </c>
    </row>
    <row r="52" spans="1:13" x14ac:dyDescent="0.3">
      <c r="A52" s="13" t="s">
        <v>31</v>
      </c>
      <c r="B52" s="13" t="s">
        <v>474</v>
      </c>
      <c r="C52" s="13" t="s">
        <v>164</v>
      </c>
      <c r="D52" s="13" t="s">
        <v>475</v>
      </c>
      <c r="E52" s="13" t="s">
        <v>476</v>
      </c>
      <c r="F52" s="13" t="s">
        <v>167</v>
      </c>
      <c r="G52" s="13" t="s">
        <v>477</v>
      </c>
      <c r="H52" s="13" t="s">
        <v>478</v>
      </c>
      <c r="I52" s="14">
        <v>2</v>
      </c>
      <c r="J52" s="13" t="s">
        <v>57</v>
      </c>
      <c r="K52" s="13" t="s">
        <v>479</v>
      </c>
      <c r="L52" s="13" t="s">
        <v>361</v>
      </c>
      <c r="M52" s="13" t="s">
        <v>412</v>
      </c>
    </row>
    <row r="53" spans="1:13" x14ac:dyDescent="0.3">
      <c r="A53" s="13" t="s">
        <v>31</v>
      </c>
      <c r="B53" s="13" t="s">
        <v>474</v>
      </c>
      <c r="C53" s="13" t="s">
        <v>164</v>
      </c>
      <c r="D53" s="13" t="s">
        <v>475</v>
      </c>
      <c r="E53" s="13" t="s">
        <v>476</v>
      </c>
      <c r="F53" s="13" t="s">
        <v>167</v>
      </c>
      <c r="G53" s="13" t="s">
        <v>480</v>
      </c>
      <c r="H53" s="13" t="s">
        <v>478</v>
      </c>
      <c r="I53" s="14">
        <v>2</v>
      </c>
      <c r="J53" s="13" t="s">
        <v>57</v>
      </c>
      <c r="K53" s="13" t="s">
        <v>479</v>
      </c>
      <c r="L53" s="13" t="s">
        <v>361</v>
      </c>
      <c r="M53" s="13" t="s">
        <v>412</v>
      </c>
    </row>
    <row r="54" spans="1:13" x14ac:dyDescent="0.3">
      <c r="A54" s="13" t="s">
        <v>73</v>
      </c>
      <c r="B54" s="13" t="s">
        <v>269</v>
      </c>
      <c r="C54" s="13" t="s">
        <v>164</v>
      </c>
      <c r="D54" s="13" t="s">
        <v>270</v>
      </c>
      <c r="E54" s="13" t="s">
        <v>481</v>
      </c>
      <c r="F54" s="13" t="s">
        <v>167</v>
      </c>
      <c r="G54" s="13" t="s">
        <v>430</v>
      </c>
      <c r="H54" s="13" t="s">
        <v>431</v>
      </c>
      <c r="I54" s="14">
        <v>1</v>
      </c>
      <c r="J54" s="13" t="s">
        <v>72</v>
      </c>
      <c r="K54" s="13" t="s">
        <v>301</v>
      </c>
      <c r="L54" s="13" t="s">
        <v>361</v>
      </c>
      <c r="M54" s="13" t="s">
        <v>315</v>
      </c>
    </row>
    <row r="55" spans="1:13" x14ac:dyDescent="0.3">
      <c r="A55" s="13" t="s">
        <v>26</v>
      </c>
      <c r="B55" s="13" t="s">
        <v>275</v>
      </c>
      <c r="C55" s="13" t="s">
        <v>164</v>
      </c>
      <c r="D55" s="13" t="s">
        <v>276</v>
      </c>
      <c r="E55" s="13" t="s">
        <v>482</v>
      </c>
      <c r="F55" s="13" t="s">
        <v>167</v>
      </c>
      <c r="G55" s="13" t="s">
        <v>400</v>
      </c>
      <c r="H55" s="13" t="s">
        <v>401</v>
      </c>
      <c r="I55" s="14">
        <v>24</v>
      </c>
      <c r="J55" s="13" t="s">
        <v>41</v>
      </c>
      <c r="K55" s="13" t="s">
        <v>170</v>
      </c>
      <c r="L55" s="13" t="s">
        <v>361</v>
      </c>
      <c r="M55" s="13" t="s">
        <v>382</v>
      </c>
    </row>
    <row r="56" spans="1:13" x14ac:dyDescent="0.3">
      <c r="A56" s="13" t="s">
        <v>26</v>
      </c>
      <c r="B56" s="13" t="s">
        <v>275</v>
      </c>
      <c r="C56" s="13" t="s">
        <v>164</v>
      </c>
      <c r="D56" s="13" t="s">
        <v>276</v>
      </c>
      <c r="E56" s="13" t="s">
        <v>483</v>
      </c>
      <c r="F56" s="13" t="s">
        <v>167</v>
      </c>
      <c r="G56" s="13" t="s">
        <v>484</v>
      </c>
      <c r="H56" s="13" t="s">
        <v>485</v>
      </c>
      <c r="I56" s="14">
        <v>1</v>
      </c>
      <c r="J56" s="13" t="s">
        <v>41</v>
      </c>
      <c r="K56" s="13" t="s">
        <v>183</v>
      </c>
      <c r="L56" s="13" t="s">
        <v>361</v>
      </c>
      <c r="M56" s="13" t="s">
        <v>412</v>
      </c>
    </row>
    <row r="57" spans="1:13" x14ac:dyDescent="0.3">
      <c r="A57" s="13" t="s">
        <v>26</v>
      </c>
      <c r="B57" s="13" t="s">
        <v>275</v>
      </c>
      <c r="C57" s="13" t="s">
        <v>164</v>
      </c>
      <c r="D57" s="13" t="s">
        <v>276</v>
      </c>
      <c r="E57" s="13" t="s">
        <v>277</v>
      </c>
      <c r="F57" s="13" t="s">
        <v>167</v>
      </c>
      <c r="G57" s="13" t="s">
        <v>430</v>
      </c>
      <c r="H57" s="13" t="s">
        <v>431</v>
      </c>
      <c r="I57" s="14">
        <v>1</v>
      </c>
      <c r="J57" s="13" t="s">
        <v>41</v>
      </c>
      <c r="K57" s="13" t="s">
        <v>233</v>
      </c>
      <c r="L57" s="13" t="s">
        <v>361</v>
      </c>
      <c r="M57" s="13" t="s">
        <v>315</v>
      </c>
    </row>
    <row r="58" spans="1:13" x14ac:dyDescent="0.3">
      <c r="A58" s="13" t="s">
        <v>18</v>
      </c>
      <c r="B58" s="13" t="s">
        <v>225</v>
      </c>
      <c r="C58" s="13" t="s">
        <v>226</v>
      </c>
      <c r="D58" s="13" t="s">
        <v>281</v>
      </c>
      <c r="E58" s="13" t="s">
        <v>486</v>
      </c>
      <c r="F58" s="13" t="s">
        <v>167</v>
      </c>
      <c r="G58" s="13" t="s">
        <v>426</v>
      </c>
      <c r="H58" s="13" t="s">
        <v>427</v>
      </c>
      <c r="I58" s="14">
        <v>4</v>
      </c>
      <c r="J58" s="13" t="s">
        <v>17</v>
      </c>
      <c r="K58" s="13" t="s">
        <v>229</v>
      </c>
      <c r="L58" s="13" t="s">
        <v>361</v>
      </c>
      <c r="M58" s="13" t="s">
        <v>428</v>
      </c>
    </row>
    <row r="59" spans="1:13" x14ac:dyDescent="0.3">
      <c r="A59" s="13" t="s">
        <v>18</v>
      </c>
      <c r="B59" s="13" t="s">
        <v>225</v>
      </c>
      <c r="C59" s="13" t="s">
        <v>226</v>
      </c>
      <c r="D59" s="13" t="s">
        <v>281</v>
      </c>
      <c r="E59" s="13" t="s">
        <v>487</v>
      </c>
      <c r="F59" s="13" t="s">
        <v>167</v>
      </c>
      <c r="G59" s="13" t="s">
        <v>426</v>
      </c>
      <c r="H59" s="13" t="s">
        <v>427</v>
      </c>
      <c r="I59" s="14">
        <v>6</v>
      </c>
      <c r="J59" s="13" t="s">
        <v>17</v>
      </c>
      <c r="K59" s="13" t="s">
        <v>233</v>
      </c>
      <c r="L59" s="13" t="s">
        <v>361</v>
      </c>
      <c r="M59" s="13" t="s">
        <v>428</v>
      </c>
    </row>
    <row r="60" spans="1:13" x14ac:dyDescent="0.3">
      <c r="A60" s="13" t="s">
        <v>18</v>
      </c>
      <c r="B60" s="13" t="s">
        <v>225</v>
      </c>
      <c r="C60" s="13" t="s">
        <v>226</v>
      </c>
      <c r="D60" s="13" t="s">
        <v>281</v>
      </c>
      <c r="E60" s="13" t="s">
        <v>487</v>
      </c>
      <c r="F60" s="13" t="s">
        <v>167</v>
      </c>
      <c r="G60" s="13" t="s">
        <v>400</v>
      </c>
      <c r="H60" s="13" t="s">
        <v>401</v>
      </c>
      <c r="I60" s="14">
        <v>100</v>
      </c>
      <c r="J60" s="13" t="s">
        <v>17</v>
      </c>
      <c r="K60" s="13" t="s">
        <v>233</v>
      </c>
      <c r="L60" s="13" t="s">
        <v>361</v>
      </c>
      <c r="M60" s="13" t="s">
        <v>382</v>
      </c>
    </row>
    <row r="61" spans="1:13" x14ac:dyDescent="0.3">
      <c r="A61" s="13" t="s">
        <v>26</v>
      </c>
      <c r="B61" s="13" t="s">
        <v>286</v>
      </c>
      <c r="C61" s="13" t="s">
        <v>164</v>
      </c>
      <c r="D61" s="13" t="s">
        <v>287</v>
      </c>
      <c r="E61" s="13" t="s">
        <v>292</v>
      </c>
      <c r="F61" s="13" t="s">
        <v>167</v>
      </c>
      <c r="G61" s="13" t="s">
        <v>370</v>
      </c>
      <c r="H61" s="13" t="s">
        <v>371</v>
      </c>
      <c r="I61" s="14">
        <v>1</v>
      </c>
      <c r="J61" s="13" t="s">
        <v>49</v>
      </c>
      <c r="K61" s="13" t="s">
        <v>217</v>
      </c>
      <c r="L61" s="13" t="s">
        <v>361</v>
      </c>
      <c r="M61" s="13" t="s">
        <v>202</v>
      </c>
    </row>
    <row r="62" spans="1:13" x14ac:dyDescent="0.3">
      <c r="A62" s="13" t="s">
        <v>26</v>
      </c>
      <c r="B62" s="13" t="s">
        <v>286</v>
      </c>
      <c r="C62" s="13" t="s">
        <v>164</v>
      </c>
      <c r="D62" s="13" t="s">
        <v>287</v>
      </c>
      <c r="E62" s="13" t="s">
        <v>293</v>
      </c>
      <c r="F62" s="13" t="s">
        <v>167</v>
      </c>
      <c r="G62" s="13" t="s">
        <v>422</v>
      </c>
      <c r="H62" s="13" t="s">
        <v>423</v>
      </c>
      <c r="I62" s="14">
        <v>1</v>
      </c>
      <c r="J62" s="13" t="s">
        <v>49</v>
      </c>
      <c r="K62" s="13" t="s">
        <v>224</v>
      </c>
      <c r="L62" s="13" t="s">
        <v>361</v>
      </c>
      <c r="M62" s="13" t="s">
        <v>424</v>
      </c>
    </row>
    <row r="63" spans="1:13" x14ac:dyDescent="0.3">
      <c r="A63" s="13" t="s">
        <v>132</v>
      </c>
      <c r="B63" s="13" t="s">
        <v>296</v>
      </c>
      <c r="C63" s="13" t="s">
        <v>226</v>
      </c>
      <c r="D63" s="13" t="s">
        <v>297</v>
      </c>
      <c r="E63" s="13" t="s">
        <v>488</v>
      </c>
      <c r="F63" s="13" t="s">
        <v>167</v>
      </c>
      <c r="G63" s="13" t="s">
        <v>489</v>
      </c>
      <c r="H63" s="13" t="s">
        <v>490</v>
      </c>
      <c r="I63" s="14">
        <v>20</v>
      </c>
      <c r="J63" s="13" t="s">
        <v>131</v>
      </c>
      <c r="K63" s="13" t="s">
        <v>233</v>
      </c>
      <c r="L63" s="13" t="s">
        <v>361</v>
      </c>
      <c r="M63" s="13" t="s">
        <v>382</v>
      </c>
    </row>
    <row r="64" spans="1:13" x14ac:dyDescent="0.3">
      <c r="A64" s="13" t="s">
        <v>38</v>
      </c>
      <c r="B64" s="13" t="s">
        <v>302</v>
      </c>
      <c r="C64" s="13" t="s">
        <v>226</v>
      </c>
      <c r="D64" s="13" t="s">
        <v>303</v>
      </c>
      <c r="E64" s="13" t="s">
        <v>304</v>
      </c>
      <c r="F64" s="13" t="s">
        <v>167</v>
      </c>
      <c r="G64" s="13" t="s">
        <v>426</v>
      </c>
      <c r="H64" s="13" t="s">
        <v>427</v>
      </c>
      <c r="I64" s="14">
        <v>2</v>
      </c>
      <c r="J64" s="13" t="s">
        <v>37</v>
      </c>
      <c r="K64" s="13" t="s">
        <v>224</v>
      </c>
      <c r="L64" s="13" t="s">
        <v>361</v>
      </c>
      <c r="M64" s="13" t="s">
        <v>428</v>
      </c>
    </row>
    <row r="65" spans="1:13" x14ac:dyDescent="0.3">
      <c r="A65" s="13" t="s">
        <v>38</v>
      </c>
      <c r="B65" s="13" t="s">
        <v>302</v>
      </c>
      <c r="C65" s="13" t="s">
        <v>226</v>
      </c>
      <c r="D65" s="13" t="s">
        <v>303</v>
      </c>
      <c r="E65" s="13" t="s">
        <v>491</v>
      </c>
      <c r="F65" s="13" t="s">
        <v>167</v>
      </c>
      <c r="G65" s="13" t="s">
        <v>426</v>
      </c>
      <c r="H65" s="13" t="s">
        <v>427</v>
      </c>
      <c r="I65" s="14">
        <v>2</v>
      </c>
      <c r="J65" s="13" t="s">
        <v>37</v>
      </c>
      <c r="K65" s="13" t="s">
        <v>233</v>
      </c>
      <c r="L65" s="13" t="s">
        <v>361</v>
      </c>
      <c r="M65" s="13" t="s">
        <v>428</v>
      </c>
    </row>
    <row r="66" spans="1:13" x14ac:dyDescent="0.3">
      <c r="A66" s="13" t="s">
        <v>38</v>
      </c>
      <c r="B66" s="13" t="s">
        <v>302</v>
      </c>
      <c r="C66" s="13" t="s">
        <v>226</v>
      </c>
      <c r="D66" s="13" t="s">
        <v>303</v>
      </c>
      <c r="E66" s="13" t="s">
        <v>492</v>
      </c>
      <c r="F66" s="13" t="s">
        <v>365</v>
      </c>
      <c r="G66" s="13" t="s">
        <v>373</v>
      </c>
      <c r="H66" s="13" t="s">
        <v>374</v>
      </c>
      <c r="I66" s="14">
        <v>4</v>
      </c>
      <c r="J66" s="13" t="s">
        <v>37</v>
      </c>
      <c r="K66" s="13" t="s">
        <v>256</v>
      </c>
      <c r="L66" s="13" t="s">
        <v>361</v>
      </c>
      <c r="M66" s="13" t="s">
        <v>368</v>
      </c>
    </row>
    <row r="67" spans="1:13" x14ac:dyDescent="0.3">
      <c r="A67" s="13" t="s">
        <v>126</v>
      </c>
      <c r="B67" s="13" t="s">
        <v>493</v>
      </c>
      <c r="C67" s="13" t="s">
        <v>164</v>
      </c>
      <c r="D67" s="13" t="s">
        <v>494</v>
      </c>
      <c r="E67" s="13" t="s">
        <v>495</v>
      </c>
      <c r="F67" s="13" t="s">
        <v>365</v>
      </c>
      <c r="G67" s="13" t="s">
        <v>373</v>
      </c>
      <c r="H67" s="13" t="s">
        <v>374</v>
      </c>
      <c r="I67" s="14">
        <v>4</v>
      </c>
      <c r="J67" s="13" t="s">
        <v>125</v>
      </c>
      <c r="K67" s="13" t="s">
        <v>224</v>
      </c>
      <c r="L67" s="13" t="s">
        <v>361</v>
      </c>
      <c r="M67" s="13" t="s">
        <v>368</v>
      </c>
    </row>
    <row r="68" spans="1:13" x14ac:dyDescent="0.3">
      <c r="A68" s="13" t="s">
        <v>126</v>
      </c>
      <c r="B68" s="13" t="s">
        <v>493</v>
      </c>
      <c r="C68" s="13" t="s">
        <v>164</v>
      </c>
      <c r="D68" s="13" t="s">
        <v>494</v>
      </c>
      <c r="E68" s="13" t="s">
        <v>496</v>
      </c>
      <c r="F68" s="13" t="s">
        <v>167</v>
      </c>
      <c r="G68" s="13" t="s">
        <v>366</v>
      </c>
      <c r="H68" s="13" t="s">
        <v>367</v>
      </c>
      <c r="I68" s="14">
        <v>1</v>
      </c>
      <c r="J68" s="13" t="s">
        <v>125</v>
      </c>
      <c r="K68" s="13" t="s">
        <v>193</v>
      </c>
      <c r="L68" s="13" t="s">
        <v>361</v>
      </c>
      <c r="M68" s="13" t="s">
        <v>368</v>
      </c>
    </row>
    <row r="69" spans="1:13" x14ac:dyDescent="0.3">
      <c r="A69" s="13" t="s">
        <v>126</v>
      </c>
      <c r="B69" s="13" t="s">
        <v>493</v>
      </c>
      <c r="C69" s="13" t="s">
        <v>164</v>
      </c>
      <c r="D69" s="13" t="s">
        <v>494</v>
      </c>
      <c r="E69" s="13" t="s">
        <v>497</v>
      </c>
      <c r="F69" s="13" t="s">
        <v>167</v>
      </c>
      <c r="G69" s="13" t="s">
        <v>366</v>
      </c>
      <c r="H69" s="13" t="s">
        <v>367</v>
      </c>
      <c r="I69" s="14">
        <v>1</v>
      </c>
      <c r="J69" s="13" t="s">
        <v>125</v>
      </c>
      <c r="K69" s="13" t="s">
        <v>301</v>
      </c>
      <c r="L69" s="13" t="s">
        <v>361</v>
      </c>
      <c r="M69" s="13" t="s">
        <v>368</v>
      </c>
    </row>
    <row r="70" spans="1:13" x14ac:dyDescent="0.3">
      <c r="A70" s="13" t="s">
        <v>26</v>
      </c>
      <c r="B70" s="13" t="s">
        <v>316</v>
      </c>
      <c r="C70" s="13" t="s">
        <v>164</v>
      </c>
      <c r="D70" s="13" t="s">
        <v>317</v>
      </c>
      <c r="E70" s="13" t="s">
        <v>318</v>
      </c>
      <c r="F70" s="13" t="s">
        <v>167</v>
      </c>
      <c r="G70" s="13" t="s">
        <v>370</v>
      </c>
      <c r="H70" s="13" t="s">
        <v>371</v>
      </c>
      <c r="I70" s="14">
        <v>1</v>
      </c>
      <c r="J70" s="13" t="s">
        <v>129</v>
      </c>
      <c r="K70" s="13" t="s">
        <v>178</v>
      </c>
      <c r="L70" s="13" t="s">
        <v>361</v>
      </c>
      <c r="M70" s="13" t="s">
        <v>202</v>
      </c>
    </row>
    <row r="71" spans="1:13" x14ac:dyDescent="0.3">
      <c r="A71" s="13" t="s">
        <v>61</v>
      </c>
      <c r="B71" s="13" t="s">
        <v>451</v>
      </c>
      <c r="C71" s="13" t="s">
        <v>164</v>
      </c>
      <c r="D71" s="13" t="s">
        <v>498</v>
      </c>
      <c r="E71" s="13" t="s">
        <v>499</v>
      </c>
      <c r="F71" s="13" t="s">
        <v>167</v>
      </c>
      <c r="G71" s="13" t="s">
        <v>500</v>
      </c>
      <c r="H71" s="13" t="s">
        <v>501</v>
      </c>
      <c r="I71" s="14">
        <v>1</v>
      </c>
      <c r="J71" s="13" t="s">
        <v>60</v>
      </c>
      <c r="K71" s="13" t="s">
        <v>262</v>
      </c>
      <c r="L71" s="13" t="s">
        <v>361</v>
      </c>
      <c r="M71" s="13" t="s">
        <v>502</v>
      </c>
    </row>
    <row r="72" spans="1:13" x14ac:dyDescent="0.3">
      <c r="A72" s="13" t="s">
        <v>34</v>
      </c>
      <c r="B72" s="13" t="s">
        <v>319</v>
      </c>
      <c r="C72" s="13" t="s">
        <v>226</v>
      </c>
      <c r="D72" s="13" t="s">
        <v>320</v>
      </c>
      <c r="E72" s="13" t="s">
        <v>503</v>
      </c>
      <c r="F72" s="13" t="s">
        <v>167</v>
      </c>
      <c r="G72" s="13" t="s">
        <v>366</v>
      </c>
      <c r="H72" s="13" t="s">
        <v>367</v>
      </c>
      <c r="I72" s="14">
        <v>1</v>
      </c>
      <c r="J72" s="13" t="s">
        <v>33</v>
      </c>
      <c r="K72" s="13" t="s">
        <v>262</v>
      </c>
      <c r="L72" s="13" t="s">
        <v>361</v>
      </c>
      <c r="M72" s="13" t="s">
        <v>368</v>
      </c>
    </row>
    <row r="73" spans="1:13" x14ac:dyDescent="0.3">
      <c r="A73" s="13" t="s">
        <v>34</v>
      </c>
      <c r="B73" s="13" t="s">
        <v>319</v>
      </c>
      <c r="C73" s="13" t="s">
        <v>226</v>
      </c>
      <c r="D73" s="13" t="s">
        <v>320</v>
      </c>
      <c r="E73" s="13" t="s">
        <v>504</v>
      </c>
      <c r="F73" s="13" t="s">
        <v>167</v>
      </c>
      <c r="G73" s="13" t="s">
        <v>366</v>
      </c>
      <c r="H73" s="13" t="s">
        <v>367</v>
      </c>
      <c r="I73" s="14">
        <v>1</v>
      </c>
      <c r="J73" s="13" t="s">
        <v>33</v>
      </c>
      <c r="K73" s="13" t="s">
        <v>217</v>
      </c>
      <c r="L73" s="13" t="s">
        <v>361</v>
      </c>
      <c r="M73" s="13" t="s">
        <v>368</v>
      </c>
    </row>
    <row r="74" spans="1:13" x14ac:dyDescent="0.3">
      <c r="A74" s="13" t="s">
        <v>92</v>
      </c>
      <c r="B74" s="13" t="s">
        <v>203</v>
      </c>
      <c r="C74" s="13" t="s">
        <v>164</v>
      </c>
      <c r="D74" s="13" t="s">
        <v>505</v>
      </c>
      <c r="E74" s="13" t="s">
        <v>506</v>
      </c>
      <c r="F74" s="13" t="s">
        <v>167</v>
      </c>
      <c r="G74" s="13" t="s">
        <v>400</v>
      </c>
      <c r="H74" s="13" t="s">
        <v>401</v>
      </c>
      <c r="I74" s="14">
        <v>20</v>
      </c>
      <c r="J74" s="13" t="s">
        <v>91</v>
      </c>
      <c r="K74" s="13" t="s">
        <v>188</v>
      </c>
      <c r="L74" s="13" t="s">
        <v>361</v>
      </c>
      <c r="M74" s="13" t="s">
        <v>382</v>
      </c>
    </row>
    <row r="75" spans="1:13" x14ac:dyDescent="0.3">
      <c r="A75" s="13" t="s">
        <v>26</v>
      </c>
      <c r="B75" s="13" t="s">
        <v>507</v>
      </c>
      <c r="C75" s="13" t="s">
        <v>164</v>
      </c>
      <c r="D75" s="13" t="s">
        <v>508</v>
      </c>
      <c r="E75" s="13" t="s">
        <v>509</v>
      </c>
      <c r="F75" s="13" t="s">
        <v>167</v>
      </c>
      <c r="G75" s="13" t="s">
        <v>386</v>
      </c>
      <c r="H75" s="13" t="s">
        <v>387</v>
      </c>
      <c r="I75" s="14">
        <v>2</v>
      </c>
      <c r="J75" s="13" t="s">
        <v>93</v>
      </c>
      <c r="K75" s="13" t="s">
        <v>262</v>
      </c>
      <c r="L75" s="13" t="s">
        <v>361</v>
      </c>
      <c r="M75" s="13" t="s">
        <v>315</v>
      </c>
    </row>
    <row r="76" spans="1:13" x14ac:dyDescent="0.3">
      <c r="A76" s="13" t="s">
        <v>26</v>
      </c>
      <c r="B76" s="13" t="s">
        <v>507</v>
      </c>
      <c r="C76" s="13" t="s">
        <v>164</v>
      </c>
      <c r="D76" s="13" t="s">
        <v>508</v>
      </c>
      <c r="E76" s="13" t="s">
        <v>510</v>
      </c>
      <c r="F76" s="13" t="s">
        <v>365</v>
      </c>
      <c r="G76" s="13" t="s">
        <v>373</v>
      </c>
      <c r="H76" s="13" t="s">
        <v>374</v>
      </c>
      <c r="I76" s="14">
        <v>4</v>
      </c>
      <c r="J76" s="13" t="s">
        <v>93</v>
      </c>
      <c r="K76" s="13" t="s">
        <v>479</v>
      </c>
      <c r="L76" s="13" t="s">
        <v>361</v>
      </c>
      <c r="M76" s="13" t="s">
        <v>368</v>
      </c>
    </row>
    <row r="77" spans="1:13" x14ac:dyDescent="0.3">
      <c r="A77" s="13" t="s">
        <v>22</v>
      </c>
      <c r="B77" s="13" t="s">
        <v>310</v>
      </c>
      <c r="C77" s="13" t="s">
        <v>226</v>
      </c>
      <c r="D77" s="13" t="s">
        <v>511</v>
      </c>
      <c r="E77" s="13" t="s">
        <v>512</v>
      </c>
      <c r="F77" s="13" t="s">
        <v>167</v>
      </c>
      <c r="G77" s="13" t="s">
        <v>366</v>
      </c>
      <c r="H77" s="13" t="s">
        <v>367</v>
      </c>
      <c r="I77" s="14">
        <v>1</v>
      </c>
      <c r="J77" s="13" t="s">
        <v>21</v>
      </c>
      <c r="K77" s="13" t="s">
        <v>229</v>
      </c>
      <c r="L77" s="13" t="s">
        <v>361</v>
      </c>
      <c r="M77" s="13" t="s">
        <v>368</v>
      </c>
    </row>
    <row r="78" spans="1:13" x14ac:dyDescent="0.3">
      <c r="A78" s="13" t="s">
        <v>109</v>
      </c>
      <c r="B78" s="13" t="s">
        <v>513</v>
      </c>
      <c r="C78" s="13" t="s">
        <v>164</v>
      </c>
      <c r="D78" s="13" t="s">
        <v>514</v>
      </c>
      <c r="E78" s="13" t="s">
        <v>515</v>
      </c>
      <c r="F78" s="13" t="s">
        <v>167</v>
      </c>
      <c r="G78" s="13" t="s">
        <v>430</v>
      </c>
      <c r="H78" s="13" t="s">
        <v>431</v>
      </c>
      <c r="I78" s="14">
        <v>1</v>
      </c>
      <c r="J78" s="13" t="s">
        <v>108</v>
      </c>
      <c r="K78" s="13" t="s">
        <v>224</v>
      </c>
      <c r="L78" s="13" t="s">
        <v>361</v>
      </c>
      <c r="M78" s="13" t="s">
        <v>315</v>
      </c>
    </row>
    <row r="79" spans="1:13" x14ac:dyDescent="0.3">
      <c r="A79" s="13" t="s">
        <v>109</v>
      </c>
      <c r="B79" s="13" t="s">
        <v>513</v>
      </c>
      <c r="C79" s="13" t="s">
        <v>164</v>
      </c>
      <c r="D79" s="13" t="s">
        <v>514</v>
      </c>
      <c r="E79" s="13" t="s">
        <v>516</v>
      </c>
      <c r="F79" s="13" t="s">
        <v>365</v>
      </c>
      <c r="G79" s="13" t="s">
        <v>373</v>
      </c>
      <c r="H79" s="13" t="s">
        <v>374</v>
      </c>
      <c r="I79" s="14">
        <v>4</v>
      </c>
      <c r="J79" s="13" t="s">
        <v>108</v>
      </c>
      <c r="K79" s="13" t="s">
        <v>334</v>
      </c>
      <c r="L79" s="13" t="s">
        <v>361</v>
      </c>
      <c r="M79" s="13" t="s">
        <v>368</v>
      </c>
    </row>
    <row r="80" spans="1:13" x14ac:dyDescent="0.3">
      <c r="A80" s="13" t="s">
        <v>97</v>
      </c>
      <c r="B80" s="13" t="s">
        <v>517</v>
      </c>
      <c r="C80" s="13" t="s">
        <v>164</v>
      </c>
      <c r="D80" s="13" t="s">
        <v>518</v>
      </c>
      <c r="E80" s="13" t="s">
        <v>519</v>
      </c>
      <c r="F80" s="13" t="s">
        <v>167</v>
      </c>
      <c r="G80" s="13" t="s">
        <v>430</v>
      </c>
      <c r="H80" s="13" t="s">
        <v>431</v>
      </c>
      <c r="I80" s="14">
        <v>1</v>
      </c>
      <c r="J80" s="13" t="s">
        <v>96</v>
      </c>
      <c r="K80" s="13" t="s">
        <v>183</v>
      </c>
      <c r="L80" s="13" t="s">
        <v>361</v>
      </c>
      <c r="M80" s="13" t="s">
        <v>315</v>
      </c>
    </row>
    <row r="81" spans="1:13" x14ac:dyDescent="0.3">
      <c r="A81" s="13" t="s">
        <v>103</v>
      </c>
      <c r="B81" s="13" t="s">
        <v>203</v>
      </c>
      <c r="C81" s="13" t="s">
        <v>164</v>
      </c>
      <c r="D81" s="13" t="s">
        <v>520</v>
      </c>
      <c r="E81" s="13" t="s">
        <v>521</v>
      </c>
      <c r="F81" s="13" t="s">
        <v>167</v>
      </c>
      <c r="G81" s="13" t="s">
        <v>522</v>
      </c>
      <c r="H81" s="13" t="s">
        <v>523</v>
      </c>
      <c r="I81" s="14">
        <v>3</v>
      </c>
      <c r="J81" s="13" t="s">
        <v>102</v>
      </c>
      <c r="K81" s="13" t="s">
        <v>455</v>
      </c>
      <c r="L81" s="13" t="s">
        <v>361</v>
      </c>
      <c r="M81" s="13" t="s">
        <v>368</v>
      </c>
    </row>
    <row r="82" spans="1:13" x14ac:dyDescent="0.3">
      <c r="A82" s="13" t="s">
        <v>103</v>
      </c>
      <c r="B82" s="13" t="s">
        <v>203</v>
      </c>
      <c r="C82" s="13" t="s">
        <v>164</v>
      </c>
      <c r="D82" s="13" t="s">
        <v>520</v>
      </c>
      <c r="E82" s="13" t="s">
        <v>521</v>
      </c>
      <c r="F82" s="13" t="s">
        <v>167</v>
      </c>
      <c r="G82" s="13" t="s">
        <v>524</v>
      </c>
      <c r="H82" s="13" t="s">
        <v>525</v>
      </c>
      <c r="I82" s="14">
        <v>4</v>
      </c>
      <c r="J82" s="13" t="s">
        <v>102</v>
      </c>
      <c r="K82" s="13" t="s">
        <v>455</v>
      </c>
      <c r="L82" s="13" t="s">
        <v>361</v>
      </c>
      <c r="M82" s="13" t="s">
        <v>368</v>
      </c>
    </row>
    <row r="83" spans="1:13" x14ac:dyDescent="0.3">
      <c r="A83" s="13" t="s">
        <v>138</v>
      </c>
      <c r="B83" s="13" t="s">
        <v>526</v>
      </c>
      <c r="C83" s="13" t="s">
        <v>164</v>
      </c>
      <c r="D83" s="13" t="s">
        <v>527</v>
      </c>
      <c r="E83" s="13" t="s">
        <v>528</v>
      </c>
      <c r="F83" s="13" t="s">
        <v>365</v>
      </c>
      <c r="G83" s="13" t="s">
        <v>373</v>
      </c>
      <c r="H83" s="13" t="s">
        <v>374</v>
      </c>
      <c r="I83" s="14">
        <v>4</v>
      </c>
      <c r="J83" s="13" t="s">
        <v>137</v>
      </c>
      <c r="K83" s="13" t="s">
        <v>256</v>
      </c>
      <c r="L83" s="13" t="s">
        <v>361</v>
      </c>
      <c r="M83" s="13" t="s">
        <v>368</v>
      </c>
    </row>
    <row r="84" spans="1:13" x14ac:dyDescent="0.3">
      <c r="A84" s="13" t="s">
        <v>20</v>
      </c>
      <c r="B84" s="13" t="s">
        <v>173</v>
      </c>
      <c r="C84" s="13" t="s">
        <v>164</v>
      </c>
      <c r="D84" s="13" t="s">
        <v>529</v>
      </c>
      <c r="E84" s="13" t="s">
        <v>530</v>
      </c>
      <c r="F84" s="13" t="s">
        <v>167</v>
      </c>
      <c r="G84" s="13" t="s">
        <v>380</v>
      </c>
      <c r="H84" s="13" t="s">
        <v>381</v>
      </c>
      <c r="I84" s="14">
        <v>2</v>
      </c>
      <c r="J84" s="13" t="s">
        <v>19</v>
      </c>
      <c r="K84" s="13" t="s">
        <v>224</v>
      </c>
      <c r="L84" s="13" t="s">
        <v>361</v>
      </c>
      <c r="M84" s="13" t="s">
        <v>382</v>
      </c>
    </row>
    <row r="85" spans="1:13" x14ac:dyDescent="0.3">
      <c r="A85" s="13" t="s">
        <v>20</v>
      </c>
      <c r="B85" s="13" t="s">
        <v>173</v>
      </c>
      <c r="C85" s="13" t="s">
        <v>164</v>
      </c>
      <c r="D85" s="13" t="s">
        <v>529</v>
      </c>
      <c r="E85" s="13" t="s">
        <v>530</v>
      </c>
      <c r="F85" s="13" t="s">
        <v>167</v>
      </c>
      <c r="G85" s="13" t="s">
        <v>446</v>
      </c>
      <c r="H85" s="13" t="s">
        <v>381</v>
      </c>
      <c r="I85" s="14">
        <v>2</v>
      </c>
      <c r="J85" s="13" t="s">
        <v>19</v>
      </c>
      <c r="K85" s="13" t="s">
        <v>224</v>
      </c>
      <c r="L85" s="13" t="s">
        <v>361</v>
      </c>
      <c r="M85" s="13" t="s">
        <v>382</v>
      </c>
    </row>
    <row r="86" spans="1:13" x14ac:dyDescent="0.3">
      <c r="A86" s="13" t="s">
        <v>20</v>
      </c>
      <c r="B86" s="13" t="s">
        <v>173</v>
      </c>
      <c r="C86" s="13" t="s">
        <v>164</v>
      </c>
      <c r="D86" s="13" t="s">
        <v>529</v>
      </c>
      <c r="E86" s="13" t="s">
        <v>530</v>
      </c>
      <c r="F86" s="13" t="s">
        <v>167</v>
      </c>
      <c r="G86" s="13" t="s">
        <v>531</v>
      </c>
      <c r="H86" s="13" t="s">
        <v>381</v>
      </c>
      <c r="I86" s="14">
        <v>2</v>
      </c>
      <c r="J86" s="13" t="s">
        <v>19</v>
      </c>
      <c r="K86" s="13" t="s">
        <v>224</v>
      </c>
      <c r="L86" s="13" t="s">
        <v>361</v>
      </c>
      <c r="M86" s="13" t="s">
        <v>382</v>
      </c>
    </row>
    <row r="87" spans="1:13" x14ac:dyDescent="0.3">
      <c r="A87" s="13" t="s">
        <v>20</v>
      </c>
      <c r="B87" s="13" t="s">
        <v>173</v>
      </c>
      <c r="C87" s="13" t="s">
        <v>164</v>
      </c>
      <c r="D87" s="13" t="s">
        <v>529</v>
      </c>
      <c r="E87" s="13" t="s">
        <v>530</v>
      </c>
      <c r="F87" s="13" t="s">
        <v>167</v>
      </c>
      <c r="G87" s="13" t="s">
        <v>532</v>
      </c>
      <c r="H87" s="13" t="s">
        <v>381</v>
      </c>
      <c r="I87" s="14">
        <v>2</v>
      </c>
      <c r="J87" s="13" t="s">
        <v>19</v>
      </c>
      <c r="K87" s="13" t="s">
        <v>224</v>
      </c>
      <c r="L87" s="13" t="s">
        <v>361</v>
      </c>
      <c r="M87" s="13" t="s">
        <v>382</v>
      </c>
    </row>
    <row r="88" spans="1:13" x14ac:dyDescent="0.3">
      <c r="A88" s="13" t="s">
        <v>20</v>
      </c>
      <c r="B88" s="13" t="s">
        <v>173</v>
      </c>
      <c r="C88" s="13" t="s">
        <v>164</v>
      </c>
      <c r="D88" s="13" t="s">
        <v>529</v>
      </c>
      <c r="E88" s="13" t="s">
        <v>530</v>
      </c>
      <c r="F88" s="13" t="s">
        <v>167</v>
      </c>
      <c r="G88" s="13" t="s">
        <v>533</v>
      </c>
      <c r="H88" s="13" t="s">
        <v>381</v>
      </c>
      <c r="I88" s="14">
        <v>2</v>
      </c>
      <c r="J88" s="13" t="s">
        <v>19</v>
      </c>
      <c r="K88" s="13" t="s">
        <v>224</v>
      </c>
      <c r="L88" s="13" t="s">
        <v>361</v>
      </c>
      <c r="M88" s="13" t="s">
        <v>382</v>
      </c>
    </row>
    <row r="89" spans="1:13" x14ac:dyDescent="0.3">
      <c r="A89" s="13" t="s">
        <v>20</v>
      </c>
      <c r="B89" s="13" t="s">
        <v>173</v>
      </c>
      <c r="C89" s="13" t="s">
        <v>164</v>
      </c>
      <c r="D89" s="13" t="s">
        <v>529</v>
      </c>
      <c r="E89" s="13" t="s">
        <v>530</v>
      </c>
      <c r="F89" s="13" t="s">
        <v>167</v>
      </c>
      <c r="G89" s="13" t="s">
        <v>534</v>
      </c>
      <c r="H89" s="13" t="s">
        <v>381</v>
      </c>
      <c r="I89" s="14">
        <v>2</v>
      </c>
      <c r="J89" s="13" t="s">
        <v>19</v>
      </c>
      <c r="K89" s="13" t="s">
        <v>224</v>
      </c>
      <c r="L89" s="13" t="s">
        <v>361</v>
      </c>
      <c r="M89" s="13" t="s">
        <v>382</v>
      </c>
    </row>
    <row r="90" spans="1:13" x14ac:dyDescent="0.3">
      <c r="A90" s="13" t="s">
        <v>20</v>
      </c>
      <c r="B90" s="13" t="s">
        <v>173</v>
      </c>
      <c r="C90" s="13" t="s">
        <v>164</v>
      </c>
      <c r="D90" s="13" t="s">
        <v>529</v>
      </c>
      <c r="E90" s="13" t="s">
        <v>530</v>
      </c>
      <c r="F90" s="13" t="s">
        <v>167</v>
      </c>
      <c r="G90" s="13" t="s">
        <v>535</v>
      </c>
      <c r="H90" s="13" t="s">
        <v>381</v>
      </c>
      <c r="I90" s="14">
        <v>2</v>
      </c>
      <c r="J90" s="13" t="s">
        <v>19</v>
      </c>
      <c r="K90" s="13" t="s">
        <v>224</v>
      </c>
      <c r="L90" s="13" t="s">
        <v>361</v>
      </c>
      <c r="M90" s="13" t="s">
        <v>382</v>
      </c>
    </row>
    <row r="91" spans="1:13" x14ac:dyDescent="0.3">
      <c r="A91" s="13" t="s">
        <v>20</v>
      </c>
      <c r="B91" s="13" t="s">
        <v>173</v>
      </c>
      <c r="C91" s="13" t="s">
        <v>164</v>
      </c>
      <c r="D91" s="13" t="s">
        <v>529</v>
      </c>
      <c r="E91" s="13" t="s">
        <v>530</v>
      </c>
      <c r="F91" s="13" t="s">
        <v>167</v>
      </c>
      <c r="G91" s="13" t="s">
        <v>536</v>
      </c>
      <c r="H91" s="13" t="s">
        <v>381</v>
      </c>
      <c r="I91" s="14">
        <v>2</v>
      </c>
      <c r="J91" s="13" t="s">
        <v>19</v>
      </c>
      <c r="K91" s="13" t="s">
        <v>224</v>
      </c>
      <c r="L91" s="13" t="s">
        <v>361</v>
      </c>
      <c r="M91" s="13" t="s">
        <v>382</v>
      </c>
    </row>
    <row r="92" spans="1:13" x14ac:dyDescent="0.3">
      <c r="A92" s="13" t="s">
        <v>20</v>
      </c>
      <c r="B92" s="13" t="s">
        <v>173</v>
      </c>
      <c r="C92" s="13" t="s">
        <v>164</v>
      </c>
      <c r="D92" s="13" t="s">
        <v>529</v>
      </c>
      <c r="E92" s="13" t="s">
        <v>530</v>
      </c>
      <c r="F92" s="13" t="s">
        <v>167</v>
      </c>
      <c r="G92" s="13" t="s">
        <v>537</v>
      </c>
      <c r="H92" s="13" t="s">
        <v>381</v>
      </c>
      <c r="I92" s="14">
        <v>2</v>
      </c>
      <c r="J92" s="13" t="s">
        <v>19</v>
      </c>
      <c r="K92" s="13" t="s">
        <v>224</v>
      </c>
      <c r="L92" s="13" t="s">
        <v>361</v>
      </c>
      <c r="M92" s="13" t="s">
        <v>382</v>
      </c>
    </row>
    <row r="93" spans="1:13" x14ac:dyDescent="0.3">
      <c r="A93" s="13" t="s">
        <v>20</v>
      </c>
      <c r="B93" s="13" t="s">
        <v>173</v>
      </c>
      <c r="C93" s="13" t="s">
        <v>164</v>
      </c>
      <c r="D93" s="13" t="s">
        <v>529</v>
      </c>
      <c r="E93" s="13" t="s">
        <v>530</v>
      </c>
      <c r="F93" s="13" t="s">
        <v>167</v>
      </c>
      <c r="G93" s="13" t="s">
        <v>538</v>
      </c>
      <c r="H93" s="13" t="s">
        <v>381</v>
      </c>
      <c r="I93" s="14">
        <v>2</v>
      </c>
      <c r="J93" s="13" t="s">
        <v>19</v>
      </c>
      <c r="K93" s="13" t="s">
        <v>224</v>
      </c>
      <c r="L93" s="13" t="s">
        <v>361</v>
      </c>
      <c r="M93" s="13" t="s">
        <v>382</v>
      </c>
    </row>
    <row r="94" spans="1:13" x14ac:dyDescent="0.3">
      <c r="A94" s="13" t="s">
        <v>20</v>
      </c>
      <c r="B94" s="13" t="s">
        <v>173</v>
      </c>
      <c r="C94" s="13" t="s">
        <v>164</v>
      </c>
      <c r="D94" s="13" t="s">
        <v>529</v>
      </c>
      <c r="E94" s="13" t="s">
        <v>530</v>
      </c>
      <c r="F94" s="13" t="s">
        <v>167</v>
      </c>
      <c r="G94" s="13" t="s">
        <v>539</v>
      </c>
      <c r="H94" s="13" t="s">
        <v>381</v>
      </c>
      <c r="I94" s="14">
        <v>2</v>
      </c>
      <c r="J94" s="13" t="s">
        <v>19</v>
      </c>
      <c r="K94" s="13" t="s">
        <v>224</v>
      </c>
      <c r="L94" s="13" t="s">
        <v>361</v>
      </c>
      <c r="M94" s="13" t="s">
        <v>382</v>
      </c>
    </row>
    <row r="95" spans="1:13" x14ac:dyDescent="0.3">
      <c r="A95" s="13" t="s">
        <v>20</v>
      </c>
      <c r="B95" s="13" t="s">
        <v>173</v>
      </c>
      <c r="C95" s="13" t="s">
        <v>164</v>
      </c>
      <c r="D95" s="13" t="s">
        <v>529</v>
      </c>
      <c r="E95" s="13" t="s">
        <v>530</v>
      </c>
      <c r="F95" s="13" t="s">
        <v>167</v>
      </c>
      <c r="G95" s="13" t="s">
        <v>409</v>
      </c>
      <c r="H95" s="13" t="s">
        <v>381</v>
      </c>
      <c r="I95" s="14">
        <v>2</v>
      </c>
      <c r="J95" s="13" t="s">
        <v>19</v>
      </c>
      <c r="K95" s="13" t="s">
        <v>224</v>
      </c>
      <c r="L95" s="13" t="s">
        <v>361</v>
      </c>
      <c r="M95" s="13" t="s">
        <v>382</v>
      </c>
    </row>
    <row r="96" spans="1:13" x14ac:dyDescent="0.3">
      <c r="A96" s="13" t="s">
        <v>20</v>
      </c>
      <c r="B96" s="13" t="s">
        <v>173</v>
      </c>
      <c r="C96" s="13" t="s">
        <v>164</v>
      </c>
      <c r="D96" s="13" t="s">
        <v>529</v>
      </c>
      <c r="E96" s="13" t="s">
        <v>540</v>
      </c>
      <c r="F96" s="13" t="s">
        <v>365</v>
      </c>
      <c r="G96" s="13" t="s">
        <v>373</v>
      </c>
      <c r="H96" s="13" t="s">
        <v>374</v>
      </c>
      <c r="I96" s="14">
        <v>4</v>
      </c>
      <c r="J96" s="13" t="s">
        <v>19</v>
      </c>
      <c r="K96" s="13" t="s">
        <v>479</v>
      </c>
      <c r="L96" s="13" t="s">
        <v>361</v>
      </c>
      <c r="M96" s="13" t="s">
        <v>368</v>
      </c>
    </row>
    <row r="97" spans="1:13" x14ac:dyDescent="0.3">
      <c r="A97" s="13" t="s">
        <v>113</v>
      </c>
      <c r="B97" s="13" t="s">
        <v>541</v>
      </c>
      <c r="C97" s="13" t="s">
        <v>164</v>
      </c>
      <c r="D97" s="13" t="s">
        <v>542</v>
      </c>
      <c r="E97" s="13" t="s">
        <v>543</v>
      </c>
      <c r="F97" s="13" t="s">
        <v>365</v>
      </c>
      <c r="G97" s="13" t="s">
        <v>373</v>
      </c>
      <c r="H97" s="13" t="s">
        <v>374</v>
      </c>
      <c r="I97" s="14">
        <v>4</v>
      </c>
      <c r="J97" s="13" t="s">
        <v>112</v>
      </c>
      <c r="K97" s="13" t="s">
        <v>224</v>
      </c>
      <c r="L97" s="13" t="s">
        <v>361</v>
      </c>
      <c r="M97" s="13" t="s">
        <v>368</v>
      </c>
    </row>
    <row r="98" spans="1:13" x14ac:dyDescent="0.3">
      <c r="A98" s="13" t="s">
        <v>101</v>
      </c>
      <c r="B98" s="13" t="s">
        <v>544</v>
      </c>
      <c r="C98" s="13" t="s">
        <v>164</v>
      </c>
      <c r="D98" s="13" t="s">
        <v>545</v>
      </c>
      <c r="E98" s="13" t="s">
        <v>546</v>
      </c>
      <c r="F98" s="13" t="s">
        <v>167</v>
      </c>
      <c r="G98" s="13" t="s">
        <v>366</v>
      </c>
      <c r="H98" s="13" t="s">
        <v>367</v>
      </c>
      <c r="I98" s="14">
        <v>1</v>
      </c>
      <c r="J98" s="13" t="s">
        <v>100</v>
      </c>
      <c r="K98" s="13" t="s">
        <v>217</v>
      </c>
      <c r="L98" s="13" t="s">
        <v>361</v>
      </c>
      <c r="M98" s="13" t="s">
        <v>368</v>
      </c>
    </row>
    <row r="99" spans="1:13" x14ac:dyDescent="0.3">
      <c r="A99" s="13" t="s">
        <v>122</v>
      </c>
      <c r="B99" s="13" t="s">
        <v>547</v>
      </c>
      <c r="C99" s="13" t="s">
        <v>164</v>
      </c>
      <c r="D99" s="13" t="s">
        <v>548</v>
      </c>
      <c r="E99" s="13" t="s">
        <v>549</v>
      </c>
      <c r="F99" s="13" t="s">
        <v>167</v>
      </c>
      <c r="G99" s="13" t="s">
        <v>400</v>
      </c>
      <c r="H99" s="13" t="s">
        <v>401</v>
      </c>
      <c r="I99" s="14">
        <v>10</v>
      </c>
      <c r="J99" s="13" t="s">
        <v>121</v>
      </c>
      <c r="K99" s="13" t="s">
        <v>233</v>
      </c>
      <c r="L99" s="13" t="s">
        <v>361</v>
      </c>
      <c r="M99" s="13" t="s">
        <v>382</v>
      </c>
    </row>
    <row r="100" spans="1:13" x14ac:dyDescent="0.3">
      <c r="A100" s="13" t="s">
        <v>88</v>
      </c>
      <c r="B100" s="13" t="s">
        <v>550</v>
      </c>
      <c r="C100" s="13" t="s">
        <v>226</v>
      </c>
      <c r="D100" s="13" t="s">
        <v>551</v>
      </c>
      <c r="E100" s="13" t="s">
        <v>552</v>
      </c>
      <c r="F100" s="13" t="s">
        <v>167</v>
      </c>
      <c r="G100" s="13" t="s">
        <v>426</v>
      </c>
      <c r="H100" s="13" t="s">
        <v>427</v>
      </c>
      <c r="I100" s="14">
        <v>2</v>
      </c>
      <c r="J100" s="13" t="s">
        <v>87</v>
      </c>
      <c r="K100" s="13" t="s">
        <v>229</v>
      </c>
      <c r="L100" s="13" t="s">
        <v>361</v>
      </c>
      <c r="M100" s="13" t="s">
        <v>428</v>
      </c>
    </row>
    <row r="101" spans="1:13" x14ac:dyDescent="0.3">
      <c r="A101" s="13" t="s">
        <v>88</v>
      </c>
      <c r="B101" s="13" t="s">
        <v>550</v>
      </c>
      <c r="C101" s="13" t="s">
        <v>226</v>
      </c>
      <c r="D101" s="13" t="s">
        <v>551</v>
      </c>
      <c r="E101" s="13" t="s">
        <v>552</v>
      </c>
      <c r="F101" s="13" t="s">
        <v>167</v>
      </c>
      <c r="G101" s="13" t="s">
        <v>413</v>
      </c>
      <c r="H101" s="13" t="s">
        <v>414</v>
      </c>
      <c r="I101" s="14">
        <v>1</v>
      </c>
      <c r="J101" s="13" t="s">
        <v>87</v>
      </c>
      <c r="K101" s="13" t="s">
        <v>229</v>
      </c>
      <c r="L101" s="13" t="s">
        <v>361</v>
      </c>
      <c r="M101" s="13" t="s">
        <v>263</v>
      </c>
    </row>
    <row r="102" spans="1:13" x14ac:dyDescent="0.3">
      <c r="A102" s="13" t="s">
        <v>88</v>
      </c>
      <c r="B102" s="13" t="s">
        <v>550</v>
      </c>
      <c r="C102" s="13" t="s">
        <v>226</v>
      </c>
      <c r="D102" s="13" t="s">
        <v>551</v>
      </c>
      <c r="E102" s="13" t="s">
        <v>553</v>
      </c>
      <c r="F102" s="13" t="s">
        <v>167</v>
      </c>
      <c r="G102" s="13" t="s">
        <v>366</v>
      </c>
      <c r="H102" s="13" t="s">
        <v>367</v>
      </c>
      <c r="I102" s="14">
        <v>2</v>
      </c>
      <c r="J102" s="13" t="s">
        <v>87</v>
      </c>
      <c r="K102" s="13" t="s">
        <v>217</v>
      </c>
      <c r="L102" s="13" t="s">
        <v>361</v>
      </c>
      <c r="M102" s="13" t="s">
        <v>368</v>
      </c>
    </row>
    <row r="103" spans="1:13" x14ac:dyDescent="0.3">
      <c r="A103" s="13" t="s">
        <v>88</v>
      </c>
      <c r="B103" s="13" t="s">
        <v>550</v>
      </c>
      <c r="C103" s="13" t="s">
        <v>226</v>
      </c>
      <c r="D103" s="13" t="s">
        <v>551</v>
      </c>
      <c r="E103" s="13" t="s">
        <v>554</v>
      </c>
      <c r="F103" s="13" t="s">
        <v>365</v>
      </c>
      <c r="G103" s="13" t="s">
        <v>373</v>
      </c>
      <c r="H103" s="13" t="s">
        <v>374</v>
      </c>
      <c r="I103" s="14">
        <v>4</v>
      </c>
      <c r="J103" s="13" t="s">
        <v>87</v>
      </c>
      <c r="K103" s="13" t="s">
        <v>224</v>
      </c>
      <c r="L103" s="13" t="s">
        <v>361</v>
      </c>
      <c r="M103" s="13" t="s">
        <v>368</v>
      </c>
    </row>
    <row r="104" spans="1:13" x14ac:dyDescent="0.3">
      <c r="A104" s="13" t="s">
        <v>90</v>
      </c>
      <c r="B104" s="13" t="s">
        <v>555</v>
      </c>
      <c r="C104" s="13" t="s">
        <v>164</v>
      </c>
      <c r="D104" s="13" t="s">
        <v>556</v>
      </c>
      <c r="E104" s="13" t="s">
        <v>557</v>
      </c>
      <c r="F104" s="13" t="s">
        <v>167</v>
      </c>
      <c r="G104" s="13" t="s">
        <v>400</v>
      </c>
      <c r="H104" s="13" t="s">
        <v>401</v>
      </c>
      <c r="I104" s="14">
        <v>50</v>
      </c>
      <c r="J104" s="13" t="s">
        <v>89</v>
      </c>
      <c r="K104" s="13" t="s">
        <v>188</v>
      </c>
      <c r="L104" s="13" t="s">
        <v>361</v>
      </c>
      <c r="M104" s="13" t="s">
        <v>382</v>
      </c>
    </row>
    <row r="105" spans="1:13" x14ac:dyDescent="0.3">
      <c r="A105" s="13" t="s">
        <v>51</v>
      </c>
      <c r="B105" s="13" t="s">
        <v>203</v>
      </c>
      <c r="C105" s="13" t="s">
        <v>164</v>
      </c>
      <c r="D105" s="13" t="s">
        <v>558</v>
      </c>
      <c r="E105" s="13" t="s">
        <v>559</v>
      </c>
      <c r="F105" s="13" t="s">
        <v>365</v>
      </c>
      <c r="G105" s="13" t="s">
        <v>373</v>
      </c>
      <c r="H105" s="13" t="s">
        <v>374</v>
      </c>
      <c r="I105" s="14">
        <v>4</v>
      </c>
      <c r="J105" s="13" t="s">
        <v>50</v>
      </c>
      <c r="K105" s="13" t="s">
        <v>229</v>
      </c>
      <c r="L105" s="13" t="s">
        <v>361</v>
      </c>
      <c r="M105" s="13" t="s">
        <v>368</v>
      </c>
    </row>
    <row r="106" spans="1:13" x14ac:dyDescent="0.3">
      <c r="A106" s="13" t="s">
        <v>51</v>
      </c>
      <c r="B106" s="13" t="s">
        <v>203</v>
      </c>
      <c r="C106" s="13" t="s">
        <v>164</v>
      </c>
      <c r="D106" s="13" t="s">
        <v>558</v>
      </c>
      <c r="E106" s="13" t="s">
        <v>560</v>
      </c>
      <c r="F106" s="13" t="s">
        <v>167</v>
      </c>
      <c r="G106" s="13" t="s">
        <v>366</v>
      </c>
      <c r="H106" s="13" t="s">
        <v>367</v>
      </c>
      <c r="I106" s="14">
        <v>3</v>
      </c>
      <c r="J106" s="13" t="s">
        <v>50</v>
      </c>
      <c r="K106" s="13" t="s">
        <v>250</v>
      </c>
      <c r="L106" s="13" t="s">
        <v>361</v>
      </c>
      <c r="M106" s="13" t="s">
        <v>368</v>
      </c>
    </row>
    <row r="107" spans="1:13" x14ac:dyDescent="0.3">
      <c r="A107" s="13" t="s">
        <v>128</v>
      </c>
      <c r="B107" s="13" t="s">
        <v>329</v>
      </c>
      <c r="C107" s="13" t="s">
        <v>164</v>
      </c>
      <c r="D107" s="13" t="s">
        <v>330</v>
      </c>
      <c r="E107" s="13" t="s">
        <v>561</v>
      </c>
      <c r="F107" s="13" t="s">
        <v>167</v>
      </c>
      <c r="G107" s="13" t="s">
        <v>430</v>
      </c>
      <c r="H107" s="13" t="s">
        <v>431</v>
      </c>
      <c r="I107" s="14">
        <v>1</v>
      </c>
      <c r="J107" s="13" t="s">
        <v>127</v>
      </c>
      <c r="K107" s="13" t="s">
        <v>334</v>
      </c>
      <c r="L107" s="13" t="s">
        <v>361</v>
      </c>
      <c r="M107" s="13" t="s">
        <v>315</v>
      </c>
    </row>
    <row r="108" spans="1:13" x14ac:dyDescent="0.3">
      <c r="A108" s="13" t="s">
        <v>111</v>
      </c>
      <c r="B108" s="13" t="s">
        <v>173</v>
      </c>
      <c r="C108" s="13" t="s">
        <v>164</v>
      </c>
      <c r="D108" s="13" t="s">
        <v>562</v>
      </c>
      <c r="E108" s="13" t="s">
        <v>563</v>
      </c>
      <c r="F108" s="13" t="s">
        <v>365</v>
      </c>
      <c r="G108" s="13" t="s">
        <v>373</v>
      </c>
      <c r="H108" s="13" t="s">
        <v>374</v>
      </c>
      <c r="I108" s="14">
        <v>4</v>
      </c>
      <c r="J108" s="13" t="s">
        <v>110</v>
      </c>
      <c r="K108" s="13" t="s">
        <v>224</v>
      </c>
      <c r="L108" s="13" t="s">
        <v>361</v>
      </c>
      <c r="M108" s="13" t="s">
        <v>368</v>
      </c>
    </row>
    <row r="109" spans="1:13" x14ac:dyDescent="0.3">
      <c r="A109" s="13" t="s">
        <v>111</v>
      </c>
      <c r="B109" s="13" t="s">
        <v>173</v>
      </c>
      <c r="C109" s="13" t="s">
        <v>164</v>
      </c>
      <c r="D109" s="13" t="s">
        <v>562</v>
      </c>
      <c r="E109" s="13" t="s">
        <v>564</v>
      </c>
      <c r="F109" s="13" t="s">
        <v>365</v>
      </c>
      <c r="G109" s="13" t="s">
        <v>437</v>
      </c>
      <c r="H109" s="13" t="s">
        <v>438</v>
      </c>
      <c r="I109" s="14">
        <v>5</v>
      </c>
      <c r="J109" s="13" t="s">
        <v>110</v>
      </c>
      <c r="K109" s="13" t="s">
        <v>394</v>
      </c>
      <c r="L109" s="13" t="s">
        <v>361</v>
      </c>
      <c r="M109" s="13" t="s">
        <v>368</v>
      </c>
    </row>
    <row r="110" spans="1:13" x14ac:dyDescent="0.3">
      <c r="A110" s="13" t="s">
        <v>16</v>
      </c>
      <c r="B110" s="13" t="s">
        <v>335</v>
      </c>
      <c r="C110" s="13" t="s">
        <v>164</v>
      </c>
      <c r="D110" s="13" t="s">
        <v>336</v>
      </c>
      <c r="E110" s="13" t="s">
        <v>565</v>
      </c>
      <c r="F110" s="13" t="s">
        <v>365</v>
      </c>
      <c r="G110" s="13" t="s">
        <v>373</v>
      </c>
      <c r="H110" s="13" t="s">
        <v>374</v>
      </c>
      <c r="I110" s="14">
        <v>4</v>
      </c>
      <c r="J110" s="13" t="s">
        <v>15</v>
      </c>
      <c r="K110" s="13" t="s">
        <v>229</v>
      </c>
      <c r="L110" s="13" t="s">
        <v>361</v>
      </c>
      <c r="M110" s="13" t="s">
        <v>368</v>
      </c>
    </row>
    <row r="111" spans="1:13" x14ac:dyDescent="0.3">
      <c r="A111" s="13" t="s">
        <v>16</v>
      </c>
      <c r="B111" s="13" t="s">
        <v>335</v>
      </c>
      <c r="C111" s="13" t="s">
        <v>164</v>
      </c>
      <c r="D111" s="13" t="s">
        <v>336</v>
      </c>
      <c r="E111" s="13" t="s">
        <v>566</v>
      </c>
      <c r="F111" s="13" t="s">
        <v>365</v>
      </c>
      <c r="G111" s="13" t="s">
        <v>437</v>
      </c>
      <c r="H111" s="13" t="s">
        <v>438</v>
      </c>
      <c r="I111" s="14">
        <v>5</v>
      </c>
      <c r="J111" s="13" t="s">
        <v>15</v>
      </c>
      <c r="K111" s="13" t="s">
        <v>262</v>
      </c>
      <c r="L111" s="13" t="s">
        <v>361</v>
      </c>
      <c r="M111" s="13" t="s">
        <v>368</v>
      </c>
    </row>
    <row r="112" spans="1:13" x14ac:dyDescent="0.3">
      <c r="A112" s="13" t="s">
        <v>16</v>
      </c>
      <c r="B112" s="13" t="s">
        <v>335</v>
      </c>
      <c r="C112" s="13" t="s">
        <v>164</v>
      </c>
      <c r="D112" s="13" t="s">
        <v>336</v>
      </c>
      <c r="E112" s="13" t="s">
        <v>567</v>
      </c>
      <c r="F112" s="13" t="s">
        <v>167</v>
      </c>
      <c r="G112" s="13" t="s">
        <v>500</v>
      </c>
      <c r="H112" s="13" t="s">
        <v>501</v>
      </c>
      <c r="I112" s="14">
        <v>1</v>
      </c>
      <c r="J112" s="13" t="s">
        <v>15</v>
      </c>
      <c r="K112" s="13" t="s">
        <v>250</v>
      </c>
      <c r="L112" s="13" t="s">
        <v>361</v>
      </c>
      <c r="M112" s="13" t="s">
        <v>502</v>
      </c>
    </row>
    <row r="113" spans="1:13" x14ac:dyDescent="0.3">
      <c r="A113" s="13" t="s">
        <v>16</v>
      </c>
      <c r="B113" s="13" t="s">
        <v>335</v>
      </c>
      <c r="C113" s="13" t="s">
        <v>164</v>
      </c>
      <c r="D113" s="13" t="s">
        <v>336</v>
      </c>
      <c r="E113" s="13" t="s">
        <v>568</v>
      </c>
      <c r="F113" s="13" t="s">
        <v>167</v>
      </c>
      <c r="G113" s="13" t="s">
        <v>366</v>
      </c>
      <c r="H113" s="13" t="s">
        <v>367</v>
      </c>
      <c r="I113" s="14">
        <v>1</v>
      </c>
      <c r="J113" s="13" t="s">
        <v>15</v>
      </c>
      <c r="K113" s="13" t="s">
        <v>250</v>
      </c>
      <c r="L113" s="13" t="s">
        <v>361</v>
      </c>
      <c r="M113" s="13" t="s">
        <v>368</v>
      </c>
    </row>
    <row r="114" spans="1:13" x14ac:dyDescent="0.3">
      <c r="A114" s="13" t="s">
        <v>16</v>
      </c>
      <c r="B114" s="13" t="s">
        <v>335</v>
      </c>
      <c r="C114" s="13" t="s">
        <v>164</v>
      </c>
      <c r="D114" s="13" t="s">
        <v>336</v>
      </c>
      <c r="E114" s="13" t="s">
        <v>568</v>
      </c>
      <c r="F114" s="13" t="s">
        <v>167</v>
      </c>
      <c r="G114" s="13" t="s">
        <v>569</v>
      </c>
      <c r="H114" s="13" t="s">
        <v>570</v>
      </c>
      <c r="I114" s="14">
        <v>2</v>
      </c>
      <c r="J114" s="13" t="s">
        <v>15</v>
      </c>
      <c r="K114" s="13" t="s">
        <v>250</v>
      </c>
      <c r="L114" s="13" t="s">
        <v>361</v>
      </c>
      <c r="M114" s="13" t="s">
        <v>368</v>
      </c>
    </row>
    <row r="115" spans="1:13" x14ac:dyDescent="0.3">
      <c r="A115" s="13" t="s">
        <v>16</v>
      </c>
      <c r="B115" s="13" t="s">
        <v>335</v>
      </c>
      <c r="C115" s="13" t="s">
        <v>164</v>
      </c>
      <c r="D115" s="13" t="s">
        <v>336</v>
      </c>
      <c r="E115" s="13" t="s">
        <v>568</v>
      </c>
      <c r="F115" s="13" t="s">
        <v>167</v>
      </c>
      <c r="G115" s="13" t="s">
        <v>571</v>
      </c>
      <c r="H115" s="13" t="s">
        <v>572</v>
      </c>
      <c r="I115" s="14">
        <v>1</v>
      </c>
      <c r="J115" s="13" t="s">
        <v>15</v>
      </c>
      <c r="K115" s="13" t="s">
        <v>250</v>
      </c>
      <c r="L115" s="13" t="s">
        <v>361</v>
      </c>
      <c r="M115" s="13" t="s">
        <v>368</v>
      </c>
    </row>
    <row r="116" spans="1:13" x14ac:dyDescent="0.3">
      <c r="A116" s="13" t="s">
        <v>16</v>
      </c>
      <c r="B116" s="13" t="s">
        <v>335</v>
      </c>
      <c r="C116" s="13" t="s">
        <v>164</v>
      </c>
      <c r="D116" s="13" t="s">
        <v>336</v>
      </c>
      <c r="E116" s="13" t="s">
        <v>568</v>
      </c>
      <c r="F116" s="13" t="s">
        <v>167</v>
      </c>
      <c r="G116" s="13" t="s">
        <v>573</v>
      </c>
      <c r="H116" s="13" t="s">
        <v>574</v>
      </c>
      <c r="I116" s="14">
        <v>1</v>
      </c>
      <c r="J116" s="13" t="s">
        <v>15</v>
      </c>
      <c r="K116" s="13" t="s">
        <v>250</v>
      </c>
      <c r="L116" s="13" t="s">
        <v>361</v>
      </c>
      <c r="M116" s="13" t="s">
        <v>368</v>
      </c>
    </row>
    <row r="117" spans="1:13" x14ac:dyDescent="0.3">
      <c r="A117" s="13" t="s">
        <v>16</v>
      </c>
      <c r="B117" s="13" t="s">
        <v>335</v>
      </c>
      <c r="C117" s="13" t="s">
        <v>164</v>
      </c>
      <c r="D117" s="13" t="s">
        <v>336</v>
      </c>
      <c r="E117" s="13" t="s">
        <v>568</v>
      </c>
      <c r="F117" s="13" t="s">
        <v>167</v>
      </c>
      <c r="G117" s="13" t="s">
        <v>575</v>
      </c>
      <c r="H117" s="13" t="s">
        <v>576</v>
      </c>
      <c r="I117" s="14">
        <v>2</v>
      </c>
      <c r="J117" s="13" t="s">
        <v>15</v>
      </c>
      <c r="K117" s="13" t="s">
        <v>250</v>
      </c>
      <c r="L117" s="13" t="s">
        <v>361</v>
      </c>
      <c r="M117" s="13" t="s">
        <v>368</v>
      </c>
    </row>
    <row r="118" spans="1:13" x14ac:dyDescent="0.3">
      <c r="A118" s="13" t="s">
        <v>16</v>
      </c>
      <c r="B118" s="13" t="s">
        <v>335</v>
      </c>
      <c r="C118" s="13" t="s">
        <v>164</v>
      </c>
      <c r="D118" s="13" t="s">
        <v>336</v>
      </c>
      <c r="E118" s="13" t="s">
        <v>568</v>
      </c>
      <c r="F118" s="13" t="s">
        <v>167</v>
      </c>
      <c r="G118" s="13" t="s">
        <v>577</v>
      </c>
      <c r="H118" s="13" t="s">
        <v>578</v>
      </c>
      <c r="I118" s="14">
        <v>1</v>
      </c>
      <c r="J118" s="13" t="s">
        <v>15</v>
      </c>
      <c r="K118" s="13" t="s">
        <v>250</v>
      </c>
      <c r="L118" s="13" t="s">
        <v>361</v>
      </c>
      <c r="M118" s="13" t="s">
        <v>368</v>
      </c>
    </row>
    <row r="119" spans="1:13" x14ac:dyDescent="0.3">
      <c r="A119" s="13" t="s">
        <v>16</v>
      </c>
      <c r="B119" s="13" t="s">
        <v>335</v>
      </c>
      <c r="C119" s="13" t="s">
        <v>164</v>
      </c>
      <c r="D119" s="13" t="s">
        <v>336</v>
      </c>
      <c r="E119" s="13" t="s">
        <v>568</v>
      </c>
      <c r="F119" s="13" t="s">
        <v>167</v>
      </c>
      <c r="G119" s="13" t="s">
        <v>579</v>
      </c>
      <c r="H119" s="13" t="s">
        <v>580</v>
      </c>
      <c r="I119" s="14">
        <v>2</v>
      </c>
      <c r="J119" s="13" t="s">
        <v>15</v>
      </c>
      <c r="K119" s="13" t="s">
        <v>250</v>
      </c>
      <c r="L119" s="13" t="s">
        <v>361</v>
      </c>
      <c r="M119" s="13" t="s">
        <v>368</v>
      </c>
    </row>
    <row r="120" spans="1:13" x14ac:dyDescent="0.3">
      <c r="A120" s="13" t="s">
        <v>16</v>
      </c>
      <c r="B120" s="13" t="s">
        <v>335</v>
      </c>
      <c r="C120" s="13" t="s">
        <v>164</v>
      </c>
      <c r="D120" s="13" t="s">
        <v>336</v>
      </c>
      <c r="E120" s="13" t="s">
        <v>568</v>
      </c>
      <c r="F120" s="13" t="s">
        <v>167</v>
      </c>
      <c r="G120" s="13" t="s">
        <v>524</v>
      </c>
      <c r="H120" s="13" t="s">
        <v>525</v>
      </c>
      <c r="I120" s="14">
        <v>1</v>
      </c>
      <c r="J120" s="13" t="s">
        <v>15</v>
      </c>
      <c r="K120" s="13" t="s">
        <v>250</v>
      </c>
      <c r="L120" s="13" t="s">
        <v>361</v>
      </c>
      <c r="M120" s="13" t="s">
        <v>368</v>
      </c>
    </row>
    <row r="121" spans="1:13" x14ac:dyDescent="0.3">
      <c r="A121" s="13" t="s">
        <v>16</v>
      </c>
      <c r="B121" s="13" t="s">
        <v>335</v>
      </c>
      <c r="C121" s="13" t="s">
        <v>164</v>
      </c>
      <c r="D121" s="13" t="s">
        <v>336</v>
      </c>
      <c r="E121" s="13" t="s">
        <v>568</v>
      </c>
      <c r="F121" s="13" t="s">
        <v>167</v>
      </c>
      <c r="G121" s="13" t="s">
        <v>522</v>
      </c>
      <c r="H121" s="13" t="s">
        <v>523</v>
      </c>
      <c r="I121" s="14">
        <v>1</v>
      </c>
      <c r="J121" s="13" t="s">
        <v>15</v>
      </c>
      <c r="K121" s="13" t="s">
        <v>250</v>
      </c>
      <c r="L121" s="13" t="s">
        <v>361</v>
      </c>
      <c r="M121" s="13" t="s">
        <v>368</v>
      </c>
    </row>
    <row r="122" spans="1:13" x14ac:dyDescent="0.3">
      <c r="A122" s="13" t="s">
        <v>16</v>
      </c>
      <c r="B122" s="13" t="s">
        <v>335</v>
      </c>
      <c r="C122" s="13" t="s">
        <v>164</v>
      </c>
      <c r="D122" s="13" t="s">
        <v>336</v>
      </c>
      <c r="E122" s="13" t="s">
        <v>581</v>
      </c>
      <c r="F122" s="13" t="s">
        <v>167</v>
      </c>
      <c r="G122" s="13" t="s">
        <v>400</v>
      </c>
      <c r="H122" s="13" t="s">
        <v>401</v>
      </c>
      <c r="I122" s="14">
        <v>24</v>
      </c>
      <c r="J122" s="13" t="s">
        <v>15</v>
      </c>
      <c r="K122" s="13" t="s">
        <v>394</v>
      </c>
      <c r="L122" s="13" t="s">
        <v>361</v>
      </c>
      <c r="M122" s="13" t="s">
        <v>382</v>
      </c>
    </row>
    <row r="123" spans="1:13" x14ac:dyDescent="0.3">
      <c r="A123" s="13" t="s">
        <v>31</v>
      </c>
      <c r="B123" s="13" t="s">
        <v>345</v>
      </c>
      <c r="C123" s="13" t="s">
        <v>164</v>
      </c>
      <c r="D123" s="13" t="s">
        <v>346</v>
      </c>
      <c r="E123" s="13" t="s">
        <v>347</v>
      </c>
      <c r="F123" s="13" t="s">
        <v>167</v>
      </c>
      <c r="G123" s="13" t="s">
        <v>582</v>
      </c>
      <c r="H123" s="13" t="s">
        <v>583</v>
      </c>
      <c r="I123" s="14">
        <v>1</v>
      </c>
      <c r="J123" s="13" t="s">
        <v>30</v>
      </c>
      <c r="K123" s="13" t="s">
        <v>262</v>
      </c>
      <c r="L123" s="13" t="s">
        <v>361</v>
      </c>
      <c r="M123" s="13" t="s">
        <v>584</v>
      </c>
    </row>
    <row r="124" spans="1:13" x14ac:dyDescent="0.3">
      <c r="A124" s="13" t="s">
        <v>148</v>
      </c>
      <c r="B124" s="13" t="s">
        <v>206</v>
      </c>
      <c r="C124" s="13" t="s">
        <v>164</v>
      </c>
      <c r="D124" s="13" t="s">
        <v>585</v>
      </c>
      <c r="E124" s="13" t="s">
        <v>586</v>
      </c>
      <c r="F124" s="13" t="s">
        <v>365</v>
      </c>
      <c r="G124" s="13" t="s">
        <v>373</v>
      </c>
      <c r="H124" s="13" t="s">
        <v>374</v>
      </c>
      <c r="I124" s="14">
        <v>4</v>
      </c>
      <c r="J124" s="13" t="s">
        <v>147</v>
      </c>
      <c r="K124" s="13" t="s">
        <v>201</v>
      </c>
      <c r="L124" s="13" t="s">
        <v>361</v>
      </c>
      <c r="M124" s="13" t="s">
        <v>368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48"/>
  <sheetViews>
    <sheetView workbookViewId="0">
      <selection sqref="A1:L1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62.5546875" bestFit="1" customWidth="1"/>
  </cols>
  <sheetData>
    <row r="1" spans="1:14" x14ac:dyDescent="0.3">
      <c r="A1" s="29" t="s">
        <v>587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4" ht="27.45" customHeight="1" x14ac:dyDescent="0.3">
      <c r="A2" s="15" t="s">
        <v>156</v>
      </c>
      <c r="B2" s="15" t="s">
        <v>588</v>
      </c>
      <c r="C2" s="15" t="s">
        <v>589</v>
      </c>
      <c r="D2" s="15" t="s">
        <v>590</v>
      </c>
      <c r="E2" s="15" t="s">
        <v>162</v>
      </c>
      <c r="F2" s="15" t="s">
        <v>591</v>
      </c>
      <c r="G2" s="16" t="s">
        <v>592</v>
      </c>
      <c r="H2" s="16" t="s">
        <v>158</v>
      </c>
      <c r="I2" s="16" t="s">
        <v>593</v>
      </c>
      <c r="J2" s="16" t="s">
        <v>594</v>
      </c>
      <c r="K2" s="16" t="s">
        <v>595</v>
      </c>
      <c r="L2" s="16" t="s">
        <v>596</v>
      </c>
      <c r="M2" s="27" t="s">
        <v>1588</v>
      </c>
      <c r="N2" s="27" t="s">
        <v>1589</v>
      </c>
    </row>
    <row r="3" spans="1:14" x14ac:dyDescent="0.3">
      <c r="A3" s="7" t="s">
        <v>597</v>
      </c>
      <c r="B3" s="7" t="s">
        <v>598</v>
      </c>
      <c r="C3" s="7" t="s">
        <v>599</v>
      </c>
      <c r="D3" s="7" t="s">
        <v>600</v>
      </c>
      <c r="E3" s="7" t="s">
        <v>601</v>
      </c>
      <c r="F3" s="7" t="s">
        <v>602</v>
      </c>
      <c r="G3" s="22">
        <v>44</v>
      </c>
      <c r="H3" s="22">
        <v>83</v>
      </c>
      <c r="I3" s="23">
        <v>0</v>
      </c>
      <c r="J3" s="24">
        <v>1</v>
      </c>
      <c r="K3" s="25">
        <v>0</v>
      </c>
      <c r="L3" s="26">
        <v>0</v>
      </c>
      <c r="M3" s="28" t="s">
        <v>1580</v>
      </c>
      <c r="N3" s="28"/>
    </row>
    <row r="4" spans="1:14" x14ac:dyDescent="0.3">
      <c r="A4" s="7" t="s">
        <v>603</v>
      </c>
      <c r="B4" s="7" t="s">
        <v>598</v>
      </c>
      <c r="C4" s="7" t="s">
        <v>604</v>
      </c>
      <c r="D4" s="7" t="s">
        <v>600</v>
      </c>
      <c r="E4" s="7" t="s">
        <v>601</v>
      </c>
      <c r="F4" s="7" t="s">
        <v>605</v>
      </c>
      <c r="G4" s="22">
        <v>42</v>
      </c>
      <c r="H4" s="22">
        <v>78</v>
      </c>
      <c r="I4" s="23">
        <v>0</v>
      </c>
      <c r="J4" s="24">
        <v>1</v>
      </c>
      <c r="K4" s="25">
        <v>0</v>
      </c>
      <c r="L4" s="26">
        <v>0</v>
      </c>
      <c r="M4" s="28" t="s">
        <v>1580</v>
      </c>
      <c r="N4" s="28"/>
    </row>
    <row r="5" spans="1:14" x14ac:dyDescent="0.3">
      <c r="A5" s="7" t="s">
        <v>606</v>
      </c>
      <c r="B5" s="7" t="s">
        <v>607</v>
      </c>
      <c r="C5" s="7" t="s">
        <v>608</v>
      </c>
      <c r="D5" s="7" t="s">
        <v>609</v>
      </c>
      <c r="E5" s="7" t="s">
        <v>315</v>
      </c>
      <c r="F5" s="7" t="s">
        <v>610</v>
      </c>
      <c r="G5" s="22">
        <v>36</v>
      </c>
      <c r="H5" s="22">
        <v>51</v>
      </c>
      <c r="I5" s="23">
        <v>0.69444444444444442</v>
      </c>
      <c r="J5" s="24">
        <v>0.30555555555555558</v>
      </c>
      <c r="K5" s="25">
        <v>0</v>
      </c>
      <c r="L5" s="26">
        <v>0</v>
      </c>
      <c r="M5" s="28" t="s">
        <v>1592</v>
      </c>
      <c r="N5" s="28"/>
    </row>
    <row r="6" spans="1:14" x14ac:dyDescent="0.3">
      <c r="A6" s="7" t="s">
        <v>611</v>
      </c>
      <c r="B6" s="7" t="s">
        <v>612</v>
      </c>
      <c r="C6" s="7" t="s">
        <v>608</v>
      </c>
      <c r="D6" s="7" t="s">
        <v>613</v>
      </c>
      <c r="E6" s="7" t="s">
        <v>465</v>
      </c>
      <c r="F6" s="7" t="s">
        <v>614</v>
      </c>
      <c r="G6" s="22">
        <v>24</v>
      </c>
      <c r="H6" s="22">
        <v>27</v>
      </c>
      <c r="I6" s="23">
        <v>0</v>
      </c>
      <c r="J6" s="24">
        <v>1</v>
      </c>
      <c r="K6" s="25">
        <v>0</v>
      </c>
      <c r="L6" s="26">
        <v>0</v>
      </c>
      <c r="M6" s="28" t="s">
        <v>1580</v>
      </c>
      <c r="N6" s="28"/>
    </row>
    <row r="7" spans="1:14" x14ac:dyDescent="0.3">
      <c r="A7" s="7" t="s">
        <v>615</v>
      </c>
      <c r="B7" s="7" t="s">
        <v>616</v>
      </c>
      <c r="C7" s="7" t="s">
        <v>608</v>
      </c>
      <c r="D7" s="7" t="s">
        <v>617</v>
      </c>
      <c r="E7" s="7" t="s">
        <v>315</v>
      </c>
      <c r="F7" s="7" t="s">
        <v>618</v>
      </c>
      <c r="G7" s="22">
        <v>22</v>
      </c>
      <c r="H7" s="22">
        <v>30</v>
      </c>
      <c r="I7" s="23">
        <v>0.45454545454545453</v>
      </c>
      <c r="J7" s="24">
        <v>0.54545454545454541</v>
      </c>
      <c r="K7" s="25">
        <v>0</v>
      </c>
      <c r="L7" s="26">
        <v>0</v>
      </c>
      <c r="M7" s="28" t="s">
        <v>1582</v>
      </c>
      <c r="N7" s="28"/>
    </row>
    <row r="8" spans="1:14" x14ac:dyDescent="0.3">
      <c r="A8" s="7" t="s">
        <v>373</v>
      </c>
      <c r="B8" s="7" t="s">
        <v>619</v>
      </c>
      <c r="C8" s="7" t="s">
        <v>620</v>
      </c>
      <c r="D8" s="7" t="s">
        <v>621</v>
      </c>
      <c r="E8" s="7" t="s">
        <v>368</v>
      </c>
      <c r="F8" s="7" t="s">
        <v>622</v>
      </c>
      <c r="G8" s="22">
        <v>19</v>
      </c>
      <c r="H8" s="22">
        <v>76</v>
      </c>
      <c r="I8" s="23">
        <v>0</v>
      </c>
      <c r="J8" s="24">
        <v>0</v>
      </c>
      <c r="K8" s="25">
        <v>0</v>
      </c>
      <c r="L8" s="26">
        <v>1</v>
      </c>
      <c r="M8" s="28" t="s">
        <v>1583</v>
      </c>
      <c r="N8" s="28"/>
    </row>
    <row r="9" spans="1:14" x14ac:dyDescent="0.3">
      <c r="A9" s="7" t="s">
        <v>623</v>
      </c>
      <c r="B9" s="7" t="s">
        <v>624</v>
      </c>
      <c r="C9" s="7" t="s">
        <v>625</v>
      </c>
      <c r="D9" s="7" t="s">
        <v>626</v>
      </c>
      <c r="E9" s="7" t="s">
        <v>627</v>
      </c>
      <c r="F9" s="7" t="s">
        <v>628</v>
      </c>
      <c r="G9" s="22">
        <v>16</v>
      </c>
      <c r="H9" s="22">
        <v>21</v>
      </c>
      <c r="I9" s="23">
        <v>0</v>
      </c>
      <c r="J9" s="24">
        <v>1</v>
      </c>
      <c r="K9" s="25">
        <v>0</v>
      </c>
      <c r="L9" s="26">
        <v>0</v>
      </c>
      <c r="M9" s="28" t="s">
        <v>1592</v>
      </c>
      <c r="N9" s="28"/>
    </row>
    <row r="10" spans="1:14" x14ac:dyDescent="0.3">
      <c r="A10" s="7" t="s">
        <v>366</v>
      </c>
      <c r="B10" s="7" t="s">
        <v>629</v>
      </c>
      <c r="C10" s="7" t="s">
        <v>630</v>
      </c>
      <c r="D10" s="7" t="s">
        <v>631</v>
      </c>
      <c r="E10" s="7" t="s">
        <v>368</v>
      </c>
      <c r="F10" s="7" t="s">
        <v>632</v>
      </c>
      <c r="G10" s="22">
        <v>14</v>
      </c>
      <c r="H10" s="22">
        <v>19</v>
      </c>
      <c r="I10" s="23">
        <v>0</v>
      </c>
      <c r="J10" s="24">
        <v>0</v>
      </c>
      <c r="K10" s="25">
        <v>0</v>
      </c>
      <c r="L10" s="26">
        <v>1</v>
      </c>
      <c r="M10" s="28" t="s">
        <v>1583</v>
      </c>
      <c r="N10" s="28"/>
    </row>
    <row r="11" spans="1:14" x14ac:dyDescent="0.3">
      <c r="A11" s="7" t="s">
        <v>633</v>
      </c>
      <c r="B11" s="7" t="s">
        <v>634</v>
      </c>
      <c r="C11" s="7" t="s">
        <v>635</v>
      </c>
      <c r="D11" s="7" t="s">
        <v>636</v>
      </c>
      <c r="E11" s="7" t="s">
        <v>268</v>
      </c>
      <c r="F11" s="7" t="s">
        <v>637</v>
      </c>
      <c r="G11" s="22">
        <v>12</v>
      </c>
      <c r="H11" s="22">
        <v>649</v>
      </c>
      <c r="I11" s="23">
        <v>0.33333333333333337</v>
      </c>
      <c r="J11" s="24">
        <v>0.66666666666666674</v>
      </c>
      <c r="K11" s="25">
        <v>0</v>
      </c>
      <c r="L11" s="26">
        <v>0</v>
      </c>
      <c r="M11" s="28" t="s">
        <v>1582</v>
      </c>
      <c r="N11" s="28"/>
    </row>
    <row r="12" spans="1:14" x14ac:dyDescent="0.3">
      <c r="A12" s="7" t="s">
        <v>638</v>
      </c>
      <c r="B12" s="7" t="s">
        <v>639</v>
      </c>
      <c r="C12" s="7" t="s">
        <v>640</v>
      </c>
      <c r="D12" s="7" t="s">
        <v>641</v>
      </c>
      <c r="E12" s="7" t="s">
        <v>642</v>
      </c>
      <c r="F12" s="7" t="s">
        <v>643</v>
      </c>
      <c r="G12" s="22">
        <v>12</v>
      </c>
      <c r="H12" s="22">
        <v>12</v>
      </c>
      <c r="I12" s="23">
        <v>0</v>
      </c>
      <c r="J12" s="24">
        <v>1</v>
      </c>
      <c r="K12" s="25">
        <v>0</v>
      </c>
      <c r="L12" s="26">
        <v>0</v>
      </c>
      <c r="M12" s="28" t="s">
        <v>1580</v>
      </c>
      <c r="N12" s="28"/>
    </row>
    <row r="13" spans="1:14" x14ac:dyDescent="0.3">
      <c r="A13" s="7" t="s">
        <v>644</v>
      </c>
      <c r="B13" s="7" t="s">
        <v>645</v>
      </c>
      <c r="C13" s="7" t="s">
        <v>646</v>
      </c>
      <c r="D13" s="7" t="s">
        <v>647</v>
      </c>
      <c r="E13" s="7" t="s">
        <v>642</v>
      </c>
      <c r="F13" s="7" t="s">
        <v>648</v>
      </c>
      <c r="G13" s="22">
        <v>12</v>
      </c>
      <c r="H13" s="22">
        <v>13</v>
      </c>
      <c r="I13" s="23">
        <v>1</v>
      </c>
      <c r="J13" s="24">
        <v>0</v>
      </c>
      <c r="K13" s="25">
        <v>0</v>
      </c>
      <c r="L13" s="26">
        <v>0</v>
      </c>
      <c r="M13" s="28" t="s">
        <v>1582</v>
      </c>
      <c r="N13" s="28"/>
    </row>
    <row r="14" spans="1:14" x14ac:dyDescent="0.3">
      <c r="A14" s="7" t="s">
        <v>400</v>
      </c>
      <c r="B14" s="7" t="s">
        <v>649</v>
      </c>
      <c r="C14" s="7" t="s">
        <v>608</v>
      </c>
      <c r="D14" s="7" t="s">
        <v>650</v>
      </c>
      <c r="E14" s="7" t="s">
        <v>382</v>
      </c>
      <c r="F14" s="7" t="s">
        <v>651</v>
      </c>
      <c r="G14" s="22">
        <v>10</v>
      </c>
      <c r="H14" s="22">
        <v>346</v>
      </c>
      <c r="I14" s="23">
        <v>0</v>
      </c>
      <c r="J14" s="24">
        <v>0</v>
      </c>
      <c r="K14" s="25">
        <v>0</v>
      </c>
      <c r="L14" s="26">
        <v>1</v>
      </c>
      <c r="M14" s="28" t="s">
        <v>1583</v>
      </c>
      <c r="N14" s="28"/>
    </row>
    <row r="15" spans="1:14" x14ac:dyDescent="0.3">
      <c r="A15" s="7" t="s">
        <v>199</v>
      </c>
      <c r="B15" s="7" t="s">
        <v>652</v>
      </c>
      <c r="C15" s="7" t="s">
        <v>608</v>
      </c>
      <c r="D15" s="7" t="s">
        <v>653</v>
      </c>
      <c r="E15" s="7" t="s">
        <v>202</v>
      </c>
      <c r="F15" s="7" t="s">
        <v>654</v>
      </c>
      <c r="G15" s="22">
        <v>9</v>
      </c>
      <c r="H15" s="22">
        <v>11</v>
      </c>
      <c r="I15" s="23">
        <v>0</v>
      </c>
      <c r="J15" s="24">
        <v>0</v>
      </c>
      <c r="K15" s="25">
        <v>1</v>
      </c>
      <c r="L15" s="26">
        <v>0</v>
      </c>
      <c r="M15" s="28" t="s">
        <v>1581</v>
      </c>
      <c r="N15" s="28"/>
    </row>
    <row r="16" spans="1:14" x14ac:dyDescent="0.3">
      <c r="A16" s="7" t="s">
        <v>655</v>
      </c>
      <c r="B16" s="7" t="s">
        <v>656</v>
      </c>
      <c r="C16" s="7" t="s">
        <v>657</v>
      </c>
      <c r="D16" s="7" t="s">
        <v>631</v>
      </c>
      <c r="E16" s="7" t="s">
        <v>658</v>
      </c>
      <c r="F16" s="7" t="s">
        <v>659</v>
      </c>
      <c r="G16" s="22">
        <v>8</v>
      </c>
      <c r="H16" s="22">
        <v>8</v>
      </c>
      <c r="I16" s="23">
        <v>0.25</v>
      </c>
      <c r="J16" s="24">
        <v>0.75</v>
      </c>
      <c r="K16" s="25">
        <v>0</v>
      </c>
      <c r="L16" s="26">
        <v>0</v>
      </c>
      <c r="M16" s="28" t="s">
        <v>1584</v>
      </c>
      <c r="N16" s="28"/>
    </row>
    <row r="17" spans="1:14" x14ac:dyDescent="0.3">
      <c r="A17" s="7" t="s">
        <v>660</v>
      </c>
      <c r="B17" s="7" t="s">
        <v>661</v>
      </c>
      <c r="C17" s="7" t="s">
        <v>662</v>
      </c>
      <c r="D17" s="7" t="s">
        <v>663</v>
      </c>
      <c r="E17" s="7" t="s">
        <v>664</v>
      </c>
      <c r="F17" s="7" t="s">
        <v>665</v>
      </c>
      <c r="G17" s="22">
        <v>8</v>
      </c>
      <c r="H17" s="22">
        <v>80</v>
      </c>
      <c r="I17" s="23">
        <v>1</v>
      </c>
      <c r="J17" s="24">
        <v>0</v>
      </c>
      <c r="K17" s="25">
        <v>0</v>
      </c>
      <c r="L17" s="26">
        <v>0</v>
      </c>
      <c r="M17" s="28" t="s">
        <v>1582</v>
      </c>
      <c r="N17" s="28"/>
    </row>
    <row r="18" spans="1:14" x14ac:dyDescent="0.3">
      <c r="A18" s="7" t="s">
        <v>426</v>
      </c>
      <c r="B18" s="7" t="s">
        <v>666</v>
      </c>
      <c r="C18" s="7" t="s">
        <v>608</v>
      </c>
      <c r="D18" s="7" t="s">
        <v>641</v>
      </c>
      <c r="E18" s="7" t="s">
        <v>428</v>
      </c>
      <c r="F18" s="7" t="s">
        <v>667</v>
      </c>
      <c r="G18" s="22">
        <v>7</v>
      </c>
      <c r="H18" s="22">
        <v>20</v>
      </c>
      <c r="I18" s="23">
        <v>0</v>
      </c>
      <c r="J18" s="24">
        <v>0</v>
      </c>
      <c r="K18" s="25">
        <v>0</v>
      </c>
      <c r="L18" s="26">
        <v>1</v>
      </c>
      <c r="M18" s="28" t="s">
        <v>1581</v>
      </c>
      <c r="N18" s="28"/>
    </row>
    <row r="19" spans="1:14" x14ac:dyDescent="0.3">
      <c r="A19" s="7" t="s">
        <v>668</v>
      </c>
      <c r="B19" s="7" t="s">
        <v>669</v>
      </c>
      <c r="C19" s="7" t="s">
        <v>670</v>
      </c>
      <c r="D19" s="7" t="s">
        <v>647</v>
      </c>
      <c r="E19" s="7" t="s">
        <v>671</v>
      </c>
      <c r="F19" s="7" t="s">
        <v>672</v>
      </c>
      <c r="G19" s="22">
        <v>7</v>
      </c>
      <c r="H19" s="22">
        <v>21</v>
      </c>
      <c r="I19" s="23">
        <v>1</v>
      </c>
      <c r="J19" s="24">
        <v>0</v>
      </c>
      <c r="K19" s="25">
        <v>0</v>
      </c>
      <c r="L19" s="26">
        <v>0</v>
      </c>
      <c r="M19" s="28" t="s">
        <v>1582</v>
      </c>
      <c r="N19" s="28"/>
    </row>
    <row r="20" spans="1:14" x14ac:dyDescent="0.3">
      <c r="A20" s="7" t="s">
        <v>673</v>
      </c>
      <c r="B20" s="7" t="s">
        <v>674</v>
      </c>
      <c r="C20" s="7" t="s">
        <v>675</v>
      </c>
      <c r="D20" s="7" t="s">
        <v>676</v>
      </c>
      <c r="E20" s="7" t="s">
        <v>677</v>
      </c>
      <c r="F20" s="7" t="s">
        <v>673</v>
      </c>
      <c r="G20" s="22">
        <v>7</v>
      </c>
      <c r="H20" s="22">
        <v>41</v>
      </c>
      <c r="I20" s="23">
        <v>0.28571428571428575</v>
      </c>
      <c r="J20" s="24">
        <v>0.7142857142857143</v>
      </c>
      <c r="K20" s="25">
        <v>0</v>
      </c>
      <c r="L20" s="26">
        <v>0</v>
      </c>
      <c r="M20" s="28" t="s">
        <v>1582</v>
      </c>
      <c r="N20" s="28"/>
    </row>
    <row r="21" spans="1:14" x14ac:dyDescent="0.3">
      <c r="A21" s="7" t="s">
        <v>678</v>
      </c>
      <c r="B21" s="7" t="s">
        <v>679</v>
      </c>
      <c r="C21" s="7" t="s">
        <v>680</v>
      </c>
      <c r="D21" s="7" t="s">
        <v>681</v>
      </c>
      <c r="E21" s="7" t="s">
        <v>664</v>
      </c>
      <c r="F21" s="7" t="s">
        <v>682</v>
      </c>
      <c r="G21" s="22">
        <v>7</v>
      </c>
      <c r="H21" s="22">
        <v>53</v>
      </c>
      <c r="I21" s="23">
        <v>1</v>
      </c>
      <c r="J21" s="24">
        <v>0</v>
      </c>
      <c r="K21" s="25">
        <v>0</v>
      </c>
      <c r="L21" s="26">
        <v>0</v>
      </c>
      <c r="M21" s="28" t="s">
        <v>1582</v>
      </c>
      <c r="N21" s="28"/>
    </row>
    <row r="22" spans="1:14" x14ac:dyDescent="0.3">
      <c r="A22" s="7" t="s">
        <v>430</v>
      </c>
      <c r="B22" s="7" t="s">
        <v>683</v>
      </c>
      <c r="C22" s="7" t="s">
        <v>684</v>
      </c>
      <c r="D22" s="7" t="s">
        <v>631</v>
      </c>
      <c r="E22" s="7" t="s">
        <v>315</v>
      </c>
      <c r="F22" s="7" t="s">
        <v>685</v>
      </c>
      <c r="G22" s="22">
        <v>7</v>
      </c>
      <c r="H22" s="22">
        <v>7</v>
      </c>
      <c r="I22" s="23">
        <v>0</v>
      </c>
      <c r="J22" s="24">
        <v>0</v>
      </c>
      <c r="K22" s="25">
        <v>0</v>
      </c>
      <c r="L22" s="26">
        <v>1</v>
      </c>
      <c r="M22" s="28" t="s">
        <v>1590</v>
      </c>
      <c r="N22" s="28">
        <v>7</v>
      </c>
    </row>
    <row r="23" spans="1:14" x14ac:dyDescent="0.3">
      <c r="A23" s="7" t="s">
        <v>686</v>
      </c>
      <c r="B23" s="7" t="s">
        <v>687</v>
      </c>
      <c r="C23" s="7" t="s">
        <v>688</v>
      </c>
      <c r="D23" s="7" t="s">
        <v>647</v>
      </c>
      <c r="E23" s="7" t="s">
        <v>671</v>
      </c>
      <c r="F23" s="7" t="s">
        <v>689</v>
      </c>
      <c r="G23" s="22">
        <v>6</v>
      </c>
      <c r="H23" s="22">
        <v>7</v>
      </c>
      <c r="I23" s="23">
        <v>0.16666666666666669</v>
      </c>
      <c r="J23" s="24">
        <v>0.83333333333333326</v>
      </c>
      <c r="K23" s="25">
        <v>0</v>
      </c>
      <c r="L23" s="26">
        <v>0</v>
      </c>
      <c r="M23" s="28" t="s">
        <v>1582</v>
      </c>
      <c r="N23" s="28"/>
    </row>
    <row r="24" spans="1:14" x14ac:dyDescent="0.3">
      <c r="A24" s="7" t="s">
        <v>386</v>
      </c>
      <c r="B24" s="7" t="s">
        <v>690</v>
      </c>
      <c r="C24" s="7" t="s">
        <v>691</v>
      </c>
      <c r="D24" s="7" t="s">
        <v>631</v>
      </c>
      <c r="E24" s="7" t="s">
        <v>315</v>
      </c>
      <c r="F24" s="7" t="s">
        <v>692</v>
      </c>
      <c r="G24" s="22">
        <v>6</v>
      </c>
      <c r="H24" s="22">
        <v>11</v>
      </c>
      <c r="I24" s="23">
        <v>0</v>
      </c>
      <c r="J24" s="24">
        <v>0</v>
      </c>
      <c r="K24" s="25">
        <v>0</v>
      </c>
      <c r="L24" s="26">
        <v>1</v>
      </c>
      <c r="M24" s="28" t="s">
        <v>1590</v>
      </c>
      <c r="N24" s="28">
        <v>8</v>
      </c>
    </row>
    <row r="25" spans="1:14" x14ac:dyDescent="0.3">
      <c r="A25" s="7" t="s">
        <v>693</v>
      </c>
      <c r="B25" s="7" t="s">
        <v>694</v>
      </c>
      <c r="C25" s="7" t="s">
        <v>695</v>
      </c>
      <c r="D25" s="7" t="s">
        <v>696</v>
      </c>
      <c r="E25" s="7" t="s">
        <v>268</v>
      </c>
      <c r="F25" s="7" t="s">
        <v>697</v>
      </c>
      <c r="G25" s="22">
        <v>6</v>
      </c>
      <c r="H25" s="22">
        <v>164</v>
      </c>
      <c r="I25" s="23">
        <v>0</v>
      </c>
      <c r="J25" s="24">
        <v>1</v>
      </c>
      <c r="K25" s="25">
        <v>0</v>
      </c>
      <c r="L25" s="26">
        <v>0</v>
      </c>
      <c r="M25" s="28" t="s">
        <v>1582</v>
      </c>
      <c r="N25" s="28"/>
    </row>
    <row r="26" spans="1:14" x14ac:dyDescent="0.3">
      <c r="A26" s="7" t="s">
        <v>698</v>
      </c>
      <c r="B26" s="7" t="s">
        <v>699</v>
      </c>
      <c r="C26" s="7" t="s">
        <v>700</v>
      </c>
      <c r="D26" s="7" t="s">
        <v>701</v>
      </c>
      <c r="E26" s="7" t="s">
        <v>344</v>
      </c>
      <c r="F26" s="7" t="s">
        <v>702</v>
      </c>
      <c r="G26" s="22">
        <v>6</v>
      </c>
      <c r="H26" s="22">
        <v>6</v>
      </c>
      <c r="I26" s="23">
        <v>1</v>
      </c>
      <c r="J26" s="24">
        <v>0</v>
      </c>
      <c r="K26" s="25">
        <v>0</v>
      </c>
      <c r="L26" s="26">
        <v>0</v>
      </c>
      <c r="M26" s="28" t="s">
        <v>1582</v>
      </c>
      <c r="N26" s="28"/>
    </row>
    <row r="27" spans="1:14" x14ac:dyDescent="0.3">
      <c r="A27" s="7" t="s">
        <v>703</v>
      </c>
      <c r="B27" s="7" t="s">
        <v>704</v>
      </c>
      <c r="C27" s="7" t="s">
        <v>608</v>
      </c>
      <c r="D27" s="7" t="s">
        <v>705</v>
      </c>
      <c r="E27" s="7" t="s">
        <v>706</v>
      </c>
      <c r="F27" s="7" t="s">
        <v>707</v>
      </c>
      <c r="G27" s="22">
        <v>6</v>
      </c>
      <c r="H27" s="22">
        <v>6</v>
      </c>
      <c r="I27" s="23">
        <v>0</v>
      </c>
      <c r="J27" s="24">
        <v>1</v>
      </c>
      <c r="K27" s="25">
        <v>0</v>
      </c>
      <c r="L27" s="26">
        <v>0</v>
      </c>
      <c r="M27" s="28" t="s">
        <v>1584</v>
      </c>
      <c r="N27" s="28"/>
    </row>
    <row r="28" spans="1:14" x14ac:dyDescent="0.3">
      <c r="A28" s="7" t="s">
        <v>708</v>
      </c>
      <c r="B28" s="7" t="s">
        <v>709</v>
      </c>
      <c r="C28" s="7" t="s">
        <v>710</v>
      </c>
      <c r="D28" s="7" t="s">
        <v>711</v>
      </c>
      <c r="E28" s="7" t="s">
        <v>712</v>
      </c>
      <c r="F28" s="7" t="s">
        <v>713</v>
      </c>
      <c r="G28" s="22">
        <v>6</v>
      </c>
      <c r="H28" s="22">
        <v>6</v>
      </c>
      <c r="I28" s="23">
        <v>0</v>
      </c>
      <c r="J28" s="24">
        <v>1</v>
      </c>
      <c r="K28" s="25">
        <v>0</v>
      </c>
      <c r="L28" s="26">
        <v>0</v>
      </c>
      <c r="M28" s="28" t="s">
        <v>1582</v>
      </c>
      <c r="N28" s="28"/>
    </row>
    <row r="29" spans="1:14" x14ac:dyDescent="0.3">
      <c r="A29" s="7" t="s">
        <v>714</v>
      </c>
      <c r="B29" s="7" t="s">
        <v>715</v>
      </c>
      <c r="C29" s="7" t="s">
        <v>716</v>
      </c>
      <c r="D29" s="7" t="s">
        <v>717</v>
      </c>
      <c r="E29" s="7" t="s">
        <v>718</v>
      </c>
      <c r="F29" s="7" t="s">
        <v>719</v>
      </c>
      <c r="G29" s="22">
        <v>5</v>
      </c>
      <c r="H29" s="22">
        <v>5</v>
      </c>
      <c r="I29" s="23">
        <v>0</v>
      </c>
      <c r="J29" s="24">
        <v>1</v>
      </c>
      <c r="K29" s="25">
        <v>0</v>
      </c>
      <c r="L29" s="26">
        <v>0</v>
      </c>
      <c r="M29" s="28" t="s">
        <v>1584</v>
      </c>
      <c r="N29" s="28"/>
    </row>
    <row r="30" spans="1:14" x14ac:dyDescent="0.3">
      <c r="A30" s="7" t="s">
        <v>720</v>
      </c>
      <c r="B30" s="7" t="s">
        <v>721</v>
      </c>
      <c r="C30" s="7" t="s">
        <v>608</v>
      </c>
      <c r="D30" s="7" t="s">
        <v>631</v>
      </c>
      <c r="E30" s="7" t="s">
        <v>722</v>
      </c>
      <c r="F30" s="7" t="s">
        <v>723</v>
      </c>
      <c r="G30" s="22">
        <v>5</v>
      </c>
      <c r="H30" s="22">
        <v>21</v>
      </c>
      <c r="I30" s="23">
        <v>0.2</v>
      </c>
      <c r="J30" s="24">
        <v>0.8</v>
      </c>
      <c r="K30" s="25">
        <v>0</v>
      </c>
      <c r="L30" s="26">
        <v>0</v>
      </c>
      <c r="M30" s="28" t="s">
        <v>1582</v>
      </c>
      <c r="N30" s="28"/>
    </row>
    <row r="31" spans="1:14" x14ac:dyDescent="0.3">
      <c r="A31" s="7" t="s">
        <v>437</v>
      </c>
      <c r="B31" s="7" t="s">
        <v>724</v>
      </c>
      <c r="C31" s="7" t="s">
        <v>725</v>
      </c>
      <c r="D31" s="7" t="s">
        <v>726</v>
      </c>
      <c r="E31" s="7" t="s">
        <v>368</v>
      </c>
      <c r="F31" s="7" t="s">
        <v>727</v>
      </c>
      <c r="G31" s="22">
        <v>5</v>
      </c>
      <c r="H31" s="22">
        <v>25</v>
      </c>
      <c r="I31" s="23">
        <v>0</v>
      </c>
      <c r="J31" s="24">
        <v>0</v>
      </c>
      <c r="K31" s="25">
        <v>0</v>
      </c>
      <c r="L31" s="26">
        <v>1</v>
      </c>
      <c r="M31" s="28" t="s">
        <v>1583</v>
      </c>
      <c r="N31" s="28"/>
    </row>
    <row r="32" spans="1:14" x14ac:dyDescent="0.3">
      <c r="A32" s="7" t="s">
        <v>370</v>
      </c>
      <c r="B32" s="7" t="s">
        <v>728</v>
      </c>
      <c r="C32" s="7" t="s">
        <v>608</v>
      </c>
      <c r="D32" s="7" t="s">
        <v>729</v>
      </c>
      <c r="E32" s="7" t="s">
        <v>202</v>
      </c>
      <c r="F32" s="7" t="s">
        <v>730</v>
      </c>
      <c r="G32" s="22">
        <v>5</v>
      </c>
      <c r="H32" s="22">
        <v>5</v>
      </c>
      <c r="I32" s="23">
        <v>0</v>
      </c>
      <c r="J32" s="24">
        <v>0</v>
      </c>
      <c r="K32" s="25">
        <v>0</v>
      </c>
      <c r="L32" s="26">
        <v>1</v>
      </c>
      <c r="M32" s="28" t="s">
        <v>1581</v>
      </c>
      <c r="N32" s="28"/>
    </row>
    <row r="33" spans="1:14" x14ac:dyDescent="0.3">
      <c r="A33" s="7" t="s">
        <v>731</v>
      </c>
      <c r="B33" s="7" t="s">
        <v>732</v>
      </c>
      <c r="C33" s="7" t="s">
        <v>608</v>
      </c>
      <c r="D33" s="7" t="s">
        <v>733</v>
      </c>
      <c r="E33" s="7" t="s">
        <v>408</v>
      </c>
      <c r="F33" s="7" t="s">
        <v>734</v>
      </c>
      <c r="G33" s="22">
        <v>5</v>
      </c>
      <c r="H33" s="22">
        <v>6</v>
      </c>
      <c r="I33" s="23">
        <v>0</v>
      </c>
      <c r="J33" s="24">
        <v>1</v>
      </c>
      <c r="K33" s="25">
        <v>0</v>
      </c>
      <c r="L33" s="26">
        <v>0</v>
      </c>
      <c r="M33" s="28" t="s">
        <v>1591</v>
      </c>
      <c r="N33" s="28">
        <v>30</v>
      </c>
    </row>
    <row r="34" spans="1:14" x14ac:dyDescent="0.3">
      <c r="A34" s="7" t="s">
        <v>735</v>
      </c>
      <c r="B34" s="7" t="s">
        <v>736</v>
      </c>
      <c r="C34" s="7" t="s">
        <v>608</v>
      </c>
      <c r="D34" s="7" t="s">
        <v>737</v>
      </c>
      <c r="E34" s="7" t="s">
        <v>738</v>
      </c>
      <c r="F34" s="7" t="s">
        <v>739</v>
      </c>
      <c r="G34" s="22">
        <v>5</v>
      </c>
      <c r="H34" s="22">
        <v>14</v>
      </c>
      <c r="I34" s="23">
        <v>0.2</v>
      </c>
      <c r="J34" s="24">
        <v>0.8</v>
      </c>
      <c r="K34" s="25">
        <v>0</v>
      </c>
      <c r="L34" s="26">
        <v>0</v>
      </c>
      <c r="M34" s="28" t="s">
        <v>1582</v>
      </c>
      <c r="N34" s="28"/>
    </row>
    <row r="35" spans="1:14" x14ac:dyDescent="0.3">
      <c r="A35" s="7" t="s">
        <v>740</v>
      </c>
      <c r="B35" s="7" t="s">
        <v>741</v>
      </c>
      <c r="C35" s="7" t="s">
        <v>742</v>
      </c>
      <c r="D35" s="7" t="s">
        <v>631</v>
      </c>
      <c r="E35" s="7" t="s">
        <v>461</v>
      </c>
      <c r="F35" s="7" t="s">
        <v>743</v>
      </c>
      <c r="G35" s="22">
        <v>5</v>
      </c>
      <c r="H35" s="22">
        <v>9</v>
      </c>
      <c r="I35" s="23">
        <v>0</v>
      </c>
      <c r="J35" s="24">
        <v>1</v>
      </c>
      <c r="K35" s="25">
        <v>0</v>
      </c>
      <c r="L35" s="26">
        <v>0</v>
      </c>
      <c r="M35" s="28" t="s">
        <v>1582</v>
      </c>
      <c r="N35" s="28"/>
    </row>
    <row r="36" spans="1:14" x14ac:dyDescent="0.3">
      <c r="A36" s="7" t="s">
        <v>222</v>
      </c>
      <c r="B36" s="7" t="s">
        <v>744</v>
      </c>
      <c r="C36" s="7" t="s">
        <v>745</v>
      </c>
      <c r="D36" s="7" t="s">
        <v>631</v>
      </c>
      <c r="E36" s="7" t="s">
        <v>172</v>
      </c>
      <c r="F36" s="7" t="s">
        <v>746</v>
      </c>
      <c r="G36" s="22">
        <v>5</v>
      </c>
      <c r="H36" s="22">
        <v>13</v>
      </c>
      <c r="I36" s="23">
        <v>0</v>
      </c>
      <c r="J36" s="24">
        <v>0</v>
      </c>
      <c r="K36" s="25">
        <v>1</v>
      </c>
      <c r="L36" s="26">
        <v>0</v>
      </c>
      <c r="M36" s="28" t="s">
        <v>1581</v>
      </c>
      <c r="N36" s="28"/>
    </row>
    <row r="37" spans="1:14" x14ac:dyDescent="0.3">
      <c r="A37" s="7" t="s">
        <v>747</v>
      </c>
      <c r="B37" s="7" t="s">
        <v>748</v>
      </c>
      <c r="C37" s="7" t="s">
        <v>749</v>
      </c>
      <c r="D37" s="7" t="s">
        <v>750</v>
      </c>
      <c r="E37" s="7" t="s">
        <v>751</v>
      </c>
      <c r="F37" s="7" t="s">
        <v>752</v>
      </c>
      <c r="G37" s="22">
        <v>5</v>
      </c>
      <c r="H37" s="22">
        <v>7</v>
      </c>
      <c r="I37" s="23">
        <v>0</v>
      </c>
      <c r="J37" s="24">
        <v>1</v>
      </c>
      <c r="K37" s="25">
        <v>0</v>
      </c>
      <c r="L37" s="26">
        <v>0</v>
      </c>
      <c r="M37" s="28" t="s">
        <v>1582</v>
      </c>
      <c r="N37" s="28"/>
    </row>
    <row r="38" spans="1:14" x14ac:dyDescent="0.3">
      <c r="A38" s="7" t="s">
        <v>753</v>
      </c>
      <c r="B38" s="7" t="s">
        <v>754</v>
      </c>
      <c r="C38" s="7" t="s">
        <v>755</v>
      </c>
      <c r="D38" s="7" t="s">
        <v>705</v>
      </c>
      <c r="E38" s="7" t="s">
        <v>756</v>
      </c>
      <c r="F38" s="7" t="s">
        <v>757</v>
      </c>
      <c r="G38" s="22">
        <v>5</v>
      </c>
      <c r="H38" s="22">
        <v>6</v>
      </c>
      <c r="I38" s="23">
        <v>1</v>
      </c>
      <c r="J38" s="24">
        <v>0</v>
      </c>
      <c r="K38" s="25">
        <v>0</v>
      </c>
      <c r="L38" s="26">
        <v>0</v>
      </c>
      <c r="M38" s="28" t="s">
        <v>1582</v>
      </c>
      <c r="N38" s="28"/>
    </row>
    <row r="39" spans="1:14" x14ac:dyDescent="0.3">
      <c r="A39" s="7" t="s">
        <v>758</v>
      </c>
      <c r="B39" s="7" t="s">
        <v>759</v>
      </c>
      <c r="C39" s="7" t="s">
        <v>760</v>
      </c>
      <c r="D39" s="7" t="s">
        <v>737</v>
      </c>
      <c r="E39" s="7" t="s">
        <v>761</v>
      </c>
      <c r="F39" s="7" t="s">
        <v>762</v>
      </c>
      <c r="G39" s="22">
        <v>5</v>
      </c>
      <c r="H39" s="22">
        <v>5</v>
      </c>
      <c r="I39" s="23">
        <v>0</v>
      </c>
      <c r="J39" s="24">
        <v>1</v>
      </c>
      <c r="K39" s="25">
        <v>0</v>
      </c>
      <c r="L39" s="26">
        <v>0</v>
      </c>
      <c r="M39" s="28" t="s">
        <v>1582</v>
      </c>
      <c r="N39" s="28"/>
    </row>
    <row r="40" spans="1:14" x14ac:dyDescent="0.3">
      <c r="A40" s="7" t="s">
        <v>763</v>
      </c>
      <c r="B40" s="7" t="s">
        <v>764</v>
      </c>
      <c r="C40" s="7" t="s">
        <v>765</v>
      </c>
      <c r="D40" s="7" t="s">
        <v>766</v>
      </c>
      <c r="E40" s="7" t="s">
        <v>767</v>
      </c>
      <c r="F40" s="7" t="s">
        <v>768</v>
      </c>
      <c r="G40" s="22">
        <v>4</v>
      </c>
      <c r="H40" s="22">
        <v>13</v>
      </c>
      <c r="I40" s="23">
        <v>0</v>
      </c>
      <c r="J40" s="24">
        <v>1</v>
      </c>
      <c r="K40" s="25">
        <v>0</v>
      </c>
      <c r="L40" s="26">
        <v>0</v>
      </c>
      <c r="M40" s="28" t="s">
        <v>1582</v>
      </c>
      <c r="N40" s="28"/>
    </row>
    <row r="41" spans="1:14" x14ac:dyDescent="0.3">
      <c r="A41" s="7" t="s">
        <v>769</v>
      </c>
      <c r="B41" s="7" t="s">
        <v>770</v>
      </c>
      <c r="C41" s="7" t="s">
        <v>608</v>
      </c>
      <c r="D41" s="7" t="s">
        <v>705</v>
      </c>
      <c r="E41" s="7" t="s">
        <v>461</v>
      </c>
      <c r="F41" s="7" t="s">
        <v>771</v>
      </c>
      <c r="G41" s="22">
        <v>4</v>
      </c>
      <c r="H41" s="22">
        <v>9</v>
      </c>
      <c r="I41" s="23">
        <v>0</v>
      </c>
      <c r="J41" s="24">
        <v>1</v>
      </c>
      <c r="K41" s="25">
        <v>0</v>
      </c>
      <c r="L41" s="26">
        <v>0</v>
      </c>
      <c r="M41" s="28" t="s">
        <v>1582</v>
      </c>
      <c r="N41" s="28"/>
    </row>
    <row r="42" spans="1:14" x14ac:dyDescent="0.3">
      <c r="A42" s="7" t="s">
        <v>772</v>
      </c>
      <c r="B42" s="7" t="s">
        <v>773</v>
      </c>
      <c r="C42" s="7" t="s">
        <v>774</v>
      </c>
      <c r="D42" s="7" t="s">
        <v>641</v>
      </c>
      <c r="E42" s="7" t="s">
        <v>344</v>
      </c>
      <c r="F42" s="7" t="s">
        <v>775</v>
      </c>
      <c r="G42" s="22">
        <v>4</v>
      </c>
      <c r="H42" s="22">
        <v>5</v>
      </c>
      <c r="I42" s="23">
        <v>1</v>
      </c>
      <c r="J42" s="24">
        <v>0</v>
      </c>
      <c r="K42" s="25">
        <v>0</v>
      </c>
      <c r="L42" s="26">
        <v>0</v>
      </c>
      <c r="M42" s="28" t="s">
        <v>1582</v>
      </c>
      <c r="N42" s="28"/>
    </row>
    <row r="43" spans="1:14" x14ac:dyDescent="0.3">
      <c r="A43" s="7" t="s">
        <v>776</v>
      </c>
      <c r="B43" s="7" t="s">
        <v>777</v>
      </c>
      <c r="C43" s="7" t="s">
        <v>778</v>
      </c>
      <c r="D43" s="7" t="s">
        <v>779</v>
      </c>
      <c r="E43" s="7" t="s">
        <v>315</v>
      </c>
      <c r="F43" s="7" t="s">
        <v>780</v>
      </c>
      <c r="G43" s="22">
        <v>4</v>
      </c>
      <c r="H43" s="22">
        <v>4</v>
      </c>
      <c r="I43" s="23">
        <v>0</v>
      </c>
      <c r="J43" s="24">
        <v>1</v>
      </c>
      <c r="K43" s="25">
        <v>0</v>
      </c>
      <c r="L43" s="26">
        <v>0</v>
      </c>
      <c r="M43" s="28" t="s">
        <v>1582</v>
      </c>
      <c r="N43" s="28"/>
    </row>
    <row r="44" spans="1:14" x14ac:dyDescent="0.3">
      <c r="A44" s="7" t="s">
        <v>781</v>
      </c>
      <c r="B44" s="7" t="s">
        <v>782</v>
      </c>
      <c r="C44" s="7" t="s">
        <v>783</v>
      </c>
      <c r="D44" s="7" t="s">
        <v>641</v>
      </c>
      <c r="E44" s="7" t="s">
        <v>756</v>
      </c>
      <c r="F44" s="7" t="s">
        <v>784</v>
      </c>
      <c r="G44" s="22">
        <v>4</v>
      </c>
      <c r="H44" s="22">
        <v>5</v>
      </c>
      <c r="I44" s="23">
        <v>1</v>
      </c>
      <c r="J44" s="24">
        <v>0</v>
      </c>
      <c r="K44" s="25">
        <v>0</v>
      </c>
      <c r="L44" s="26">
        <v>0</v>
      </c>
      <c r="M44" s="28" t="s">
        <v>1582</v>
      </c>
      <c r="N44" s="28"/>
    </row>
    <row r="45" spans="1:14" x14ac:dyDescent="0.3">
      <c r="A45" s="7" t="s">
        <v>785</v>
      </c>
      <c r="B45" s="7" t="s">
        <v>786</v>
      </c>
      <c r="C45" s="7" t="s">
        <v>787</v>
      </c>
      <c r="D45" s="7" t="s">
        <v>788</v>
      </c>
      <c r="E45" s="7" t="s">
        <v>789</v>
      </c>
      <c r="F45" s="7" t="s">
        <v>790</v>
      </c>
      <c r="G45" s="22">
        <v>4</v>
      </c>
      <c r="H45" s="22">
        <v>4</v>
      </c>
      <c r="I45" s="23">
        <v>1</v>
      </c>
      <c r="J45" s="24">
        <v>0</v>
      </c>
      <c r="K45" s="25">
        <v>0</v>
      </c>
      <c r="L45" s="26">
        <v>0</v>
      </c>
      <c r="M45" s="28" t="s">
        <v>1592</v>
      </c>
      <c r="N45" s="28"/>
    </row>
    <row r="46" spans="1:14" x14ac:dyDescent="0.3">
      <c r="A46" s="7" t="s">
        <v>791</v>
      </c>
      <c r="B46" s="7" t="s">
        <v>792</v>
      </c>
      <c r="C46" s="7" t="s">
        <v>793</v>
      </c>
      <c r="D46" s="7" t="s">
        <v>794</v>
      </c>
      <c r="E46" s="7" t="s">
        <v>795</v>
      </c>
      <c r="F46" s="7" t="s">
        <v>796</v>
      </c>
      <c r="G46" s="22">
        <v>4</v>
      </c>
      <c r="H46" s="22">
        <v>4</v>
      </c>
      <c r="I46" s="23">
        <v>0.75</v>
      </c>
      <c r="J46" s="24">
        <v>0.25</v>
      </c>
      <c r="K46" s="25">
        <v>0</v>
      </c>
      <c r="L46" s="26">
        <v>0</v>
      </c>
      <c r="M46" s="28" t="s">
        <v>1580</v>
      </c>
      <c r="N46" s="28"/>
    </row>
    <row r="47" spans="1:14" x14ac:dyDescent="0.3">
      <c r="A47" s="7" t="s">
        <v>797</v>
      </c>
      <c r="B47" s="7" t="s">
        <v>798</v>
      </c>
      <c r="C47" s="7" t="s">
        <v>799</v>
      </c>
      <c r="D47" s="7" t="s">
        <v>800</v>
      </c>
      <c r="E47" s="7" t="s">
        <v>789</v>
      </c>
      <c r="F47" s="7" t="s">
        <v>801</v>
      </c>
      <c r="G47" s="22">
        <v>4</v>
      </c>
      <c r="H47" s="22">
        <v>114</v>
      </c>
      <c r="I47" s="23">
        <v>0</v>
      </c>
      <c r="J47" s="24">
        <v>1</v>
      </c>
      <c r="K47" s="25">
        <v>0</v>
      </c>
      <c r="L47" s="26">
        <v>0</v>
      </c>
      <c r="M47" s="28" t="s">
        <v>1582</v>
      </c>
      <c r="N47" s="28"/>
    </row>
    <row r="48" spans="1:14" x14ac:dyDescent="0.3">
      <c r="A48" s="7" t="s">
        <v>802</v>
      </c>
      <c r="B48" s="7" t="s">
        <v>803</v>
      </c>
      <c r="C48" s="7" t="s">
        <v>608</v>
      </c>
      <c r="D48" s="7" t="s">
        <v>626</v>
      </c>
      <c r="E48" s="7" t="s">
        <v>601</v>
      </c>
      <c r="F48" s="7" t="s">
        <v>804</v>
      </c>
      <c r="G48" s="22">
        <v>4</v>
      </c>
      <c r="H48" s="22">
        <v>6</v>
      </c>
      <c r="I48" s="23">
        <v>0</v>
      </c>
      <c r="J48" s="24">
        <v>1</v>
      </c>
      <c r="K48" s="25">
        <v>0</v>
      </c>
      <c r="L48" s="26">
        <v>0</v>
      </c>
      <c r="M48" s="28" t="s">
        <v>1580</v>
      </c>
      <c r="N48" s="28"/>
    </row>
    <row r="49" spans="1:14" x14ac:dyDescent="0.3">
      <c r="A49" s="7" t="s">
        <v>266</v>
      </c>
      <c r="B49" s="7" t="s">
        <v>805</v>
      </c>
      <c r="C49" s="7" t="s">
        <v>608</v>
      </c>
      <c r="D49" s="7" t="s">
        <v>737</v>
      </c>
      <c r="E49" s="7" t="s">
        <v>268</v>
      </c>
      <c r="F49" s="7" t="s">
        <v>806</v>
      </c>
      <c r="G49" s="22">
        <v>4</v>
      </c>
      <c r="H49" s="22">
        <v>11</v>
      </c>
      <c r="I49" s="23">
        <v>0</v>
      </c>
      <c r="J49" s="24">
        <v>0</v>
      </c>
      <c r="K49" s="25">
        <v>1</v>
      </c>
      <c r="L49" s="26">
        <v>0</v>
      </c>
      <c r="M49" s="28" t="s">
        <v>1581</v>
      </c>
      <c r="N49" s="28"/>
    </row>
    <row r="50" spans="1:14" x14ac:dyDescent="0.3">
      <c r="A50" s="7" t="s">
        <v>322</v>
      </c>
      <c r="B50" s="7" t="s">
        <v>807</v>
      </c>
      <c r="C50" s="7" t="s">
        <v>808</v>
      </c>
      <c r="D50" s="7" t="s">
        <v>809</v>
      </c>
      <c r="E50" s="7" t="s">
        <v>810</v>
      </c>
      <c r="F50" s="7" t="s">
        <v>811</v>
      </c>
      <c r="G50" s="22">
        <v>3</v>
      </c>
      <c r="H50" s="22">
        <v>3</v>
      </c>
      <c r="I50" s="23">
        <v>0</v>
      </c>
      <c r="J50" s="24">
        <v>0</v>
      </c>
      <c r="K50" s="25">
        <v>1</v>
      </c>
      <c r="L50" s="26">
        <v>0</v>
      </c>
      <c r="M50" s="28" t="s">
        <v>1581</v>
      </c>
      <c r="N50" s="28"/>
    </row>
    <row r="51" spans="1:14" x14ac:dyDescent="0.3">
      <c r="A51" s="7" t="s">
        <v>812</v>
      </c>
      <c r="B51" s="7" t="s">
        <v>813</v>
      </c>
      <c r="C51" s="7" t="s">
        <v>814</v>
      </c>
      <c r="D51" s="7" t="s">
        <v>631</v>
      </c>
      <c r="E51" s="7" t="s">
        <v>815</v>
      </c>
      <c r="F51" s="7" t="s">
        <v>816</v>
      </c>
      <c r="G51" s="22">
        <v>3</v>
      </c>
      <c r="H51" s="22">
        <v>7</v>
      </c>
      <c r="I51" s="23">
        <v>0</v>
      </c>
      <c r="J51" s="24">
        <v>1</v>
      </c>
      <c r="K51" s="25">
        <v>0</v>
      </c>
      <c r="L51" s="26">
        <v>0</v>
      </c>
      <c r="M51" s="28" t="s">
        <v>1591</v>
      </c>
      <c r="N51" s="28">
        <v>14</v>
      </c>
    </row>
    <row r="52" spans="1:14" x14ac:dyDescent="0.3">
      <c r="A52" s="7" t="s">
        <v>817</v>
      </c>
      <c r="B52" s="7" t="s">
        <v>818</v>
      </c>
      <c r="C52" s="7" t="s">
        <v>680</v>
      </c>
      <c r="D52" s="7" t="s">
        <v>819</v>
      </c>
      <c r="E52" s="7" t="s">
        <v>820</v>
      </c>
      <c r="F52" s="7" t="s">
        <v>821</v>
      </c>
      <c r="G52" s="22">
        <v>3</v>
      </c>
      <c r="H52" s="22">
        <v>6</v>
      </c>
      <c r="I52" s="23">
        <v>0</v>
      </c>
      <c r="J52" s="24">
        <v>1</v>
      </c>
      <c r="K52" s="25">
        <v>0</v>
      </c>
      <c r="L52" s="26">
        <v>0</v>
      </c>
      <c r="M52" s="28" t="s">
        <v>1583</v>
      </c>
      <c r="N52" s="28"/>
    </row>
    <row r="53" spans="1:14" x14ac:dyDescent="0.3">
      <c r="A53" s="7" t="s">
        <v>822</v>
      </c>
      <c r="B53" s="7" t="s">
        <v>823</v>
      </c>
      <c r="C53" s="7" t="s">
        <v>824</v>
      </c>
      <c r="D53" s="7" t="s">
        <v>825</v>
      </c>
      <c r="E53" s="7" t="s">
        <v>268</v>
      </c>
      <c r="F53" s="7" t="s">
        <v>826</v>
      </c>
      <c r="G53" s="22">
        <v>3</v>
      </c>
      <c r="H53" s="22">
        <v>9</v>
      </c>
      <c r="I53" s="23">
        <v>1</v>
      </c>
      <c r="J53" s="24">
        <v>0</v>
      </c>
      <c r="K53" s="25">
        <v>0</v>
      </c>
      <c r="L53" s="26">
        <v>0</v>
      </c>
      <c r="M53" s="28" t="s">
        <v>1582</v>
      </c>
      <c r="N53" s="28"/>
    </row>
    <row r="54" spans="1:14" x14ac:dyDescent="0.3">
      <c r="A54" s="7" t="s">
        <v>827</v>
      </c>
      <c r="B54" s="7" t="s">
        <v>828</v>
      </c>
      <c r="C54" s="7" t="s">
        <v>829</v>
      </c>
      <c r="D54" s="7" t="s">
        <v>830</v>
      </c>
      <c r="E54" s="7" t="s">
        <v>274</v>
      </c>
      <c r="F54" s="7" t="s">
        <v>831</v>
      </c>
      <c r="G54" s="22">
        <v>3</v>
      </c>
      <c r="H54" s="22">
        <v>5</v>
      </c>
      <c r="I54" s="23">
        <v>0.33333333333333337</v>
      </c>
      <c r="J54" s="24">
        <v>0.66666666666666674</v>
      </c>
      <c r="K54" s="25">
        <v>0</v>
      </c>
      <c r="L54" s="26">
        <v>0</v>
      </c>
      <c r="M54" s="28" t="s">
        <v>1582</v>
      </c>
      <c r="N54" s="28"/>
    </row>
    <row r="55" spans="1:14" x14ac:dyDescent="0.3">
      <c r="A55" s="7" t="s">
        <v>832</v>
      </c>
      <c r="B55" s="7" t="s">
        <v>833</v>
      </c>
      <c r="C55" s="7" t="s">
        <v>834</v>
      </c>
      <c r="D55" s="7" t="s">
        <v>835</v>
      </c>
      <c r="E55" s="7" t="s">
        <v>664</v>
      </c>
      <c r="F55" s="7" t="s">
        <v>836</v>
      </c>
      <c r="G55" s="22">
        <v>3</v>
      </c>
      <c r="H55" s="22">
        <v>27</v>
      </c>
      <c r="I55" s="23">
        <v>0.66666666666666674</v>
      </c>
      <c r="J55" s="24">
        <v>0.33333333333333337</v>
      </c>
      <c r="K55" s="25">
        <v>0</v>
      </c>
      <c r="L55" s="26">
        <v>0</v>
      </c>
      <c r="M55" s="28" t="s">
        <v>1582</v>
      </c>
      <c r="N55" s="28"/>
    </row>
    <row r="56" spans="1:14" x14ac:dyDescent="0.3">
      <c r="A56" s="7" t="s">
        <v>837</v>
      </c>
      <c r="B56" s="7" t="s">
        <v>838</v>
      </c>
      <c r="C56" s="7" t="s">
        <v>839</v>
      </c>
      <c r="D56" s="7" t="s">
        <v>641</v>
      </c>
      <c r="E56" s="7" t="s">
        <v>840</v>
      </c>
      <c r="F56" s="7" t="s">
        <v>841</v>
      </c>
      <c r="G56" s="22">
        <v>3</v>
      </c>
      <c r="H56" s="22">
        <v>3</v>
      </c>
      <c r="I56" s="23">
        <v>0.33333333333333337</v>
      </c>
      <c r="J56" s="24">
        <v>0.66666666666666674</v>
      </c>
      <c r="K56" s="25">
        <v>0</v>
      </c>
      <c r="L56" s="26">
        <v>0</v>
      </c>
      <c r="M56" s="28" t="s">
        <v>1592</v>
      </c>
      <c r="N56" s="28"/>
    </row>
    <row r="57" spans="1:14" x14ac:dyDescent="0.3">
      <c r="A57" s="7" t="s">
        <v>842</v>
      </c>
      <c r="B57" s="7" t="s">
        <v>843</v>
      </c>
      <c r="C57" s="7" t="s">
        <v>844</v>
      </c>
      <c r="D57" s="7" t="s">
        <v>705</v>
      </c>
      <c r="E57" s="7" t="s">
        <v>840</v>
      </c>
      <c r="F57" s="7" t="s">
        <v>845</v>
      </c>
      <c r="G57" s="22">
        <v>3</v>
      </c>
      <c r="H57" s="22">
        <v>3</v>
      </c>
      <c r="I57" s="23">
        <v>0</v>
      </c>
      <c r="J57" s="24">
        <v>1</v>
      </c>
      <c r="K57" s="25">
        <v>0</v>
      </c>
      <c r="L57" s="26">
        <v>0</v>
      </c>
      <c r="M57" s="28" t="s">
        <v>1585</v>
      </c>
      <c r="N57" s="28"/>
    </row>
    <row r="58" spans="1:14" x14ac:dyDescent="0.3">
      <c r="A58" s="7" t="s">
        <v>846</v>
      </c>
      <c r="B58" s="7" t="s">
        <v>847</v>
      </c>
      <c r="C58" s="7" t="s">
        <v>608</v>
      </c>
      <c r="D58" s="7" t="s">
        <v>613</v>
      </c>
      <c r="E58" s="7" t="s">
        <v>848</v>
      </c>
      <c r="F58" s="7" t="s">
        <v>849</v>
      </c>
      <c r="G58" s="22">
        <v>3</v>
      </c>
      <c r="H58" s="22">
        <v>9</v>
      </c>
      <c r="I58" s="23">
        <v>0</v>
      </c>
      <c r="J58" s="24">
        <v>1</v>
      </c>
      <c r="K58" s="25">
        <v>0</v>
      </c>
      <c r="L58" s="26">
        <v>0</v>
      </c>
      <c r="M58" s="28" t="s">
        <v>1582</v>
      </c>
      <c r="N58" s="28"/>
    </row>
    <row r="59" spans="1:14" x14ac:dyDescent="0.3">
      <c r="A59" s="7" t="s">
        <v>850</v>
      </c>
      <c r="B59" s="7" t="s">
        <v>851</v>
      </c>
      <c r="C59" s="7" t="s">
        <v>608</v>
      </c>
      <c r="D59" s="7" t="s">
        <v>788</v>
      </c>
      <c r="E59" s="7" t="s">
        <v>268</v>
      </c>
      <c r="F59" s="7" t="s">
        <v>852</v>
      </c>
      <c r="G59" s="22">
        <v>3</v>
      </c>
      <c r="H59" s="22">
        <v>3</v>
      </c>
      <c r="I59" s="23">
        <v>1</v>
      </c>
      <c r="J59" s="24">
        <v>0</v>
      </c>
      <c r="K59" s="25">
        <v>0</v>
      </c>
      <c r="L59" s="26">
        <v>0</v>
      </c>
      <c r="M59" s="28" t="s">
        <v>1582</v>
      </c>
      <c r="N59" s="28"/>
    </row>
    <row r="60" spans="1:14" x14ac:dyDescent="0.3">
      <c r="A60" s="7" t="s">
        <v>853</v>
      </c>
      <c r="B60" s="7" t="s">
        <v>854</v>
      </c>
      <c r="C60" s="7" t="s">
        <v>855</v>
      </c>
      <c r="D60" s="7" t="s">
        <v>856</v>
      </c>
      <c r="E60" s="7" t="s">
        <v>857</v>
      </c>
      <c r="F60" s="7" t="s">
        <v>858</v>
      </c>
      <c r="G60" s="22">
        <v>3</v>
      </c>
      <c r="H60" s="22">
        <v>3</v>
      </c>
      <c r="I60" s="23">
        <v>0</v>
      </c>
      <c r="J60" s="24">
        <v>1</v>
      </c>
      <c r="K60" s="25">
        <v>0</v>
      </c>
      <c r="L60" s="26">
        <v>0</v>
      </c>
      <c r="M60" s="28" t="s">
        <v>1584</v>
      </c>
      <c r="N60" s="28"/>
    </row>
    <row r="61" spans="1:14" x14ac:dyDescent="0.3">
      <c r="A61" s="7" t="s">
        <v>859</v>
      </c>
      <c r="B61" s="7" t="s">
        <v>860</v>
      </c>
      <c r="C61" s="7" t="s">
        <v>861</v>
      </c>
      <c r="D61" s="7" t="s">
        <v>862</v>
      </c>
      <c r="E61" s="7" t="s">
        <v>863</v>
      </c>
      <c r="F61" s="7" t="s">
        <v>864</v>
      </c>
      <c r="G61" s="22">
        <v>3</v>
      </c>
      <c r="H61" s="22">
        <v>4</v>
      </c>
      <c r="I61" s="23">
        <v>0</v>
      </c>
      <c r="J61" s="24">
        <v>1</v>
      </c>
      <c r="K61" s="25">
        <v>0</v>
      </c>
      <c r="L61" s="26">
        <v>0</v>
      </c>
      <c r="M61" s="28" t="s">
        <v>1582</v>
      </c>
      <c r="N61" s="28"/>
    </row>
    <row r="62" spans="1:14" x14ac:dyDescent="0.3">
      <c r="A62" s="7" t="s">
        <v>865</v>
      </c>
      <c r="B62" s="7" t="s">
        <v>866</v>
      </c>
      <c r="C62" s="7" t="s">
        <v>867</v>
      </c>
      <c r="D62" s="7" t="s">
        <v>868</v>
      </c>
      <c r="E62" s="7" t="s">
        <v>848</v>
      </c>
      <c r="F62" s="7" t="s">
        <v>869</v>
      </c>
      <c r="G62" s="22">
        <v>3</v>
      </c>
      <c r="H62" s="22">
        <v>4</v>
      </c>
      <c r="I62" s="23">
        <v>0</v>
      </c>
      <c r="J62" s="24">
        <v>1</v>
      </c>
      <c r="K62" s="25">
        <v>0</v>
      </c>
      <c r="L62" s="26">
        <v>0</v>
      </c>
      <c r="M62" s="28" t="s">
        <v>1582</v>
      </c>
      <c r="N62" s="28"/>
    </row>
    <row r="63" spans="1:14" x14ac:dyDescent="0.3">
      <c r="A63" s="7" t="s">
        <v>870</v>
      </c>
      <c r="B63" s="7" t="s">
        <v>871</v>
      </c>
      <c r="C63" s="7" t="s">
        <v>872</v>
      </c>
      <c r="D63" s="7" t="s">
        <v>647</v>
      </c>
      <c r="E63" s="7" t="s">
        <v>857</v>
      </c>
      <c r="F63" s="7" t="s">
        <v>873</v>
      </c>
      <c r="G63" s="22">
        <v>3</v>
      </c>
      <c r="H63" s="22">
        <v>4</v>
      </c>
      <c r="I63" s="23">
        <v>0</v>
      </c>
      <c r="J63" s="24">
        <v>1</v>
      </c>
      <c r="K63" s="25">
        <v>0</v>
      </c>
      <c r="L63" s="26">
        <v>0</v>
      </c>
      <c r="M63" s="28" t="s">
        <v>1591</v>
      </c>
      <c r="N63" s="28">
        <v>6</v>
      </c>
    </row>
    <row r="64" spans="1:14" x14ac:dyDescent="0.3">
      <c r="A64" s="7" t="s">
        <v>874</v>
      </c>
      <c r="B64" s="7" t="s">
        <v>875</v>
      </c>
      <c r="C64" s="7" t="s">
        <v>662</v>
      </c>
      <c r="D64" s="7" t="s">
        <v>876</v>
      </c>
      <c r="E64" s="7" t="s">
        <v>664</v>
      </c>
      <c r="F64" s="7" t="s">
        <v>877</v>
      </c>
      <c r="G64" s="22">
        <v>3</v>
      </c>
      <c r="H64" s="22">
        <v>21</v>
      </c>
      <c r="I64" s="23">
        <v>0</v>
      </c>
      <c r="J64" s="24">
        <v>1</v>
      </c>
      <c r="K64" s="25">
        <v>0</v>
      </c>
      <c r="L64" s="26">
        <v>0</v>
      </c>
      <c r="M64" s="28" t="s">
        <v>1584</v>
      </c>
      <c r="N64" s="28"/>
    </row>
    <row r="65" spans="1:14" x14ac:dyDescent="0.3">
      <c r="A65" s="7" t="s">
        <v>878</v>
      </c>
      <c r="B65" s="7" t="s">
        <v>879</v>
      </c>
      <c r="C65" s="7" t="s">
        <v>880</v>
      </c>
      <c r="D65" s="7" t="s">
        <v>647</v>
      </c>
      <c r="E65" s="7" t="s">
        <v>881</v>
      </c>
      <c r="F65" s="7" t="s">
        <v>882</v>
      </c>
      <c r="G65" s="22">
        <v>3</v>
      </c>
      <c r="H65" s="22">
        <v>9</v>
      </c>
      <c r="I65" s="23">
        <v>0</v>
      </c>
      <c r="J65" s="24">
        <v>1</v>
      </c>
      <c r="K65" s="25">
        <v>0</v>
      </c>
      <c r="L65" s="26">
        <v>0</v>
      </c>
      <c r="M65" s="28" t="s">
        <v>1580</v>
      </c>
      <c r="N65" s="28"/>
    </row>
    <row r="66" spans="1:14" x14ac:dyDescent="0.3">
      <c r="A66" s="7" t="s">
        <v>239</v>
      </c>
      <c r="B66" s="7" t="s">
        <v>883</v>
      </c>
      <c r="C66" s="7" t="s">
        <v>608</v>
      </c>
      <c r="D66" s="7" t="s">
        <v>737</v>
      </c>
      <c r="E66" s="7" t="s">
        <v>241</v>
      </c>
      <c r="F66" s="7" t="s">
        <v>884</v>
      </c>
      <c r="G66" s="22">
        <v>3</v>
      </c>
      <c r="H66" s="22">
        <v>3</v>
      </c>
      <c r="I66" s="23">
        <v>0</v>
      </c>
      <c r="J66" s="24">
        <v>0</v>
      </c>
      <c r="K66" s="25">
        <v>1</v>
      </c>
      <c r="L66" s="26">
        <v>0</v>
      </c>
      <c r="M66" s="28" t="s">
        <v>1581</v>
      </c>
      <c r="N66" s="28"/>
    </row>
    <row r="67" spans="1:14" x14ac:dyDescent="0.3">
      <c r="A67" s="7" t="s">
        <v>885</v>
      </c>
      <c r="B67" s="7" t="s">
        <v>886</v>
      </c>
      <c r="C67" s="7" t="s">
        <v>887</v>
      </c>
      <c r="D67" s="7" t="s">
        <v>862</v>
      </c>
      <c r="E67" s="7" t="s">
        <v>324</v>
      </c>
      <c r="F67" s="7" t="s">
        <v>888</v>
      </c>
      <c r="G67" s="22">
        <v>3</v>
      </c>
      <c r="H67" s="22">
        <v>3</v>
      </c>
      <c r="I67" s="23">
        <v>0.66666666666666674</v>
      </c>
      <c r="J67" s="24">
        <v>0.33333333333333337</v>
      </c>
      <c r="K67" s="25">
        <v>0</v>
      </c>
      <c r="L67" s="26">
        <v>0</v>
      </c>
      <c r="M67" s="28" t="s">
        <v>1582</v>
      </c>
      <c r="N67" s="28"/>
    </row>
    <row r="68" spans="1:14" x14ac:dyDescent="0.3">
      <c r="A68" s="7" t="s">
        <v>889</v>
      </c>
      <c r="B68" s="7" t="s">
        <v>890</v>
      </c>
      <c r="C68" s="7" t="s">
        <v>891</v>
      </c>
      <c r="D68" s="7" t="s">
        <v>631</v>
      </c>
      <c r="E68" s="7" t="s">
        <v>268</v>
      </c>
      <c r="F68" s="7" t="s">
        <v>892</v>
      </c>
      <c r="G68" s="22">
        <v>2</v>
      </c>
      <c r="H68" s="22">
        <v>9</v>
      </c>
      <c r="I68" s="23">
        <v>0</v>
      </c>
      <c r="J68" s="24">
        <v>1</v>
      </c>
      <c r="K68" s="25">
        <v>0</v>
      </c>
      <c r="L68" s="26">
        <v>0</v>
      </c>
      <c r="M68" s="28" t="s">
        <v>1582</v>
      </c>
      <c r="N68" s="28"/>
    </row>
    <row r="69" spans="1:14" x14ac:dyDescent="0.3">
      <c r="A69" s="7" t="s">
        <v>413</v>
      </c>
      <c r="B69" s="7" t="s">
        <v>893</v>
      </c>
      <c r="C69" s="7" t="s">
        <v>608</v>
      </c>
      <c r="D69" s="7" t="s">
        <v>631</v>
      </c>
      <c r="E69" s="7" t="s">
        <v>263</v>
      </c>
      <c r="F69" s="7" t="s">
        <v>894</v>
      </c>
      <c r="G69" s="22">
        <v>2</v>
      </c>
      <c r="H69" s="22">
        <v>2</v>
      </c>
      <c r="I69" s="23">
        <v>0</v>
      </c>
      <c r="J69" s="24">
        <v>0</v>
      </c>
      <c r="K69" s="25">
        <v>0</v>
      </c>
      <c r="L69" s="26">
        <v>1</v>
      </c>
      <c r="M69" s="28" t="s">
        <v>1581</v>
      </c>
      <c r="N69" s="28"/>
    </row>
    <row r="70" spans="1:14" x14ac:dyDescent="0.3">
      <c r="A70" s="7" t="s">
        <v>895</v>
      </c>
      <c r="B70" s="7" t="s">
        <v>896</v>
      </c>
      <c r="C70" s="7" t="s">
        <v>897</v>
      </c>
      <c r="D70" s="7" t="s">
        <v>641</v>
      </c>
      <c r="E70" s="7" t="s">
        <v>344</v>
      </c>
      <c r="F70" s="7" t="s">
        <v>898</v>
      </c>
      <c r="G70" s="22">
        <v>2</v>
      </c>
      <c r="H70" s="22">
        <v>5</v>
      </c>
      <c r="I70" s="23">
        <v>0</v>
      </c>
      <c r="J70" s="24">
        <v>1</v>
      </c>
      <c r="K70" s="25">
        <v>0</v>
      </c>
      <c r="L70" s="26">
        <v>0</v>
      </c>
      <c r="M70" s="28" t="s">
        <v>1585</v>
      </c>
      <c r="N70" s="28"/>
    </row>
    <row r="71" spans="1:14" x14ac:dyDescent="0.3">
      <c r="A71" s="7" t="s">
        <v>406</v>
      </c>
      <c r="B71" s="7" t="s">
        <v>899</v>
      </c>
      <c r="C71" s="7" t="s">
        <v>608</v>
      </c>
      <c r="D71" s="7" t="s">
        <v>631</v>
      </c>
      <c r="E71" s="7" t="s">
        <v>408</v>
      </c>
      <c r="F71" s="7" t="s">
        <v>900</v>
      </c>
      <c r="G71" s="22">
        <v>2</v>
      </c>
      <c r="H71" s="22">
        <v>2</v>
      </c>
      <c r="I71" s="23">
        <v>0</v>
      </c>
      <c r="J71" s="24">
        <v>0</v>
      </c>
      <c r="K71" s="25">
        <v>0</v>
      </c>
      <c r="L71" s="26">
        <v>1</v>
      </c>
      <c r="M71" s="28" t="s">
        <v>1585</v>
      </c>
      <c r="N71" s="28"/>
    </row>
    <row r="72" spans="1:14" x14ac:dyDescent="0.3">
      <c r="A72" s="7" t="s">
        <v>901</v>
      </c>
      <c r="B72" s="7" t="s">
        <v>902</v>
      </c>
      <c r="C72" s="7" t="s">
        <v>903</v>
      </c>
      <c r="D72" s="7" t="s">
        <v>647</v>
      </c>
      <c r="E72" s="7" t="s">
        <v>172</v>
      </c>
      <c r="F72" s="7" t="s">
        <v>904</v>
      </c>
      <c r="G72" s="22">
        <v>2</v>
      </c>
      <c r="H72" s="22">
        <v>2</v>
      </c>
      <c r="I72" s="23">
        <v>0</v>
      </c>
      <c r="J72" s="24">
        <v>1</v>
      </c>
      <c r="K72" s="25">
        <v>0</v>
      </c>
      <c r="L72" s="26">
        <v>0</v>
      </c>
      <c r="M72" s="28" t="s">
        <v>1586</v>
      </c>
      <c r="N72" s="28"/>
    </row>
    <row r="73" spans="1:14" x14ac:dyDescent="0.3">
      <c r="A73" s="7" t="s">
        <v>419</v>
      </c>
      <c r="B73" s="7" t="s">
        <v>905</v>
      </c>
      <c r="C73" s="7" t="s">
        <v>906</v>
      </c>
      <c r="D73" s="7" t="s">
        <v>631</v>
      </c>
      <c r="E73" s="7" t="s">
        <v>172</v>
      </c>
      <c r="F73" s="7" t="s">
        <v>907</v>
      </c>
      <c r="G73" s="22">
        <v>2</v>
      </c>
      <c r="H73" s="22">
        <v>2</v>
      </c>
      <c r="I73" s="23">
        <v>0</v>
      </c>
      <c r="J73" s="24">
        <v>0</v>
      </c>
      <c r="K73" s="25">
        <v>0</v>
      </c>
      <c r="L73" s="26">
        <v>1</v>
      </c>
      <c r="M73" s="28" t="s">
        <v>1581</v>
      </c>
      <c r="N73" s="28"/>
    </row>
    <row r="74" spans="1:14" x14ac:dyDescent="0.3">
      <c r="A74" s="7" t="s">
        <v>908</v>
      </c>
      <c r="B74" s="7" t="s">
        <v>909</v>
      </c>
      <c r="C74" s="7" t="s">
        <v>910</v>
      </c>
      <c r="D74" s="7" t="s">
        <v>911</v>
      </c>
      <c r="E74" s="7" t="s">
        <v>912</v>
      </c>
      <c r="F74" s="7" t="s">
        <v>913</v>
      </c>
      <c r="G74" s="22">
        <v>2</v>
      </c>
      <c r="H74" s="22">
        <v>2</v>
      </c>
      <c r="I74" s="23">
        <v>0</v>
      </c>
      <c r="J74" s="24">
        <v>1</v>
      </c>
      <c r="K74" s="25">
        <v>0</v>
      </c>
      <c r="L74" s="26">
        <v>0</v>
      </c>
      <c r="M74" s="28" t="s">
        <v>1587</v>
      </c>
      <c r="N74" s="28"/>
    </row>
    <row r="75" spans="1:14" x14ac:dyDescent="0.3">
      <c r="A75" s="7" t="s">
        <v>914</v>
      </c>
      <c r="B75" s="7" t="s">
        <v>915</v>
      </c>
      <c r="C75" s="7" t="s">
        <v>916</v>
      </c>
      <c r="D75" s="7" t="s">
        <v>809</v>
      </c>
      <c r="E75" s="7" t="s">
        <v>810</v>
      </c>
      <c r="F75" s="7" t="s">
        <v>917</v>
      </c>
      <c r="G75" s="22">
        <v>2</v>
      </c>
      <c r="H75" s="22">
        <v>6</v>
      </c>
      <c r="I75" s="23">
        <v>1</v>
      </c>
      <c r="J75" s="24">
        <v>0</v>
      </c>
      <c r="K75" s="25">
        <v>0</v>
      </c>
      <c r="L75" s="26">
        <v>0</v>
      </c>
      <c r="M75" s="28" t="s">
        <v>1586</v>
      </c>
      <c r="N75" s="28"/>
    </row>
    <row r="76" spans="1:14" x14ac:dyDescent="0.3">
      <c r="A76" s="7" t="s">
        <v>380</v>
      </c>
      <c r="B76" s="7" t="s">
        <v>918</v>
      </c>
      <c r="C76" s="7" t="s">
        <v>919</v>
      </c>
      <c r="D76" s="7" t="s">
        <v>920</v>
      </c>
      <c r="E76" s="7" t="s">
        <v>382</v>
      </c>
      <c r="F76" s="7" t="s">
        <v>921</v>
      </c>
      <c r="G76" s="22">
        <v>2</v>
      </c>
      <c r="H76" s="22">
        <v>3</v>
      </c>
      <c r="I76" s="23">
        <v>0</v>
      </c>
      <c r="J76" s="24">
        <v>0</v>
      </c>
      <c r="K76" s="25">
        <v>0</v>
      </c>
      <c r="L76" s="26">
        <v>1</v>
      </c>
      <c r="M76" s="28" t="s">
        <v>1583</v>
      </c>
      <c r="N76" s="28"/>
    </row>
    <row r="77" spans="1:14" x14ac:dyDescent="0.3">
      <c r="A77" s="7" t="s">
        <v>922</v>
      </c>
      <c r="B77" s="7" t="s">
        <v>923</v>
      </c>
      <c r="C77" s="7" t="s">
        <v>924</v>
      </c>
      <c r="D77" s="7" t="s">
        <v>862</v>
      </c>
      <c r="E77" s="7" t="s">
        <v>848</v>
      </c>
      <c r="F77" s="7" t="s">
        <v>925</v>
      </c>
      <c r="G77" s="22">
        <v>2</v>
      </c>
      <c r="H77" s="22">
        <v>2</v>
      </c>
      <c r="I77" s="23">
        <v>0</v>
      </c>
      <c r="J77" s="24">
        <v>1</v>
      </c>
      <c r="K77" s="25">
        <v>0</v>
      </c>
      <c r="L77" s="26">
        <v>0</v>
      </c>
      <c r="M77" s="28" t="s">
        <v>1587</v>
      </c>
      <c r="N77" s="28"/>
    </row>
    <row r="78" spans="1:14" x14ac:dyDescent="0.3">
      <c r="A78" s="7" t="s">
        <v>926</v>
      </c>
      <c r="B78" s="7" t="s">
        <v>927</v>
      </c>
      <c r="C78" s="7" t="s">
        <v>928</v>
      </c>
      <c r="D78" s="7" t="s">
        <v>647</v>
      </c>
      <c r="E78" s="7" t="s">
        <v>929</v>
      </c>
      <c r="F78" s="7" t="s">
        <v>930</v>
      </c>
      <c r="G78" s="22">
        <v>2</v>
      </c>
      <c r="H78" s="22">
        <v>4</v>
      </c>
      <c r="I78" s="23">
        <v>0</v>
      </c>
      <c r="J78" s="24">
        <v>1</v>
      </c>
      <c r="K78" s="25">
        <v>0</v>
      </c>
      <c r="L78" s="26">
        <v>0</v>
      </c>
      <c r="M78" s="28" t="s">
        <v>1586</v>
      </c>
      <c r="N78" s="28"/>
    </row>
    <row r="79" spans="1:14" x14ac:dyDescent="0.3">
      <c r="A79" s="7" t="s">
        <v>522</v>
      </c>
      <c r="B79" s="7" t="s">
        <v>931</v>
      </c>
      <c r="C79" s="7" t="s">
        <v>932</v>
      </c>
      <c r="D79" s="7" t="s">
        <v>631</v>
      </c>
      <c r="E79" s="7" t="s">
        <v>368</v>
      </c>
      <c r="F79" s="7" t="s">
        <v>933</v>
      </c>
      <c r="G79" s="22">
        <v>2</v>
      </c>
      <c r="H79" s="22">
        <v>4</v>
      </c>
      <c r="I79" s="23">
        <v>0</v>
      </c>
      <c r="J79" s="24">
        <v>0</v>
      </c>
      <c r="K79" s="25">
        <v>0</v>
      </c>
      <c r="L79" s="26">
        <v>1</v>
      </c>
      <c r="M79" s="28" t="s">
        <v>1581</v>
      </c>
      <c r="N79" s="28"/>
    </row>
    <row r="80" spans="1:14" x14ac:dyDescent="0.3">
      <c r="A80" s="7" t="s">
        <v>934</v>
      </c>
      <c r="B80" s="7" t="s">
        <v>935</v>
      </c>
      <c r="C80" s="7" t="s">
        <v>608</v>
      </c>
      <c r="D80" s="7" t="s">
        <v>936</v>
      </c>
      <c r="E80" s="7" t="s">
        <v>408</v>
      </c>
      <c r="F80" s="7" t="s">
        <v>937</v>
      </c>
      <c r="G80" s="22">
        <v>2</v>
      </c>
      <c r="H80" s="22">
        <v>2</v>
      </c>
      <c r="I80" s="23">
        <v>0</v>
      </c>
      <c r="J80" s="24">
        <v>1</v>
      </c>
      <c r="K80" s="25">
        <v>0</v>
      </c>
      <c r="L80" s="26">
        <v>0</v>
      </c>
      <c r="M80" s="28" t="s">
        <v>1585</v>
      </c>
      <c r="N80" s="28"/>
    </row>
    <row r="81" spans="1:14" x14ac:dyDescent="0.3">
      <c r="A81" s="7" t="s">
        <v>938</v>
      </c>
      <c r="B81" s="7" t="s">
        <v>939</v>
      </c>
      <c r="C81" s="7" t="s">
        <v>940</v>
      </c>
      <c r="D81" s="7" t="s">
        <v>641</v>
      </c>
      <c r="E81" s="7" t="s">
        <v>179</v>
      </c>
      <c r="F81" s="7" t="s">
        <v>941</v>
      </c>
      <c r="G81" s="22">
        <v>2</v>
      </c>
      <c r="H81" s="22">
        <v>5</v>
      </c>
      <c r="I81" s="23">
        <v>0.5</v>
      </c>
      <c r="J81" s="24">
        <v>0.5</v>
      </c>
      <c r="K81" s="25">
        <v>0</v>
      </c>
      <c r="L81" s="26">
        <v>0</v>
      </c>
      <c r="M81" s="28" t="s">
        <v>1585</v>
      </c>
      <c r="N81" s="28"/>
    </row>
    <row r="82" spans="1:14" x14ac:dyDescent="0.3">
      <c r="A82" s="7" t="s">
        <v>410</v>
      </c>
      <c r="B82" s="7" t="s">
        <v>942</v>
      </c>
      <c r="C82" s="7" t="s">
        <v>608</v>
      </c>
      <c r="D82" s="7" t="s">
        <v>631</v>
      </c>
      <c r="E82" s="7" t="s">
        <v>412</v>
      </c>
      <c r="F82" s="7" t="s">
        <v>943</v>
      </c>
      <c r="G82" s="22">
        <v>2</v>
      </c>
      <c r="H82" s="22">
        <v>2</v>
      </c>
      <c r="I82" s="23">
        <v>0</v>
      </c>
      <c r="J82" s="24">
        <v>0</v>
      </c>
      <c r="K82" s="25">
        <v>0</v>
      </c>
      <c r="L82" s="26">
        <v>1</v>
      </c>
      <c r="M82" s="28" t="s">
        <v>1581</v>
      </c>
      <c r="N82" s="28"/>
    </row>
    <row r="83" spans="1:14" x14ac:dyDescent="0.3">
      <c r="A83" s="7" t="s">
        <v>944</v>
      </c>
      <c r="B83" s="7" t="s">
        <v>945</v>
      </c>
      <c r="C83" s="7" t="s">
        <v>608</v>
      </c>
      <c r="D83" s="7" t="s">
        <v>946</v>
      </c>
      <c r="E83" s="7" t="s">
        <v>947</v>
      </c>
      <c r="F83" s="7" t="s">
        <v>948</v>
      </c>
      <c r="G83" s="22">
        <v>2</v>
      </c>
      <c r="H83" s="22">
        <v>7</v>
      </c>
      <c r="I83" s="23">
        <v>0</v>
      </c>
      <c r="J83" s="24">
        <v>1</v>
      </c>
      <c r="K83" s="25">
        <v>0</v>
      </c>
      <c r="L83" s="26">
        <v>0</v>
      </c>
      <c r="M83" s="28" t="s">
        <v>1587</v>
      </c>
      <c r="N83" s="28"/>
    </row>
    <row r="84" spans="1:14" x14ac:dyDescent="0.3">
      <c r="A84" s="7" t="s">
        <v>949</v>
      </c>
      <c r="B84" s="7" t="s">
        <v>950</v>
      </c>
      <c r="C84" s="7" t="s">
        <v>861</v>
      </c>
      <c r="D84" s="7" t="s">
        <v>862</v>
      </c>
      <c r="E84" s="7" t="s">
        <v>863</v>
      </c>
      <c r="F84" s="7" t="s">
        <v>951</v>
      </c>
      <c r="G84" s="22">
        <v>2</v>
      </c>
      <c r="H84" s="22">
        <v>3</v>
      </c>
      <c r="I84" s="23">
        <v>0</v>
      </c>
      <c r="J84" s="24">
        <v>1</v>
      </c>
      <c r="K84" s="25">
        <v>0</v>
      </c>
      <c r="L84" s="26">
        <v>0</v>
      </c>
      <c r="M84" s="28" t="s">
        <v>1587</v>
      </c>
      <c r="N84" s="28"/>
    </row>
    <row r="85" spans="1:14" x14ac:dyDescent="0.3">
      <c r="A85" s="7" t="s">
        <v>952</v>
      </c>
      <c r="B85" s="7" t="s">
        <v>953</v>
      </c>
      <c r="C85" s="7" t="s">
        <v>954</v>
      </c>
      <c r="D85" s="7" t="s">
        <v>955</v>
      </c>
      <c r="E85" s="7" t="s">
        <v>956</v>
      </c>
      <c r="F85" s="7" t="s">
        <v>957</v>
      </c>
      <c r="G85" s="22">
        <v>2</v>
      </c>
      <c r="H85" s="22">
        <v>5</v>
      </c>
      <c r="I85" s="23">
        <v>0</v>
      </c>
      <c r="J85" s="24">
        <v>1</v>
      </c>
      <c r="K85" s="25">
        <v>0</v>
      </c>
      <c r="L85" s="26">
        <v>0</v>
      </c>
      <c r="M85" s="28" t="s">
        <v>1587</v>
      </c>
      <c r="N85" s="28"/>
    </row>
    <row r="86" spans="1:14" x14ac:dyDescent="0.3">
      <c r="A86" s="7" t="s">
        <v>958</v>
      </c>
      <c r="B86" s="7" t="s">
        <v>959</v>
      </c>
      <c r="C86" s="7" t="s">
        <v>960</v>
      </c>
      <c r="D86" s="7" t="s">
        <v>631</v>
      </c>
      <c r="E86" s="7" t="s">
        <v>315</v>
      </c>
      <c r="F86" s="7" t="s">
        <v>961</v>
      </c>
      <c r="G86" s="22">
        <v>2</v>
      </c>
      <c r="H86" s="22">
        <v>4</v>
      </c>
      <c r="I86" s="23">
        <v>0</v>
      </c>
      <c r="J86" s="24">
        <v>1</v>
      </c>
      <c r="K86" s="25">
        <v>0</v>
      </c>
      <c r="L86" s="26">
        <v>0</v>
      </c>
      <c r="M86" s="28" t="s">
        <v>1587</v>
      </c>
      <c r="N86" s="28"/>
    </row>
    <row r="87" spans="1:14" x14ac:dyDescent="0.3">
      <c r="A87" s="7" t="s">
        <v>409</v>
      </c>
      <c r="B87" s="7" t="s">
        <v>918</v>
      </c>
      <c r="C87" s="7" t="s">
        <v>962</v>
      </c>
      <c r="D87" s="7" t="s">
        <v>920</v>
      </c>
      <c r="E87" s="7" t="s">
        <v>382</v>
      </c>
      <c r="F87" s="7" t="s">
        <v>963</v>
      </c>
      <c r="G87" s="22">
        <v>2</v>
      </c>
      <c r="H87" s="22">
        <v>4</v>
      </c>
      <c r="I87" s="23">
        <v>0</v>
      </c>
      <c r="J87" s="24">
        <v>0</v>
      </c>
      <c r="K87" s="25">
        <v>0</v>
      </c>
      <c r="L87" s="26">
        <v>1</v>
      </c>
      <c r="M87" s="28" t="s">
        <v>1583</v>
      </c>
      <c r="N87" s="28"/>
    </row>
    <row r="88" spans="1:14" x14ac:dyDescent="0.3">
      <c r="A88" s="7" t="s">
        <v>964</v>
      </c>
      <c r="B88" s="7" t="s">
        <v>965</v>
      </c>
      <c r="C88" s="7" t="s">
        <v>966</v>
      </c>
      <c r="D88" s="7" t="s">
        <v>647</v>
      </c>
      <c r="E88" s="7" t="s">
        <v>881</v>
      </c>
      <c r="F88" s="7" t="s">
        <v>967</v>
      </c>
      <c r="G88" s="22">
        <v>2</v>
      </c>
      <c r="H88" s="22">
        <v>4</v>
      </c>
      <c r="I88" s="23">
        <v>0</v>
      </c>
      <c r="J88" s="24">
        <v>1</v>
      </c>
      <c r="K88" s="25">
        <v>0</v>
      </c>
      <c r="L88" s="26">
        <v>0</v>
      </c>
      <c r="M88" s="28" t="s">
        <v>1586</v>
      </c>
      <c r="N88" s="28"/>
    </row>
    <row r="89" spans="1:14" x14ac:dyDescent="0.3">
      <c r="A89" s="7" t="s">
        <v>968</v>
      </c>
      <c r="B89" s="7" t="s">
        <v>969</v>
      </c>
      <c r="C89" s="7" t="s">
        <v>662</v>
      </c>
      <c r="D89" s="7" t="s">
        <v>970</v>
      </c>
      <c r="E89" s="7" t="s">
        <v>971</v>
      </c>
      <c r="F89" s="7" t="s">
        <v>972</v>
      </c>
      <c r="G89" s="22">
        <v>2</v>
      </c>
      <c r="H89" s="22">
        <v>2</v>
      </c>
      <c r="I89" s="23">
        <v>1</v>
      </c>
      <c r="J89" s="24">
        <v>0</v>
      </c>
      <c r="K89" s="25">
        <v>0</v>
      </c>
      <c r="L89" s="26">
        <v>0</v>
      </c>
      <c r="M89" s="28" t="s">
        <v>1587</v>
      </c>
      <c r="N89" s="28"/>
    </row>
    <row r="90" spans="1:14" x14ac:dyDescent="0.3">
      <c r="A90" s="7" t="s">
        <v>973</v>
      </c>
      <c r="B90" s="7" t="s">
        <v>974</v>
      </c>
      <c r="C90" s="7" t="s">
        <v>975</v>
      </c>
      <c r="D90" s="7" t="s">
        <v>631</v>
      </c>
      <c r="E90" s="7" t="s">
        <v>815</v>
      </c>
      <c r="F90" s="7" t="s">
        <v>976</v>
      </c>
      <c r="G90" s="22">
        <v>2</v>
      </c>
      <c r="H90" s="22">
        <v>3</v>
      </c>
      <c r="I90" s="23">
        <v>0</v>
      </c>
      <c r="J90" s="24">
        <v>1</v>
      </c>
      <c r="K90" s="25">
        <v>0</v>
      </c>
      <c r="L90" s="26">
        <v>0</v>
      </c>
      <c r="M90" s="28" t="s">
        <v>1585</v>
      </c>
      <c r="N90" s="28"/>
    </row>
    <row r="91" spans="1:14" x14ac:dyDescent="0.3">
      <c r="A91" s="7" t="s">
        <v>446</v>
      </c>
      <c r="B91" s="7" t="s">
        <v>918</v>
      </c>
      <c r="C91" s="7" t="s">
        <v>977</v>
      </c>
      <c r="D91" s="7" t="s">
        <v>920</v>
      </c>
      <c r="E91" s="7" t="s">
        <v>382</v>
      </c>
      <c r="F91" s="7" t="s">
        <v>978</v>
      </c>
      <c r="G91" s="22">
        <v>2</v>
      </c>
      <c r="H91" s="22">
        <v>3</v>
      </c>
      <c r="I91" s="23">
        <v>0</v>
      </c>
      <c r="J91" s="24">
        <v>0</v>
      </c>
      <c r="K91" s="25">
        <v>0</v>
      </c>
      <c r="L91" s="26">
        <v>1</v>
      </c>
      <c r="M91" s="28" t="s">
        <v>1583</v>
      </c>
      <c r="N91" s="28"/>
    </row>
    <row r="92" spans="1:14" x14ac:dyDescent="0.3">
      <c r="A92" s="7" t="s">
        <v>979</v>
      </c>
      <c r="B92" s="7" t="s">
        <v>980</v>
      </c>
      <c r="C92" s="7" t="s">
        <v>680</v>
      </c>
      <c r="D92" s="7" t="s">
        <v>830</v>
      </c>
      <c r="E92" s="7" t="s">
        <v>344</v>
      </c>
      <c r="F92" s="7" t="s">
        <v>981</v>
      </c>
      <c r="G92" s="22">
        <v>2</v>
      </c>
      <c r="H92" s="22">
        <v>2</v>
      </c>
      <c r="I92" s="23">
        <v>1</v>
      </c>
      <c r="J92" s="24">
        <v>0</v>
      </c>
      <c r="K92" s="25">
        <v>0</v>
      </c>
      <c r="L92" s="26">
        <v>0</v>
      </c>
      <c r="M92" s="28" t="s">
        <v>1582</v>
      </c>
      <c r="N92" s="28"/>
    </row>
    <row r="93" spans="1:14" x14ac:dyDescent="0.3">
      <c r="A93" s="7" t="s">
        <v>209</v>
      </c>
      <c r="B93" s="7" t="s">
        <v>210</v>
      </c>
      <c r="C93" s="7" t="s">
        <v>608</v>
      </c>
      <c r="D93" s="7" t="s">
        <v>982</v>
      </c>
      <c r="E93" s="7" t="s">
        <v>211</v>
      </c>
      <c r="F93" s="7" t="s">
        <v>983</v>
      </c>
      <c r="G93" s="22">
        <v>2</v>
      </c>
      <c r="H93" s="22">
        <v>2</v>
      </c>
      <c r="I93" s="23">
        <v>0</v>
      </c>
      <c r="J93" s="24">
        <v>0</v>
      </c>
      <c r="K93" s="25">
        <v>1</v>
      </c>
      <c r="L93" s="26">
        <v>0</v>
      </c>
      <c r="M93" s="28" t="s">
        <v>1581</v>
      </c>
      <c r="N93" s="28"/>
    </row>
    <row r="94" spans="1:14" x14ac:dyDescent="0.3">
      <c r="A94" s="7" t="s">
        <v>422</v>
      </c>
      <c r="B94" s="7" t="s">
        <v>984</v>
      </c>
      <c r="C94" s="7" t="s">
        <v>985</v>
      </c>
      <c r="D94" s="7" t="s">
        <v>631</v>
      </c>
      <c r="E94" s="7" t="s">
        <v>424</v>
      </c>
      <c r="F94" s="7" t="s">
        <v>986</v>
      </c>
      <c r="G94" s="22">
        <v>2</v>
      </c>
      <c r="H94" s="22">
        <v>4</v>
      </c>
      <c r="I94" s="23">
        <v>0</v>
      </c>
      <c r="J94" s="24">
        <v>0</v>
      </c>
      <c r="K94" s="25">
        <v>0</v>
      </c>
      <c r="L94" s="26">
        <v>1</v>
      </c>
      <c r="M94" s="28" t="s">
        <v>1581</v>
      </c>
      <c r="N94" s="28"/>
    </row>
    <row r="95" spans="1:14" x14ac:dyDescent="0.3">
      <c r="A95" s="7" t="s">
        <v>987</v>
      </c>
      <c r="B95" s="7" t="s">
        <v>988</v>
      </c>
      <c r="C95" s="7" t="s">
        <v>834</v>
      </c>
      <c r="D95" s="7" t="s">
        <v>989</v>
      </c>
      <c r="E95" s="7" t="s">
        <v>947</v>
      </c>
      <c r="F95" s="7" t="s">
        <v>990</v>
      </c>
      <c r="G95" s="22">
        <v>2</v>
      </c>
      <c r="H95" s="22">
        <v>4</v>
      </c>
      <c r="I95" s="23">
        <v>0</v>
      </c>
      <c r="J95" s="24">
        <v>1</v>
      </c>
      <c r="K95" s="25">
        <v>0</v>
      </c>
      <c r="L95" s="26">
        <v>0</v>
      </c>
      <c r="M95" s="28" t="s">
        <v>1586</v>
      </c>
      <c r="N95" s="28"/>
    </row>
    <row r="96" spans="1:14" x14ac:dyDescent="0.3">
      <c r="A96" s="7" t="s">
        <v>991</v>
      </c>
      <c r="B96" s="7" t="s">
        <v>992</v>
      </c>
      <c r="C96" s="7" t="s">
        <v>993</v>
      </c>
      <c r="D96" s="7" t="s">
        <v>994</v>
      </c>
      <c r="E96" s="7" t="s">
        <v>995</v>
      </c>
      <c r="F96" s="7" t="s">
        <v>996</v>
      </c>
      <c r="G96" s="22">
        <v>2</v>
      </c>
      <c r="H96" s="22">
        <v>2</v>
      </c>
      <c r="I96" s="23">
        <v>0</v>
      </c>
      <c r="J96" s="24">
        <v>1</v>
      </c>
      <c r="K96" s="25">
        <v>0</v>
      </c>
      <c r="L96" s="26">
        <v>0</v>
      </c>
      <c r="M96" s="28" t="s">
        <v>1587</v>
      </c>
      <c r="N96" s="28"/>
    </row>
    <row r="97" spans="1:14" x14ac:dyDescent="0.3">
      <c r="A97" s="7" t="s">
        <v>997</v>
      </c>
      <c r="B97" s="7" t="s">
        <v>998</v>
      </c>
      <c r="C97" s="7" t="s">
        <v>999</v>
      </c>
      <c r="D97" s="7" t="s">
        <v>1000</v>
      </c>
      <c r="E97" s="7" t="s">
        <v>268</v>
      </c>
      <c r="F97" s="7" t="s">
        <v>1001</v>
      </c>
      <c r="G97" s="22">
        <v>2</v>
      </c>
      <c r="H97" s="22">
        <v>4</v>
      </c>
      <c r="I97" s="23">
        <v>1</v>
      </c>
      <c r="J97" s="24">
        <v>0</v>
      </c>
      <c r="K97" s="25">
        <v>0</v>
      </c>
      <c r="L97" s="26">
        <v>0</v>
      </c>
      <c r="M97" s="28" t="s">
        <v>1582</v>
      </c>
      <c r="N97" s="28"/>
    </row>
    <row r="98" spans="1:14" x14ac:dyDescent="0.3">
      <c r="A98" s="7" t="s">
        <v>1002</v>
      </c>
      <c r="B98" s="7" t="s">
        <v>1003</v>
      </c>
      <c r="C98" s="7" t="s">
        <v>1004</v>
      </c>
      <c r="D98" s="7" t="s">
        <v>1005</v>
      </c>
      <c r="E98" s="7" t="s">
        <v>848</v>
      </c>
      <c r="F98" s="7" t="s">
        <v>1006</v>
      </c>
      <c r="G98" s="22">
        <v>2</v>
      </c>
      <c r="H98" s="22">
        <v>2</v>
      </c>
      <c r="I98" s="23">
        <v>0</v>
      </c>
      <c r="J98" s="24">
        <v>1</v>
      </c>
      <c r="K98" s="25">
        <v>0</v>
      </c>
      <c r="L98" s="26">
        <v>0</v>
      </c>
      <c r="M98" s="28" t="s">
        <v>1587</v>
      </c>
      <c r="N98" s="28"/>
    </row>
    <row r="99" spans="1:14" x14ac:dyDescent="0.3">
      <c r="A99" s="7" t="s">
        <v>1007</v>
      </c>
      <c r="B99" s="7" t="s">
        <v>1008</v>
      </c>
      <c r="C99" s="7" t="s">
        <v>1009</v>
      </c>
      <c r="D99" s="7" t="s">
        <v>631</v>
      </c>
      <c r="E99" s="7" t="s">
        <v>1010</v>
      </c>
      <c r="F99" s="7" t="s">
        <v>1011</v>
      </c>
      <c r="G99" s="22">
        <v>2</v>
      </c>
      <c r="H99" s="22">
        <v>11</v>
      </c>
      <c r="I99" s="23">
        <v>0</v>
      </c>
      <c r="J99" s="24">
        <v>1</v>
      </c>
      <c r="K99" s="25">
        <v>0</v>
      </c>
      <c r="L99" s="26">
        <v>0</v>
      </c>
      <c r="M99" s="28" t="s">
        <v>1587</v>
      </c>
      <c r="N99" s="28"/>
    </row>
    <row r="100" spans="1:14" x14ac:dyDescent="0.3">
      <c r="A100" s="7" t="s">
        <v>524</v>
      </c>
      <c r="B100" s="7" t="s">
        <v>1012</v>
      </c>
      <c r="C100" s="7" t="s">
        <v>1013</v>
      </c>
      <c r="D100" s="7" t="s">
        <v>631</v>
      </c>
      <c r="E100" s="7" t="s">
        <v>368</v>
      </c>
      <c r="F100" s="7" t="s">
        <v>1014</v>
      </c>
      <c r="G100" s="22">
        <v>2</v>
      </c>
      <c r="H100" s="22">
        <v>5</v>
      </c>
      <c r="I100" s="23">
        <v>0</v>
      </c>
      <c r="J100" s="24">
        <v>0</v>
      </c>
      <c r="K100" s="25">
        <v>0</v>
      </c>
      <c r="L100" s="26">
        <v>1</v>
      </c>
      <c r="M100" s="28" t="s">
        <v>1581</v>
      </c>
      <c r="N100" s="28"/>
    </row>
    <row r="101" spans="1:14" x14ac:dyDescent="0.3">
      <c r="A101" s="7" t="s">
        <v>1015</v>
      </c>
      <c r="B101" s="7" t="s">
        <v>1016</v>
      </c>
      <c r="C101" s="7" t="s">
        <v>1017</v>
      </c>
      <c r="D101" s="7" t="s">
        <v>1018</v>
      </c>
      <c r="E101" s="7" t="s">
        <v>971</v>
      </c>
      <c r="F101" s="7" t="s">
        <v>1019</v>
      </c>
      <c r="G101" s="22">
        <v>2</v>
      </c>
      <c r="H101" s="22">
        <v>2</v>
      </c>
      <c r="I101" s="23">
        <v>0.5</v>
      </c>
      <c r="J101" s="24">
        <v>0.5</v>
      </c>
      <c r="K101" s="25">
        <v>0</v>
      </c>
      <c r="L101" s="26">
        <v>0</v>
      </c>
      <c r="M101" s="28" t="s">
        <v>1587</v>
      </c>
      <c r="N101" s="28"/>
    </row>
    <row r="102" spans="1:14" x14ac:dyDescent="0.3">
      <c r="A102" s="7" t="s">
        <v>1020</v>
      </c>
      <c r="B102" s="7" t="s">
        <v>1021</v>
      </c>
      <c r="C102" s="7" t="s">
        <v>1022</v>
      </c>
      <c r="D102" s="7" t="s">
        <v>631</v>
      </c>
      <c r="E102" s="7" t="s">
        <v>324</v>
      </c>
      <c r="F102" s="7" t="s">
        <v>1023</v>
      </c>
      <c r="G102" s="22">
        <v>2</v>
      </c>
      <c r="H102" s="22">
        <v>9</v>
      </c>
      <c r="I102" s="23">
        <v>1</v>
      </c>
      <c r="J102" s="24">
        <v>0</v>
      </c>
      <c r="K102" s="25">
        <v>0</v>
      </c>
      <c r="L102" s="26">
        <v>0</v>
      </c>
      <c r="M102" s="28" t="s">
        <v>1587</v>
      </c>
      <c r="N102" s="28"/>
    </row>
    <row r="103" spans="1:14" x14ac:dyDescent="0.3">
      <c r="A103" s="7" t="s">
        <v>500</v>
      </c>
      <c r="B103" s="7" t="s">
        <v>501</v>
      </c>
      <c r="C103" s="7" t="s">
        <v>1024</v>
      </c>
      <c r="D103" s="7" t="s">
        <v>631</v>
      </c>
      <c r="E103" s="7" t="s">
        <v>502</v>
      </c>
      <c r="F103" s="7" t="s">
        <v>1025</v>
      </c>
      <c r="G103" s="22">
        <v>2</v>
      </c>
      <c r="H103" s="22">
        <v>2</v>
      </c>
      <c r="I103" s="23">
        <v>0</v>
      </c>
      <c r="J103" s="24">
        <v>0</v>
      </c>
      <c r="K103" s="25">
        <v>0</v>
      </c>
      <c r="L103" s="26">
        <v>1</v>
      </c>
      <c r="M103" s="28" t="s">
        <v>1581</v>
      </c>
      <c r="N103" s="28"/>
    </row>
    <row r="104" spans="1:14" x14ac:dyDescent="0.3">
      <c r="A104" s="7" t="s">
        <v>1026</v>
      </c>
      <c r="B104" s="7" t="s">
        <v>1027</v>
      </c>
      <c r="C104" s="7" t="s">
        <v>1028</v>
      </c>
      <c r="D104" s="7" t="s">
        <v>1029</v>
      </c>
      <c r="E104" s="7" t="s">
        <v>848</v>
      </c>
      <c r="F104" s="7" t="s">
        <v>1030</v>
      </c>
      <c r="G104" s="22">
        <v>2</v>
      </c>
      <c r="H104" s="22">
        <v>2</v>
      </c>
      <c r="I104" s="23">
        <v>0</v>
      </c>
      <c r="J104" s="24">
        <v>1</v>
      </c>
      <c r="K104" s="25">
        <v>0</v>
      </c>
      <c r="L104" s="26">
        <v>0</v>
      </c>
      <c r="M104" s="28" t="s">
        <v>1587</v>
      </c>
      <c r="N104" s="28"/>
    </row>
    <row r="105" spans="1:14" x14ac:dyDescent="0.3">
      <c r="A105" s="7" t="s">
        <v>1031</v>
      </c>
      <c r="B105" s="7" t="s">
        <v>1032</v>
      </c>
      <c r="C105" s="7" t="s">
        <v>1033</v>
      </c>
      <c r="D105" s="7" t="s">
        <v>1034</v>
      </c>
      <c r="E105" s="7" t="s">
        <v>947</v>
      </c>
      <c r="F105" s="7" t="s">
        <v>1035</v>
      </c>
      <c r="G105" s="22">
        <v>2</v>
      </c>
      <c r="H105" s="22">
        <v>4</v>
      </c>
      <c r="I105" s="23">
        <v>0</v>
      </c>
      <c r="J105" s="24">
        <v>1</v>
      </c>
      <c r="K105" s="25">
        <v>0</v>
      </c>
      <c r="L105" s="26">
        <v>0</v>
      </c>
      <c r="M105" s="28" t="s">
        <v>1585</v>
      </c>
      <c r="N105" s="28"/>
    </row>
    <row r="106" spans="1:14" x14ac:dyDescent="0.3">
      <c r="A106" s="7" t="s">
        <v>168</v>
      </c>
      <c r="B106" s="7" t="s">
        <v>1036</v>
      </c>
      <c r="C106" s="7" t="s">
        <v>1037</v>
      </c>
      <c r="D106" s="7" t="s">
        <v>1038</v>
      </c>
      <c r="E106" s="7" t="s">
        <v>172</v>
      </c>
      <c r="F106" s="7" t="s">
        <v>1039</v>
      </c>
      <c r="G106" s="22">
        <v>2</v>
      </c>
      <c r="H106" s="22">
        <v>3</v>
      </c>
      <c r="I106" s="23">
        <v>0</v>
      </c>
      <c r="J106" s="24">
        <v>0</v>
      </c>
      <c r="K106" s="25">
        <v>1</v>
      </c>
      <c r="L106" s="26">
        <v>0</v>
      </c>
      <c r="M106" s="28" t="s">
        <v>1581</v>
      </c>
      <c r="N106" s="28"/>
    </row>
    <row r="107" spans="1:14" x14ac:dyDescent="0.3">
      <c r="A107" s="7" t="s">
        <v>1040</v>
      </c>
      <c r="B107" s="7" t="s">
        <v>1041</v>
      </c>
      <c r="C107" s="7" t="s">
        <v>1042</v>
      </c>
      <c r="D107" s="7" t="s">
        <v>647</v>
      </c>
      <c r="E107" s="7" t="s">
        <v>1043</v>
      </c>
      <c r="F107" s="7" t="s">
        <v>1044</v>
      </c>
      <c r="G107" s="22">
        <v>2</v>
      </c>
      <c r="H107" s="22">
        <v>2</v>
      </c>
      <c r="I107" s="23">
        <v>0</v>
      </c>
      <c r="J107" s="24">
        <v>1</v>
      </c>
      <c r="K107" s="25">
        <v>0</v>
      </c>
      <c r="L107" s="26">
        <v>0</v>
      </c>
      <c r="M107" s="28" t="s">
        <v>1586</v>
      </c>
      <c r="N107" s="28"/>
    </row>
    <row r="108" spans="1:14" x14ac:dyDescent="0.3">
      <c r="A108" s="7" t="s">
        <v>1045</v>
      </c>
      <c r="B108" s="7" t="s">
        <v>1046</v>
      </c>
      <c r="C108" s="7" t="s">
        <v>1047</v>
      </c>
      <c r="D108" s="7" t="s">
        <v>631</v>
      </c>
      <c r="E108" s="7" t="s">
        <v>815</v>
      </c>
      <c r="F108" s="7" t="s">
        <v>1048</v>
      </c>
      <c r="G108" s="22">
        <v>2</v>
      </c>
      <c r="H108" s="22">
        <v>3</v>
      </c>
      <c r="I108" s="23">
        <v>0</v>
      </c>
      <c r="J108" s="24">
        <v>1</v>
      </c>
      <c r="K108" s="25">
        <v>0</v>
      </c>
      <c r="L108" s="26">
        <v>0</v>
      </c>
      <c r="M108" s="28" t="s">
        <v>1587</v>
      </c>
      <c r="N108" s="28"/>
    </row>
    <row r="109" spans="1:14" x14ac:dyDescent="0.3">
      <c r="A109" s="7" t="s">
        <v>1049</v>
      </c>
      <c r="B109" s="7" t="s">
        <v>1050</v>
      </c>
      <c r="C109" s="7" t="s">
        <v>608</v>
      </c>
      <c r="D109" s="7" t="s">
        <v>631</v>
      </c>
      <c r="E109" s="7" t="s">
        <v>1051</v>
      </c>
      <c r="F109" s="7" t="s">
        <v>1052</v>
      </c>
      <c r="G109" s="22">
        <v>2</v>
      </c>
      <c r="H109" s="22">
        <v>2</v>
      </c>
      <c r="I109" s="23">
        <v>0</v>
      </c>
      <c r="J109" s="24">
        <v>1</v>
      </c>
      <c r="K109" s="25">
        <v>0</v>
      </c>
      <c r="L109" s="26">
        <v>0</v>
      </c>
      <c r="M109" s="28" t="s">
        <v>1587</v>
      </c>
      <c r="N109" s="28"/>
    </row>
    <row r="110" spans="1:14" x14ac:dyDescent="0.3">
      <c r="A110" s="7" t="s">
        <v>1053</v>
      </c>
      <c r="B110" s="7" t="s">
        <v>1054</v>
      </c>
      <c r="C110" s="7" t="s">
        <v>1055</v>
      </c>
      <c r="D110" s="7" t="s">
        <v>631</v>
      </c>
      <c r="E110" s="7" t="s">
        <v>722</v>
      </c>
      <c r="F110" s="7" t="s">
        <v>1056</v>
      </c>
      <c r="G110" s="22">
        <v>1</v>
      </c>
      <c r="H110" s="22">
        <v>2</v>
      </c>
      <c r="I110" s="23">
        <v>0</v>
      </c>
      <c r="J110" s="24">
        <v>1</v>
      </c>
      <c r="K110" s="25">
        <v>0</v>
      </c>
      <c r="L110" s="26">
        <v>0</v>
      </c>
      <c r="M110" s="28" t="s">
        <v>1587</v>
      </c>
      <c r="N110" s="28"/>
    </row>
    <row r="111" spans="1:14" x14ac:dyDescent="0.3">
      <c r="A111" s="7" t="s">
        <v>342</v>
      </c>
      <c r="B111" s="7" t="s">
        <v>1057</v>
      </c>
      <c r="C111" s="7" t="s">
        <v>1058</v>
      </c>
      <c r="D111" s="7" t="s">
        <v>1059</v>
      </c>
      <c r="E111" s="7" t="s">
        <v>344</v>
      </c>
      <c r="F111" s="7" t="s">
        <v>1060</v>
      </c>
      <c r="G111" s="22">
        <v>1</v>
      </c>
      <c r="H111" s="22">
        <v>1</v>
      </c>
      <c r="I111" s="23">
        <v>0</v>
      </c>
      <c r="J111" s="24">
        <v>0</v>
      </c>
      <c r="K111" s="25">
        <v>1</v>
      </c>
      <c r="L111" s="26">
        <v>0</v>
      </c>
      <c r="M111" s="28" t="s">
        <v>1581</v>
      </c>
      <c r="N111" s="28"/>
    </row>
    <row r="112" spans="1:14" x14ac:dyDescent="0.3">
      <c r="A112" s="7" t="s">
        <v>1061</v>
      </c>
      <c r="B112" s="7" t="s">
        <v>1062</v>
      </c>
      <c r="C112" s="7" t="s">
        <v>1063</v>
      </c>
      <c r="D112" s="7" t="s">
        <v>1064</v>
      </c>
      <c r="E112" s="7" t="s">
        <v>184</v>
      </c>
      <c r="F112" s="7" t="s">
        <v>1065</v>
      </c>
      <c r="G112" s="22">
        <v>1</v>
      </c>
      <c r="H112" s="22">
        <v>1</v>
      </c>
      <c r="I112" s="23">
        <v>1</v>
      </c>
      <c r="J112" s="24">
        <v>0</v>
      </c>
      <c r="K112" s="25">
        <v>0</v>
      </c>
      <c r="L112" s="26">
        <v>0</v>
      </c>
      <c r="M112" s="28" t="s">
        <v>1587</v>
      </c>
      <c r="N112" s="28"/>
    </row>
    <row r="113" spans="1:14" x14ac:dyDescent="0.3">
      <c r="A113" s="7" t="s">
        <v>1066</v>
      </c>
      <c r="B113" s="7" t="s">
        <v>1067</v>
      </c>
      <c r="C113" s="7" t="s">
        <v>662</v>
      </c>
      <c r="D113" s="7" t="s">
        <v>641</v>
      </c>
      <c r="E113" s="7" t="s">
        <v>1068</v>
      </c>
      <c r="F113" s="7" t="s">
        <v>1069</v>
      </c>
      <c r="G113" s="22">
        <v>1</v>
      </c>
      <c r="H113" s="22">
        <v>2</v>
      </c>
      <c r="I113" s="23">
        <v>1</v>
      </c>
      <c r="J113" s="24">
        <v>0</v>
      </c>
      <c r="K113" s="25">
        <v>0</v>
      </c>
      <c r="L113" s="26">
        <v>0</v>
      </c>
      <c r="M113" s="28" t="s">
        <v>1587</v>
      </c>
      <c r="N113" s="28"/>
    </row>
    <row r="114" spans="1:14" x14ac:dyDescent="0.3">
      <c r="A114" s="7" t="s">
        <v>1070</v>
      </c>
      <c r="B114" s="7" t="s">
        <v>1071</v>
      </c>
      <c r="C114" s="7" t="s">
        <v>834</v>
      </c>
      <c r="D114" s="7" t="s">
        <v>1072</v>
      </c>
      <c r="E114" s="7" t="s">
        <v>947</v>
      </c>
      <c r="F114" s="7" t="s">
        <v>1073</v>
      </c>
      <c r="G114" s="22">
        <v>1</v>
      </c>
      <c r="H114" s="22">
        <v>1</v>
      </c>
      <c r="I114" s="23">
        <v>1</v>
      </c>
      <c r="J114" s="24">
        <v>0</v>
      </c>
      <c r="K114" s="25">
        <v>0</v>
      </c>
      <c r="L114" s="26">
        <v>0</v>
      </c>
      <c r="M114" s="28" t="s">
        <v>1587</v>
      </c>
      <c r="N114" s="28"/>
    </row>
    <row r="115" spans="1:14" x14ac:dyDescent="0.3">
      <c r="A115" s="7" t="s">
        <v>294</v>
      </c>
      <c r="B115" s="7" t="s">
        <v>1074</v>
      </c>
      <c r="C115" s="7" t="s">
        <v>608</v>
      </c>
      <c r="D115" s="7" t="s">
        <v>631</v>
      </c>
      <c r="E115" s="7" t="s">
        <v>291</v>
      </c>
      <c r="F115" s="7" t="s">
        <v>1075</v>
      </c>
      <c r="G115" s="22">
        <v>1</v>
      </c>
      <c r="H115" s="22">
        <v>1</v>
      </c>
      <c r="I115" s="23">
        <v>0</v>
      </c>
      <c r="J115" s="24">
        <v>0</v>
      </c>
      <c r="K115" s="25">
        <v>1</v>
      </c>
      <c r="L115" s="26">
        <v>0</v>
      </c>
      <c r="M115" s="28" t="s">
        <v>1581</v>
      </c>
      <c r="N115" s="28"/>
    </row>
    <row r="116" spans="1:14" x14ac:dyDescent="0.3">
      <c r="A116" s="7" t="s">
        <v>1076</v>
      </c>
      <c r="B116" s="7" t="s">
        <v>1077</v>
      </c>
      <c r="C116" s="7" t="s">
        <v>1078</v>
      </c>
      <c r="D116" s="7" t="s">
        <v>825</v>
      </c>
      <c r="E116" s="7" t="s">
        <v>268</v>
      </c>
      <c r="F116" s="7" t="s">
        <v>1079</v>
      </c>
      <c r="G116" s="22">
        <v>1</v>
      </c>
      <c r="H116" s="22">
        <v>12</v>
      </c>
      <c r="I116" s="23">
        <v>0</v>
      </c>
      <c r="J116" s="24">
        <v>1</v>
      </c>
      <c r="K116" s="25">
        <v>0</v>
      </c>
      <c r="L116" s="26">
        <v>0</v>
      </c>
      <c r="M116" s="28" t="s">
        <v>1582</v>
      </c>
      <c r="N116" s="28"/>
    </row>
    <row r="117" spans="1:14" x14ac:dyDescent="0.3">
      <c r="A117" s="7" t="s">
        <v>1080</v>
      </c>
      <c r="B117" s="7" t="s">
        <v>1081</v>
      </c>
      <c r="C117" s="7" t="s">
        <v>1082</v>
      </c>
      <c r="D117" s="7" t="s">
        <v>641</v>
      </c>
      <c r="E117" s="7" t="s">
        <v>1083</v>
      </c>
      <c r="F117" s="7" t="s">
        <v>1084</v>
      </c>
      <c r="G117" s="22">
        <v>1</v>
      </c>
      <c r="H117" s="22">
        <v>1</v>
      </c>
      <c r="I117" s="23">
        <v>0</v>
      </c>
      <c r="J117" s="24">
        <v>1</v>
      </c>
      <c r="K117" s="25">
        <v>0</v>
      </c>
      <c r="L117" s="26">
        <v>0</v>
      </c>
      <c r="M117" s="28" t="s">
        <v>1585</v>
      </c>
      <c r="N117" s="28"/>
    </row>
    <row r="118" spans="1:14" x14ac:dyDescent="0.3">
      <c r="A118" s="7" t="s">
        <v>1085</v>
      </c>
      <c r="B118" s="7" t="s">
        <v>1086</v>
      </c>
      <c r="C118" s="7" t="s">
        <v>608</v>
      </c>
      <c r="D118" s="7" t="s">
        <v>631</v>
      </c>
      <c r="E118" s="7" t="s">
        <v>1087</v>
      </c>
      <c r="F118" s="7" t="s">
        <v>1088</v>
      </c>
      <c r="G118" s="22">
        <v>1</v>
      </c>
      <c r="H118" s="22">
        <v>3</v>
      </c>
      <c r="I118" s="23">
        <v>0</v>
      </c>
      <c r="J118" s="24">
        <v>1</v>
      </c>
      <c r="K118" s="25">
        <v>0</v>
      </c>
      <c r="L118" s="26">
        <v>0</v>
      </c>
      <c r="M118" s="28" t="s">
        <v>1587</v>
      </c>
      <c r="N118" s="28"/>
    </row>
    <row r="119" spans="1:14" x14ac:dyDescent="0.3">
      <c r="A119" s="7" t="s">
        <v>534</v>
      </c>
      <c r="B119" s="7" t="s">
        <v>918</v>
      </c>
      <c r="C119" s="7" t="s">
        <v>1089</v>
      </c>
      <c r="D119" s="7" t="s">
        <v>920</v>
      </c>
      <c r="E119" s="7" t="s">
        <v>382</v>
      </c>
      <c r="F119" s="7" t="s">
        <v>1090</v>
      </c>
      <c r="G119" s="22">
        <v>1</v>
      </c>
      <c r="H119" s="22">
        <v>2</v>
      </c>
      <c r="I119" s="23">
        <v>0</v>
      </c>
      <c r="J119" s="24">
        <v>0</v>
      </c>
      <c r="K119" s="25">
        <v>0</v>
      </c>
      <c r="L119" s="26">
        <v>1</v>
      </c>
      <c r="M119" s="28" t="s">
        <v>1583</v>
      </c>
      <c r="N119" s="28"/>
    </row>
    <row r="120" spans="1:14" x14ac:dyDescent="0.3">
      <c r="A120" s="7" t="s">
        <v>176</v>
      </c>
      <c r="B120" s="7" t="s">
        <v>1091</v>
      </c>
      <c r="C120" s="7" t="s">
        <v>1092</v>
      </c>
      <c r="D120" s="7" t="s">
        <v>641</v>
      </c>
      <c r="E120" s="7" t="s">
        <v>179</v>
      </c>
      <c r="F120" s="7" t="s">
        <v>1093</v>
      </c>
      <c r="G120" s="22">
        <v>1</v>
      </c>
      <c r="H120" s="22">
        <v>1</v>
      </c>
      <c r="I120" s="23">
        <v>0</v>
      </c>
      <c r="J120" s="24">
        <v>0</v>
      </c>
      <c r="K120" s="25">
        <v>1</v>
      </c>
      <c r="L120" s="26">
        <v>0</v>
      </c>
      <c r="M120" s="28" t="s">
        <v>1581</v>
      </c>
      <c r="N120" s="28"/>
    </row>
    <row r="121" spans="1:14" x14ac:dyDescent="0.3">
      <c r="A121" s="7" t="s">
        <v>272</v>
      </c>
      <c r="B121" s="7" t="s">
        <v>1094</v>
      </c>
      <c r="C121" s="7" t="s">
        <v>1095</v>
      </c>
      <c r="D121" s="7" t="s">
        <v>631</v>
      </c>
      <c r="E121" s="7" t="s">
        <v>274</v>
      </c>
      <c r="F121" s="7" t="s">
        <v>1096</v>
      </c>
      <c r="G121" s="22">
        <v>1</v>
      </c>
      <c r="H121" s="22">
        <v>1</v>
      </c>
      <c r="I121" s="23">
        <v>0</v>
      </c>
      <c r="J121" s="24">
        <v>0</v>
      </c>
      <c r="K121" s="25">
        <v>1</v>
      </c>
      <c r="L121" s="26">
        <v>0</v>
      </c>
      <c r="M121" s="28" t="s">
        <v>1581</v>
      </c>
      <c r="N121" s="28"/>
    </row>
    <row r="122" spans="1:14" x14ac:dyDescent="0.3">
      <c r="A122" s="7" t="s">
        <v>1097</v>
      </c>
      <c r="B122" s="7" t="s">
        <v>1098</v>
      </c>
      <c r="C122" s="7" t="s">
        <v>1099</v>
      </c>
      <c r="D122" s="7" t="s">
        <v>1100</v>
      </c>
      <c r="E122" s="7" t="s">
        <v>947</v>
      </c>
      <c r="F122" s="7" t="s">
        <v>1101</v>
      </c>
      <c r="G122" s="22">
        <v>1</v>
      </c>
      <c r="H122" s="22">
        <v>1</v>
      </c>
      <c r="I122" s="23">
        <v>0</v>
      </c>
      <c r="J122" s="24">
        <v>1</v>
      </c>
      <c r="K122" s="25">
        <v>0</v>
      </c>
      <c r="L122" s="26">
        <v>0</v>
      </c>
      <c r="M122" s="28" t="s">
        <v>1586</v>
      </c>
      <c r="N122" s="28"/>
    </row>
    <row r="123" spans="1:14" x14ac:dyDescent="0.3">
      <c r="A123" s="7" t="s">
        <v>1102</v>
      </c>
      <c r="B123" s="7" t="s">
        <v>1103</v>
      </c>
      <c r="C123" s="7" t="s">
        <v>1104</v>
      </c>
      <c r="D123" s="7" t="s">
        <v>788</v>
      </c>
      <c r="E123" s="7" t="s">
        <v>344</v>
      </c>
      <c r="F123" s="7" t="s">
        <v>1105</v>
      </c>
      <c r="G123" s="22">
        <v>1</v>
      </c>
      <c r="H123" s="22">
        <v>1</v>
      </c>
      <c r="I123" s="23">
        <v>1</v>
      </c>
      <c r="J123" s="24">
        <v>0</v>
      </c>
      <c r="K123" s="25">
        <v>0</v>
      </c>
      <c r="L123" s="26">
        <v>0</v>
      </c>
      <c r="M123" s="28" t="s">
        <v>1586</v>
      </c>
      <c r="N123" s="28"/>
    </row>
    <row r="124" spans="1:14" x14ac:dyDescent="0.3">
      <c r="A124" s="7" t="s">
        <v>1106</v>
      </c>
      <c r="B124" s="7" t="s">
        <v>1107</v>
      </c>
      <c r="C124" s="7" t="s">
        <v>1099</v>
      </c>
      <c r="D124" s="7" t="s">
        <v>1108</v>
      </c>
      <c r="E124" s="7" t="s">
        <v>1109</v>
      </c>
      <c r="F124" s="7" t="s">
        <v>1110</v>
      </c>
      <c r="G124" s="22">
        <v>1</v>
      </c>
      <c r="H124" s="22">
        <v>1</v>
      </c>
      <c r="I124" s="23">
        <v>0</v>
      </c>
      <c r="J124" s="24">
        <v>1</v>
      </c>
      <c r="K124" s="25">
        <v>0</v>
      </c>
      <c r="L124" s="26">
        <v>0</v>
      </c>
      <c r="M124" s="28" t="s">
        <v>1587</v>
      </c>
      <c r="N124" s="28"/>
    </row>
    <row r="125" spans="1:14" x14ac:dyDescent="0.3">
      <c r="A125" s="7" t="s">
        <v>1111</v>
      </c>
      <c r="B125" s="7" t="s">
        <v>1112</v>
      </c>
      <c r="C125" s="7" t="s">
        <v>1113</v>
      </c>
      <c r="D125" s="7" t="s">
        <v>1114</v>
      </c>
      <c r="E125" s="7" t="s">
        <v>848</v>
      </c>
      <c r="F125" s="7" t="s">
        <v>1115</v>
      </c>
      <c r="G125" s="22">
        <v>1</v>
      </c>
      <c r="H125" s="22">
        <v>2</v>
      </c>
      <c r="I125" s="23">
        <v>1</v>
      </c>
      <c r="J125" s="24">
        <v>0</v>
      </c>
      <c r="K125" s="25">
        <v>0</v>
      </c>
      <c r="L125" s="26">
        <v>0</v>
      </c>
      <c r="M125" s="28" t="s">
        <v>1587</v>
      </c>
      <c r="N125" s="28"/>
    </row>
    <row r="126" spans="1:14" x14ac:dyDescent="0.3">
      <c r="A126" s="7" t="s">
        <v>1116</v>
      </c>
      <c r="B126" s="7" t="s">
        <v>1117</v>
      </c>
      <c r="C126" s="7" t="s">
        <v>1118</v>
      </c>
      <c r="D126" s="7" t="s">
        <v>1119</v>
      </c>
      <c r="E126" s="7" t="s">
        <v>1120</v>
      </c>
      <c r="F126" s="7" t="s">
        <v>1121</v>
      </c>
      <c r="G126" s="22">
        <v>1</v>
      </c>
      <c r="H126" s="22">
        <v>1</v>
      </c>
      <c r="I126" s="23">
        <v>0</v>
      </c>
      <c r="J126" s="24">
        <v>1</v>
      </c>
      <c r="K126" s="25">
        <v>0</v>
      </c>
      <c r="L126" s="26">
        <v>0</v>
      </c>
      <c r="M126" s="28" t="s">
        <v>1587</v>
      </c>
      <c r="N126" s="28"/>
    </row>
    <row r="127" spans="1:14" x14ac:dyDescent="0.3">
      <c r="A127" s="7" t="s">
        <v>463</v>
      </c>
      <c r="B127" s="7" t="s">
        <v>1122</v>
      </c>
      <c r="C127" s="7" t="s">
        <v>608</v>
      </c>
      <c r="D127" s="7" t="s">
        <v>631</v>
      </c>
      <c r="E127" s="7" t="s">
        <v>465</v>
      </c>
      <c r="F127" s="7" t="s">
        <v>1123</v>
      </c>
      <c r="G127" s="22">
        <v>1</v>
      </c>
      <c r="H127" s="22">
        <v>1</v>
      </c>
      <c r="I127" s="23">
        <v>0</v>
      </c>
      <c r="J127" s="24">
        <v>0</v>
      </c>
      <c r="K127" s="25">
        <v>0</v>
      </c>
      <c r="L127" s="26">
        <v>1</v>
      </c>
      <c r="M127" s="28" t="s">
        <v>1583</v>
      </c>
      <c r="N127" s="28"/>
    </row>
    <row r="128" spans="1:14" x14ac:dyDescent="0.3">
      <c r="A128" s="7" t="s">
        <v>326</v>
      </c>
      <c r="B128" s="7" t="s">
        <v>1124</v>
      </c>
      <c r="C128" s="7" t="s">
        <v>608</v>
      </c>
      <c r="D128" s="7" t="s">
        <v>705</v>
      </c>
      <c r="E128" s="7" t="s">
        <v>328</v>
      </c>
      <c r="F128" s="7" t="s">
        <v>1125</v>
      </c>
      <c r="G128" s="22">
        <v>1</v>
      </c>
      <c r="H128" s="22">
        <v>1</v>
      </c>
      <c r="I128" s="23">
        <v>0</v>
      </c>
      <c r="J128" s="24">
        <v>0</v>
      </c>
      <c r="K128" s="25">
        <v>1</v>
      </c>
      <c r="L128" s="26">
        <v>0</v>
      </c>
      <c r="M128" s="28" t="s">
        <v>1581</v>
      </c>
      <c r="N128" s="28"/>
    </row>
    <row r="129" spans="1:14" x14ac:dyDescent="0.3">
      <c r="A129" s="7" t="s">
        <v>417</v>
      </c>
      <c r="B129" s="7" t="s">
        <v>418</v>
      </c>
      <c r="C129" s="7" t="s">
        <v>1126</v>
      </c>
      <c r="D129" s="7" t="s">
        <v>631</v>
      </c>
      <c r="E129" s="7" t="s">
        <v>218</v>
      </c>
      <c r="F129" s="7" t="s">
        <v>1127</v>
      </c>
      <c r="G129" s="22">
        <v>1</v>
      </c>
      <c r="H129" s="22">
        <v>3</v>
      </c>
      <c r="I129" s="23">
        <v>0</v>
      </c>
      <c r="J129" s="24">
        <v>0</v>
      </c>
      <c r="K129" s="25">
        <v>0</v>
      </c>
      <c r="L129" s="26">
        <v>1</v>
      </c>
      <c r="M129" s="28" t="s">
        <v>1581</v>
      </c>
      <c r="N129" s="28"/>
    </row>
    <row r="130" spans="1:14" x14ac:dyDescent="0.3">
      <c r="A130" s="7" t="s">
        <v>1128</v>
      </c>
      <c r="B130" s="7" t="s">
        <v>1129</v>
      </c>
      <c r="C130" s="7" t="s">
        <v>799</v>
      </c>
      <c r="D130" s="7" t="s">
        <v>1130</v>
      </c>
      <c r="E130" s="7" t="s">
        <v>712</v>
      </c>
      <c r="F130" s="7" t="s">
        <v>1131</v>
      </c>
      <c r="G130" s="22">
        <v>1</v>
      </c>
      <c r="H130" s="22">
        <v>4</v>
      </c>
      <c r="I130" s="23">
        <v>0</v>
      </c>
      <c r="J130" s="24">
        <v>1</v>
      </c>
      <c r="K130" s="25">
        <v>0</v>
      </c>
      <c r="L130" s="26">
        <v>0</v>
      </c>
      <c r="M130" s="28" t="s">
        <v>1587</v>
      </c>
      <c r="N130" s="28"/>
    </row>
    <row r="131" spans="1:14" x14ac:dyDescent="0.3">
      <c r="A131" s="7" t="s">
        <v>448</v>
      </c>
      <c r="B131" s="7" t="s">
        <v>1132</v>
      </c>
      <c r="C131" s="7" t="s">
        <v>608</v>
      </c>
      <c r="D131" s="7" t="s">
        <v>705</v>
      </c>
      <c r="E131" s="7" t="s">
        <v>450</v>
      </c>
      <c r="F131" s="7" t="s">
        <v>1133</v>
      </c>
      <c r="G131" s="22">
        <v>1</v>
      </c>
      <c r="H131" s="22">
        <v>1</v>
      </c>
      <c r="I131" s="23">
        <v>0</v>
      </c>
      <c r="J131" s="24">
        <v>0</v>
      </c>
      <c r="K131" s="25">
        <v>0</v>
      </c>
      <c r="L131" s="26">
        <v>1</v>
      </c>
      <c r="M131" s="28" t="s">
        <v>1581</v>
      </c>
      <c r="N131" s="28"/>
    </row>
    <row r="132" spans="1:14" x14ac:dyDescent="0.3">
      <c r="A132" s="7" t="s">
        <v>1134</v>
      </c>
      <c r="B132" s="7" t="s">
        <v>1135</v>
      </c>
      <c r="C132" s="7" t="s">
        <v>1136</v>
      </c>
      <c r="D132" s="7" t="s">
        <v>631</v>
      </c>
      <c r="E132" s="7" t="s">
        <v>1137</v>
      </c>
      <c r="F132" s="7" t="s">
        <v>1138</v>
      </c>
      <c r="G132" s="22">
        <v>1</v>
      </c>
      <c r="H132" s="22">
        <v>50</v>
      </c>
      <c r="I132" s="23">
        <v>1</v>
      </c>
      <c r="J132" s="24">
        <v>0</v>
      </c>
      <c r="K132" s="25">
        <v>0</v>
      </c>
      <c r="L132" s="26">
        <v>0</v>
      </c>
      <c r="M132" s="28" t="s">
        <v>1587</v>
      </c>
      <c r="N132" s="28"/>
    </row>
    <row r="133" spans="1:14" x14ac:dyDescent="0.3">
      <c r="A133" s="7" t="s">
        <v>278</v>
      </c>
      <c r="B133" s="7" t="s">
        <v>1139</v>
      </c>
      <c r="C133" s="7" t="s">
        <v>1140</v>
      </c>
      <c r="D133" s="7" t="s">
        <v>1064</v>
      </c>
      <c r="E133" s="7" t="s">
        <v>280</v>
      </c>
      <c r="F133" s="7" t="s">
        <v>1141</v>
      </c>
      <c r="G133" s="22">
        <v>1</v>
      </c>
      <c r="H133" s="22">
        <v>2</v>
      </c>
      <c r="I133" s="23">
        <v>0</v>
      </c>
      <c r="J133" s="24">
        <v>0</v>
      </c>
      <c r="K133" s="25">
        <v>1</v>
      </c>
      <c r="L133" s="26">
        <v>0</v>
      </c>
      <c r="M133" s="28" t="s">
        <v>1581</v>
      </c>
      <c r="N133" s="28"/>
    </row>
    <row r="134" spans="1:14" x14ac:dyDescent="0.3">
      <c r="A134" s="7" t="s">
        <v>539</v>
      </c>
      <c r="B134" s="7" t="s">
        <v>918</v>
      </c>
      <c r="C134" s="7" t="s">
        <v>1142</v>
      </c>
      <c r="D134" s="7" t="s">
        <v>920</v>
      </c>
      <c r="E134" s="7" t="s">
        <v>382</v>
      </c>
      <c r="F134" s="7" t="s">
        <v>1143</v>
      </c>
      <c r="G134" s="22">
        <v>1</v>
      </c>
      <c r="H134" s="22">
        <v>2</v>
      </c>
      <c r="I134" s="23">
        <v>0</v>
      </c>
      <c r="J134" s="24">
        <v>0</v>
      </c>
      <c r="K134" s="25">
        <v>0</v>
      </c>
      <c r="L134" s="26">
        <v>1</v>
      </c>
      <c r="M134" s="28" t="s">
        <v>1583</v>
      </c>
      <c r="N134" s="28"/>
    </row>
    <row r="135" spans="1:14" x14ac:dyDescent="0.3">
      <c r="A135" s="7" t="s">
        <v>537</v>
      </c>
      <c r="B135" s="7" t="s">
        <v>918</v>
      </c>
      <c r="C135" s="7" t="s">
        <v>1144</v>
      </c>
      <c r="D135" s="7" t="s">
        <v>920</v>
      </c>
      <c r="E135" s="7" t="s">
        <v>382</v>
      </c>
      <c r="F135" s="7" t="s">
        <v>1145</v>
      </c>
      <c r="G135" s="22">
        <v>1</v>
      </c>
      <c r="H135" s="22">
        <v>2</v>
      </c>
      <c r="I135" s="23">
        <v>0</v>
      </c>
      <c r="J135" s="24">
        <v>0</v>
      </c>
      <c r="K135" s="25">
        <v>0</v>
      </c>
      <c r="L135" s="26">
        <v>1</v>
      </c>
      <c r="M135" s="28" t="s">
        <v>1583</v>
      </c>
      <c r="N135" s="28"/>
    </row>
    <row r="136" spans="1:14" x14ac:dyDescent="0.3">
      <c r="A136" s="7" t="s">
        <v>1146</v>
      </c>
      <c r="B136" s="7" t="s">
        <v>1147</v>
      </c>
      <c r="C136" s="7" t="s">
        <v>1148</v>
      </c>
      <c r="D136" s="7" t="s">
        <v>641</v>
      </c>
      <c r="E136" s="7" t="s">
        <v>1149</v>
      </c>
      <c r="F136" s="7" t="s">
        <v>1150</v>
      </c>
      <c r="G136" s="22">
        <v>1</v>
      </c>
      <c r="H136" s="22">
        <v>1</v>
      </c>
      <c r="I136" s="23">
        <v>1</v>
      </c>
      <c r="J136" s="24">
        <v>0</v>
      </c>
      <c r="K136" s="25">
        <v>0</v>
      </c>
      <c r="L136" s="26">
        <v>0</v>
      </c>
      <c r="M136" s="28" t="s">
        <v>1587</v>
      </c>
      <c r="N136" s="28"/>
    </row>
    <row r="137" spans="1:14" x14ac:dyDescent="0.3">
      <c r="A137" s="7" t="s">
        <v>489</v>
      </c>
      <c r="B137" s="7" t="s">
        <v>1151</v>
      </c>
      <c r="C137" s="7" t="s">
        <v>608</v>
      </c>
      <c r="D137" s="7" t="s">
        <v>1152</v>
      </c>
      <c r="E137" s="7" t="s">
        <v>382</v>
      </c>
      <c r="F137" s="7" t="s">
        <v>1153</v>
      </c>
      <c r="G137" s="22">
        <v>1</v>
      </c>
      <c r="H137" s="22">
        <v>20</v>
      </c>
      <c r="I137" s="23">
        <v>0</v>
      </c>
      <c r="J137" s="24">
        <v>0</v>
      </c>
      <c r="K137" s="25">
        <v>0</v>
      </c>
      <c r="L137" s="26">
        <v>1</v>
      </c>
      <c r="M137" s="28" t="s">
        <v>1583</v>
      </c>
      <c r="N137" s="28"/>
    </row>
    <row r="138" spans="1:14" x14ac:dyDescent="0.3">
      <c r="A138" s="7" t="s">
        <v>1154</v>
      </c>
      <c r="B138" s="7" t="s">
        <v>1155</v>
      </c>
      <c r="C138" s="7" t="s">
        <v>670</v>
      </c>
      <c r="D138" s="7" t="s">
        <v>641</v>
      </c>
      <c r="E138" s="7" t="s">
        <v>881</v>
      </c>
      <c r="F138" s="7" t="s">
        <v>1156</v>
      </c>
      <c r="G138" s="22">
        <v>1</v>
      </c>
      <c r="H138" s="22">
        <v>4</v>
      </c>
      <c r="I138" s="23">
        <v>0</v>
      </c>
      <c r="J138" s="24">
        <v>1</v>
      </c>
      <c r="K138" s="25">
        <v>0</v>
      </c>
      <c r="L138" s="26">
        <v>0</v>
      </c>
      <c r="M138" s="28" t="s">
        <v>1586</v>
      </c>
      <c r="N138" s="28"/>
    </row>
    <row r="139" spans="1:14" x14ac:dyDescent="0.3">
      <c r="A139" s="7" t="s">
        <v>244</v>
      </c>
      <c r="B139" s="7" t="s">
        <v>1157</v>
      </c>
      <c r="C139" s="7" t="s">
        <v>608</v>
      </c>
      <c r="D139" s="7" t="s">
        <v>631</v>
      </c>
      <c r="E139" s="7" t="s">
        <v>172</v>
      </c>
      <c r="F139" s="7" t="s">
        <v>1158</v>
      </c>
      <c r="G139" s="22">
        <v>1</v>
      </c>
      <c r="H139" s="22">
        <v>2</v>
      </c>
      <c r="I139" s="23">
        <v>0</v>
      </c>
      <c r="J139" s="24">
        <v>0</v>
      </c>
      <c r="K139" s="25">
        <v>1</v>
      </c>
      <c r="L139" s="26">
        <v>0</v>
      </c>
      <c r="M139" s="28" t="s">
        <v>1581</v>
      </c>
      <c r="N139" s="28"/>
    </row>
    <row r="140" spans="1:14" x14ac:dyDescent="0.3">
      <c r="A140" s="7" t="s">
        <v>536</v>
      </c>
      <c r="B140" s="7" t="s">
        <v>918</v>
      </c>
      <c r="C140" s="7" t="s">
        <v>1159</v>
      </c>
      <c r="D140" s="7" t="s">
        <v>920</v>
      </c>
      <c r="E140" s="7" t="s">
        <v>382</v>
      </c>
      <c r="F140" s="7" t="s">
        <v>1160</v>
      </c>
      <c r="G140" s="22">
        <v>1</v>
      </c>
      <c r="H140" s="22">
        <v>2</v>
      </c>
      <c r="I140" s="23">
        <v>0</v>
      </c>
      <c r="J140" s="24">
        <v>0</v>
      </c>
      <c r="K140" s="25">
        <v>0</v>
      </c>
      <c r="L140" s="26">
        <v>1</v>
      </c>
      <c r="M140" s="28" t="s">
        <v>1583</v>
      </c>
      <c r="N140" s="28"/>
    </row>
    <row r="141" spans="1:14" x14ac:dyDescent="0.3">
      <c r="A141" s="7" t="s">
        <v>1161</v>
      </c>
      <c r="B141" s="7" t="s">
        <v>1162</v>
      </c>
      <c r="C141" s="7" t="s">
        <v>1163</v>
      </c>
      <c r="D141" s="7" t="s">
        <v>1119</v>
      </c>
      <c r="E141" s="7" t="s">
        <v>315</v>
      </c>
      <c r="F141" s="7" t="s">
        <v>1164</v>
      </c>
      <c r="G141" s="22">
        <v>1</v>
      </c>
      <c r="H141" s="22">
        <v>1</v>
      </c>
      <c r="I141" s="23">
        <v>0</v>
      </c>
      <c r="J141" s="24">
        <v>1</v>
      </c>
      <c r="K141" s="25">
        <v>0</v>
      </c>
      <c r="L141" s="26">
        <v>0</v>
      </c>
      <c r="M141" s="28" t="s">
        <v>1587</v>
      </c>
      <c r="N141" s="28"/>
    </row>
    <row r="142" spans="1:14" x14ac:dyDescent="0.3">
      <c r="A142" s="7" t="s">
        <v>1165</v>
      </c>
      <c r="B142" s="7" t="s">
        <v>1166</v>
      </c>
      <c r="C142" s="7" t="s">
        <v>1167</v>
      </c>
      <c r="D142" s="7" t="s">
        <v>609</v>
      </c>
      <c r="E142" s="7" t="s">
        <v>1168</v>
      </c>
      <c r="F142" s="7" t="s">
        <v>1169</v>
      </c>
      <c r="G142" s="22">
        <v>1</v>
      </c>
      <c r="H142" s="22">
        <v>1</v>
      </c>
      <c r="I142" s="23">
        <v>0</v>
      </c>
      <c r="J142" s="24">
        <v>1</v>
      </c>
      <c r="K142" s="25">
        <v>0</v>
      </c>
      <c r="L142" s="26">
        <v>0</v>
      </c>
      <c r="M142" s="28" t="s">
        <v>1587</v>
      </c>
      <c r="N142" s="28"/>
    </row>
    <row r="143" spans="1:14" x14ac:dyDescent="0.3">
      <c r="A143" s="7" t="s">
        <v>338</v>
      </c>
      <c r="B143" s="7" t="s">
        <v>1170</v>
      </c>
      <c r="C143" s="7" t="s">
        <v>608</v>
      </c>
      <c r="D143" s="7" t="s">
        <v>631</v>
      </c>
      <c r="E143" s="7" t="s">
        <v>172</v>
      </c>
      <c r="F143" s="7" t="s">
        <v>1171</v>
      </c>
      <c r="G143" s="22">
        <v>1</v>
      </c>
      <c r="H143" s="22">
        <v>10</v>
      </c>
      <c r="I143" s="23">
        <v>0</v>
      </c>
      <c r="J143" s="24">
        <v>0</v>
      </c>
      <c r="K143" s="25">
        <v>1</v>
      </c>
      <c r="L143" s="26">
        <v>0</v>
      </c>
      <c r="M143" s="28" t="s">
        <v>1581</v>
      </c>
      <c r="N143" s="28"/>
    </row>
    <row r="144" spans="1:14" x14ac:dyDescent="0.3">
      <c r="A144" s="7" t="s">
        <v>1172</v>
      </c>
      <c r="B144" s="7" t="s">
        <v>1173</v>
      </c>
      <c r="C144" s="7" t="s">
        <v>1174</v>
      </c>
      <c r="D144" s="7" t="s">
        <v>1175</v>
      </c>
      <c r="E144" s="7" t="s">
        <v>664</v>
      </c>
      <c r="F144" s="7" t="s">
        <v>1176</v>
      </c>
      <c r="G144" s="22">
        <v>1</v>
      </c>
      <c r="H144" s="22">
        <v>5</v>
      </c>
      <c r="I144" s="23">
        <v>1</v>
      </c>
      <c r="J144" s="24">
        <v>0</v>
      </c>
      <c r="K144" s="25">
        <v>0</v>
      </c>
      <c r="L144" s="26">
        <v>0</v>
      </c>
      <c r="M144" s="28" t="s">
        <v>1582</v>
      </c>
      <c r="N144" s="28"/>
    </row>
    <row r="145" spans="1:14" x14ac:dyDescent="0.3">
      <c r="A145" s="7" t="s">
        <v>1177</v>
      </c>
      <c r="B145" s="7" t="s">
        <v>1178</v>
      </c>
      <c r="C145" s="7" t="s">
        <v>1179</v>
      </c>
      <c r="D145" s="7" t="s">
        <v>994</v>
      </c>
      <c r="E145" s="7" t="s">
        <v>995</v>
      </c>
      <c r="F145" s="7" t="s">
        <v>1180</v>
      </c>
      <c r="G145" s="22">
        <v>1</v>
      </c>
      <c r="H145" s="22">
        <v>1</v>
      </c>
      <c r="I145" s="23">
        <v>0</v>
      </c>
      <c r="J145" s="24">
        <v>1</v>
      </c>
      <c r="K145" s="25">
        <v>0</v>
      </c>
      <c r="L145" s="26">
        <v>0</v>
      </c>
      <c r="M145" s="28" t="s">
        <v>1587</v>
      </c>
      <c r="N145" s="28"/>
    </row>
    <row r="146" spans="1:14" x14ac:dyDescent="0.3">
      <c r="A146" s="7" t="s">
        <v>1181</v>
      </c>
      <c r="B146" s="7" t="s">
        <v>1182</v>
      </c>
      <c r="C146" s="7" t="s">
        <v>680</v>
      </c>
      <c r="D146" s="7" t="s">
        <v>641</v>
      </c>
      <c r="E146" s="7" t="s">
        <v>857</v>
      </c>
      <c r="F146" s="7" t="s">
        <v>1183</v>
      </c>
      <c r="G146" s="22">
        <v>1</v>
      </c>
      <c r="H146" s="22">
        <v>1</v>
      </c>
      <c r="I146" s="23">
        <v>1</v>
      </c>
      <c r="J146" s="24">
        <v>0</v>
      </c>
      <c r="K146" s="25">
        <v>0</v>
      </c>
      <c r="L146" s="26">
        <v>0</v>
      </c>
      <c r="M146" s="28" t="s">
        <v>1587</v>
      </c>
      <c r="N146" s="28"/>
    </row>
    <row r="147" spans="1:14" x14ac:dyDescent="0.3">
      <c r="A147" s="7" t="s">
        <v>1184</v>
      </c>
      <c r="B147" s="7" t="s">
        <v>1185</v>
      </c>
      <c r="C147" s="7" t="s">
        <v>1186</v>
      </c>
      <c r="D147" s="7" t="s">
        <v>1187</v>
      </c>
      <c r="E147" s="7" t="s">
        <v>848</v>
      </c>
      <c r="F147" s="7" t="s">
        <v>1188</v>
      </c>
      <c r="G147" s="22">
        <v>1</v>
      </c>
      <c r="H147" s="22">
        <v>1</v>
      </c>
      <c r="I147" s="23">
        <v>0</v>
      </c>
      <c r="J147" s="24">
        <v>1</v>
      </c>
      <c r="K147" s="25">
        <v>0</v>
      </c>
      <c r="L147" s="26">
        <v>0</v>
      </c>
      <c r="M147" s="28" t="s">
        <v>1586</v>
      </c>
      <c r="N147" s="28"/>
    </row>
    <row r="148" spans="1:14" x14ac:dyDescent="0.3">
      <c r="A148" s="7" t="s">
        <v>1189</v>
      </c>
      <c r="B148" s="7" t="s">
        <v>1190</v>
      </c>
      <c r="C148" s="7" t="s">
        <v>1191</v>
      </c>
      <c r="D148" s="7" t="s">
        <v>641</v>
      </c>
      <c r="E148" s="7" t="s">
        <v>344</v>
      </c>
      <c r="F148" s="7" t="s">
        <v>1192</v>
      </c>
      <c r="G148" s="22">
        <v>1</v>
      </c>
      <c r="H148" s="22">
        <v>1</v>
      </c>
      <c r="I148" s="23">
        <v>1</v>
      </c>
      <c r="J148" s="24">
        <v>0</v>
      </c>
      <c r="K148" s="25">
        <v>0</v>
      </c>
      <c r="L148" s="26">
        <v>0</v>
      </c>
      <c r="M148" s="28" t="s">
        <v>1582</v>
      </c>
      <c r="N148" s="28"/>
    </row>
    <row r="149" spans="1:14" x14ac:dyDescent="0.3">
      <c r="A149" s="7" t="s">
        <v>1193</v>
      </c>
      <c r="B149" s="7" t="s">
        <v>1194</v>
      </c>
      <c r="C149" s="7" t="s">
        <v>1195</v>
      </c>
      <c r="D149" s="7" t="s">
        <v>641</v>
      </c>
      <c r="E149" s="7" t="s">
        <v>179</v>
      </c>
      <c r="F149" s="7" t="s">
        <v>1196</v>
      </c>
      <c r="G149" s="22">
        <v>1</v>
      </c>
      <c r="H149" s="22">
        <v>1</v>
      </c>
      <c r="I149" s="23">
        <v>0</v>
      </c>
      <c r="J149" s="24">
        <v>1</v>
      </c>
      <c r="K149" s="25">
        <v>0</v>
      </c>
      <c r="L149" s="26">
        <v>0</v>
      </c>
      <c r="M149" s="28" t="s">
        <v>1587</v>
      </c>
      <c r="N149" s="28"/>
    </row>
    <row r="150" spans="1:14" x14ac:dyDescent="0.3">
      <c r="A150" s="7" t="s">
        <v>1197</v>
      </c>
      <c r="B150" s="7" t="s">
        <v>1198</v>
      </c>
      <c r="C150" s="7" t="s">
        <v>1199</v>
      </c>
      <c r="D150" s="7" t="s">
        <v>696</v>
      </c>
      <c r="E150" s="7" t="s">
        <v>268</v>
      </c>
      <c r="F150" s="7" t="s">
        <v>1200</v>
      </c>
      <c r="G150" s="22">
        <v>1</v>
      </c>
      <c r="H150" s="22">
        <v>1</v>
      </c>
      <c r="I150" s="23">
        <v>1</v>
      </c>
      <c r="J150" s="24">
        <v>0</v>
      </c>
      <c r="K150" s="25">
        <v>0</v>
      </c>
      <c r="L150" s="26">
        <v>0</v>
      </c>
      <c r="M150" s="28" t="s">
        <v>1582</v>
      </c>
      <c r="N150" s="28"/>
    </row>
    <row r="151" spans="1:14" x14ac:dyDescent="0.3">
      <c r="A151" s="7" t="s">
        <v>1201</v>
      </c>
      <c r="B151" s="7" t="s">
        <v>639</v>
      </c>
      <c r="C151" s="7" t="s">
        <v>1082</v>
      </c>
      <c r="D151" s="7" t="s">
        <v>641</v>
      </c>
      <c r="E151" s="7" t="s">
        <v>642</v>
      </c>
      <c r="F151" s="7" t="s">
        <v>1202</v>
      </c>
      <c r="G151" s="22">
        <v>1</v>
      </c>
      <c r="H151" s="22">
        <v>1</v>
      </c>
      <c r="I151" s="23">
        <v>0</v>
      </c>
      <c r="J151" s="24">
        <v>1</v>
      </c>
      <c r="K151" s="25">
        <v>0</v>
      </c>
      <c r="L151" s="26">
        <v>0</v>
      </c>
      <c r="M151" s="28" t="s">
        <v>1586</v>
      </c>
      <c r="N151" s="28"/>
    </row>
    <row r="152" spans="1:14" x14ac:dyDescent="0.3">
      <c r="A152" s="7" t="s">
        <v>234</v>
      </c>
      <c r="B152" s="7" t="s">
        <v>235</v>
      </c>
      <c r="C152" s="7" t="s">
        <v>1203</v>
      </c>
      <c r="D152" s="7" t="s">
        <v>631</v>
      </c>
      <c r="E152" s="7" t="s">
        <v>172</v>
      </c>
      <c r="F152" s="7" t="s">
        <v>1204</v>
      </c>
      <c r="G152" s="22">
        <v>1</v>
      </c>
      <c r="H152" s="22">
        <v>1</v>
      </c>
      <c r="I152" s="23">
        <v>0</v>
      </c>
      <c r="J152" s="24">
        <v>0</v>
      </c>
      <c r="K152" s="25">
        <v>1</v>
      </c>
      <c r="L152" s="26">
        <v>0</v>
      </c>
      <c r="M152" s="28" t="s">
        <v>1581</v>
      </c>
      <c r="N152" s="28"/>
    </row>
    <row r="153" spans="1:14" x14ac:dyDescent="0.3">
      <c r="A153" s="7" t="s">
        <v>577</v>
      </c>
      <c r="B153" s="7" t="s">
        <v>1205</v>
      </c>
      <c r="C153" s="7" t="s">
        <v>1013</v>
      </c>
      <c r="D153" s="7" t="s">
        <v>631</v>
      </c>
      <c r="E153" s="7" t="s">
        <v>368</v>
      </c>
      <c r="F153" s="7" t="s">
        <v>1206</v>
      </c>
      <c r="G153" s="22">
        <v>1</v>
      </c>
      <c r="H153" s="22">
        <v>1</v>
      </c>
      <c r="I153" s="23">
        <v>0</v>
      </c>
      <c r="J153" s="24">
        <v>0</v>
      </c>
      <c r="K153" s="25">
        <v>0</v>
      </c>
      <c r="L153" s="26">
        <v>1</v>
      </c>
      <c r="M153" s="28" t="s">
        <v>1581</v>
      </c>
      <c r="N153" s="28"/>
    </row>
    <row r="154" spans="1:14" x14ac:dyDescent="0.3">
      <c r="A154" s="7" t="s">
        <v>1207</v>
      </c>
      <c r="B154" s="7" t="s">
        <v>1208</v>
      </c>
      <c r="C154" s="7" t="s">
        <v>1209</v>
      </c>
      <c r="D154" s="7" t="s">
        <v>1100</v>
      </c>
      <c r="E154" s="7" t="s">
        <v>1210</v>
      </c>
      <c r="F154" s="7" t="s">
        <v>1211</v>
      </c>
      <c r="G154" s="22">
        <v>1</v>
      </c>
      <c r="H154" s="22">
        <v>1</v>
      </c>
      <c r="I154" s="23">
        <v>0</v>
      </c>
      <c r="J154" s="24">
        <v>1</v>
      </c>
      <c r="K154" s="25">
        <v>0</v>
      </c>
      <c r="L154" s="26">
        <v>0</v>
      </c>
      <c r="M154" s="28" t="s">
        <v>1585</v>
      </c>
      <c r="N154" s="28"/>
    </row>
    <row r="155" spans="1:14" x14ac:dyDescent="0.3">
      <c r="A155" s="7" t="s">
        <v>1212</v>
      </c>
      <c r="B155" s="7" t="s">
        <v>1213</v>
      </c>
      <c r="C155" s="7" t="s">
        <v>1214</v>
      </c>
      <c r="D155" s="7" t="s">
        <v>1215</v>
      </c>
      <c r="E155" s="7" t="s">
        <v>947</v>
      </c>
      <c r="F155" s="7" t="s">
        <v>1216</v>
      </c>
      <c r="G155" s="22">
        <v>1</v>
      </c>
      <c r="H155" s="22">
        <v>1</v>
      </c>
      <c r="I155" s="23">
        <v>0</v>
      </c>
      <c r="J155" s="24">
        <v>1</v>
      </c>
      <c r="K155" s="25">
        <v>0</v>
      </c>
      <c r="L155" s="26">
        <v>0</v>
      </c>
      <c r="M155" s="28" t="s">
        <v>1585</v>
      </c>
      <c r="N155" s="28"/>
    </row>
    <row r="156" spans="1:14" x14ac:dyDescent="0.3">
      <c r="A156" s="7" t="s">
        <v>215</v>
      </c>
      <c r="B156" s="7" t="s">
        <v>1217</v>
      </c>
      <c r="C156" s="7" t="s">
        <v>1218</v>
      </c>
      <c r="D156" s="7" t="s">
        <v>1219</v>
      </c>
      <c r="E156" s="7" t="s">
        <v>218</v>
      </c>
      <c r="F156" s="7" t="s">
        <v>1220</v>
      </c>
      <c r="G156" s="22">
        <v>1</v>
      </c>
      <c r="H156" s="22">
        <v>3</v>
      </c>
      <c r="I156" s="23">
        <v>0</v>
      </c>
      <c r="J156" s="24">
        <v>0</v>
      </c>
      <c r="K156" s="25">
        <v>1</v>
      </c>
      <c r="L156" s="26">
        <v>0</v>
      </c>
      <c r="M156" s="28" t="s">
        <v>1581</v>
      </c>
      <c r="N156" s="28"/>
    </row>
    <row r="157" spans="1:14" x14ac:dyDescent="0.3">
      <c r="A157" s="7" t="s">
        <v>1221</v>
      </c>
      <c r="B157" s="7" t="s">
        <v>1222</v>
      </c>
      <c r="C157" s="7" t="s">
        <v>608</v>
      </c>
      <c r="D157" s="7" t="s">
        <v>1223</v>
      </c>
      <c r="E157" s="7" t="s">
        <v>1224</v>
      </c>
      <c r="F157" s="7" t="s">
        <v>1225</v>
      </c>
      <c r="G157" s="22">
        <v>1</v>
      </c>
      <c r="H157" s="22">
        <v>1</v>
      </c>
      <c r="I157" s="23">
        <v>0</v>
      </c>
      <c r="J157" s="24">
        <v>1</v>
      </c>
      <c r="K157" s="25">
        <v>0</v>
      </c>
      <c r="L157" s="26">
        <v>0</v>
      </c>
      <c r="M157" s="28" t="s">
        <v>1586</v>
      </c>
      <c r="N157" s="28"/>
    </row>
    <row r="158" spans="1:14" x14ac:dyDescent="0.3">
      <c r="A158" s="7" t="s">
        <v>260</v>
      </c>
      <c r="B158" s="7" t="s">
        <v>1226</v>
      </c>
      <c r="C158" s="7" t="s">
        <v>1227</v>
      </c>
      <c r="D158" s="7" t="s">
        <v>1219</v>
      </c>
      <c r="E158" s="7" t="s">
        <v>263</v>
      </c>
      <c r="F158" s="7" t="s">
        <v>1228</v>
      </c>
      <c r="G158" s="22">
        <v>1</v>
      </c>
      <c r="H158" s="22">
        <v>1</v>
      </c>
      <c r="I158" s="23">
        <v>0</v>
      </c>
      <c r="J158" s="24">
        <v>0</v>
      </c>
      <c r="K158" s="25">
        <v>1</v>
      </c>
      <c r="L158" s="26">
        <v>0</v>
      </c>
      <c r="M158" s="28" t="s">
        <v>1581</v>
      </c>
      <c r="N158" s="28"/>
    </row>
    <row r="159" spans="1:14" x14ac:dyDescent="0.3">
      <c r="A159" s="7" t="s">
        <v>1229</v>
      </c>
      <c r="B159" s="7" t="s">
        <v>1230</v>
      </c>
      <c r="C159" s="7" t="s">
        <v>1231</v>
      </c>
      <c r="D159" s="7" t="s">
        <v>631</v>
      </c>
      <c r="E159" s="7" t="s">
        <v>1232</v>
      </c>
      <c r="F159" s="7" t="s">
        <v>1233</v>
      </c>
      <c r="G159" s="22">
        <v>1</v>
      </c>
      <c r="H159" s="22">
        <v>1</v>
      </c>
      <c r="I159" s="23">
        <v>0</v>
      </c>
      <c r="J159" s="24">
        <v>1</v>
      </c>
      <c r="K159" s="25">
        <v>0</v>
      </c>
      <c r="L159" s="26">
        <v>0</v>
      </c>
      <c r="M159" s="28" t="s">
        <v>1587</v>
      </c>
      <c r="N159" s="28"/>
    </row>
    <row r="160" spans="1:14" x14ac:dyDescent="0.3">
      <c r="A160" s="7" t="s">
        <v>1234</v>
      </c>
      <c r="B160" s="7" t="s">
        <v>1235</v>
      </c>
      <c r="C160" s="7" t="s">
        <v>1236</v>
      </c>
      <c r="D160" s="7" t="s">
        <v>1237</v>
      </c>
      <c r="E160" s="7" t="s">
        <v>1238</v>
      </c>
      <c r="F160" s="7" t="s">
        <v>1239</v>
      </c>
      <c r="G160" s="22">
        <v>1</v>
      </c>
      <c r="H160" s="22">
        <v>1</v>
      </c>
      <c r="I160" s="23">
        <v>0</v>
      </c>
      <c r="J160" s="24">
        <v>1</v>
      </c>
      <c r="K160" s="25">
        <v>0</v>
      </c>
      <c r="L160" s="26">
        <v>0</v>
      </c>
      <c r="M160" s="28" t="s">
        <v>1587</v>
      </c>
      <c r="N160" s="28"/>
    </row>
    <row r="161" spans="1:14" x14ac:dyDescent="0.3">
      <c r="A161" s="7" t="s">
        <v>1240</v>
      </c>
      <c r="B161" s="7" t="s">
        <v>1241</v>
      </c>
      <c r="C161" s="7" t="s">
        <v>1163</v>
      </c>
      <c r="D161" s="7" t="s">
        <v>631</v>
      </c>
      <c r="E161" s="7" t="s">
        <v>815</v>
      </c>
      <c r="F161" s="7" t="s">
        <v>1242</v>
      </c>
      <c r="G161" s="22">
        <v>1</v>
      </c>
      <c r="H161" s="22">
        <v>5</v>
      </c>
      <c r="I161" s="23">
        <v>0</v>
      </c>
      <c r="J161" s="24">
        <v>1</v>
      </c>
      <c r="K161" s="25">
        <v>0</v>
      </c>
      <c r="L161" s="26">
        <v>0</v>
      </c>
      <c r="M161" s="28" t="s">
        <v>1586</v>
      </c>
      <c r="N161" s="28"/>
    </row>
    <row r="162" spans="1:14" x14ac:dyDescent="0.3">
      <c r="A162" s="7" t="s">
        <v>289</v>
      </c>
      <c r="B162" s="7" t="s">
        <v>1074</v>
      </c>
      <c r="C162" s="7" t="s">
        <v>1243</v>
      </c>
      <c r="D162" s="7" t="s">
        <v>631</v>
      </c>
      <c r="E162" s="7" t="s">
        <v>291</v>
      </c>
      <c r="F162" s="7" t="s">
        <v>1244</v>
      </c>
      <c r="G162" s="22">
        <v>1</v>
      </c>
      <c r="H162" s="22">
        <v>1</v>
      </c>
      <c r="I162" s="23">
        <v>0</v>
      </c>
      <c r="J162" s="24">
        <v>0</v>
      </c>
      <c r="K162" s="25">
        <v>1</v>
      </c>
      <c r="L162" s="26">
        <v>0</v>
      </c>
      <c r="M162" s="28" t="s">
        <v>1581</v>
      </c>
      <c r="N162" s="28"/>
    </row>
    <row r="163" spans="1:14" x14ac:dyDescent="0.3">
      <c r="A163" s="7" t="s">
        <v>1245</v>
      </c>
      <c r="B163" s="7" t="s">
        <v>1246</v>
      </c>
      <c r="C163" s="7" t="s">
        <v>608</v>
      </c>
      <c r="D163" s="7" t="s">
        <v>631</v>
      </c>
      <c r="E163" s="7" t="s">
        <v>1247</v>
      </c>
      <c r="F163" s="7" t="s">
        <v>1248</v>
      </c>
      <c r="G163" s="22">
        <v>1</v>
      </c>
      <c r="H163" s="22">
        <v>2</v>
      </c>
      <c r="I163" s="23">
        <v>0</v>
      </c>
      <c r="J163" s="24">
        <v>1</v>
      </c>
      <c r="K163" s="25">
        <v>0</v>
      </c>
      <c r="L163" s="26">
        <v>0</v>
      </c>
      <c r="M163" s="28" t="s">
        <v>1586</v>
      </c>
      <c r="N163" s="28"/>
    </row>
    <row r="164" spans="1:14" x14ac:dyDescent="0.3">
      <c r="A164" s="7" t="s">
        <v>477</v>
      </c>
      <c r="B164" s="7" t="s">
        <v>1249</v>
      </c>
      <c r="C164" s="7" t="s">
        <v>1250</v>
      </c>
      <c r="D164" s="7" t="s">
        <v>830</v>
      </c>
      <c r="E164" s="7" t="s">
        <v>412</v>
      </c>
      <c r="F164" s="7" t="s">
        <v>1251</v>
      </c>
      <c r="G164" s="22">
        <v>1</v>
      </c>
      <c r="H164" s="22">
        <v>2</v>
      </c>
      <c r="I164" s="23">
        <v>0</v>
      </c>
      <c r="J164" s="24">
        <v>0</v>
      </c>
      <c r="K164" s="25">
        <v>0</v>
      </c>
      <c r="L164" s="26">
        <v>1</v>
      </c>
      <c r="M164" s="28" t="s">
        <v>1581</v>
      </c>
      <c r="N164" s="28"/>
    </row>
    <row r="165" spans="1:14" x14ac:dyDescent="0.3">
      <c r="A165" s="7" t="s">
        <v>359</v>
      </c>
      <c r="B165" s="7" t="s">
        <v>1252</v>
      </c>
      <c r="C165" s="7" t="s">
        <v>1253</v>
      </c>
      <c r="D165" s="7" t="s">
        <v>1254</v>
      </c>
      <c r="E165" s="7" t="s">
        <v>315</v>
      </c>
      <c r="F165" s="7" t="s">
        <v>1255</v>
      </c>
      <c r="G165" s="22">
        <v>1</v>
      </c>
      <c r="H165" s="22">
        <v>1</v>
      </c>
      <c r="I165" s="23">
        <v>0</v>
      </c>
      <c r="J165" s="24">
        <v>0</v>
      </c>
      <c r="K165" s="25">
        <v>0</v>
      </c>
      <c r="L165" s="26">
        <v>1</v>
      </c>
      <c r="M165" s="28" t="s">
        <v>1581</v>
      </c>
      <c r="N165" s="28"/>
    </row>
    <row r="166" spans="1:14" x14ac:dyDescent="0.3">
      <c r="A166" s="7" t="s">
        <v>484</v>
      </c>
      <c r="B166" s="7" t="s">
        <v>1256</v>
      </c>
      <c r="C166" s="7" t="s">
        <v>1257</v>
      </c>
      <c r="D166" s="7" t="s">
        <v>1258</v>
      </c>
      <c r="E166" s="7" t="s">
        <v>412</v>
      </c>
      <c r="F166" s="7" t="s">
        <v>1259</v>
      </c>
      <c r="G166" s="22">
        <v>1</v>
      </c>
      <c r="H166" s="22">
        <v>1</v>
      </c>
      <c r="I166" s="23">
        <v>0</v>
      </c>
      <c r="J166" s="24">
        <v>0</v>
      </c>
      <c r="K166" s="25">
        <v>0</v>
      </c>
      <c r="L166" s="26">
        <v>1</v>
      </c>
      <c r="M166" s="28" t="s">
        <v>1581</v>
      </c>
      <c r="N166" s="28"/>
    </row>
    <row r="167" spans="1:14" x14ac:dyDescent="0.3">
      <c r="A167" s="7" t="s">
        <v>1260</v>
      </c>
      <c r="B167" s="7" t="s">
        <v>1261</v>
      </c>
      <c r="C167" s="7" t="s">
        <v>1262</v>
      </c>
      <c r="D167" s="7" t="s">
        <v>626</v>
      </c>
      <c r="E167" s="7" t="s">
        <v>947</v>
      </c>
      <c r="F167" s="7" t="s">
        <v>1263</v>
      </c>
      <c r="G167" s="22">
        <v>1</v>
      </c>
      <c r="H167" s="22">
        <v>4</v>
      </c>
      <c r="I167" s="23">
        <v>0</v>
      </c>
      <c r="J167" s="24">
        <v>1</v>
      </c>
      <c r="K167" s="25">
        <v>0</v>
      </c>
      <c r="L167" s="26">
        <v>0</v>
      </c>
      <c r="M167" s="28" t="s">
        <v>1586</v>
      </c>
      <c r="N167" s="28"/>
    </row>
    <row r="168" spans="1:14" x14ac:dyDescent="0.3">
      <c r="A168" s="7" t="s">
        <v>362</v>
      </c>
      <c r="B168" s="7" t="s">
        <v>1264</v>
      </c>
      <c r="C168" s="7" t="s">
        <v>1253</v>
      </c>
      <c r="D168" s="7" t="s">
        <v>1254</v>
      </c>
      <c r="E168" s="7" t="s">
        <v>315</v>
      </c>
      <c r="F168" s="7" t="s">
        <v>1265</v>
      </c>
      <c r="G168" s="22">
        <v>1</v>
      </c>
      <c r="H168" s="22">
        <v>1</v>
      </c>
      <c r="I168" s="23">
        <v>0</v>
      </c>
      <c r="J168" s="24">
        <v>0</v>
      </c>
      <c r="K168" s="25">
        <v>0</v>
      </c>
      <c r="L168" s="26">
        <v>1</v>
      </c>
      <c r="M168" s="28" t="s">
        <v>1581</v>
      </c>
      <c r="N168" s="28"/>
    </row>
    <row r="169" spans="1:14" x14ac:dyDescent="0.3">
      <c r="A169" s="7" t="s">
        <v>332</v>
      </c>
      <c r="B169" s="7" t="s">
        <v>1266</v>
      </c>
      <c r="C169" s="7" t="s">
        <v>608</v>
      </c>
      <c r="D169" s="7" t="s">
        <v>641</v>
      </c>
      <c r="E169" s="7" t="s">
        <v>172</v>
      </c>
      <c r="F169" s="7" t="s">
        <v>1267</v>
      </c>
      <c r="G169" s="22">
        <v>1</v>
      </c>
      <c r="H169" s="22">
        <v>1</v>
      </c>
      <c r="I169" s="23">
        <v>0</v>
      </c>
      <c r="J169" s="24">
        <v>0</v>
      </c>
      <c r="K169" s="25">
        <v>1</v>
      </c>
      <c r="L169" s="26">
        <v>0</v>
      </c>
      <c r="M169" s="28" t="s">
        <v>1581</v>
      </c>
      <c r="N169" s="28"/>
    </row>
    <row r="170" spans="1:14" x14ac:dyDescent="0.3">
      <c r="A170" s="7" t="s">
        <v>299</v>
      </c>
      <c r="B170" s="7" t="s">
        <v>1268</v>
      </c>
      <c r="C170" s="7" t="s">
        <v>1269</v>
      </c>
      <c r="D170" s="7" t="s">
        <v>647</v>
      </c>
      <c r="E170" s="7" t="s">
        <v>172</v>
      </c>
      <c r="F170" s="7" t="s">
        <v>1270</v>
      </c>
      <c r="G170" s="22">
        <v>1</v>
      </c>
      <c r="H170" s="22">
        <v>4</v>
      </c>
      <c r="I170" s="23">
        <v>0</v>
      </c>
      <c r="J170" s="24">
        <v>0</v>
      </c>
      <c r="K170" s="25">
        <v>1</v>
      </c>
      <c r="L170" s="26">
        <v>0</v>
      </c>
      <c r="M170" s="28" t="s">
        <v>1581</v>
      </c>
      <c r="N170" s="28"/>
    </row>
    <row r="171" spans="1:14" x14ac:dyDescent="0.3">
      <c r="A171" s="7" t="s">
        <v>1271</v>
      </c>
      <c r="B171" s="7" t="s">
        <v>1272</v>
      </c>
      <c r="C171" s="7" t="s">
        <v>1273</v>
      </c>
      <c r="D171" s="7" t="s">
        <v>609</v>
      </c>
      <c r="E171" s="7" t="s">
        <v>424</v>
      </c>
      <c r="F171" s="7" t="s">
        <v>1274</v>
      </c>
      <c r="G171" s="22">
        <v>1</v>
      </c>
      <c r="H171" s="22">
        <v>1</v>
      </c>
      <c r="I171" s="23">
        <v>0</v>
      </c>
      <c r="J171" s="24">
        <v>1</v>
      </c>
      <c r="K171" s="25">
        <v>0</v>
      </c>
      <c r="L171" s="26">
        <v>0</v>
      </c>
      <c r="M171" s="28" t="s">
        <v>1586</v>
      </c>
      <c r="N171" s="28"/>
    </row>
    <row r="172" spans="1:14" x14ac:dyDescent="0.3">
      <c r="A172" s="7" t="s">
        <v>1275</v>
      </c>
      <c r="B172" s="7" t="s">
        <v>1276</v>
      </c>
      <c r="C172" s="7" t="s">
        <v>1277</v>
      </c>
      <c r="D172" s="7" t="s">
        <v>1278</v>
      </c>
      <c r="E172" s="7" t="s">
        <v>1279</v>
      </c>
      <c r="F172" s="7" t="s">
        <v>1280</v>
      </c>
      <c r="G172" s="22">
        <v>1</v>
      </c>
      <c r="H172" s="22">
        <v>1</v>
      </c>
      <c r="I172" s="23">
        <v>0</v>
      </c>
      <c r="J172" s="24">
        <v>1</v>
      </c>
      <c r="K172" s="25">
        <v>0</v>
      </c>
      <c r="L172" s="26">
        <v>0</v>
      </c>
      <c r="M172" s="28" t="s">
        <v>1586</v>
      </c>
      <c r="N172" s="28"/>
    </row>
    <row r="173" spans="1:14" x14ac:dyDescent="0.3">
      <c r="A173" s="7" t="s">
        <v>308</v>
      </c>
      <c r="B173" s="7" t="s">
        <v>1281</v>
      </c>
      <c r="C173" s="7" t="s">
        <v>1282</v>
      </c>
      <c r="D173" s="7" t="s">
        <v>631</v>
      </c>
      <c r="E173" s="7" t="s">
        <v>307</v>
      </c>
      <c r="F173" s="7" t="s">
        <v>1283</v>
      </c>
      <c r="G173" s="22">
        <v>1</v>
      </c>
      <c r="H173" s="22">
        <v>4</v>
      </c>
      <c r="I173" s="23">
        <v>0</v>
      </c>
      <c r="J173" s="24">
        <v>0</v>
      </c>
      <c r="K173" s="25">
        <v>1</v>
      </c>
      <c r="L173" s="26">
        <v>0</v>
      </c>
      <c r="M173" s="28" t="s">
        <v>1581</v>
      </c>
      <c r="N173" s="28"/>
    </row>
    <row r="174" spans="1:14" x14ac:dyDescent="0.3">
      <c r="A174" s="7" t="s">
        <v>1284</v>
      </c>
      <c r="B174" s="7" t="s">
        <v>1285</v>
      </c>
      <c r="C174" s="7" t="s">
        <v>1286</v>
      </c>
      <c r="D174" s="7" t="s">
        <v>631</v>
      </c>
      <c r="E174" s="7" t="s">
        <v>1149</v>
      </c>
      <c r="F174" s="7" t="s">
        <v>1287</v>
      </c>
      <c r="G174" s="22">
        <v>1</v>
      </c>
      <c r="H174" s="22">
        <v>1</v>
      </c>
      <c r="I174" s="23">
        <v>0</v>
      </c>
      <c r="J174" s="24">
        <v>1</v>
      </c>
      <c r="K174" s="25">
        <v>0</v>
      </c>
      <c r="L174" s="26">
        <v>0</v>
      </c>
      <c r="M174" s="28" t="s">
        <v>1587</v>
      </c>
      <c r="N174" s="28"/>
    </row>
    <row r="175" spans="1:14" x14ac:dyDescent="0.3">
      <c r="A175" s="7" t="s">
        <v>1288</v>
      </c>
      <c r="B175" s="7" t="s">
        <v>1289</v>
      </c>
      <c r="C175" s="7" t="s">
        <v>1290</v>
      </c>
      <c r="D175" s="7" t="s">
        <v>647</v>
      </c>
      <c r="E175" s="7" t="s">
        <v>465</v>
      </c>
      <c r="F175" s="7" t="s">
        <v>1291</v>
      </c>
      <c r="G175" s="22">
        <v>1</v>
      </c>
      <c r="H175" s="22">
        <v>2</v>
      </c>
      <c r="I175" s="23">
        <v>0</v>
      </c>
      <c r="J175" s="24">
        <v>1</v>
      </c>
      <c r="K175" s="25">
        <v>0</v>
      </c>
      <c r="L175" s="26">
        <v>0</v>
      </c>
      <c r="M175" s="28" t="s">
        <v>1586</v>
      </c>
      <c r="N175" s="28"/>
    </row>
    <row r="176" spans="1:14" x14ac:dyDescent="0.3">
      <c r="A176" s="7" t="s">
        <v>350</v>
      </c>
      <c r="B176" s="7" t="s">
        <v>1292</v>
      </c>
      <c r="C176" s="7" t="s">
        <v>1055</v>
      </c>
      <c r="D176" s="7" t="s">
        <v>809</v>
      </c>
      <c r="E176" s="7" t="s">
        <v>810</v>
      </c>
      <c r="F176" s="7" t="s">
        <v>1293</v>
      </c>
      <c r="G176" s="22">
        <v>1</v>
      </c>
      <c r="H176" s="22">
        <v>1</v>
      </c>
      <c r="I176" s="23">
        <v>0</v>
      </c>
      <c r="J176" s="24">
        <v>0</v>
      </c>
      <c r="K176" s="25">
        <v>1</v>
      </c>
      <c r="L176" s="26">
        <v>0</v>
      </c>
      <c r="M176" s="28" t="s">
        <v>1581</v>
      </c>
      <c r="N176" s="28"/>
    </row>
    <row r="177" spans="1:14" x14ac:dyDescent="0.3">
      <c r="A177" s="7" t="s">
        <v>1294</v>
      </c>
      <c r="B177" s="7" t="s">
        <v>1295</v>
      </c>
      <c r="C177" s="7" t="s">
        <v>1296</v>
      </c>
      <c r="D177" s="7" t="s">
        <v>862</v>
      </c>
      <c r="E177" s="7" t="s">
        <v>947</v>
      </c>
      <c r="F177" s="7" t="s">
        <v>1297</v>
      </c>
      <c r="G177" s="22">
        <v>1</v>
      </c>
      <c r="H177" s="22">
        <v>1</v>
      </c>
      <c r="I177" s="23">
        <v>0</v>
      </c>
      <c r="J177" s="24">
        <v>1</v>
      </c>
      <c r="K177" s="25">
        <v>0</v>
      </c>
      <c r="L177" s="26">
        <v>0</v>
      </c>
      <c r="M177" s="28" t="s">
        <v>1587</v>
      </c>
      <c r="N177" s="28"/>
    </row>
    <row r="178" spans="1:14" x14ac:dyDescent="0.3">
      <c r="A178" s="7" t="s">
        <v>1298</v>
      </c>
      <c r="B178" s="7" t="s">
        <v>1299</v>
      </c>
      <c r="C178" s="7" t="s">
        <v>1300</v>
      </c>
      <c r="D178" s="7" t="s">
        <v>1301</v>
      </c>
      <c r="E178" s="7" t="s">
        <v>1302</v>
      </c>
      <c r="F178" s="7" t="s">
        <v>1303</v>
      </c>
      <c r="G178" s="22">
        <v>1</v>
      </c>
      <c r="H178" s="22">
        <v>3</v>
      </c>
      <c r="I178" s="23">
        <v>0</v>
      </c>
      <c r="J178" s="24">
        <v>1</v>
      </c>
      <c r="K178" s="25">
        <v>0</v>
      </c>
      <c r="L178" s="26">
        <v>0</v>
      </c>
      <c r="M178" s="28" t="s">
        <v>1586</v>
      </c>
      <c r="N178" s="28"/>
    </row>
    <row r="179" spans="1:14" x14ac:dyDescent="0.3">
      <c r="A179" s="7" t="s">
        <v>1304</v>
      </c>
      <c r="B179" s="7" t="s">
        <v>1305</v>
      </c>
      <c r="C179" s="7" t="s">
        <v>1306</v>
      </c>
      <c r="D179" s="7" t="s">
        <v>1307</v>
      </c>
      <c r="E179" s="7" t="s">
        <v>947</v>
      </c>
      <c r="F179" s="7" t="s">
        <v>1308</v>
      </c>
      <c r="G179" s="22">
        <v>1</v>
      </c>
      <c r="H179" s="22">
        <v>10</v>
      </c>
      <c r="I179" s="23">
        <v>0</v>
      </c>
      <c r="J179" s="24">
        <v>1</v>
      </c>
      <c r="K179" s="25">
        <v>0</v>
      </c>
      <c r="L179" s="26">
        <v>0</v>
      </c>
      <c r="M179" s="28" t="s">
        <v>1586</v>
      </c>
      <c r="N179" s="28"/>
    </row>
    <row r="180" spans="1:14" x14ac:dyDescent="0.3">
      <c r="A180" s="7" t="s">
        <v>480</v>
      </c>
      <c r="B180" s="7" t="s">
        <v>1249</v>
      </c>
      <c r="C180" s="7" t="s">
        <v>1309</v>
      </c>
      <c r="D180" s="7" t="s">
        <v>830</v>
      </c>
      <c r="E180" s="7" t="s">
        <v>412</v>
      </c>
      <c r="F180" s="7" t="s">
        <v>1310</v>
      </c>
      <c r="G180" s="22">
        <v>1</v>
      </c>
      <c r="H180" s="22">
        <v>2</v>
      </c>
      <c r="I180" s="23">
        <v>0</v>
      </c>
      <c r="J180" s="24">
        <v>0</v>
      </c>
      <c r="K180" s="25">
        <v>0</v>
      </c>
      <c r="L180" s="26">
        <v>1</v>
      </c>
      <c r="M180" s="28" t="s">
        <v>1581</v>
      </c>
      <c r="N180" s="28"/>
    </row>
    <row r="181" spans="1:14" x14ac:dyDescent="0.3">
      <c r="A181" s="7" t="s">
        <v>1311</v>
      </c>
      <c r="B181" s="7" t="s">
        <v>1312</v>
      </c>
      <c r="C181" s="7" t="s">
        <v>1313</v>
      </c>
      <c r="D181" s="7" t="s">
        <v>1314</v>
      </c>
      <c r="E181" s="7" t="s">
        <v>1315</v>
      </c>
      <c r="F181" s="7" t="s">
        <v>1316</v>
      </c>
      <c r="G181" s="22">
        <v>1</v>
      </c>
      <c r="H181" s="22">
        <v>1</v>
      </c>
      <c r="I181" s="23">
        <v>0</v>
      </c>
      <c r="J181" s="24">
        <v>1</v>
      </c>
      <c r="K181" s="25">
        <v>0</v>
      </c>
      <c r="L181" s="26">
        <v>0</v>
      </c>
      <c r="M181" s="28" t="s">
        <v>1587</v>
      </c>
      <c r="N181" s="28"/>
    </row>
    <row r="182" spans="1:14" x14ac:dyDescent="0.3">
      <c r="A182" s="7" t="s">
        <v>1317</v>
      </c>
      <c r="B182" s="7" t="s">
        <v>1318</v>
      </c>
      <c r="C182" s="7" t="s">
        <v>834</v>
      </c>
      <c r="D182" s="7" t="s">
        <v>1064</v>
      </c>
      <c r="E182" s="7" t="s">
        <v>642</v>
      </c>
      <c r="F182" s="7" t="s">
        <v>1319</v>
      </c>
      <c r="G182" s="22">
        <v>1</v>
      </c>
      <c r="H182" s="22">
        <v>3</v>
      </c>
      <c r="I182" s="23">
        <v>1</v>
      </c>
      <c r="J182" s="24">
        <v>0</v>
      </c>
      <c r="K182" s="25">
        <v>0</v>
      </c>
      <c r="L182" s="26">
        <v>0</v>
      </c>
      <c r="M182" s="28" t="s">
        <v>1587</v>
      </c>
      <c r="N182" s="28"/>
    </row>
    <row r="183" spans="1:14" x14ac:dyDescent="0.3">
      <c r="A183" s="7" t="s">
        <v>579</v>
      </c>
      <c r="B183" s="7" t="s">
        <v>1320</v>
      </c>
      <c r="C183" s="7" t="s">
        <v>1321</v>
      </c>
      <c r="D183" s="7" t="s">
        <v>631</v>
      </c>
      <c r="E183" s="7" t="s">
        <v>368</v>
      </c>
      <c r="F183" s="7" t="s">
        <v>1322</v>
      </c>
      <c r="G183" s="22">
        <v>1</v>
      </c>
      <c r="H183" s="22">
        <v>2</v>
      </c>
      <c r="I183" s="23">
        <v>0</v>
      </c>
      <c r="J183" s="24">
        <v>0</v>
      </c>
      <c r="K183" s="25">
        <v>0</v>
      </c>
      <c r="L183" s="26">
        <v>1</v>
      </c>
      <c r="M183" s="28" t="s">
        <v>1581</v>
      </c>
      <c r="N183" s="28"/>
    </row>
    <row r="184" spans="1:14" x14ac:dyDescent="0.3">
      <c r="A184" s="7" t="s">
        <v>305</v>
      </c>
      <c r="B184" s="7" t="s">
        <v>1323</v>
      </c>
      <c r="C184" s="7" t="s">
        <v>1324</v>
      </c>
      <c r="D184" s="7" t="s">
        <v>1219</v>
      </c>
      <c r="E184" s="7" t="s">
        <v>307</v>
      </c>
      <c r="F184" s="7" t="s">
        <v>1325</v>
      </c>
      <c r="G184" s="22">
        <v>1</v>
      </c>
      <c r="H184" s="22">
        <v>4</v>
      </c>
      <c r="I184" s="23">
        <v>0</v>
      </c>
      <c r="J184" s="24">
        <v>0</v>
      </c>
      <c r="K184" s="25">
        <v>1</v>
      </c>
      <c r="L184" s="26">
        <v>0</v>
      </c>
      <c r="M184" s="28" t="s">
        <v>1581</v>
      </c>
      <c r="N184" s="28"/>
    </row>
    <row r="185" spans="1:14" x14ac:dyDescent="0.3">
      <c r="A185" s="7" t="s">
        <v>231</v>
      </c>
      <c r="B185" s="7" t="s">
        <v>232</v>
      </c>
      <c r="C185" s="7" t="s">
        <v>1326</v>
      </c>
      <c r="D185" s="7" t="s">
        <v>631</v>
      </c>
      <c r="E185" s="7" t="s">
        <v>172</v>
      </c>
      <c r="F185" s="7" t="s">
        <v>1327</v>
      </c>
      <c r="G185" s="22">
        <v>1</v>
      </c>
      <c r="H185" s="22">
        <v>1</v>
      </c>
      <c r="I185" s="23">
        <v>0</v>
      </c>
      <c r="J185" s="24">
        <v>0</v>
      </c>
      <c r="K185" s="25">
        <v>1</v>
      </c>
      <c r="L185" s="26">
        <v>0</v>
      </c>
      <c r="M185" s="28" t="s">
        <v>1581</v>
      </c>
      <c r="N185" s="28"/>
    </row>
    <row r="186" spans="1:14" x14ac:dyDescent="0.3">
      <c r="A186" s="7" t="s">
        <v>1328</v>
      </c>
      <c r="B186" s="7" t="s">
        <v>1329</v>
      </c>
      <c r="C186" s="7" t="s">
        <v>1330</v>
      </c>
      <c r="D186" s="7" t="s">
        <v>631</v>
      </c>
      <c r="E186" s="7" t="s">
        <v>810</v>
      </c>
      <c r="F186" s="7" t="s">
        <v>1331</v>
      </c>
      <c r="G186" s="22">
        <v>1</v>
      </c>
      <c r="H186" s="22">
        <v>5</v>
      </c>
      <c r="I186" s="23">
        <v>0</v>
      </c>
      <c r="J186" s="24">
        <v>1</v>
      </c>
      <c r="K186" s="25">
        <v>0</v>
      </c>
      <c r="L186" s="26">
        <v>0</v>
      </c>
      <c r="M186" s="28" t="s">
        <v>1586</v>
      </c>
      <c r="N186" s="28"/>
    </row>
    <row r="187" spans="1:14" x14ac:dyDescent="0.3">
      <c r="A187" s="7" t="s">
        <v>1332</v>
      </c>
      <c r="B187" s="7" t="s">
        <v>1333</v>
      </c>
      <c r="C187" s="7" t="s">
        <v>1277</v>
      </c>
      <c r="D187" s="7" t="s">
        <v>631</v>
      </c>
      <c r="E187" s="7" t="s">
        <v>971</v>
      </c>
      <c r="F187" s="7" t="s">
        <v>1334</v>
      </c>
      <c r="G187" s="22">
        <v>1</v>
      </c>
      <c r="H187" s="22">
        <v>1</v>
      </c>
      <c r="I187" s="23">
        <v>1</v>
      </c>
      <c r="J187" s="24">
        <v>0</v>
      </c>
      <c r="K187" s="25">
        <v>0</v>
      </c>
      <c r="L187" s="26">
        <v>0</v>
      </c>
      <c r="M187" s="28" t="s">
        <v>1587</v>
      </c>
      <c r="N187" s="28"/>
    </row>
    <row r="188" spans="1:14" x14ac:dyDescent="0.3">
      <c r="A188" s="7" t="s">
        <v>348</v>
      </c>
      <c r="B188" s="7" t="s">
        <v>1292</v>
      </c>
      <c r="C188" s="7" t="s">
        <v>1335</v>
      </c>
      <c r="D188" s="7" t="s">
        <v>809</v>
      </c>
      <c r="E188" s="7" t="s">
        <v>810</v>
      </c>
      <c r="F188" s="7" t="s">
        <v>1336</v>
      </c>
      <c r="G188" s="22">
        <v>1</v>
      </c>
      <c r="H188" s="22">
        <v>1</v>
      </c>
      <c r="I188" s="23">
        <v>0</v>
      </c>
      <c r="J188" s="24">
        <v>0</v>
      </c>
      <c r="K188" s="25">
        <v>1</v>
      </c>
      <c r="L188" s="26">
        <v>0</v>
      </c>
      <c r="M188" s="28" t="s">
        <v>1581</v>
      </c>
      <c r="N188" s="28"/>
    </row>
    <row r="189" spans="1:14" x14ac:dyDescent="0.3">
      <c r="A189" s="7" t="s">
        <v>1337</v>
      </c>
      <c r="B189" s="7" t="s">
        <v>1338</v>
      </c>
      <c r="C189" s="7" t="s">
        <v>1282</v>
      </c>
      <c r="D189" s="7" t="s">
        <v>631</v>
      </c>
      <c r="E189" s="7" t="s">
        <v>1339</v>
      </c>
      <c r="F189" s="7" t="s">
        <v>1340</v>
      </c>
      <c r="G189" s="22">
        <v>1</v>
      </c>
      <c r="H189" s="22">
        <v>5</v>
      </c>
      <c r="I189" s="23">
        <v>0</v>
      </c>
      <c r="J189" s="24">
        <v>1</v>
      </c>
      <c r="K189" s="25">
        <v>0</v>
      </c>
      <c r="L189" s="26">
        <v>0</v>
      </c>
      <c r="M189" s="28" t="s">
        <v>1586</v>
      </c>
      <c r="N189" s="28"/>
    </row>
    <row r="190" spans="1:14" x14ac:dyDescent="0.3">
      <c r="A190" s="7" t="s">
        <v>532</v>
      </c>
      <c r="B190" s="7" t="s">
        <v>918</v>
      </c>
      <c r="C190" s="7" t="s">
        <v>1341</v>
      </c>
      <c r="D190" s="7" t="s">
        <v>920</v>
      </c>
      <c r="E190" s="7" t="s">
        <v>382</v>
      </c>
      <c r="F190" s="7" t="s">
        <v>1342</v>
      </c>
      <c r="G190" s="22">
        <v>1</v>
      </c>
      <c r="H190" s="22">
        <v>2</v>
      </c>
      <c r="I190" s="23">
        <v>0</v>
      </c>
      <c r="J190" s="24">
        <v>0</v>
      </c>
      <c r="K190" s="25">
        <v>0</v>
      </c>
      <c r="L190" s="26">
        <v>1</v>
      </c>
      <c r="M190" s="28" t="s">
        <v>1583</v>
      </c>
      <c r="N190" s="28"/>
    </row>
    <row r="191" spans="1:14" x14ac:dyDescent="0.3">
      <c r="A191" s="7" t="s">
        <v>533</v>
      </c>
      <c r="B191" s="7" t="s">
        <v>918</v>
      </c>
      <c r="C191" s="7" t="s">
        <v>1343</v>
      </c>
      <c r="D191" s="7" t="s">
        <v>920</v>
      </c>
      <c r="E191" s="7" t="s">
        <v>382</v>
      </c>
      <c r="F191" s="7" t="s">
        <v>1344</v>
      </c>
      <c r="G191" s="22">
        <v>1</v>
      </c>
      <c r="H191" s="22">
        <v>2</v>
      </c>
      <c r="I191" s="23">
        <v>0</v>
      </c>
      <c r="J191" s="24">
        <v>0</v>
      </c>
      <c r="K191" s="25">
        <v>0</v>
      </c>
      <c r="L191" s="26">
        <v>1</v>
      </c>
      <c r="M191" s="28" t="s">
        <v>1583</v>
      </c>
      <c r="N191" s="28"/>
    </row>
    <row r="192" spans="1:14" x14ac:dyDescent="0.3">
      <c r="A192" s="7" t="s">
        <v>1345</v>
      </c>
      <c r="B192" s="7" t="s">
        <v>1346</v>
      </c>
      <c r="C192" s="7" t="s">
        <v>1347</v>
      </c>
      <c r="D192" s="7" t="s">
        <v>1348</v>
      </c>
      <c r="E192" s="7" t="s">
        <v>1349</v>
      </c>
      <c r="F192" s="7" t="s">
        <v>1350</v>
      </c>
      <c r="G192" s="22">
        <v>1</v>
      </c>
      <c r="H192" s="22">
        <v>1</v>
      </c>
      <c r="I192" s="23">
        <v>0</v>
      </c>
      <c r="J192" s="24">
        <v>1</v>
      </c>
      <c r="K192" s="25">
        <v>0</v>
      </c>
      <c r="L192" s="26">
        <v>0</v>
      </c>
      <c r="M192" s="28" t="s">
        <v>1587</v>
      </c>
      <c r="N192" s="28"/>
    </row>
    <row r="193" spans="1:14" x14ac:dyDescent="0.3">
      <c r="A193" s="7" t="s">
        <v>1351</v>
      </c>
      <c r="B193" s="7" t="s">
        <v>1352</v>
      </c>
      <c r="C193" s="7" t="s">
        <v>1082</v>
      </c>
      <c r="D193" s="7" t="s">
        <v>641</v>
      </c>
      <c r="E193" s="7" t="s">
        <v>1083</v>
      </c>
      <c r="F193" s="7" t="s">
        <v>1353</v>
      </c>
      <c r="G193" s="22">
        <v>1</v>
      </c>
      <c r="H193" s="22">
        <v>1</v>
      </c>
      <c r="I193" s="23">
        <v>0</v>
      </c>
      <c r="J193" s="24">
        <v>1</v>
      </c>
      <c r="K193" s="25">
        <v>0</v>
      </c>
      <c r="L193" s="26">
        <v>0</v>
      </c>
      <c r="M193" s="28" t="s">
        <v>1585</v>
      </c>
      <c r="N193" s="28"/>
    </row>
    <row r="194" spans="1:14" x14ac:dyDescent="0.3">
      <c r="A194" s="7" t="s">
        <v>1354</v>
      </c>
      <c r="B194" s="7" t="s">
        <v>1355</v>
      </c>
      <c r="C194" s="7" t="s">
        <v>1356</v>
      </c>
      <c r="D194" s="7" t="s">
        <v>631</v>
      </c>
      <c r="E194" s="7" t="s">
        <v>1315</v>
      </c>
      <c r="F194" s="7" t="s">
        <v>1357</v>
      </c>
      <c r="G194" s="22">
        <v>1</v>
      </c>
      <c r="H194" s="22">
        <v>10</v>
      </c>
      <c r="I194" s="23">
        <v>0</v>
      </c>
      <c r="J194" s="24">
        <v>1</v>
      </c>
      <c r="K194" s="25">
        <v>0</v>
      </c>
      <c r="L194" s="26">
        <v>0</v>
      </c>
      <c r="M194" s="28" t="s">
        <v>1587</v>
      </c>
      <c r="N194" s="28"/>
    </row>
    <row r="195" spans="1:14" x14ac:dyDescent="0.3">
      <c r="A195" s="7" t="s">
        <v>582</v>
      </c>
      <c r="B195" s="7" t="s">
        <v>1358</v>
      </c>
      <c r="C195" s="7" t="s">
        <v>1359</v>
      </c>
      <c r="D195" s="7" t="s">
        <v>626</v>
      </c>
      <c r="E195" s="7" t="s">
        <v>584</v>
      </c>
      <c r="F195" s="7" t="s">
        <v>1360</v>
      </c>
      <c r="G195" s="22">
        <v>1</v>
      </c>
      <c r="H195" s="22">
        <v>1</v>
      </c>
      <c r="I195" s="23">
        <v>0</v>
      </c>
      <c r="J195" s="24">
        <v>0</v>
      </c>
      <c r="K195" s="25">
        <v>0</v>
      </c>
      <c r="L195" s="26">
        <v>1</v>
      </c>
      <c r="M195" s="28" t="s">
        <v>1581</v>
      </c>
      <c r="N195" s="28"/>
    </row>
    <row r="196" spans="1:14" x14ac:dyDescent="0.3">
      <c r="A196" s="7" t="s">
        <v>538</v>
      </c>
      <c r="B196" s="7" t="s">
        <v>918</v>
      </c>
      <c r="C196" s="7" t="s">
        <v>1361</v>
      </c>
      <c r="D196" s="7" t="s">
        <v>920</v>
      </c>
      <c r="E196" s="7" t="s">
        <v>382</v>
      </c>
      <c r="F196" s="7" t="s">
        <v>1362</v>
      </c>
      <c r="G196" s="22">
        <v>1</v>
      </c>
      <c r="H196" s="22">
        <v>2</v>
      </c>
      <c r="I196" s="23">
        <v>0</v>
      </c>
      <c r="J196" s="24">
        <v>0</v>
      </c>
      <c r="K196" s="25">
        <v>0</v>
      </c>
      <c r="L196" s="26">
        <v>1</v>
      </c>
      <c r="M196" s="28" t="s">
        <v>1583</v>
      </c>
      <c r="N196" s="28"/>
    </row>
    <row r="197" spans="1:14" x14ac:dyDescent="0.3">
      <c r="A197" s="7" t="s">
        <v>186</v>
      </c>
      <c r="B197" s="7" t="s">
        <v>1363</v>
      </c>
      <c r="C197" s="7" t="s">
        <v>1364</v>
      </c>
      <c r="D197" s="7" t="s">
        <v>631</v>
      </c>
      <c r="E197" s="7" t="s">
        <v>189</v>
      </c>
      <c r="F197" s="7" t="s">
        <v>1365</v>
      </c>
      <c r="G197" s="22">
        <v>1</v>
      </c>
      <c r="H197" s="22">
        <v>2</v>
      </c>
      <c r="I197" s="23">
        <v>0</v>
      </c>
      <c r="J197" s="24">
        <v>0</v>
      </c>
      <c r="K197" s="25">
        <v>1</v>
      </c>
      <c r="L197" s="26">
        <v>0</v>
      </c>
      <c r="M197" s="28" t="s">
        <v>1581</v>
      </c>
      <c r="N197" s="28"/>
    </row>
    <row r="198" spans="1:14" x14ac:dyDescent="0.3">
      <c r="A198" s="7" t="s">
        <v>1366</v>
      </c>
      <c r="B198" s="7" t="s">
        <v>1367</v>
      </c>
      <c r="C198" s="7" t="s">
        <v>1368</v>
      </c>
      <c r="D198" s="7" t="s">
        <v>1219</v>
      </c>
      <c r="E198" s="7" t="s">
        <v>1168</v>
      </c>
      <c r="F198" s="7" t="s">
        <v>1369</v>
      </c>
      <c r="G198" s="22">
        <v>1</v>
      </c>
      <c r="H198" s="22">
        <v>1</v>
      </c>
      <c r="I198" s="23">
        <v>1</v>
      </c>
      <c r="J198" s="24">
        <v>0</v>
      </c>
      <c r="K198" s="25">
        <v>0</v>
      </c>
      <c r="L198" s="26">
        <v>0</v>
      </c>
      <c r="M198" s="28" t="s">
        <v>1587</v>
      </c>
      <c r="N198" s="28"/>
    </row>
    <row r="199" spans="1:14" x14ac:dyDescent="0.3">
      <c r="A199" s="7" t="s">
        <v>535</v>
      </c>
      <c r="B199" s="7" t="s">
        <v>918</v>
      </c>
      <c r="C199" s="7" t="s">
        <v>1370</v>
      </c>
      <c r="D199" s="7" t="s">
        <v>920</v>
      </c>
      <c r="E199" s="7" t="s">
        <v>382</v>
      </c>
      <c r="F199" s="7" t="s">
        <v>1371</v>
      </c>
      <c r="G199" s="22">
        <v>1</v>
      </c>
      <c r="H199" s="22">
        <v>2</v>
      </c>
      <c r="I199" s="23">
        <v>0</v>
      </c>
      <c r="J199" s="24">
        <v>0</v>
      </c>
      <c r="K199" s="25">
        <v>0</v>
      </c>
      <c r="L199" s="26">
        <v>1</v>
      </c>
      <c r="M199" s="28" t="s">
        <v>1583</v>
      </c>
      <c r="N199" s="28"/>
    </row>
    <row r="200" spans="1:14" x14ac:dyDescent="0.3">
      <c r="A200" s="7" t="s">
        <v>313</v>
      </c>
      <c r="B200" s="7" t="s">
        <v>1372</v>
      </c>
      <c r="C200" s="7" t="s">
        <v>608</v>
      </c>
      <c r="D200" s="7" t="s">
        <v>1373</v>
      </c>
      <c r="E200" s="7" t="s">
        <v>315</v>
      </c>
      <c r="F200" s="7" t="s">
        <v>1374</v>
      </c>
      <c r="G200" s="22">
        <v>1</v>
      </c>
      <c r="H200" s="22">
        <v>2</v>
      </c>
      <c r="I200" s="23">
        <v>0</v>
      </c>
      <c r="J200" s="24">
        <v>0</v>
      </c>
      <c r="K200" s="25">
        <v>1</v>
      </c>
      <c r="L200" s="26">
        <v>0</v>
      </c>
      <c r="M200" s="28" t="s">
        <v>1581</v>
      </c>
      <c r="N200" s="28"/>
    </row>
    <row r="201" spans="1:14" x14ac:dyDescent="0.3">
      <c r="A201" s="7" t="s">
        <v>1375</v>
      </c>
      <c r="B201" s="7" t="s">
        <v>1376</v>
      </c>
      <c r="C201" s="7" t="s">
        <v>1174</v>
      </c>
      <c r="D201" s="7" t="s">
        <v>1377</v>
      </c>
      <c r="E201" s="7" t="s">
        <v>344</v>
      </c>
      <c r="F201" s="7" t="s">
        <v>1378</v>
      </c>
      <c r="G201" s="22">
        <v>1</v>
      </c>
      <c r="H201" s="22">
        <v>1</v>
      </c>
      <c r="I201" s="23">
        <v>1</v>
      </c>
      <c r="J201" s="24">
        <v>0</v>
      </c>
      <c r="K201" s="25">
        <v>0</v>
      </c>
      <c r="L201" s="26">
        <v>0</v>
      </c>
      <c r="M201" s="28" t="s">
        <v>1582</v>
      </c>
      <c r="N201" s="28"/>
    </row>
    <row r="202" spans="1:14" x14ac:dyDescent="0.3">
      <c r="A202" s="7" t="s">
        <v>569</v>
      </c>
      <c r="B202" s="7" t="s">
        <v>570</v>
      </c>
      <c r="C202" s="7" t="s">
        <v>1379</v>
      </c>
      <c r="D202" s="7" t="s">
        <v>631</v>
      </c>
      <c r="E202" s="7" t="s">
        <v>368</v>
      </c>
      <c r="F202" s="7" t="s">
        <v>1380</v>
      </c>
      <c r="G202" s="22">
        <v>1</v>
      </c>
      <c r="H202" s="22">
        <v>2</v>
      </c>
      <c r="I202" s="23">
        <v>0</v>
      </c>
      <c r="J202" s="24">
        <v>0</v>
      </c>
      <c r="K202" s="25">
        <v>0</v>
      </c>
      <c r="L202" s="26">
        <v>1</v>
      </c>
      <c r="M202" s="28" t="s">
        <v>1581</v>
      </c>
      <c r="N202" s="28"/>
    </row>
    <row r="203" spans="1:14" x14ac:dyDescent="0.3">
      <c r="A203" s="7" t="s">
        <v>1381</v>
      </c>
      <c r="B203" s="7" t="s">
        <v>1382</v>
      </c>
      <c r="C203" s="7" t="s">
        <v>1383</v>
      </c>
      <c r="D203" s="7" t="s">
        <v>1384</v>
      </c>
      <c r="E203" s="7" t="s">
        <v>664</v>
      </c>
      <c r="F203" s="7" t="s">
        <v>1385</v>
      </c>
      <c r="G203" s="22">
        <v>1</v>
      </c>
      <c r="H203" s="22">
        <v>100</v>
      </c>
      <c r="I203" s="23">
        <v>0</v>
      </c>
      <c r="J203" s="24">
        <v>1</v>
      </c>
      <c r="K203" s="25">
        <v>0</v>
      </c>
      <c r="L203" s="26">
        <v>0</v>
      </c>
      <c r="M203" s="28" t="s">
        <v>1585</v>
      </c>
      <c r="N203" s="28"/>
    </row>
    <row r="204" spans="1:14" x14ac:dyDescent="0.3">
      <c r="A204" s="7" t="s">
        <v>392</v>
      </c>
      <c r="B204" s="7" t="s">
        <v>1386</v>
      </c>
      <c r="C204" s="7" t="s">
        <v>1022</v>
      </c>
      <c r="D204" s="7" t="s">
        <v>809</v>
      </c>
      <c r="E204" s="7" t="s">
        <v>395</v>
      </c>
      <c r="F204" s="7" t="s">
        <v>1387</v>
      </c>
      <c r="G204" s="22">
        <v>1</v>
      </c>
      <c r="H204" s="22">
        <v>1</v>
      </c>
      <c r="I204" s="23">
        <v>0</v>
      </c>
      <c r="J204" s="24">
        <v>0</v>
      </c>
      <c r="K204" s="25">
        <v>0</v>
      </c>
      <c r="L204" s="26">
        <v>1</v>
      </c>
      <c r="M204" s="28" t="s">
        <v>1581</v>
      </c>
      <c r="N204" s="28"/>
    </row>
    <row r="205" spans="1:14" x14ac:dyDescent="0.3">
      <c r="A205" s="7" t="s">
        <v>1388</v>
      </c>
      <c r="B205" s="7" t="s">
        <v>1389</v>
      </c>
      <c r="C205" s="7" t="s">
        <v>1390</v>
      </c>
      <c r="D205" s="7" t="s">
        <v>1391</v>
      </c>
      <c r="E205" s="7" t="s">
        <v>291</v>
      </c>
      <c r="F205" s="7" t="s">
        <v>1392</v>
      </c>
      <c r="G205" s="22">
        <v>1</v>
      </c>
      <c r="H205" s="22">
        <v>1</v>
      </c>
      <c r="I205" s="23">
        <v>0</v>
      </c>
      <c r="J205" s="24">
        <v>1</v>
      </c>
      <c r="K205" s="25">
        <v>0</v>
      </c>
      <c r="L205" s="26">
        <v>0</v>
      </c>
      <c r="M205" s="28" t="s">
        <v>1586</v>
      </c>
      <c r="N205" s="28"/>
    </row>
    <row r="206" spans="1:14" x14ac:dyDescent="0.3">
      <c r="A206" s="7" t="s">
        <v>1393</v>
      </c>
      <c r="B206" s="7" t="s">
        <v>1394</v>
      </c>
      <c r="C206" s="7" t="s">
        <v>1395</v>
      </c>
      <c r="D206" s="7" t="s">
        <v>1373</v>
      </c>
      <c r="E206" s="7" t="s">
        <v>1396</v>
      </c>
      <c r="F206" s="7" t="s">
        <v>1397</v>
      </c>
      <c r="G206" s="22">
        <v>1</v>
      </c>
      <c r="H206" s="22">
        <v>4</v>
      </c>
      <c r="I206" s="23">
        <v>0</v>
      </c>
      <c r="J206" s="24">
        <v>1</v>
      </c>
      <c r="K206" s="25">
        <v>0</v>
      </c>
      <c r="L206" s="26">
        <v>0</v>
      </c>
      <c r="M206" s="28" t="s">
        <v>1586</v>
      </c>
      <c r="N206" s="28"/>
    </row>
    <row r="207" spans="1:14" x14ac:dyDescent="0.3">
      <c r="A207" s="7" t="s">
        <v>1398</v>
      </c>
      <c r="B207" s="7" t="s">
        <v>1399</v>
      </c>
      <c r="C207" s="7" t="s">
        <v>608</v>
      </c>
      <c r="D207" s="7" t="s">
        <v>641</v>
      </c>
      <c r="E207" s="7" t="s">
        <v>274</v>
      </c>
      <c r="F207" s="7" t="s">
        <v>1400</v>
      </c>
      <c r="G207" s="22">
        <v>1</v>
      </c>
      <c r="H207" s="22">
        <v>2</v>
      </c>
      <c r="I207" s="23">
        <v>0</v>
      </c>
      <c r="J207" s="24">
        <v>1</v>
      </c>
      <c r="K207" s="25">
        <v>0</v>
      </c>
      <c r="L207" s="26">
        <v>0</v>
      </c>
      <c r="M207" s="28" t="s">
        <v>1586</v>
      </c>
      <c r="N207" s="28"/>
    </row>
    <row r="208" spans="1:14" x14ac:dyDescent="0.3">
      <c r="A208" s="7" t="s">
        <v>1401</v>
      </c>
      <c r="B208" s="7" t="s">
        <v>1402</v>
      </c>
      <c r="C208" s="7" t="s">
        <v>1403</v>
      </c>
      <c r="D208" s="7" t="s">
        <v>631</v>
      </c>
      <c r="E208" s="7" t="s">
        <v>1404</v>
      </c>
      <c r="F208" s="7" t="s">
        <v>1405</v>
      </c>
      <c r="G208" s="22">
        <v>1</v>
      </c>
      <c r="H208" s="22">
        <v>1</v>
      </c>
      <c r="I208" s="23">
        <v>0</v>
      </c>
      <c r="J208" s="24">
        <v>1</v>
      </c>
      <c r="K208" s="25">
        <v>0</v>
      </c>
      <c r="L208" s="26">
        <v>0</v>
      </c>
      <c r="M208" s="28" t="s">
        <v>1587</v>
      </c>
      <c r="N208" s="28"/>
    </row>
    <row r="209" spans="1:14" x14ac:dyDescent="0.3">
      <c r="A209" s="7" t="s">
        <v>1406</v>
      </c>
      <c r="B209" s="7" t="s">
        <v>1407</v>
      </c>
      <c r="C209" s="7" t="s">
        <v>608</v>
      </c>
      <c r="D209" s="7" t="s">
        <v>631</v>
      </c>
      <c r="E209" s="7" t="s">
        <v>1408</v>
      </c>
      <c r="F209" s="7" t="s">
        <v>1409</v>
      </c>
      <c r="G209" s="22">
        <v>1</v>
      </c>
      <c r="H209" s="22">
        <v>1</v>
      </c>
      <c r="I209" s="23">
        <v>0</v>
      </c>
      <c r="J209" s="24">
        <v>1</v>
      </c>
      <c r="K209" s="25">
        <v>0</v>
      </c>
      <c r="L209" s="26">
        <v>0</v>
      </c>
      <c r="M209" s="28" t="s">
        <v>1587</v>
      </c>
      <c r="N209" s="28"/>
    </row>
    <row r="210" spans="1:14" x14ac:dyDescent="0.3">
      <c r="A210" s="7" t="s">
        <v>191</v>
      </c>
      <c r="B210" s="7" t="s">
        <v>1410</v>
      </c>
      <c r="C210" s="7" t="s">
        <v>1411</v>
      </c>
      <c r="D210" s="7" t="s">
        <v>1412</v>
      </c>
      <c r="E210" s="7" t="s">
        <v>189</v>
      </c>
      <c r="F210" s="7" t="s">
        <v>1413</v>
      </c>
      <c r="G210" s="22">
        <v>1</v>
      </c>
      <c r="H210" s="22">
        <v>2</v>
      </c>
      <c r="I210" s="23">
        <v>0</v>
      </c>
      <c r="J210" s="24">
        <v>0</v>
      </c>
      <c r="K210" s="25">
        <v>1</v>
      </c>
      <c r="L210" s="26">
        <v>0</v>
      </c>
      <c r="M210" s="28" t="s">
        <v>1581</v>
      </c>
      <c r="N210" s="28"/>
    </row>
    <row r="211" spans="1:14" x14ac:dyDescent="0.3">
      <c r="A211" s="7" t="s">
        <v>283</v>
      </c>
      <c r="B211" s="7" t="s">
        <v>1414</v>
      </c>
      <c r="C211" s="7" t="s">
        <v>1415</v>
      </c>
      <c r="D211" s="7" t="s">
        <v>1416</v>
      </c>
      <c r="E211" s="7" t="s">
        <v>285</v>
      </c>
      <c r="F211" s="7" t="s">
        <v>1417</v>
      </c>
      <c r="G211" s="22">
        <v>1</v>
      </c>
      <c r="H211" s="22">
        <v>1</v>
      </c>
      <c r="I211" s="23">
        <v>0</v>
      </c>
      <c r="J211" s="24">
        <v>0</v>
      </c>
      <c r="K211" s="25">
        <v>1</v>
      </c>
      <c r="L211" s="26">
        <v>0</v>
      </c>
      <c r="M211" s="28" t="s">
        <v>1581</v>
      </c>
      <c r="N211" s="28"/>
    </row>
    <row r="212" spans="1:14" x14ac:dyDescent="0.3">
      <c r="A212" s="7" t="s">
        <v>1418</v>
      </c>
      <c r="B212" s="7" t="s">
        <v>1419</v>
      </c>
      <c r="C212" s="7" t="s">
        <v>1420</v>
      </c>
      <c r="D212" s="7" t="s">
        <v>809</v>
      </c>
      <c r="E212" s="7" t="s">
        <v>810</v>
      </c>
      <c r="F212" s="7" t="s">
        <v>1421</v>
      </c>
      <c r="G212" s="22">
        <v>1</v>
      </c>
      <c r="H212" s="22">
        <v>1</v>
      </c>
      <c r="I212" s="23">
        <v>0</v>
      </c>
      <c r="J212" s="24">
        <v>1</v>
      </c>
      <c r="K212" s="25">
        <v>0</v>
      </c>
      <c r="L212" s="26">
        <v>0</v>
      </c>
      <c r="M212" s="28" t="s">
        <v>1587</v>
      </c>
      <c r="N212" s="28"/>
    </row>
    <row r="213" spans="1:14" x14ac:dyDescent="0.3">
      <c r="A213" s="7" t="s">
        <v>573</v>
      </c>
      <c r="B213" s="7" t="s">
        <v>1422</v>
      </c>
      <c r="C213" s="7" t="s">
        <v>1379</v>
      </c>
      <c r="D213" s="7" t="s">
        <v>631</v>
      </c>
      <c r="E213" s="7" t="s">
        <v>368</v>
      </c>
      <c r="F213" s="7" t="s">
        <v>1423</v>
      </c>
      <c r="G213" s="22">
        <v>1</v>
      </c>
      <c r="H213" s="22">
        <v>1</v>
      </c>
      <c r="I213" s="23">
        <v>0</v>
      </c>
      <c r="J213" s="24">
        <v>0</v>
      </c>
      <c r="K213" s="25">
        <v>0</v>
      </c>
      <c r="L213" s="26">
        <v>1</v>
      </c>
      <c r="M213" s="28" t="s">
        <v>1581</v>
      </c>
      <c r="N213" s="28"/>
    </row>
    <row r="214" spans="1:14" x14ac:dyDescent="0.3">
      <c r="A214" s="7" t="s">
        <v>1424</v>
      </c>
      <c r="B214" s="7" t="s">
        <v>1425</v>
      </c>
      <c r="C214" s="7" t="s">
        <v>1426</v>
      </c>
      <c r="D214" s="7" t="s">
        <v>631</v>
      </c>
      <c r="E214" s="7" t="s">
        <v>1427</v>
      </c>
      <c r="F214" s="7" t="s">
        <v>1428</v>
      </c>
      <c r="G214" s="22">
        <v>1</v>
      </c>
      <c r="H214" s="22">
        <v>1</v>
      </c>
      <c r="I214" s="23">
        <v>0</v>
      </c>
      <c r="J214" s="24">
        <v>1</v>
      </c>
      <c r="K214" s="25">
        <v>0</v>
      </c>
      <c r="L214" s="26">
        <v>0</v>
      </c>
      <c r="M214" s="28" t="s">
        <v>1586</v>
      </c>
      <c r="N214" s="28"/>
    </row>
    <row r="215" spans="1:14" x14ac:dyDescent="0.3">
      <c r="A215" s="7" t="s">
        <v>1429</v>
      </c>
      <c r="B215" s="7" t="s">
        <v>1430</v>
      </c>
      <c r="C215" s="7" t="s">
        <v>1431</v>
      </c>
      <c r="D215" s="7" t="s">
        <v>641</v>
      </c>
      <c r="E215" s="7" t="s">
        <v>344</v>
      </c>
      <c r="F215" s="7" t="s">
        <v>1432</v>
      </c>
      <c r="G215" s="22">
        <v>1</v>
      </c>
      <c r="H215" s="22">
        <v>1</v>
      </c>
      <c r="I215" s="23">
        <v>0</v>
      </c>
      <c r="J215" s="24">
        <v>1</v>
      </c>
      <c r="K215" s="25">
        <v>0</v>
      </c>
      <c r="L215" s="26">
        <v>0</v>
      </c>
      <c r="M215" s="28" t="s">
        <v>1582</v>
      </c>
      <c r="N215" s="28"/>
    </row>
    <row r="216" spans="1:14" x14ac:dyDescent="0.3">
      <c r="A216" s="7" t="s">
        <v>1433</v>
      </c>
      <c r="B216" s="7" t="s">
        <v>1434</v>
      </c>
      <c r="C216" s="7" t="s">
        <v>1435</v>
      </c>
      <c r="D216" s="7" t="s">
        <v>631</v>
      </c>
      <c r="E216" s="7" t="s">
        <v>1436</v>
      </c>
      <c r="F216" s="7" t="s">
        <v>1437</v>
      </c>
      <c r="G216" s="22">
        <v>1</v>
      </c>
      <c r="H216" s="22">
        <v>5</v>
      </c>
      <c r="I216" s="23">
        <v>0</v>
      </c>
      <c r="J216" s="24">
        <v>1</v>
      </c>
      <c r="K216" s="25">
        <v>0</v>
      </c>
      <c r="L216" s="26">
        <v>0</v>
      </c>
      <c r="M216" s="28" t="s">
        <v>1587</v>
      </c>
      <c r="N216" s="28"/>
    </row>
    <row r="217" spans="1:14" x14ac:dyDescent="0.3">
      <c r="A217" s="7" t="s">
        <v>1438</v>
      </c>
      <c r="B217" s="7" t="s">
        <v>1439</v>
      </c>
      <c r="C217" s="7" t="s">
        <v>1440</v>
      </c>
      <c r="D217" s="7" t="s">
        <v>1441</v>
      </c>
      <c r="E217" s="7" t="s">
        <v>1137</v>
      </c>
      <c r="F217" s="7" t="s">
        <v>1442</v>
      </c>
      <c r="G217" s="22">
        <v>1</v>
      </c>
      <c r="H217" s="22">
        <v>1</v>
      </c>
      <c r="I217" s="23">
        <v>0</v>
      </c>
      <c r="J217" s="24">
        <v>1</v>
      </c>
      <c r="K217" s="25">
        <v>0</v>
      </c>
      <c r="L217" s="26">
        <v>0</v>
      </c>
      <c r="M217" s="28" t="s">
        <v>1587</v>
      </c>
      <c r="N217" s="28"/>
    </row>
    <row r="218" spans="1:14" x14ac:dyDescent="0.3">
      <c r="A218" s="7" t="s">
        <v>1443</v>
      </c>
      <c r="B218" s="7" t="s">
        <v>1444</v>
      </c>
      <c r="C218" s="7" t="s">
        <v>1099</v>
      </c>
      <c r="D218" s="7" t="s">
        <v>1100</v>
      </c>
      <c r="E218" s="7" t="s">
        <v>1445</v>
      </c>
      <c r="F218" s="7" t="s">
        <v>1446</v>
      </c>
      <c r="G218" s="22">
        <v>1</v>
      </c>
      <c r="H218" s="22">
        <v>1</v>
      </c>
      <c r="I218" s="23">
        <v>0</v>
      </c>
      <c r="J218" s="24">
        <v>1</v>
      </c>
      <c r="K218" s="25">
        <v>0</v>
      </c>
      <c r="L218" s="26">
        <v>0</v>
      </c>
      <c r="M218" s="28" t="s">
        <v>1586</v>
      </c>
      <c r="N218" s="28"/>
    </row>
    <row r="219" spans="1:14" x14ac:dyDescent="0.3">
      <c r="A219" s="7" t="s">
        <v>1447</v>
      </c>
      <c r="B219" s="7" t="s">
        <v>1448</v>
      </c>
      <c r="C219" s="7" t="s">
        <v>1449</v>
      </c>
      <c r="D219" s="7" t="s">
        <v>1450</v>
      </c>
      <c r="E219" s="7" t="s">
        <v>1109</v>
      </c>
      <c r="F219" s="7" t="s">
        <v>1451</v>
      </c>
      <c r="G219" s="22">
        <v>1</v>
      </c>
      <c r="H219" s="22">
        <v>2</v>
      </c>
      <c r="I219" s="23">
        <v>0</v>
      </c>
      <c r="J219" s="24">
        <v>1</v>
      </c>
      <c r="K219" s="25">
        <v>0</v>
      </c>
      <c r="L219" s="26">
        <v>0</v>
      </c>
      <c r="M219" s="28" t="s">
        <v>1587</v>
      </c>
      <c r="N219" s="28"/>
    </row>
    <row r="220" spans="1:14" x14ac:dyDescent="0.3">
      <c r="A220" s="7" t="s">
        <v>1452</v>
      </c>
      <c r="B220" s="7" t="s">
        <v>1453</v>
      </c>
      <c r="C220" s="7" t="s">
        <v>1454</v>
      </c>
      <c r="D220" s="7" t="s">
        <v>631</v>
      </c>
      <c r="E220" s="7" t="s">
        <v>315</v>
      </c>
      <c r="F220" s="7" t="s">
        <v>1455</v>
      </c>
      <c r="G220" s="22">
        <v>1</v>
      </c>
      <c r="H220" s="22">
        <v>3</v>
      </c>
      <c r="I220" s="23">
        <v>0</v>
      </c>
      <c r="J220" s="24">
        <v>1</v>
      </c>
      <c r="K220" s="25">
        <v>0</v>
      </c>
      <c r="L220" s="26">
        <v>0</v>
      </c>
      <c r="M220" s="28" t="s">
        <v>1587</v>
      </c>
      <c r="N220" s="28"/>
    </row>
    <row r="221" spans="1:14" x14ac:dyDescent="0.3">
      <c r="A221" s="7" t="s">
        <v>1456</v>
      </c>
      <c r="B221" s="7" t="s">
        <v>1457</v>
      </c>
      <c r="C221" s="7" t="s">
        <v>1415</v>
      </c>
      <c r="D221" s="7" t="s">
        <v>631</v>
      </c>
      <c r="E221" s="7" t="s">
        <v>315</v>
      </c>
      <c r="F221" s="7" t="s">
        <v>1458</v>
      </c>
      <c r="G221" s="22">
        <v>1</v>
      </c>
      <c r="H221" s="22">
        <v>50</v>
      </c>
      <c r="I221" s="23">
        <v>1</v>
      </c>
      <c r="J221" s="24">
        <v>0</v>
      </c>
      <c r="K221" s="25">
        <v>0</v>
      </c>
      <c r="L221" s="26">
        <v>0</v>
      </c>
      <c r="M221" s="28" t="s">
        <v>1586</v>
      </c>
      <c r="N221" s="28"/>
    </row>
    <row r="222" spans="1:14" x14ac:dyDescent="0.3">
      <c r="A222" s="7" t="s">
        <v>1459</v>
      </c>
      <c r="B222" s="7" t="s">
        <v>1460</v>
      </c>
      <c r="C222" s="7" t="s">
        <v>1461</v>
      </c>
      <c r="D222" s="7" t="s">
        <v>647</v>
      </c>
      <c r="E222" s="7" t="s">
        <v>881</v>
      </c>
      <c r="F222" s="7" t="s">
        <v>1462</v>
      </c>
      <c r="G222" s="22">
        <v>1</v>
      </c>
      <c r="H222" s="22">
        <v>2</v>
      </c>
      <c r="I222" s="23">
        <v>1</v>
      </c>
      <c r="J222" s="24">
        <v>0</v>
      </c>
      <c r="K222" s="25">
        <v>0</v>
      </c>
      <c r="L222" s="26">
        <v>0</v>
      </c>
      <c r="M222" s="28" t="s">
        <v>1586</v>
      </c>
      <c r="N222" s="28"/>
    </row>
    <row r="223" spans="1:14" x14ac:dyDescent="0.3">
      <c r="A223" s="7" t="s">
        <v>575</v>
      </c>
      <c r="B223" s="7" t="s">
        <v>1463</v>
      </c>
      <c r="C223" s="7" t="s">
        <v>932</v>
      </c>
      <c r="D223" s="7" t="s">
        <v>631</v>
      </c>
      <c r="E223" s="7" t="s">
        <v>368</v>
      </c>
      <c r="F223" s="7" t="s">
        <v>1464</v>
      </c>
      <c r="G223" s="22">
        <v>1</v>
      </c>
      <c r="H223" s="22">
        <v>2</v>
      </c>
      <c r="I223" s="23">
        <v>0</v>
      </c>
      <c r="J223" s="24">
        <v>0</v>
      </c>
      <c r="K223" s="25">
        <v>0</v>
      </c>
      <c r="L223" s="26">
        <v>1</v>
      </c>
      <c r="M223" s="28" t="s">
        <v>1581</v>
      </c>
      <c r="N223" s="28"/>
    </row>
    <row r="224" spans="1:14" x14ac:dyDescent="0.3">
      <c r="A224" s="7" t="s">
        <v>1465</v>
      </c>
      <c r="B224" s="7" t="s">
        <v>1466</v>
      </c>
      <c r="C224" s="7" t="s">
        <v>1467</v>
      </c>
      <c r="D224" s="7" t="s">
        <v>1468</v>
      </c>
      <c r="E224" s="7" t="s">
        <v>881</v>
      </c>
      <c r="F224" s="7" t="s">
        <v>1469</v>
      </c>
      <c r="G224" s="22">
        <v>1</v>
      </c>
      <c r="H224" s="22">
        <v>1</v>
      </c>
      <c r="I224" s="23">
        <v>0</v>
      </c>
      <c r="J224" s="24">
        <v>1</v>
      </c>
      <c r="K224" s="25">
        <v>0</v>
      </c>
      <c r="L224" s="26">
        <v>0</v>
      </c>
      <c r="M224" s="28" t="s">
        <v>1586</v>
      </c>
      <c r="N224" s="28"/>
    </row>
    <row r="225" spans="1:14" x14ac:dyDescent="0.3">
      <c r="A225" s="7" t="s">
        <v>1470</v>
      </c>
      <c r="B225" s="7" t="s">
        <v>1471</v>
      </c>
      <c r="C225" s="7" t="s">
        <v>608</v>
      </c>
      <c r="D225" s="7" t="s">
        <v>631</v>
      </c>
      <c r="E225" s="7" t="s">
        <v>1472</v>
      </c>
      <c r="F225" s="7" t="s">
        <v>1473</v>
      </c>
      <c r="G225" s="22">
        <v>1</v>
      </c>
      <c r="H225" s="22">
        <v>1</v>
      </c>
      <c r="I225" s="23">
        <v>0</v>
      </c>
      <c r="J225" s="24">
        <v>1</v>
      </c>
      <c r="K225" s="25">
        <v>0</v>
      </c>
      <c r="L225" s="26">
        <v>0</v>
      </c>
      <c r="M225" s="28" t="s">
        <v>1586</v>
      </c>
      <c r="N225" s="28"/>
    </row>
    <row r="226" spans="1:14" x14ac:dyDescent="0.3">
      <c r="A226" s="7" t="s">
        <v>181</v>
      </c>
      <c r="B226" s="7" t="s">
        <v>1474</v>
      </c>
      <c r="C226" s="7" t="s">
        <v>1475</v>
      </c>
      <c r="D226" s="7" t="s">
        <v>617</v>
      </c>
      <c r="E226" s="7" t="s">
        <v>184</v>
      </c>
      <c r="F226" s="7" t="s">
        <v>1476</v>
      </c>
      <c r="G226" s="22">
        <v>1</v>
      </c>
      <c r="H226" s="22">
        <v>1</v>
      </c>
      <c r="I226" s="23">
        <v>0</v>
      </c>
      <c r="J226" s="24">
        <v>0</v>
      </c>
      <c r="K226" s="25">
        <v>1</v>
      </c>
      <c r="L226" s="26">
        <v>0</v>
      </c>
      <c r="M226" s="28" t="s">
        <v>1581</v>
      </c>
      <c r="N226" s="28"/>
    </row>
    <row r="227" spans="1:14" x14ac:dyDescent="0.3">
      <c r="A227" s="7" t="s">
        <v>571</v>
      </c>
      <c r="B227" s="7" t="s">
        <v>1477</v>
      </c>
      <c r="C227" s="7" t="s">
        <v>1478</v>
      </c>
      <c r="D227" s="7" t="s">
        <v>631</v>
      </c>
      <c r="E227" s="7" t="s">
        <v>368</v>
      </c>
      <c r="F227" s="7" t="s">
        <v>1479</v>
      </c>
      <c r="G227" s="22">
        <v>1</v>
      </c>
      <c r="H227" s="22">
        <v>1</v>
      </c>
      <c r="I227" s="23">
        <v>0</v>
      </c>
      <c r="J227" s="24">
        <v>0</v>
      </c>
      <c r="K227" s="25">
        <v>0</v>
      </c>
      <c r="L227" s="26">
        <v>1</v>
      </c>
      <c r="M227" s="28" t="s">
        <v>1581</v>
      </c>
      <c r="N227" s="28"/>
    </row>
    <row r="228" spans="1:14" x14ac:dyDescent="0.3">
      <c r="A228" s="7" t="s">
        <v>1480</v>
      </c>
      <c r="B228" s="7" t="s">
        <v>1481</v>
      </c>
      <c r="C228" s="7" t="s">
        <v>1482</v>
      </c>
      <c r="D228" s="7" t="s">
        <v>641</v>
      </c>
      <c r="E228" s="7" t="s">
        <v>840</v>
      </c>
      <c r="F228" s="7" t="s">
        <v>1483</v>
      </c>
      <c r="G228" s="22">
        <v>1</v>
      </c>
      <c r="H228" s="22">
        <v>2</v>
      </c>
      <c r="I228" s="23">
        <v>0</v>
      </c>
      <c r="J228" s="24">
        <v>1</v>
      </c>
      <c r="K228" s="25">
        <v>0</v>
      </c>
      <c r="L228" s="26">
        <v>0</v>
      </c>
      <c r="M228" s="28" t="s">
        <v>1587</v>
      </c>
      <c r="N228" s="28"/>
    </row>
    <row r="229" spans="1:14" x14ac:dyDescent="0.3">
      <c r="A229" s="7" t="s">
        <v>1484</v>
      </c>
      <c r="B229" s="7" t="s">
        <v>1485</v>
      </c>
      <c r="C229" s="7" t="s">
        <v>608</v>
      </c>
      <c r="D229" s="7" t="s">
        <v>1416</v>
      </c>
      <c r="E229" s="7" t="s">
        <v>1486</v>
      </c>
      <c r="F229" s="7" t="s">
        <v>1487</v>
      </c>
      <c r="G229" s="22">
        <v>1</v>
      </c>
      <c r="H229" s="22">
        <v>1</v>
      </c>
      <c r="I229" s="23">
        <v>0</v>
      </c>
      <c r="J229" s="24">
        <v>1</v>
      </c>
      <c r="K229" s="25">
        <v>0</v>
      </c>
      <c r="L229" s="26">
        <v>0</v>
      </c>
      <c r="M229" s="28" t="s">
        <v>1586</v>
      </c>
      <c r="N229" s="28"/>
    </row>
    <row r="230" spans="1:14" x14ac:dyDescent="0.3">
      <c r="A230" s="7" t="s">
        <v>1488</v>
      </c>
      <c r="B230" s="7" t="s">
        <v>1489</v>
      </c>
      <c r="C230" s="7" t="s">
        <v>1490</v>
      </c>
      <c r="D230" s="7" t="s">
        <v>650</v>
      </c>
      <c r="E230" s="7" t="s">
        <v>1491</v>
      </c>
      <c r="F230" s="7" t="s">
        <v>1492</v>
      </c>
      <c r="G230" s="22">
        <v>1</v>
      </c>
      <c r="H230" s="22">
        <v>1</v>
      </c>
      <c r="I230" s="23">
        <v>0</v>
      </c>
      <c r="J230" s="24">
        <v>1</v>
      </c>
      <c r="K230" s="25">
        <v>0</v>
      </c>
      <c r="L230" s="26">
        <v>0</v>
      </c>
      <c r="M230" s="28" t="s">
        <v>1587</v>
      </c>
      <c r="N230" s="28"/>
    </row>
    <row r="231" spans="1:14" x14ac:dyDescent="0.3">
      <c r="A231" s="7" t="s">
        <v>1493</v>
      </c>
      <c r="B231" s="7" t="s">
        <v>1494</v>
      </c>
      <c r="C231" s="7" t="s">
        <v>1495</v>
      </c>
      <c r="D231" s="7" t="s">
        <v>1496</v>
      </c>
      <c r="E231" s="7" t="s">
        <v>642</v>
      </c>
      <c r="F231" s="7" t="s">
        <v>1497</v>
      </c>
      <c r="G231" s="22">
        <v>1</v>
      </c>
      <c r="H231" s="22">
        <v>2</v>
      </c>
      <c r="I231" s="23">
        <v>1</v>
      </c>
      <c r="J231" s="24">
        <v>0</v>
      </c>
      <c r="K231" s="25">
        <v>0</v>
      </c>
      <c r="L231" s="26">
        <v>0</v>
      </c>
      <c r="M231" s="28" t="s">
        <v>1587</v>
      </c>
      <c r="N231" s="28"/>
    </row>
    <row r="232" spans="1:14" x14ac:dyDescent="0.3">
      <c r="A232" s="7" t="s">
        <v>1498</v>
      </c>
      <c r="B232" s="7" t="s">
        <v>1499</v>
      </c>
      <c r="C232" s="7" t="s">
        <v>608</v>
      </c>
      <c r="D232" s="7" t="s">
        <v>641</v>
      </c>
      <c r="E232" s="7" t="s">
        <v>465</v>
      </c>
      <c r="F232" s="7" t="s">
        <v>1500</v>
      </c>
      <c r="G232" s="22">
        <v>1</v>
      </c>
      <c r="H232" s="22">
        <v>2</v>
      </c>
      <c r="I232" s="23">
        <v>0</v>
      </c>
      <c r="J232" s="24">
        <v>1</v>
      </c>
      <c r="K232" s="25">
        <v>0</v>
      </c>
      <c r="L232" s="26">
        <v>0</v>
      </c>
      <c r="M232" s="28" t="s">
        <v>1587</v>
      </c>
      <c r="N232" s="28"/>
    </row>
    <row r="233" spans="1:14" x14ac:dyDescent="0.3">
      <c r="A233" s="7" t="s">
        <v>1501</v>
      </c>
      <c r="B233" s="7" t="s">
        <v>1502</v>
      </c>
      <c r="C233" s="7" t="s">
        <v>1503</v>
      </c>
      <c r="D233" s="7" t="s">
        <v>788</v>
      </c>
      <c r="E233" s="7" t="s">
        <v>789</v>
      </c>
      <c r="F233" s="7" t="s">
        <v>1504</v>
      </c>
      <c r="G233" s="22">
        <v>1</v>
      </c>
      <c r="H233" s="22">
        <v>1</v>
      </c>
      <c r="I233" s="23">
        <v>0</v>
      </c>
      <c r="J233" s="24">
        <v>1</v>
      </c>
      <c r="K233" s="25">
        <v>0</v>
      </c>
      <c r="L233" s="26">
        <v>0</v>
      </c>
      <c r="M233" s="28" t="s">
        <v>1587</v>
      </c>
      <c r="N233" s="28"/>
    </row>
    <row r="234" spans="1:14" x14ac:dyDescent="0.3">
      <c r="A234" s="7" t="s">
        <v>531</v>
      </c>
      <c r="B234" s="7" t="s">
        <v>918</v>
      </c>
      <c r="C234" s="7" t="s">
        <v>1505</v>
      </c>
      <c r="D234" s="7" t="s">
        <v>920</v>
      </c>
      <c r="E234" s="7" t="s">
        <v>382</v>
      </c>
      <c r="F234" s="7" t="s">
        <v>1506</v>
      </c>
      <c r="G234" s="22">
        <v>1</v>
      </c>
      <c r="H234" s="22">
        <v>2</v>
      </c>
      <c r="I234" s="23">
        <v>0</v>
      </c>
      <c r="J234" s="24">
        <v>0</v>
      </c>
      <c r="K234" s="25">
        <v>0</v>
      </c>
      <c r="L234" s="26">
        <v>1</v>
      </c>
      <c r="M234" s="28" t="s">
        <v>1583</v>
      </c>
      <c r="N234" s="28"/>
    </row>
    <row r="235" spans="1:14" x14ac:dyDescent="0.3">
      <c r="A235" s="7" t="s">
        <v>1507</v>
      </c>
      <c r="B235" s="7" t="s">
        <v>1508</v>
      </c>
      <c r="C235" s="7" t="s">
        <v>1509</v>
      </c>
      <c r="D235" s="7" t="s">
        <v>862</v>
      </c>
      <c r="E235" s="7" t="s">
        <v>863</v>
      </c>
      <c r="F235" s="7" t="s">
        <v>1510</v>
      </c>
      <c r="G235" s="22">
        <v>1</v>
      </c>
      <c r="H235" s="22">
        <v>2</v>
      </c>
      <c r="I235" s="23">
        <v>0</v>
      </c>
      <c r="J235" s="24">
        <v>1</v>
      </c>
      <c r="K235" s="25">
        <v>0</v>
      </c>
      <c r="L235" s="26">
        <v>0</v>
      </c>
      <c r="M235" s="28" t="s">
        <v>1587</v>
      </c>
      <c r="N235" s="28"/>
    </row>
    <row r="236" spans="1:14" x14ac:dyDescent="0.3">
      <c r="A236" s="7" t="s">
        <v>1511</v>
      </c>
      <c r="B236" s="7" t="s">
        <v>1512</v>
      </c>
      <c r="C236" s="7" t="s">
        <v>1513</v>
      </c>
      <c r="D236" s="7" t="s">
        <v>631</v>
      </c>
      <c r="E236" s="7" t="s">
        <v>1396</v>
      </c>
      <c r="F236" s="7" t="s">
        <v>1514</v>
      </c>
      <c r="G236" s="22">
        <v>1</v>
      </c>
      <c r="H236" s="22">
        <v>1</v>
      </c>
      <c r="I236" s="23">
        <v>0</v>
      </c>
      <c r="J236" s="24">
        <v>1</v>
      </c>
      <c r="K236" s="25">
        <v>0</v>
      </c>
      <c r="L236" s="26">
        <v>0</v>
      </c>
      <c r="M236" s="28" t="s">
        <v>1586</v>
      </c>
      <c r="N236" s="28"/>
    </row>
    <row r="237" spans="1:14" x14ac:dyDescent="0.3">
      <c r="A237" s="7" t="s">
        <v>1515</v>
      </c>
      <c r="B237" s="7" t="s">
        <v>1516</v>
      </c>
      <c r="C237" s="7" t="s">
        <v>1517</v>
      </c>
      <c r="D237" s="7" t="s">
        <v>631</v>
      </c>
      <c r="E237" s="7" t="s">
        <v>1315</v>
      </c>
      <c r="F237" s="7" t="s">
        <v>1316</v>
      </c>
      <c r="G237" s="22">
        <v>1</v>
      </c>
      <c r="H237" s="22">
        <v>30</v>
      </c>
      <c r="I237" s="23">
        <v>0</v>
      </c>
      <c r="J237" s="24">
        <v>1</v>
      </c>
      <c r="K237" s="25">
        <v>0</v>
      </c>
      <c r="L237" s="26">
        <v>0</v>
      </c>
      <c r="M237" s="28" t="s">
        <v>1585</v>
      </c>
      <c r="N237" s="28"/>
    </row>
    <row r="238" spans="1:14" x14ac:dyDescent="0.3">
      <c r="A238" s="7" t="s">
        <v>1518</v>
      </c>
      <c r="B238" s="7" t="s">
        <v>1519</v>
      </c>
      <c r="C238" s="7" t="s">
        <v>834</v>
      </c>
      <c r="D238" s="7" t="s">
        <v>647</v>
      </c>
      <c r="E238" s="7" t="s">
        <v>857</v>
      </c>
      <c r="F238" s="7" t="s">
        <v>1520</v>
      </c>
      <c r="G238" s="22">
        <v>1</v>
      </c>
      <c r="H238" s="22">
        <v>1</v>
      </c>
      <c r="I238" s="23">
        <v>1</v>
      </c>
      <c r="J238" s="24">
        <v>0</v>
      </c>
      <c r="K238" s="25">
        <v>0</v>
      </c>
      <c r="L238" s="26">
        <v>0</v>
      </c>
      <c r="M238" s="28" t="s">
        <v>1587</v>
      </c>
      <c r="N238" s="28"/>
    </row>
    <row r="239" spans="1:14" x14ac:dyDescent="0.3">
      <c r="A239" s="7" t="s">
        <v>1521</v>
      </c>
      <c r="B239" s="7" t="s">
        <v>1522</v>
      </c>
      <c r="C239" s="7" t="s">
        <v>1523</v>
      </c>
      <c r="D239" s="7" t="s">
        <v>1524</v>
      </c>
      <c r="E239" s="7" t="s">
        <v>810</v>
      </c>
      <c r="F239" s="7" t="s">
        <v>1525</v>
      </c>
      <c r="G239" s="22">
        <v>1</v>
      </c>
      <c r="H239" s="22">
        <v>1</v>
      </c>
      <c r="I239" s="23">
        <v>0</v>
      </c>
      <c r="J239" s="24">
        <v>1</v>
      </c>
      <c r="K239" s="25">
        <v>0</v>
      </c>
      <c r="L239" s="26">
        <v>0</v>
      </c>
      <c r="M239" s="28" t="s">
        <v>1587</v>
      </c>
      <c r="N239" s="28"/>
    </row>
    <row r="240" spans="1:14" x14ac:dyDescent="0.3">
      <c r="A240" s="7" t="s">
        <v>1526</v>
      </c>
      <c r="B240" s="7" t="s">
        <v>1527</v>
      </c>
      <c r="C240" s="7" t="s">
        <v>1528</v>
      </c>
      <c r="D240" s="7" t="s">
        <v>1529</v>
      </c>
      <c r="E240" s="7" t="s">
        <v>1530</v>
      </c>
      <c r="F240" s="7" t="s">
        <v>1531</v>
      </c>
      <c r="G240" s="22">
        <v>1</v>
      </c>
      <c r="H240" s="22">
        <v>1</v>
      </c>
      <c r="I240" s="23">
        <v>0</v>
      </c>
      <c r="J240" s="24">
        <v>1</v>
      </c>
      <c r="K240" s="25">
        <v>0</v>
      </c>
      <c r="L240" s="26">
        <v>0</v>
      </c>
      <c r="M240" s="28" t="s">
        <v>1587</v>
      </c>
      <c r="N240" s="28"/>
    </row>
    <row r="241" spans="1:14" x14ac:dyDescent="0.3">
      <c r="A241" s="7" t="s">
        <v>1532</v>
      </c>
      <c r="B241" s="7" t="s">
        <v>1533</v>
      </c>
      <c r="C241" s="7" t="s">
        <v>1534</v>
      </c>
      <c r="D241" s="7" t="s">
        <v>1535</v>
      </c>
      <c r="E241" s="7" t="s">
        <v>1536</v>
      </c>
      <c r="F241" s="7" t="s">
        <v>1537</v>
      </c>
      <c r="G241" s="22">
        <v>1</v>
      </c>
      <c r="H241" s="22">
        <v>4</v>
      </c>
      <c r="I241" s="23">
        <v>0</v>
      </c>
      <c r="J241" s="24">
        <v>1</v>
      </c>
      <c r="K241" s="25">
        <v>0</v>
      </c>
      <c r="L241" s="26">
        <v>0</v>
      </c>
      <c r="M241" s="28" t="s">
        <v>1587</v>
      </c>
      <c r="N241" s="28"/>
    </row>
    <row r="242" spans="1:14" x14ac:dyDescent="0.3">
      <c r="A242" s="7" t="s">
        <v>1538</v>
      </c>
      <c r="B242" s="7" t="s">
        <v>1539</v>
      </c>
      <c r="C242" s="7" t="s">
        <v>1540</v>
      </c>
      <c r="D242" s="7" t="s">
        <v>631</v>
      </c>
      <c r="E242" s="7" t="s">
        <v>1010</v>
      </c>
      <c r="F242" s="7" t="s">
        <v>1541</v>
      </c>
      <c r="G242" s="22">
        <v>1</v>
      </c>
      <c r="H242" s="22">
        <v>2</v>
      </c>
      <c r="I242" s="23">
        <v>0</v>
      </c>
      <c r="J242" s="24">
        <v>1</v>
      </c>
      <c r="K242" s="25">
        <v>0</v>
      </c>
      <c r="L242" s="26">
        <v>0</v>
      </c>
      <c r="M242" s="28" t="s">
        <v>1587</v>
      </c>
      <c r="N242" s="28"/>
    </row>
    <row r="243" spans="1:14" x14ac:dyDescent="0.3">
      <c r="A243" s="7" t="s">
        <v>1542</v>
      </c>
      <c r="B243" s="7" t="s">
        <v>1543</v>
      </c>
      <c r="C243" s="7" t="s">
        <v>1544</v>
      </c>
      <c r="D243" s="7" t="s">
        <v>1545</v>
      </c>
      <c r="E243" s="7" t="s">
        <v>465</v>
      </c>
      <c r="F243" s="7" t="s">
        <v>1546</v>
      </c>
      <c r="G243" s="22">
        <v>1</v>
      </c>
      <c r="H243" s="22">
        <v>4</v>
      </c>
      <c r="I243" s="23">
        <v>0</v>
      </c>
      <c r="J243" s="24">
        <v>1</v>
      </c>
      <c r="K243" s="25">
        <v>0</v>
      </c>
      <c r="L243" s="26">
        <v>0</v>
      </c>
      <c r="M243" s="28" t="s">
        <v>1587</v>
      </c>
      <c r="N243" s="28"/>
    </row>
    <row r="244" spans="1:14" x14ac:dyDescent="0.3">
      <c r="A244" s="7" t="s">
        <v>1547</v>
      </c>
      <c r="B244" s="7" t="s">
        <v>1548</v>
      </c>
      <c r="C244" s="7" t="s">
        <v>608</v>
      </c>
      <c r="D244" s="7" t="s">
        <v>631</v>
      </c>
      <c r="E244" s="7" t="s">
        <v>1137</v>
      </c>
      <c r="F244" s="7" t="s">
        <v>1549</v>
      </c>
      <c r="G244" s="22">
        <v>1</v>
      </c>
      <c r="H244" s="22">
        <v>2</v>
      </c>
      <c r="I244" s="23">
        <v>0</v>
      </c>
      <c r="J244" s="24">
        <v>1</v>
      </c>
      <c r="K244" s="25">
        <v>0</v>
      </c>
      <c r="L244" s="26">
        <v>0</v>
      </c>
      <c r="M244" s="28" t="s">
        <v>1587</v>
      </c>
      <c r="N244" s="28"/>
    </row>
    <row r="245" spans="1:14" x14ac:dyDescent="0.3">
      <c r="A245" s="7" t="s">
        <v>1550</v>
      </c>
      <c r="B245" s="7" t="s">
        <v>1508</v>
      </c>
      <c r="C245" s="7" t="s">
        <v>861</v>
      </c>
      <c r="D245" s="7" t="s">
        <v>862</v>
      </c>
      <c r="E245" s="7" t="s">
        <v>863</v>
      </c>
      <c r="F245" s="7" t="s">
        <v>1551</v>
      </c>
      <c r="G245" s="22">
        <v>1</v>
      </c>
      <c r="H245" s="22">
        <v>2</v>
      </c>
      <c r="I245" s="23">
        <v>0</v>
      </c>
      <c r="J245" s="24">
        <v>1</v>
      </c>
      <c r="K245" s="25">
        <v>0</v>
      </c>
      <c r="L245" s="26">
        <v>0</v>
      </c>
      <c r="M245" s="28" t="s">
        <v>1587</v>
      </c>
      <c r="N245" s="28"/>
    </row>
    <row r="246" spans="1:14" x14ac:dyDescent="0.3">
      <c r="A246" s="7" t="s">
        <v>1552</v>
      </c>
      <c r="B246" s="7" t="s">
        <v>1553</v>
      </c>
      <c r="C246" s="7" t="s">
        <v>1554</v>
      </c>
      <c r="D246" s="7" t="s">
        <v>631</v>
      </c>
      <c r="E246" s="7" t="s">
        <v>268</v>
      </c>
      <c r="F246" s="7" t="s">
        <v>1555</v>
      </c>
      <c r="G246" s="22">
        <v>1</v>
      </c>
      <c r="H246" s="22">
        <v>20</v>
      </c>
      <c r="I246" s="23">
        <v>0</v>
      </c>
      <c r="J246" s="24">
        <v>1</v>
      </c>
      <c r="K246" s="25">
        <v>0</v>
      </c>
      <c r="L246" s="26">
        <v>0</v>
      </c>
      <c r="M246" s="28" t="s">
        <v>1582</v>
      </c>
      <c r="N246" s="28"/>
    </row>
    <row r="247" spans="1:14" x14ac:dyDescent="0.3">
      <c r="A247" s="7" t="s">
        <v>1556</v>
      </c>
      <c r="B247" s="7" t="s">
        <v>1557</v>
      </c>
      <c r="C247" s="7" t="s">
        <v>1558</v>
      </c>
      <c r="D247" s="7" t="s">
        <v>788</v>
      </c>
      <c r="E247" s="7" t="s">
        <v>1559</v>
      </c>
      <c r="F247" s="7" t="s">
        <v>1560</v>
      </c>
      <c r="G247" s="22">
        <v>1</v>
      </c>
      <c r="H247" s="22">
        <v>1</v>
      </c>
      <c r="I247" s="23">
        <v>0</v>
      </c>
      <c r="J247" s="24">
        <v>1</v>
      </c>
      <c r="K247" s="25">
        <v>0</v>
      </c>
      <c r="L247" s="26">
        <v>0</v>
      </c>
      <c r="M247" s="28" t="s">
        <v>1587</v>
      </c>
      <c r="N247" s="28"/>
    </row>
    <row r="248" spans="1:14" x14ac:dyDescent="0.3">
      <c r="A248" s="7" t="s">
        <v>459</v>
      </c>
      <c r="B248" s="7" t="s">
        <v>1561</v>
      </c>
      <c r="C248" s="7" t="s">
        <v>608</v>
      </c>
      <c r="D248" s="7" t="s">
        <v>631</v>
      </c>
      <c r="E248" s="7" t="s">
        <v>461</v>
      </c>
      <c r="F248" s="7" t="s">
        <v>1562</v>
      </c>
      <c r="G248" s="22">
        <v>1</v>
      </c>
      <c r="H248" s="22">
        <v>1</v>
      </c>
      <c r="I248" s="23">
        <v>0</v>
      </c>
      <c r="J248" s="24">
        <v>0</v>
      </c>
      <c r="K248" s="25">
        <v>0</v>
      </c>
      <c r="L248" s="26">
        <v>1</v>
      </c>
      <c r="M248" s="28" t="s">
        <v>1581</v>
      </c>
      <c r="N248" s="28"/>
    </row>
  </sheetData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84444-5626-4AFF-8B72-D0735B2CF886}">
  <dimension ref="A1:O21"/>
  <sheetViews>
    <sheetView showGridLines="0" tabSelected="1" workbookViewId="0">
      <selection sqref="A1:D13"/>
    </sheetView>
  </sheetViews>
  <sheetFormatPr defaultRowHeight="14.4" x14ac:dyDescent="0.3"/>
  <cols>
    <col min="1" max="1" width="24.21875" style="21" bestFit="1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71" t="s">
        <v>1600</v>
      </c>
      <c r="B1" s="71"/>
      <c r="C1" s="71"/>
      <c r="D1" s="71"/>
    </row>
    <row r="2" spans="1:14" ht="15" thickBot="1" x14ac:dyDescent="0.35">
      <c r="A2" s="41" t="s">
        <v>1596</v>
      </c>
      <c r="B2" s="42" t="s">
        <v>1595</v>
      </c>
      <c r="C2" s="42" t="s">
        <v>1594</v>
      </c>
      <c r="D2" s="43" t="s">
        <v>1593</v>
      </c>
    </row>
    <row r="3" spans="1:14" x14ac:dyDescent="0.3">
      <c r="A3" s="48" t="s">
        <v>1597</v>
      </c>
      <c r="B3" s="57" t="s">
        <v>1581</v>
      </c>
      <c r="C3" s="58">
        <v>94</v>
      </c>
      <c r="D3" s="59">
        <v>56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94</v>
      </c>
      <c r="N3" t="str">
        <f>IF($L3=2,$C3,"")</f>
        <v/>
      </c>
    </row>
    <row r="4" spans="1:14" x14ac:dyDescent="0.3">
      <c r="A4" s="39"/>
      <c r="B4" s="37" t="s">
        <v>1583</v>
      </c>
      <c r="C4" s="38">
        <v>68</v>
      </c>
      <c r="D4" s="40">
        <v>19</v>
      </c>
      <c r="K4" s="21" t="str">
        <f t="shared" ref="K4:K15" si="0">IF(OR($B4="Corporate non-stock - demand too low to convert",$B4="Non-stock in the primary DC - demand too low to convert",$B4="Low impact - only 1 or 2 line impact"),1,"")</f>
        <v/>
      </c>
      <c r="L4" s="21" t="str">
        <f t="shared" ref="L4:L15" si="1">IF($B4="Grand Total",2,"")</f>
        <v/>
      </c>
      <c r="M4" s="21" t="str">
        <f t="shared" ref="M4:M15" si="2">IF($K4=1,$C4,"")</f>
        <v/>
      </c>
      <c r="N4" s="21" t="str">
        <f t="shared" ref="N4:N15" si="3">IF($L4=2,$C4,"")</f>
        <v/>
      </c>
    </row>
    <row r="5" spans="1:14" x14ac:dyDescent="0.3">
      <c r="A5" s="39"/>
      <c r="B5" s="37" t="s">
        <v>1585</v>
      </c>
      <c r="C5" s="38">
        <v>21</v>
      </c>
      <c r="D5" s="40">
        <v>13</v>
      </c>
      <c r="K5" s="21" t="str">
        <f t="shared" si="0"/>
        <v/>
      </c>
      <c r="L5" s="21" t="str">
        <f t="shared" si="1"/>
        <v/>
      </c>
      <c r="M5" s="21" t="str">
        <f t="shared" si="2"/>
        <v/>
      </c>
      <c r="N5" s="21" t="str">
        <f t="shared" si="3"/>
        <v/>
      </c>
    </row>
    <row r="6" spans="1:14" ht="15" thickBot="1" x14ac:dyDescent="0.35">
      <c r="A6" s="52"/>
      <c r="B6" s="65" t="s">
        <v>1590</v>
      </c>
      <c r="C6" s="66">
        <v>13</v>
      </c>
      <c r="D6" s="67">
        <v>2</v>
      </c>
      <c r="K6" s="21" t="str">
        <f t="shared" si="0"/>
        <v/>
      </c>
      <c r="L6" s="21" t="str">
        <f t="shared" si="1"/>
        <v/>
      </c>
      <c r="M6" s="21" t="str">
        <f t="shared" si="2"/>
        <v/>
      </c>
      <c r="N6" s="21" t="str">
        <f t="shared" si="3"/>
        <v/>
      </c>
    </row>
    <row r="7" spans="1:14" x14ac:dyDescent="0.3">
      <c r="A7" s="44" t="s">
        <v>1598</v>
      </c>
      <c r="B7" s="45" t="s">
        <v>1580</v>
      </c>
      <c r="C7" s="46">
        <v>133</v>
      </c>
      <c r="D7" s="47">
        <v>7</v>
      </c>
      <c r="K7" s="21" t="str">
        <f t="shared" si="0"/>
        <v/>
      </c>
      <c r="L7" s="21" t="str">
        <f t="shared" si="1"/>
        <v/>
      </c>
      <c r="M7" s="21" t="str">
        <f t="shared" si="2"/>
        <v/>
      </c>
      <c r="N7" s="21" t="str">
        <f t="shared" si="3"/>
        <v/>
      </c>
    </row>
    <row r="8" spans="1:14" x14ac:dyDescent="0.3">
      <c r="A8" s="39"/>
      <c r="B8" s="60" t="s">
        <v>1584</v>
      </c>
      <c r="C8" s="61">
        <v>64</v>
      </c>
      <c r="D8" s="62">
        <v>38</v>
      </c>
      <c r="K8" s="21">
        <f t="shared" si="0"/>
        <v>1</v>
      </c>
      <c r="L8" s="21" t="str">
        <f t="shared" si="1"/>
        <v/>
      </c>
      <c r="M8" s="21">
        <f t="shared" si="2"/>
        <v>64</v>
      </c>
      <c r="N8" s="21" t="str">
        <f t="shared" si="3"/>
        <v/>
      </c>
    </row>
    <row r="9" spans="1:14" ht="15" thickBot="1" x14ac:dyDescent="0.35">
      <c r="A9" s="53"/>
      <c r="B9" s="68" t="s">
        <v>1591</v>
      </c>
      <c r="C9" s="69">
        <v>11</v>
      </c>
      <c r="D9" s="70">
        <v>3</v>
      </c>
      <c r="K9" s="21" t="str">
        <f t="shared" si="0"/>
        <v/>
      </c>
      <c r="L9" s="21" t="str">
        <f t="shared" si="1"/>
        <v/>
      </c>
      <c r="M9" s="21" t="str">
        <f t="shared" si="2"/>
        <v/>
      </c>
      <c r="N9" s="21" t="str">
        <f t="shared" si="3"/>
        <v/>
      </c>
    </row>
    <row r="10" spans="1:14" x14ac:dyDescent="0.3">
      <c r="A10" s="48" t="s">
        <v>1599</v>
      </c>
      <c r="B10" s="49" t="s">
        <v>1582</v>
      </c>
      <c r="C10" s="50">
        <v>190</v>
      </c>
      <c r="D10" s="51">
        <v>41</v>
      </c>
      <c r="K10" s="21" t="str">
        <f t="shared" si="0"/>
        <v/>
      </c>
      <c r="L10" s="21" t="str">
        <f t="shared" si="1"/>
        <v/>
      </c>
      <c r="M10" s="21" t="str">
        <f t="shared" si="2"/>
        <v/>
      </c>
      <c r="N10" s="21" t="str">
        <f t="shared" si="3"/>
        <v/>
      </c>
    </row>
    <row r="11" spans="1:14" x14ac:dyDescent="0.3">
      <c r="A11" s="39"/>
      <c r="B11" s="63" t="s">
        <v>1587</v>
      </c>
      <c r="C11" s="64">
        <v>78</v>
      </c>
      <c r="D11" s="62">
        <v>63</v>
      </c>
      <c r="K11" s="21">
        <f t="shared" si="0"/>
        <v>1</v>
      </c>
      <c r="L11" s="21" t="str">
        <f t="shared" si="1"/>
        <v/>
      </c>
      <c r="M11" s="21">
        <f t="shared" si="2"/>
        <v>78</v>
      </c>
      <c r="N11" s="21" t="str">
        <f t="shared" si="3"/>
        <v/>
      </c>
    </row>
    <row r="12" spans="1:14" ht="15" thickBot="1" x14ac:dyDescent="0.35">
      <c r="A12" s="52"/>
      <c r="B12" s="65" t="s">
        <v>1592</v>
      </c>
      <c r="C12" s="66">
        <v>59</v>
      </c>
      <c r="D12" s="67">
        <v>4</v>
      </c>
      <c r="K12" s="21" t="str">
        <f t="shared" si="0"/>
        <v/>
      </c>
      <c r="L12" s="21" t="str">
        <f t="shared" si="1"/>
        <v/>
      </c>
      <c r="M12" s="21" t="str">
        <f t="shared" si="2"/>
        <v/>
      </c>
      <c r="N12" s="21" t="str">
        <f t="shared" si="3"/>
        <v/>
      </c>
    </row>
    <row r="13" spans="1:14" ht="15" thickBot="1" x14ac:dyDescent="0.35">
      <c r="B13" s="54" t="s">
        <v>11</v>
      </c>
      <c r="C13" s="55">
        <v>731</v>
      </c>
      <c r="D13" s="56">
        <v>246</v>
      </c>
      <c r="K13" s="21" t="str">
        <f t="shared" si="0"/>
        <v/>
      </c>
      <c r="L13" s="21">
        <f t="shared" si="1"/>
        <v>2</v>
      </c>
      <c r="M13" s="21" t="str">
        <f t="shared" si="2"/>
        <v/>
      </c>
      <c r="N13" s="21">
        <f t="shared" si="3"/>
        <v>731</v>
      </c>
    </row>
    <row r="14" spans="1:14" x14ac:dyDescent="0.3">
      <c r="K14" s="21" t="str">
        <f t="shared" si="0"/>
        <v/>
      </c>
      <c r="L14" s="21" t="str">
        <f t="shared" si="1"/>
        <v/>
      </c>
      <c r="M14" s="21" t="str">
        <f t="shared" si="2"/>
        <v/>
      </c>
      <c r="N14" s="21" t="str">
        <f t="shared" si="3"/>
        <v/>
      </c>
    </row>
    <row r="15" spans="1:14" x14ac:dyDescent="0.3">
      <c r="K15" s="21" t="str">
        <f t="shared" si="0"/>
        <v/>
      </c>
      <c r="L15" s="21" t="str">
        <f t="shared" si="1"/>
        <v/>
      </c>
      <c r="M15" s="21" t="str">
        <f t="shared" si="2"/>
        <v/>
      </c>
      <c r="N15" s="21" t="str">
        <f t="shared" si="3"/>
        <v/>
      </c>
    </row>
    <row r="20" spans="13:15" x14ac:dyDescent="0.3">
      <c r="M20">
        <f>SUM(M1:M19)</f>
        <v>236</v>
      </c>
      <c r="N20">
        <f>SUM(N1:N19)</f>
        <v>731</v>
      </c>
      <c r="O20">
        <f>M20/N20</f>
        <v>0.3228454172366621</v>
      </c>
    </row>
    <row r="21" spans="13:15" x14ac:dyDescent="0.3">
      <c r="O21" t="str">
        <f>TEXT(O20,"0.0%")</f>
        <v>32.3%</v>
      </c>
    </row>
  </sheetData>
  <mergeCells count="4">
    <mergeCell ref="A3:A6"/>
    <mergeCell ref="A7:A9"/>
    <mergeCell ref="A10:A12"/>
    <mergeCell ref="A1:D1"/>
  </mergeCell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34" t="s">
        <v>1563</v>
      </c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2" ht="37.5" customHeight="1" x14ac:dyDescent="0.3">
      <c r="K2" s="35" t="s">
        <v>1564</v>
      </c>
      <c r="L2" s="35"/>
    </row>
    <row r="3" spans="1:12" ht="27.45" customHeight="1" x14ac:dyDescent="0.3">
      <c r="A3" s="17" t="s">
        <v>1565</v>
      </c>
      <c r="B3" s="17" t="s">
        <v>1566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7" t="s">
        <v>5</v>
      </c>
      <c r="L3" s="17" t="s">
        <v>1567</v>
      </c>
    </row>
    <row r="4" spans="1:12" ht="14.4" x14ac:dyDescent="0.3">
      <c r="A4" s="36">
        <v>2017</v>
      </c>
      <c r="B4" s="19" t="s">
        <v>1568</v>
      </c>
      <c r="C4" s="20">
        <v>8098</v>
      </c>
      <c r="D4" s="20">
        <v>6933</v>
      </c>
      <c r="E4" s="18">
        <v>0.85613731785626068</v>
      </c>
      <c r="F4" s="20">
        <v>591</v>
      </c>
      <c r="G4" s="18">
        <v>0.92911830081501601</v>
      </c>
      <c r="H4" s="20">
        <v>213</v>
      </c>
      <c r="I4" s="20">
        <v>106</v>
      </c>
      <c r="J4" s="20">
        <v>255</v>
      </c>
      <c r="K4" s="18">
        <v>0.8960837533927879</v>
      </c>
      <c r="L4" s="18">
        <v>0.9701931150293871</v>
      </c>
    </row>
    <row r="5" spans="1:12" ht="14.4" x14ac:dyDescent="0.3">
      <c r="A5" s="36">
        <v>2017</v>
      </c>
      <c r="B5" s="19" t="s">
        <v>1569</v>
      </c>
      <c r="C5" s="20">
        <v>8285</v>
      </c>
      <c r="D5" s="20">
        <v>7107</v>
      </c>
      <c r="E5" s="18">
        <v>0.85781532890766443</v>
      </c>
      <c r="F5" s="20">
        <v>489</v>
      </c>
      <c r="G5" s="18">
        <v>0.91683765841882936</v>
      </c>
      <c r="H5" s="20">
        <v>459</v>
      </c>
      <c r="I5" s="20">
        <v>68</v>
      </c>
      <c r="J5" s="20">
        <v>162</v>
      </c>
      <c r="K5" s="18">
        <v>0.88230912476722534</v>
      </c>
      <c r="L5" s="18">
        <v>0.93933386201427438</v>
      </c>
    </row>
    <row r="6" spans="1:12" ht="14.4" x14ac:dyDescent="0.3">
      <c r="A6" s="36">
        <v>2017</v>
      </c>
      <c r="B6" s="19" t="s">
        <v>1570</v>
      </c>
      <c r="C6" s="20">
        <v>9591</v>
      </c>
      <c r="D6" s="20">
        <v>8144</v>
      </c>
      <c r="E6" s="18">
        <v>0.84912939213846317</v>
      </c>
      <c r="F6" s="20">
        <v>577</v>
      </c>
      <c r="G6" s="18">
        <v>0.90928995933687828</v>
      </c>
      <c r="H6" s="20">
        <v>563</v>
      </c>
      <c r="I6" s="20">
        <v>69</v>
      </c>
      <c r="J6" s="20">
        <v>238</v>
      </c>
      <c r="K6" s="18">
        <v>0.87720809995691529</v>
      </c>
      <c r="L6" s="18">
        <v>0.93533938210635126</v>
      </c>
    </row>
    <row r="7" spans="1:12" ht="14.4" x14ac:dyDescent="0.3">
      <c r="A7" s="36">
        <v>2017</v>
      </c>
      <c r="B7" s="19" t="s">
        <v>1571</v>
      </c>
      <c r="C7" s="20">
        <v>8409</v>
      </c>
      <c r="D7" s="20">
        <v>6671</v>
      </c>
      <c r="E7" s="18">
        <v>0.79331668450469739</v>
      </c>
      <c r="F7" s="20">
        <v>461</v>
      </c>
      <c r="G7" s="18">
        <v>0.84813889879890592</v>
      </c>
      <c r="H7" s="20">
        <v>407</v>
      </c>
      <c r="I7" s="20">
        <v>45</v>
      </c>
      <c r="J7" s="20">
        <v>825</v>
      </c>
      <c r="K7" s="18">
        <v>0.88486536675951721</v>
      </c>
      <c r="L7" s="18">
        <v>0.94249788075727603</v>
      </c>
    </row>
    <row r="8" spans="1:12" ht="14.4" x14ac:dyDescent="0.3">
      <c r="A8" s="36">
        <v>2017</v>
      </c>
      <c r="B8" s="19" t="s">
        <v>1572</v>
      </c>
      <c r="C8" s="20">
        <v>8725</v>
      </c>
      <c r="D8" s="20">
        <v>7429</v>
      </c>
      <c r="E8" s="18">
        <v>0.85146131805157599</v>
      </c>
      <c r="F8" s="20">
        <v>515</v>
      </c>
      <c r="G8" s="18">
        <v>0.91048710601719196</v>
      </c>
      <c r="H8" s="20">
        <v>440</v>
      </c>
      <c r="I8" s="20">
        <v>74</v>
      </c>
      <c r="J8" s="20">
        <v>267</v>
      </c>
      <c r="K8" s="18">
        <v>0.88609255725190839</v>
      </c>
      <c r="L8" s="18">
        <v>0.94408438175117548</v>
      </c>
    </row>
    <row r="9" spans="1:12" ht="14.4" x14ac:dyDescent="0.3">
      <c r="A9" s="36">
        <v>2018</v>
      </c>
      <c r="B9" s="19" t="s">
        <v>1573</v>
      </c>
      <c r="C9" s="20">
        <v>10236</v>
      </c>
      <c r="D9" s="20">
        <v>8607</v>
      </c>
      <c r="E9" s="18">
        <v>0.84085580304806551</v>
      </c>
      <c r="F9" s="20">
        <v>738</v>
      </c>
      <c r="G9" s="18">
        <v>0.91295427901524018</v>
      </c>
      <c r="H9" s="20">
        <v>571</v>
      </c>
      <c r="I9" s="20">
        <v>91</v>
      </c>
      <c r="J9" s="20">
        <v>229</v>
      </c>
      <c r="K9" s="18">
        <v>0.86799112545381207</v>
      </c>
      <c r="L9" s="18">
        <v>0.93778601002397044</v>
      </c>
    </row>
    <row r="10" spans="1:12" ht="14.4" x14ac:dyDescent="0.3">
      <c r="A10" s="36">
        <v>2018</v>
      </c>
      <c r="B10" s="19" t="s">
        <v>1574</v>
      </c>
      <c r="C10" s="20">
        <v>6328</v>
      </c>
      <c r="D10" s="20">
        <v>5432</v>
      </c>
      <c r="E10" s="18">
        <v>0.85840707964601781</v>
      </c>
      <c r="F10" s="20">
        <v>382</v>
      </c>
      <c r="G10" s="18">
        <v>0.91877370417193438</v>
      </c>
      <c r="H10" s="20">
        <v>314</v>
      </c>
      <c r="I10" s="20">
        <v>51</v>
      </c>
      <c r="J10" s="20">
        <v>149</v>
      </c>
      <c r="K10" s="18">
        <v>0.88642297650130564</v>
      </c>
      <c r="L10" s="18">
        <v>0.94535328924469197</v>
      </c>
    </row>
    <row r="11" spans="1:12" ht="14.4" x14ac:dyDescent="0.3">
      <c r="A11" s="36">
        <v>2018</v>
      </c>
      <c r="B11" s="19" t="s">
        <v>1575</v>
      </c>
      <c r="C11" s="20">
        <v>5766</v>
      </c>
      <c r="D11" s="20">
        <v>5044</v>
      </c>
      <c r="E11" s="18">
        <v>0.87478321193201525</v>
      </c>
      <c r="F11" s="20">
        <v>381</v>
      </c>
      <c r="G11" s="18">
        <v>0.94086021505376349</v>
      </c>
      <c r="H11" s="20">
        <v>155</v>
      </c>
      <c r="I11" s="20">
        <v>48</v>
      </c>
      <c r="J11" s="20">
        <v>138</v>
      </c>
      <c r="K11" s="18">
        <v>0.90394265232974913</v>
      </c>
      <c r="L11" s="18">
        <v>0.97018657434121947</v>
      </c>
    </row>
    <row r="12" spans="1:12" ht="14.4" x14ac:dyDescent="0.3">
      <c r="A12" s="36">
        <v>2018</v>
      </c>
      <c r="B12" s="19" t="s">
        <v>1576</v>
      </c>
      <c r="C12" s="20">
        <v>5343</v>
      </c>
      <c r="D12" s="20">
        <v>4830</v>
      </c>
      <c r="E12" s="18">
        <v>0.90398652442448058</v>
      </c>
      <c r="F12" s="20">
        <v>248</v>
      </c>
      <c r="G12" s="18">
        <v>0.95040239565786999</v>
      </c>
      <c r="H12" s="20">
        <v>119</v>
      </c>
      <c r="I12" s="20">
        <v>24</v>
      </c>
      <c r="J12" s="20">
        <v>122</v>
      </c>
      <c r="K12" s="18">
        <v>0.92938233596305564</v>
      </c>
      <c r="L12" s="18">
        <v>0.9759547383309759</v>
      </c>
    </row>
    <row r="13" spans="1:12" ht="14.4" x14ac:dyDescent="0.3">
      <c r="A13" s="36">
        <v>2018</v>
      </c>
      <c r="B13" s="19" t="s">
        <v>1577</v>
      </c>
      <c r="C13" s="20">
        <v>7744</v>
      </c>
      <c r="D13" s="20">
        <v>6694</v>
      </c>
      <c r="E13" s="18">
        <v>0.86441115702479332</v>
      </c>
      <c r="F13" s="20">
        <v>403</v>
      </c>
      <c r="G13" s="18">
        <v>0.91645144628099173</v>
      </c>
      <c r="H13" s="20">
        <v>170</v>
      </c>
      <c r="I13" s="20">
        <v>64</v>
      </c>
      <c r="J13" s="20">
        <v>413</v>
      </c>
      <c r="K13" s="18">
        <v>0.92115040594468145</v>
      </c>
      <c r="L13" s="18">
        <v>0.97523310023310028</v>
      </c>
    </row>
    <row r="14" spans="1:12" ht="14.4" x14ac:dyDescent="0.3">
      <c r="A14" s="36">
        <v>2018</v>
      </c>
      <c r="B14" s="19" t="s">
        <v>1578</v>
      </c>
      <c r="C14" s="20">
        <v>5678</v>
      </c>
      <c r="D14" s="20">
        <v>5001</v>
      </c>
      <c r="E14" s="18">
        <v>0.88076787601268047</v>
      </c>
      <c r="F14" s="20">
        <v>345</v>
      </c>
      <c r="G14" s="18">
        <v>0.94152870729129967</v>
      </c>
      <c r="H14" s="20">
        <v>83</v>
      </c>
      <c r="I14" s="20">
        <v>35</v>
      </c>
      <c r="J14" s="20">
        <v>214</v>
      </c>
      <c r="K14" s="18">
        <v>0.92116411862221392</v>
      </c>
      <c r="L14" s="18">
        <v>0.9836742722265932</v>
      </c>
    </row>
    <row r="15" spans="1:12" ht="14.4" x14ac:dyDescent="0.3">
      <c r="A15" s="36">
        <v>2018</v>
      </c>
      <c r="B15" s="19" t="s">
        <v>1579</v>
      </c>
      <c r="C15" s="20">
        <v>6219</v>
      </c>
      <c r="D15" s="20">
        <v>5488</v>
      </c>
      <c r="E15" s="18">
        <v>0.8824569866538029</v>
      </c>
      <c r="F15" s="20">
        <v>408</v>
      </c>
      <c r="G15" s="18">
        <v>0.94806238945168031</v>
      </c>
      <c r="H15" s="20">
        <v>149</v>
      </c>
      <c r="I15" s="20">
        <v>52</v>
      </c>
      <c r="J15" s="20">
        <v>122</v>
      </c>
      <c r="K15" s="18">
        <v>0.90785773366418543</v>
      </c>
      <c r="L15" s="18">
        <v>0.97356750044349827</v>
      </c>
    </row>
  </sheetData>
  <mergeCells count="4">
    <mergeCell ref="B1:L1"/>
    <mergeCell ref="K2:L2"/>
    <mergeCell ref="A4:A8"/>
    <mergeCell ref="A9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2018-08-01T13:11:32Z</dcterms:created>
  <dcterms:modified xsi:type="dcterms:W3CDTF">2018-08-01T15:30:23Z</dcterms:modified>
</cp:coreProperties>
</file>