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HSI\Inv Mgt\Heather\Key Accounts\First Choice (ECC)\"/>
    </mc:Choice>
  </mc:AlternateContent>
  <bookViews>
    <workbookView xWindow="0" yWindow="0" windowWidth="16392" windowHeight="5604" activeTab="4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definedNames>
    <definedName name="_xlnm._FilterDatabase" localSheetId="3" hidden="1">'Item Detail'!$A$2:$N$245</definedName>
  </definedNames>
  <calcPr calcId="152511"/>
  <pivotCaches>
    <pivotCache cacheId="23" r:id="rId7"/>
  </pivotCaches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<sst xmlns="http://schemas.openxmlformats.org/spreadsheetml/2006/main" count="4942" uniqueCount="1541">
  <si>
    <t>ADEPTUS/FIRST CHOICE - ECC13   Ship-To Fill Rate  -  Jun 2018 through Jun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</si>
  <si>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</si>
  <si>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</si>
  <si>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</si>
  <si>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</si>
  <si>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</si>
  <si>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</si>
  <si>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</si>
  <si>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</si>
  <si>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</si>
  <si>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</si>
  <si>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</si>
  <si>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</si>
  <si>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3431892</t>
  </si>
  <si>
    <t>Dignity Health AGH ER-Glendale #315</t>
  </si>
  <si>
    <t>3109923</t>
  </si>
  <si>
    <t>Dignity Health AGH ER-Glendale 306</t>
  </si>
  <si>
    <t>3251571</t>
  </si>
  <si>
    <t>Dignity Health AGH ER Ahwatukee #311</t>
  </si>
  <si>
    <t>1346561</t>
  </si>
  <si>
    <t>First Choice ER #812</t>
  </si>
  <si>
    <t>3262204</t>
  </si>
  <si>
    <t>Dignity Health AGH ER-Surprise #305</t>
  </si>
  <si>
    <t>3392597</t>
  </si>
  <si>
    <t>Antoine Medical Center LLC #878</t>
  </si>
  <si>
    <t>2837762</t>
  </si>
  <si>
    <t>Texas Health ER</t>
  </si>
  <si>
    <t>3310226</t>
  </si>
  <si>
    <t>Texas Health Emergency Room</t>
  </si>
  <si>
    <t>2837770</t>
  </si>
  <si>
    <t>3109951</t>
  </si>
  <si>
    <t>Dignity Health ER-Gilbert 302</t>
  </si>
  <si>
    <t>3310259</t>
  </si>
  <si>
    <t>3392595</t>
  </si>
  <si>
    <t>Legacy Trails Medical Center LLC #857</t>
  </si>
  <si>
    <t>3333452</t>
  </si>
  <si>
    <t>Dignity Health AGH ER-Mesa Terra - # 314</t>
  </si>
  <si>
    <t>3182040</t>
  </si>
  <si>
    <t>3264297</t>
  </si>
  <si>
    <t>Dignity Health AGH ER-Goodyear #304</t>
  </si>
  <si>
    <t>2753506</t>
  </si>
  <si>
    <t>3054050</t>
  </si>
  <si>
    <t>Pollack, Lawrence</t>
  </si>
  <si>
    <t>3324082</t>
  </si>
  <si>
    <t>3182893</t>
  </si>
  <si>
    <t>Dignity Health AGH ER-Mesa 309</t>
  </si>
  <si>
    <t>3444330</t>
  </si>
  <si>
    <t>Sterling Ridge Ll Med Ctr LLC # 806</t>
  </si>
  <si>
    <t>3310261</t>
  </si>
  <si>
    <t>2918142</t>
  </si>
  <si>
    <t>First Choice ER #848</t>
  </si>
  <si>
    <t>3461683</t>
  </si>
  <si>
    <t>East Riverside Med Ctr LLC # 873</t>
  </si>
  <si>
    <t>3061141</t>
  </si>
  <si>
    <t>First Choice ER  #813</t>
  </si>
  <si>
    <t>3109982</t>
  </si>
  <si>
    <t>Converse Medical Center LLC #834</t>
  </si>
  <si>
    <t>2970630</t>
  </si>
  <si>
    <t>3458714</t>
  </si>
  <si>
    <t>Texas Health ER Grand Prairie # 441</t>
  </si>
  <si>
    <t>2865094</t>
  </si>
  <si>
    <t>La Porte Medical Center LLC #850</t>
  </si>
  <si>
    <t>2866450</t>
  </si>
  <si>
    <t>3182046</t>
  </si>
  <si>
    <t>Dignity Health AGH ER Provinces 307</t>
  </si>
  <si>
    <t>2865109</t>
  </si>
  <si>
    <t>San Antonio Ncgdchs Med Ctr #858</t>
  </si>
  <si>
    <t>3333441</t>
  </si>
  <si>
    <t>2648280</t>
  </si>
  <si>
    <t>First Choice ER #829</t>
  </si>
  <si>
    <t>2837767</t>
  </si>
  <si>
    <t>First Choice ER #837</t>
  </si>
  <si>
    <t>2943952</t>
  </si>
  <si>
    <t>2970619</t>
  </si>
  <si>
    <t>First Choice ER #825</t>
  </si>
  <si>
    <t>2848068</t>
  </si>
  <si>
    <t>2970631</t>
  </si>
  <si>
    <t>First Choice ER #890</t>
  </si>
  <si>
    <t>2970611</t>
  </si>
  <si>
    <t>First Choice ER #887</t>
  </si>
  <si>
    <t>2594731</t>
  </si>
  <si>
    <t>First Choice ER #828</t>
  </si>
  <si>
    <t>3054042</t>
  </si>
  <si>
    <t>2981244</t>
  </si>
  <si>
    <t>First Choice ER #877</t>
  </si>
  <si>
    <t>2791874</t>
  </si>
  <si>
    <t>First Choice ER #831</t>
  </si>
  <si>
    <t>2981224</t>
  </si>
  <si>
    <t>First Choice ER #816</t>
  </si>
  <si>
    <t>2918132</t>
  </si>
  <si>
    <t>First Choice ER #884</t>
  </si>
  <si>
    <t>3109978</t>
  </si>
  <si>
    <t>First Choice ER #817</t>
  </si>
  <si>
    <t>2943959</t>
  </si>
  <si>
    <t>First Choice ER #897</t>
  </si>
  <si>
    <t>2944002</t>
  </si>
  <si>
    <t>3310244</t>
  </si>
  <si>
    <t>First Texas Hospital CyFair #859</t>
  </si>
  <si>
    <t>3275090</t>
  </si>
  <si>
    <t>Helotes Medical Center LLC - 833</t>
  </si>
  <si>
    <t>2865099</t>
  </si>
  <si>
    <t>3109956</t>
  </si>
  <si>
    <t>First Choice ER #815</t>
  </si>
  <si>
    <t>3010049</t>
  </si>
  <si>
    <t>2970594</t>
  </si>
  <si>
    <t>First Choice ER #861</t>
  </si>
  <si>
    <t>3169570</t>
  </si>
  <si>
    <t>First Choice ER #895</t>
  </si>
  <si>
    <t>2837757</t>
  </si>
  <si>
    <t>2865119</t>
  </si>
  <si>
    <t>3444336</t>
  </si>
  <si>
    <t>DeZavala Med Ctr LLC # 883</t>
  </si>
  <si>
    <t>2943966</t>
  </si>
  <si>
    <t>First Choice ER #862</t>
  </si>
  <si>
    <t>2981248</t>
  </si>
  <si>
    <t>First Choice ER #814</t>
  </si>
  <si>
    <t>2918140</t>
  </si>
  <si>
    <t>First Choice ER #886</t>
  </si>
  <si>
    <t>3109931</t>
  </si>
  <si>
    <t>3228463</t>
  </si>
  <si>
    <t>Northwest Harris County Med Ctr LLC #835</t>
  </si>
  <si>
    <t>2971019</t>
  </si>
  <si>
    <t>First Choice ER #869</t>
  </si>
  <si>
    <t>1768930</t>
  </si>
  <si>
    <t>2791880</t>
  </si>
  <si>
    <t>First Choice ER #836</t>
  </si>
  <si>
    <t>2837766</t>
  </si>
  <si>
    <t>3182889</t>
  </si>
  <si>
    <t>First Choice ER #857</t>
  </si>
  <si>
    <t>3458430</t>
  </si>
  <si>
    <t>Texas Health ER - Carrollton # 443</t>
  </si>
  <si>
    <t>3182038</t>
  </si>
  <si>
    <t>2848064</t>
  </si>
  <si>
    <t>3275095</t>
  </si>
  <si>
    <t>First Choice ER #839</t>
  </si>
  <si>
    <t>2944050</t>
  </si>
  <si>
    <t>Dignity Health AGH Laveen LLC-301</t>
  </si>
  <si>
    <t>1206523</t>
  </si>
  <si>
    <t>First Choice ER #803</t>
  </si>
  <si>
    <t>2824215</t>
  </si>
  <si>
    <t>Exceed Urgent Care</t>
  </si>
  <si>
    <t>3182741</t>
  </si>
  <si>
    <t>ADEPTUS/FIRST CHOICE - ECC13   NSI Items  -  Jun 2018 through Jun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</si>
  <si>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</si>
  <si>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</si>
  <si>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</si>
  <si>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</si>
  <si>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</si>
  <si>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</si>
  <si>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</si>
  <si>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</si>
  <si>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</si>
  <si>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</si>
  <si>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</si>
  <si>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</si>
  <si>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</si>
  <si>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Grand Prairie</t>
  </si>
  <si>
    <t>TX</t>
  </si>
  <si>
    <t xml:space="preserve">750511557   </t>
  </si>
  <si>
    <t>65220633</t>
  </si>
  <si>
    <t>SE</t>
  </si>
  <si>
    <t>1152880</t>
  </si>
  <si>
    <t>CO2 Nasal Cannulas Adult</t>
  </si>
  <si>
    <t>06/26/2018</t>
  </si>
  <si>
    <t>XD</t>
  </si>
  <si>
    <t>MINDRY</t>
  </si>
  <si>
    <t>Houston</t>
  </si>
  <si>
    <t xml:space="preserve">770701468   </t>
  </si>
  <si>
    <t>64469157</t>
  </si>
  <si>
    <t>1234050</t>
  </si>
  <si>
    <t>Piperacillin/Tazobactam Inj</t>
  </si>
  <si>
    <t>06/04/2018</t>
  </si>
  <si>
    <t>PFIZNJ</t>
  </si>
  <si>
    <t>1118504</t>
  </si>
  <si>
    <t>Dopamine HCL in 5%Dex Sol IV</t>
  </si>
  <si>
    <t>Fort Worth</t>
  </si>
  <si>
    <t xml:space="preserve">761314301   </t>
  </si>
  <si>
    <t>65186314</t>
  </si>
  <si>
    <t>1275216</t>
  </si>
  <si>
    <t>Sensor LNCS SPO2 Disp Ped</t>
  </si>
  <si>
    <t>06/25/2018</t>
  </si>
  <si>
    <t>Lewisville</t>
  </si>
  <si>
    <t xml:space="preserve">750673393   </t>
  </si>
  <si>
    <t>64792650</t>
  </si>
  <si>
    <t>1222908</t>
  </si>
  <si>
    <t>Central Line Dressing Kit</t>
  </si>
  <si>
    <t>06/12/2018</t>
  </si>
  <si>
    <t>MEDACT</t>
  </si>
  <si>
    <t>Humble</t>
  </si>
  <si>
    <t xml:space="preserve">773462971   </t>
  </si>
  <si>
    <t>65361942</t>
  </si>
  <si>
    <t>1292415</t>
  </si>
  <si>
    <t>Cuff BP Reusable LF Adult</t>
  </si>
  <si>
    <t>06/29/2018</t>
  </si>
  <si>
    <t>1185519</t>
  </si>
  <si>
    <t>Temperature Probe Rectal</t>
  </si>
  <si>
    <t>2850596</t>
  </si>
  <si>
    <t>Cuff Child Reusable</t>
  </si>
  <si>
    <t>San Antonio</t>
  </si>
  <si>
    <t xml:space="preserve">782171236   </t>
  </si>
  <si>
    <t>65286551</t>
  </si>
  <si>
    <t>1241409</t>
  </si>
  <si>
    <t>Belt Gait Metal Buckle</t>
  </si>
  <si>
    <t>06/27/2018</t>
  </si>
  <si>
    <t>FABENT</t>
  </si>
  <si>
    <t xml:space="preserve">761376909   </t>
  </si>
  <si>
    <t>65381737</t>
  </si>
  <si>
    <t>1221841</t>
  </si>
  <si>
    <t>Liner Bedpan Plastic w/Abs Pad</t>
  </si>
  <si>
    <t>CLEANI</t>
  </si>
  <si>
    <t>Haslet</t>
  </si>
  <si>
    <t xml:space="preserve">760522619   </t>
  </si>
  <si>
    <t>64588535</t>
  </si>
  <si>
    <t>06/06/2018</t>
  </si>
  <si>
    <t>Arlington</t>
  </si>
  <si>
    <t xml:space="preserve">760171059   </t>
  </si>
  <si>
    <t>64792659</t>
  </si>
  <si>
    <t>Glendale</t>
  </si>
  <si>
    <t>AZ</t>
  </si>
  <si>
    <t xml:space="preserve">853053220   </t>
  </si>
  <si>
    <t>64491950</t>
  </si>
  <si>
    <t xml:space="preserve">770654411   </t>
  </si>
  <si>
    <t>64983801</t>
  </si>
  <si>
    <t>1266001</t>
  </si>
  <si>
    <t>Provon Cleanser Skin 2% CHG</t>
  </si>
  <si>
    <t>06/19/2018</t>
  </si>
  <si>
    <t>GOJO</t>
  </si>
  <si>
    <t>Frisco</t>
  </si>
  <si>
    <t xml:space="preserve">750347413   </t>
  </si>
  <si>
    <t>64853163</t>
  </si>
  <si>
    <t>06/14/2018</t>
  </si>
  <si>
    <t>64995402</t>
  </si>
  <si>
    <t>North Richland Hills</t>
  </si>
  <si>
    <t xml:space="preserve">761805410   </t>
  </si>
  <si>
    <t>64869145</t>
  </si>
  <si>
    <t>65109965</t>
  </si>
  <si>
    <t>1297917</t>
  </si>
  <si>
    <t>IV Set Space Pump Infusomat</t>
  </si>
  <si>
    <t>06/21/2018</t>
  </si>
  <si>
    <t>MCGAW</t>
  </si>
  <si>
    <t>Little Elm</t>
  </si>
  <si>
    <t xml:space="preserve">750686650   </t>
  </si>
  <si>
    <t>64471347</t>
  </si>
  <si>
    <t>8573301</t>
  </si>
  <si>
    <t>Laryngoscope F/O Mil 1</t>
  </si>
  <si>
    <t>SUNMD</t>
  </si>
  <si>
    <t xml:space="preserve">853024204   </t>
  </si>
  <si>
    <t>64477595</t>
  </si>
  <si>
    <t>9875165</t>
  </si>
  <si>
    <t>E-Z Scrub Dispenser Rack</t>
  </si>
  <si>
    <t>BD</t>
  </si>
  <si>
    <t>Laveen</t>
  </si>
  <si>
    <t xml:space="preserve">853392923   </t>
  </si>
  <si>
    <t>64816898</t>
  </si>
  <si>
    <t>1310056</t>
  </si>
  <si>
    <t>Triage Troponin I and CKMB (Tn</t>
  </si>
  <si>
    <t>06/13/2018</t>
  </si>
  <si>
    <t>BIOSIT</t>
  </si>
  <si>
    <t>Goodyear</t>
  </si>
  <si>
    <t xml:space="preserve">853389334   </t>
  </si>
  <si>
    <t>64462839</t>
  </si>
  <si>
    <t>1258200</t>
  </si>
  <si>
    <t>Watertrap Dryline</t>
  </si>
  <si>
    <t>64944212</t>
  </si>
  <si>
    <t>6003365</t>
  </si>
  <si>
    <t>Replacement Bulb For Woods</t>
  </si>
  <si>
    <t>06/18/2018</t>
  </si>
  <si>
    <t>MEDDIA</t>
  </si>
  <si>
    <t>Austin</t>
  </si>
  <si>
    <t xml:space="preserve">787411325   </t>
  </si>
  <si>
    <t>64453480</t>
  </si>
  <si>
    <t>6101486</t>
  </si>
  <si>
    <t>Transfer Board Wheelchair</t>
  </si>
  <si>
    <t>ALIMED</t>
  </si>
  <si>
    <t xml:space="preserve">782513024   </t>
  </si>
  <si>
    <t>65242179</t>
  </si>
  <si>
    <t>1258354</t>
  </si>
  <si>
    <t>Cable Extension Masimo 8'</t>
  </si>
  <si>
    <t xml:space="preserve">770863129   </t>
  </si>
  <si>
    <t>65217498</t>
  </si>
  <si>
    <t>League City</t>
  </si>
  <si>
    <t xml:space="preserve">775732768   </t>
  </si>
  <si>
    <t>65262995</t>
  </si>
  <si>
    <t>1249419</t>
  </si>
  <si>
    <t>Anti Reflex Salem Sump</t>
  </si>
  <si>
    <t>KENDAL</t>
  </si>
  <si>
    <t>Phoenix</t>
  </si>
  <si>
    <t xml:space="preserve">850488839   </t>
  </si>
  <si>
    <t>64499181</t>
  </si>
  <si>
    <t>64730008</t>
  </si>
  <si>
    <t>06/11/2018</t>
  </si>
  <si>
    <t xml:space="preserve">782492211   </t>
  </si>
  <si>
    <t>64556328</t>
  </si>
  <si>
    <t>06/05/2018</t>
  </si>
  <si>
    <t>1185548</t>
  </si>
  <si>
    <t>Airway Adapter DryLine</t>
  </si>
  <si>
    <t>Pearland</t>
  </si>
  <si>
    <t xml:space="preserve">775844400   </t>
  </si>
  <si>
    <t>65229278</t>
  </si>
  <si>
    <t xml:space="preserve">770441452   </t>
  </si>
  <si>
    <t>64564466</t>
  </si>
  <si>
    <t>65356744</t>
  </si>
  <si>
    <t>1255422</t>
  </si>
  <si>
    <t>Levofloxacin Dex Inj Sol 150mL</t>
  </si>
  <si>
    <t>W-WARD</t>
  </si>
  <si>
    <t>ADEPTUS/FIRST CHOICE - ECC13   Drop-Ship Items  -  Jun 2018 through Jun 2018</t>
  </si>
  <si>
    <t>65013860</t>
  </si>
  <si>
    <t>1211277</t>
  </si>
  <si>
    <t>Clamp Pole f/Infs Pump Stand</t>
  </si>
  <si>
    <t>D</t>
  </si>
  <si>
    <t>MCGRW</t>
  </si>
  <si>
    <t>65083142</t>
  </si>
  <si>
    <t>SO</t>
  </si>
  <si>
    <t>1168473</t>
  </si>
  <si>
    <t>Control CDS TriLevel</t>
  </si>
  <si>
    <t>CLIDIA</t>
  </si>
  <si>
    <t>Rowlett</t>
  </si>
  <si>
    <t xml:space="preserve">750883321   </t>
  </si>
  <si>
    <t>64792660</t>
  </si>
  <si>
    <t>9033424</t>
  </si>
  <si>
    <t>Crayons 8ct Crayola</t>
  </si>
  <si>
    <t>ODEPOT</t>
  </si>
  <si>
    <t>65028745</t>
  </si>
  <si>
    <t>1284495</t>
  </si>
  <si>
    <t>Label Tape Yellow 1"</t>
  </si>
  <si>
    <t>Mesquite</t>
  </si>
  <si>
    <t xml:space="preserve">751491720   </t>
  </si>
  <si>
    <t>64735582</t>
  </si>
  <si>
    <t>1294025</t>
  </si>
  <si>
    <t>Set Pneumothorax Wayne</t>
  </si>
  <si>
    <t>MEDLIN</t>
  </si>
  <si>
    <t>1066624</t>
  </si>
  <si>
    <t>CDS Calibrator</t>
  </si>
  <si>
    <t>65028726</t>
  </si>
  <si>
    <t>65252123</t>
  </si>
  <si>
    <t>La Porte</t>
  </si>
  <si>
    <t xml:space="preserve">775716105   </t>
  </si>
  <si>
    <t>64475785</t>
  </si>
  <si>
    <t>Katy</t>
  </si>
  <si>
    <t xml:space="preserve">774504558   </t>
  </si>
  <si>
    <t>64452848</t>
  </si>
  <si>
    <t>64453680</t>
  </si>
  <si>
    <t>65291657</t>
  </si>
  <si>
    <t>1162115</t>
  </si>
  <si>
    <t>Pneumothorax Set 9Fr</t>
  </si>
  <si>
    <t>Cedar Hill</t>
  </si>
  <si>
    <t xml:space="preserve">751042102   </t>
  </si>
  <si>
    <t>64772585</t>
  </si>
  <si>
    <t>1216821</t>
  </si>
  <si>
    <t>Rack Tube Epoxy Wire 13mm</t>
  </si>
  <si>
    <t>PHLEB</t>
  </si>
  <si>
    <t>64972138</t>
  </si>
  <si>
    <t>1089389</t>
  </si>
  <si>
    <t>CDS Control Diff</t>
  </si>
  <si>
    <t>64480325</t>
  </si>
  <si>
    <t>64983863</t>
  </si>
  <si>
    <t>1310570</t>
  </si>
  <si>
    <t>Connector Addaptor Add-Vantage</t>
  </si>
  <si>
    <t xml:space="preserve">782504194   </t>
  </si>
  <si>
    <t>65294757</t>
  </si>
  <si>
    <t>Richardson</t>
  </si>
  <si>
    <t xml:space="preserve">750802946   </t>
  </si>
  <si>
    <t>64688098</t>
  </si>
  <si>
    <t>06/08/2018</t>
  </si>
  <si>
    <t>1284470</t>
  </si>
  <si>
    <t>1284472</t>
  </si>
  <si>
    <t>1284479</t>
  </si>
  <si>
    <t>1284496</t>
  </si>
  <si>
    <t>1284469</t>
  </si>
  <si>
    <t>1284473</t>
  </si>
  <si>
    <t>1284474</t>
  </si>
  <si>
    <t>1284478</t>
  </si>
  <si>
    <t>1284480</t>
  </si>
  <si>
    <t>1284497</t>
  </si>
  <si>
    <t>1284471</t>
  </si>
  <si>
    <t>Carrollton</t>
  </si>
  <si>
    <t xml:space="preserve">750061442   </t>
  </si>
  <si>
    <t>65195852</t>
  </si>
  <si>
    <t>1229769</t>
  </si>
  <si>
    <t>Airway King EMS</t>
  </si>
  <si>
    <t>AMBU</t>
  </si>
  <si>
    <t>65381760</t>
  </si>
  <si>
    <t>1156121</t>
  </si>
  <si>
    <t>Masimo LNCS Sensor Adult</t>
  </si>
  <si>
    <t>65171525</t>
  </si>
  <si>
    <t>64583695</t>
  </si>
  <si>
    <t>1215054</t>
  </si>
  <si>
    <t>Spill Kit Glutaraldehyde/OPA</t>
  </si>
  <si>
    <t>CONE</t>
  </si>
  <si>
    <t>64794757</t>
  </si>
  <si>
    <t>2432349</t>
  </si>
  <si>
    <t>I Cassette 10 Panel</t>
  </si>
  <si>
    <t>INSTEC</t>
  </si>
  <si>
    <t>64835378</t>
  </si>
  <si>
    <t>1297052</t>
  </si>
  <si>
    <t>Clip "C" f/Cap Pierce Assem</t>
  </si>
  <si>
    <t>1298348</t>
  </si>
  <si>
    <t>Air Filter F/M Srs Analyzer</t>
  </si>
  <si>
    <t>1294710</t>
  </si>
  <si>
    <t>Needle Cap f/ Hema Analyzer</t>
  </si>
  <si>
    <t>1297055</t>
  </si>
  <si>
    <t>Clip "C" Small f/Pivot Pin</t>
  </si>
  <si>
    <t>1297056</t>
  </si>
  <si>
    <t>Pin Pivot CP Door f/M Ser</t>
  </si>
  <si>
    <t>1297049</t>
  </si>
  <si>
    <t>Assay Fluid Filter f/ M Series</t>
  </si>
  <si>
    <t>1294708</t>
  </si>
  <si>
    <t>Tubing Needle f/ Hem Analyzer</t>
  </si>
  <si>
    <t>1297053</t>
  </si>
  <si>
    <t>Cup Needle Wash f/M Series</t>
  </si>
  <si>
    <t>1297051</t>
  </si>
  <si>
    <t>Tubing Waste Line f/ M Series</t>
  </si>
  <si>
    <t>64968777</t>
  </si>
  <si>
    <t>1185439</t>
  </si>
  <si>
    <t>ECG Trunk Cable 12-Lead AHA</t>
  </si>
  <si>
    <t>65237340</t>
  </si>
  <si>
    <t>Chandler</t>
  </si>
  <si>
    <t xml:space="preserve">852251542   </t>
  </si>
  <si>
    <t>64584085</t>
  </si>
  <si>
    <t>64834788</t>
  </si>
  <si>
    <t xml:space="preserve">852861586   </t>
  </si>
  <si>
    <t>64475376</t>
  </si>
  <si>
    <t>1292385</t>
  </si>
  <si>
    <t>Mask Disposable CPAP System</t>
  </si>
  <si>
    <t>MRCMED</t>
  </si>
  <si>
    <t>1292386</t>
  </si>
  <si>
    <t>64583419</t>
  </si>
  <si>
    <t>64834542</t>
  </si>
  <si>
    <t>Friendswood</t>
  </si>
  <si>
    <t xml:space="preserve">775465145   </t>
  </si>
  <si>
    <t>64614862</t>
  </si>
  <si>
    <t>06/07/2018</t>
  </si>
  <si>
    <t xml:space="preserve">760024779   </t>
  </si>
  <si>
    <t>64613410</t>
  </si>
  <si>
    <t>64729232</t>
  </si>
  <si>
    <t>65310775</t>
  </si>
  <si>
    <t>06/28/2018</t>
  </si>
  <si>
    <t xml:space="preserve">787485176   </t>
  </si>
  <si>
    <t>64508542</t>
  </si>
  <si>
    <t>64680620</t>
  </si>
  <si>
    <t>Hickory Creek</t>
  </si>
  <si>
    <t xml:space="preserve">750657670   </t>
  </si>
  <si>
    <t>65162467</t>
  </si>
  <si>
    <t>Surprise</t>
  </si>
  <si>
    <t xml:space="preserve">853742466   </t>
  </si>
  <si>
    <t>64453062</t>
  </si>
  <si>
    <t>64525879</t>
  </si>
  <si>
    <t>64584146</t>
  </si>
  <si>
    <t>64836239</t>
  </si>
  <si>
    <t>Colleyville</t>
  </si>
  <si>
    <t xml:space="preserve">76034       </t>
  </si>
  <si>
    <t>65165925</t>
  </si>
  <si>
    <t>1196638</t>
  </si>
  <si>
    <t>Sensor Adhesive Nellcor Oximax</t>
  </si>
  <si>
    <t>WELCH</t>
  </si>
  <si>
    <t>64627228</t>
  </si>
  <si>
    <t>1239561</t>
  </si>
  <si>
    <t>Power Supply f/Perfusor Pump</t>
  </si>
  <si>
    <t>65018339</t>
  </si>
  <si>
    <t>64583599</t>
  </si>
  <si>
    <t>64728947</t>
  </si>
  <si>
    <t>64836778</t>
  </si>
  <si>
    <t>65184940</t>
  </si>
  <si>
    <t>1163981</t>
  </si>
  <si>
    <t>Fan Filter f/Picolo 80mm</t>
  </si>
  <si>
    <t>ABBCON</t>
  </si>
  <si>
    <t>Mckinney</t>
  </si>
  <si>
    <t xml:space="preserve">750705466   </t>
  </si>
  <si>
    <t>65197114</t>
  </si>
  <si>
    <t>64539280</t>
  </si>
  <si>
    <t>64583774</t>
  </si>
  <si>
    <t>64834010</t>
  </si>
  <si>
    <t>65176866</t>
  </si>
  <si>
    <t>Mesa</t>
  </si>
  <si>
    <t xml:space="preserve">852053799   </t>
  </si>
  <si>
    <t>64475824</t>
  </si>
  <si>
    <t>64554127</t>
  </si>
  <si>
    <t>64583851</t>
  </si>
  <si>
    <t>64835734</t>
  </si>
  <si>
    <t>65165484</t>
  </si>
  <si>
    <t>Mansfield</t>
  </si>
  <si>
    <t xml:space="preserve">760631503   </t>
  </si>
  <si>
    <t>65381339</t>
  </si>
  <si>
    <t>1292384</t>
  </si>
  <si>
    <t>MaskDisposable CPAP System</t>
  </si>
  <si>
    <t>65264310</t>
  </si>
  <si>
    <t>Gilbert</t>
  </si>
  <si>
    <t xml:space="preserve">852970205   </t>
  </si>
  <si>
    <t>64478576</t>
  </si>
  <si>
    <t>1145864</t>
  </si>
  <si>
    <t>Armboard Pediatric Disp</t>
  </si>
  <si>
    <t>64583520</t>
  </si>
  <si>
    <t>64836405</t>
  </si>
  <si>
    <t xml:space="preserve">782513350   </t>
  </si>
  <si>
    <t>64551952</t>
  </si>
  <si>
    <t>Dallas</t>
  </si>
  <si>
    <t xml:space="preserve">752384826   </t>
  </si>
  <si>
    <t>64721048</t>
  </si>
  <si>
    <t>65220595</t>
  </si>
  <si>
    <t xml:space="preserve">852046808   </t>
  </si>
  <si>
    <t>64470714</t>
  </si>
  <si>
    <t>64583904</t>
  </si>
  <si>
    <t>64836028</t>
  </si>
  <si>
    <t>65193189</t>
  </si>
  <si>
    <t>Helotes</t>
  </si>
  <si>
    <t xml:space="preserve">780234772   </t>
  </si>
  <si>
    <t>64726000</t>
  </si>
  <si>
    <t>Rosenberg</t>
  </si>
  <si>
    <t xml:space="preserve">774715897   </t>
  </si>
  <si>
    <t>65379685</t>
  </si>
  <si>
    <t>64556085</t>
  </si>
  <si>
    <t>64818096</t>
  </si>
  <si>
    <t>Converse</t>
  </si>
  <si>
    <t xml:space="preserve">781091749   </t>
  </si>
  <si>
    <t>64507348</t>
  </si>
  <si>
    <t>64583990</t>
  </si>
  <si>
    <t>64835073</t>
  </si>
  <si>
    <t>64958164</t>
  </si>
  <si>
    <t>1146323</t>
  </si>
  <si>
    <t>Sensor Masimo LNCS SPO2</t>
  </si>
  <si>
    <t>Missouri City</t>
  </si>
  <si>
    <t xml:space="preserve">774594719   </t>
  </si>
  <si>
    <t>64505532</t>
  </si>
  <si>
    <t>1183768</t>
  </si>
  <si>
    <t>Marker Arrow Plastic Mnt 1"</t>
  </si>
  <si>
    <t>SOURON</t>
  </si>
  <si>
    <t>64955149</t>
  </si>
  <si>
    <t xml:space="preserve">775814507   </t>
  </si>
  <si>
    <t>64528251</t>
  </si>
  <si>
    <t>64962307</t>
  </si>
  <si>
    <t>1249464</t>
  </si>
  <si>
    <t>Paper Roll Trophon</t>
  </si>
  <si>
    <t>IMAGNG</t>
  </si>
  <si>
    <t xml:space="preserve">750065436   </t>
  </si>
  <si>
    <t>64965626</t>
  </si>
  <si>
    <t>65264166</t>
  </si>
  <si>
    <t>65264324</t>
  </si>
  <si>
    <t>Desoto</t>
  </si>
  <si>
    <t xml:space="preserve">751154907   </t>
  </si>
  <si>
    <t>64452878</t>
  </si>
  <si>
    <t>65028714</t>
  </si>
  <si>
    <t>65086043</t>
  </si>
  <si>
    <t>7594848</t>
  </si>
  <si>
    <t>Pocket Dop Ob Probe Only</t>
  </si>
  <si>
    <t>IMEXMD</t>
  </si>
  <si>
    <t>65239085</t>
  </si>
  <si>
    <t>1142357</t>
  </si>
  <si>
    <t>Finger Traps Adult N/S</t>
  </si>
  <si>
    <t>ADEPTUS/FIRST CHOICE - ECC13   Item Detail  -  Jun 2018 through Jun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</si>
  <si>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</si>
  <si>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</si>
  <si>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</si>
  <si>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</si>
  <si>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</si>
  <si>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</si>
  <si>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</si>
  <si>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</si>
  <si>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</si>
  <si>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1119841</t>
  </si>
  <si>
    <t xml:space="preserve">Triage Multi-Analyte Control  </t>
  </si>
  <si>
    <t xml:space="preserve">Level 1     </t>
  </si>
  <si>
    <t xml:space="preserve">5x.25ml </t>
  </si>
  <si>
    <t>88753</t>
  </si>
  <si>
    <t>1119843</t>
  </si>
  <si>
    <t xml:space="preserve">Level II    </t>
  </si>
  <si>
    <t>88754</t>
  </si>
  <si>
    <t xml:space="preserve">Crayons 8ct Crayola           </t>
  </si>
  <si>
    <t xml:space="preserve">            </t>
  </si>
  <si>
    <t xml:space="preserve">8/Bx    </t>
  </si>
  <si>
    <t>950162</t>
  </si>
  <si>
    <t>1304978</t>
  </si>
  <si>
    <t xml:space="preserve">IV Start Kit w/Chloraprep     </t>
  </si>
  <si>
    <t xml:space="preserve">100/Ca  </t>
  </si>
  <si>
    <t>DYND74268</t>
  </si>
  <si>
    <t>1184199</t>
  </si>
  <si>
    <t xml:space="preserve">Piccolo Chem+Control LPD      </t>
  </si>
  <si>
    <t xml:space="preserve">Kit     </t>
  </si>
  <si>
    <t>07P0401</t>
  </si>
  <si>
    <t xml:space="preserve">CDS Calibrator                </t>
  </si>
  <si>
    <t xml:space="preserve">3.0ml       </t>
  </si>
  <si>
    <t xml:space="preserve">Ea      </t>
  </si>
  <si>
    <t>501-606</t>
  </si>
  <si>
    <t>1243818</t>
  </si>
  <si>
    <t xml:space="preserve">Morphine Sulfate Inj SDV 1mL  </t>
  </si>
  <si>
    <t xml:space="preserve">4mg/mL      </t>
  </si>
  <si>
    <t xml:space="preserve">25/Bx   </t>
  </si>
  <si>
    <t>WESINJ</t>
  </si>
  <si>
    <t>00641612525</t>
  </si>
  <si>
    <t xml:space="preserve">Cup Needle Wash f/M Series    </t>
  </si>
  <si>
    <t>Hem Analyzer</t>
  </si>
  <si>
    <t>1021055</t>
  </si>
  <si>
    <t xml:space="preserve">Spill Kit Glutaraldehyde/OPA  </t>
  </si>
  <si>
    <t xml:space="preserve">Single Use  </t>
  </si>
  <si>
    <t>936338</t>
  </si>
  <si>
    <t xml:space="preserve">Needle Cap f/ Hema Analyzer   </t>
  </si>
  <si>
    <t xml:space="preserve">M-Series    </t>
  </si>
  <si>
    <t>1091352</t>
  </si>
  <si>
    <t xml:space="preserve">Clip "C" f/Cap Pierce Assem   </t>
  </si>
  <si>
    <t xml:space="preserve">Medium      </t>
  </si>
  <si>
    <t>1150034</t>
  </si>
  <si>
    <t xml:space="preserve">Air Filter F/M Srs Analyzer   </t>
  </si>
  <si>
    <t>1141529</t>
  </si>
  <si>
    <t xml:space="preserve">Hem Analyz  </t>
  </si>
  <si>
    <t>1091161</t>
  </si>
  <si>
    <t xml:space="preserve">Pin Pivot CP Door f/M Ser     </t>
  </si>
  <si>
    <t>1021156</t>
  </si>
  <si>
    <t xml:space="preserve">Clip "C" Small f/Pivot Pin    </t>
  </si>
  <si>
    <t>1150524</t>
  </si>
  <si>
    <t xml:space="preserve">Tubing Waste Line f/ M Series </t>
  </si>
  <si>
    <t xml:space="preserve">Hm Anlyz    </t>
  </si>
  <si>
    <t>1090028</t>
  </si>
  <si>
    <t xml:space="preserve">Tubing Needle f/ Hem Analyzer </t>
  </si>
  <si>
    <t>1091171</t>
  </si>
  <si>
    <t>1119927</t>
  </si>
  <si>
    <t>Triage Total Control Cal &amp; Ver</t>
  </si>
  <si>
    <t xml:space="preserve">5/Bx    </t>
  </si>
  <si>
    <t>88755</t>
  </si>
  <si>
    <t>1293871</t>
  </si>
  <si>
    <t xml:space="preserve">Levsin Inj 1ml amp            </t>
  </si>
  <si>
    <t xml:space="preserve">0.5mg/ml    </t>
  </si>
  <si>
    <t>DEY</t>
  </si>
  <si>
    <t>00037900105</t>
  </si>
  <si>
    <t>1093019</t>
  </si>
  <si>
    <t xml:space="preserve">Isovue 300                    </t>
  </si>
  <si>
    <t xml:space="preserve">100mL Bt    </t>
  </si>
  <si>
    <t xml:space="preserve">10Bt/Ca </t>
  </si>
  <si>
    <t>BRACCO</t>
  </si>
  <si>
    <t>131535</t>
  </si>
  <si>
    <t xml:space="preserve">Control CDS TriLevel          </t>
  </si>
  <si>
    <t xml:space="preserve">4.5mL       </t>
  </si>
  <si>
    <t xml:space="preserve">12/Pk   </t>
  </si>
  <si>
    <t>501-608</t>
  </si>
  <si>
    <t xml:space="preserve">Set Pneumothorax Wayne        </t>
  </si>
  <si>
    <t xml:space="preserve">14Fr        </t>
  </si>
  <si>
    <t>COKG56533</t>
  </si>
  <si>
    <t>1046538</t>
  </si>
  <si>
    <t xml:space="preserve">Fentanyl Citrate Inj SDV 2ml  </t>
  </si>
  <si>
    <t xml:space="preserve">50mcg/mL    </t>
  </si>
  <si>
    <t xml:space="preserve">25x2ml  </t>
  </si>
  <si>
    <t>ABBNRX</t>
  </si>
  <si>
    <t>00409909422</t>
  </si>
  <si>
    <t>2587008</t>
  </si>
  <si>
    <t xml:space="preserve">Lidocaine Inj MDV Non-Return  </t>
  </si>
  <si>
    <t xml:space="preserve">1%          </t>
  </si>
  <si>
    <t xml:space="preserve">20mL/Ea </t>
  </si>
  <si>
    <t>GIVREP</t>
  </si>
  <si>
    <t>00409427601</t>
  </si>
  <si>
    <t xml:space="preserve">Pneumothorax Set 9Fr          </t>
  </si>
  <si>
    <t xml:space="preserve">29cm 18G    </t>
  </si>
  <si>
    <t>COKCTPT100</t>
  </si>
  <si>
    <t>1269030</t>
  </si>
  <si>
    <t xml:space="preserve">Hydrocodone/APAP Tablets UD   </t>
  </si>
  <si>
    <t xml:space="preserve">5/325mg     </t>
  </si>
  <si>
    <t xml:space="preserve">100/Pk  </t>
  </si>
  <si>
    <t>CARDGN</t>
  </si>
  <si>
    <t>5290812</t>
  </si>
  <si>
    <t>1233124</t>
  </si>
  <si>
    <t xml:space="preserve">Levalbuterol Inhaler Sol      </t>
  </si>
  <si>
    <t xml:space="preserve">0.63mg      </t>
  </si>
  <si>
    <t xml:space="preserve">24/Bx   </t>
  </si>
  <si>
    <t>TEVA</t>
  </si>
  <si>
    <t>00093414664</t>
  </si>
  <si>
    <t xml:space="preserve">Central Line Dressing Kit     </t>
  </si>
  <si>
    <t xml:space="preserve">20/Ca   </t>
  </si>
  <si>
    <t>58192</t>
  </si>
  <si>
    <t>6487162</t>
  </si>
  <si>
    <t xml:space="preserve">Splint Wrist Foam Left        </t>
  </si>
  <si>
    <t xml:space="preserve">LARGE       </t>
  </si>
  <si>
    <t>SMTNEP</t>
  </si>
  <si>
    <t>79-87437</t>
  </si>
  <si>
    <t>1004737</t>
  </si>
  <si>
    <t>Sod Chloride Inj 0.9% Non-DEHP</t>
  </si>
  <si>
    <t xml:space="preserve">Plas Bag    </t>
  </si>
  <si>
    <t>500ml/Bg</t>
  </si>
  <si>
    <t>L8001</t>
  </si>
  <si>
    <t>1294056</t>
  </si>
  <si>
    <t>Forceps Hemostat Kelly Strt SS</t>
  </si>
  <si>
    <t xml:space="preserve">5-1/2"      </t>
  </si>
  <si>
    <t>MISDFK</t>
  </si>
  <si>
    <t>96-2561</t>
  </si>
  <si>
    <t xml:space="preserve">Label Tape Yellow 1"          </t>
  </si>
  <si>
    <t xml:space="preserve">"NOV"       </t>
  </si>
  <si>
    <t xml:space="preserve">500/Rl  </t>
  </si>
  <si>
    <t>253012</t>
  </si>
  <si>
    <t>1005508</t>
  </si>
  <si>
    <t xml:space="preserve">Surgical Marking Pen          </t>
  </si>
  <si>
    <t xml:space="preserve">w/Ruler     </t>
  </si>
  <si>
    <t xml:space="preserve">10/Bx   </t>
  </si>
  <si>
    <t>ACCU-L</t>
  </si>
  <si>
    <t>P-1R</t>
  </si>
  <si>
    <t>1314470</t>
  </si>
  <si>
    <t xml:space="preserve">Azithromycin Inj 10ml         </t>
  </si>
  <si>
    <t xml:space="preserve">500mg       </t>
  </si>
  <si>
    <t>AURPHA</t>
  </si>
  <si>
    <t>55150017410</t>
  </si>
  <si>
    <t>1043735</t>
  </si>
  <si>
    <t xml:space="preserve">Ful-Glo Ophth Strips          </t>
  </si>
  <si>
    <t xml:space="preserve">1mg         </t>
  </si>
  <si>
    <t xml:space="preserve">100/Bx  </t>
  </si>
  <si>
    <t>AKORN</t>
  </si>
  <si>
    <t>17478040401</t>
  </si>
  <si>
    <t>1187245</t>
  </si>
  <si>
    <t>Morphine Sulf Inj CJT Syr PFRE</t>
  </si>
  <si>
    <t xml:space="preserve">2Mg/mL      </t>
  </si>
  <si>
    <t>00409189001</t>
  </si>
  <si>
    <t xml:space="preserve">Sensor LNCS SPO2 Disp Ped     </t>
  </si>
  <si>
    <t xml:space="preserve">Adhesive    </t>
  </si>
  <si>
    <t xml:space="preserve">20/Bx   </t>
  </si>
  <si>
    <t>0600-00-0122</t>
  </si>
  <si>
    <t>1174702</t>
  </si>
  <si>
    <t xml:space="preserve">Cannula Nasal w/O2 Port       </t>
  </si>
  <si>
    <t xml:space="preserve">Adult       </t>
  </si>
  <si>
    <t>068300045210</t>
  </si>
  <si>
    <t xml:space="preserve">"JUL"       </t>
  </si>
  <si>
    <t>252877</t>
  </si>
  <si>
    <t>1310407</t>
  </si>
  <si>
    <t xml:space="preserve">Calcium Gluc Inj SDV 10mL     </t>
  </si>
  <si>
    <t xml:space="preserve">100mg/mL    </t>
  </si>
  <si>
    <t>AMEPHA</t>
  </si>
  <si>
    <t>63323036019</t>
  </si>
  <si>
    <t xml:space="preserve">"JUN"       </t>
  </si>
  <si>
    <t>252850</t>
  </si>
  <si>
    <t>1046409</t>
  </si>
  <si>
    <t xml:space="preserve">Hydromorphone Inj Carp J Syr  </t>
  </si>
  <si>
    <t xml:space="preserve">1mg/ml      </t>
  </si>
  <si>
    <t>00409128331</t>
  </si>
  <si>
    <t>1149045</t>
  </si>
  <si>
    <t xml:space="preserve">Omnipaque Media 100mL PlusPak </t>
  </si>
  <si>
    <t xml:space="preserve">300mg/mL    </t>
  </si>
  <si>
    <t xml:space="preserve">10Bt/Bx </t>
  </si>
  <si>
    <t>NYCOMD</t>
  </si>
  <si>
    <t>Y532</t>
  </si>
  <si>
    <t>1243563</t>
  </si>
  <si>
    <t xml:space="preserve">Diltiazem HCL Inj  SDV 5mL    </t>
  </si>
  <si>
    <t xml:space="preserve">5mg/mL      </t>
  </si>
  <si>
    <t>00641601310</t>
  </si>
  <si>
    <t>1296403</t>
  </si>
  <si>
    <t xml:space="preserve">Acetylcysteine Inj SDV 30mL   </t>
  </si>
  <si>
    <t xml:space="preserve">200mg/mL    </t>
  </si>
  <si>
    <t xml:space="preserve">4/Bx    </t>
  </si>
  <si>
    <t>55150025930</t>
  </si>
  <si>
    <t>1255386</t>
  </si>
  <si>
    <t xml:space="preserve">Ondansetron HCL SDV 2mL       </t>
  </si>
  <si>
    <t xml:space="preserve">2mg/mL      </t>
  </si>
  <si>
    <t>HERPHA</t>
  </si>
  <si>
    <t>23155054741</t>
  </si>
  <si>
    <t xml:space="preserve">"AUG"       </t>
  </si>
  <si>
    <t>252895</t>
  </si>
  <si>
    <t>2581329</t>
  </si>
  <si>
    <t xml:space="preserve">Sodium Chloride Inj .9%       </t>
  </si>
  <si>
    <t xml:space="preserve">100mL       </t>
  </si>
  <si>
    <t xml:space="preserve">80/Ca   </t>
  </si>
  <si>
    <t>ABBHOS</t>
  </si>
  <si>
    <t>0798437</t>
  </si>
  <si>
    <t>8269777</t>
  </si>
  <si>
    <t xml:space="preserve">Murphy Endotrach Tube Uncuff  </t>
  </si>
  <si>
    <t xml:space="preserve">2.5mm       </t>
  </si>
  <si>
    <t>RUSCH</t>
  </si>
  <si>
    <t>100382025</t>
  </si>
  <si>
    <t>1047765</t>
  </si>
  <si>
    <t xml:space="preserve">Water F/Inj Bacterio Vl 30ml  </t>
  </si>
  <si>
    <t>30ml Sterile</t>
  </si>
  <si>
    <t xml:space="preserve">25/Pk   </t>
  </si>
  <si>
    <t>00409397703</t>
  </si>
  <si>
    <t>2771256</t>
  </si>
  <si>
    <t xml:space="preserve">DIHYDROERGOT MES INJ AMP 1ML  </t>
  </si>
  <si>
    <t xml:space="preserve">1MG/ML      </t>
  </si>
  <si>
    <t>3503992</t>
  </si>
  <si>
    <t>1273383</t>
  </si>
  <si>
    <t xml:space="preserve">Ketamine HCL Inj MDV 10mL     </t>
  </si>
  <si>
    <t xml:space="preserve">50mg/mL     </t>
  </si>
  <si>
    <t>00143950810</t>
  </si>
  <si>
    <t>2589850</t>
  </si>
  <si>
    <t xml:space="preserve">Sterile Water For Irrigation  </t>
  </si>
  <si>
    <t xml:space="preserve">250ml Str   </t>
  </si>
  <si>
    <t>250ml/Bt</t>
  </si>
  <si>
    <t>0613922</t>
  </si>
  <si>
    <t>2990137</t>
  </si>
  <si>
    <t xml:space="preserve">Maxithins Maxi Pad            </t>
  </si>
  <si>
    <t xml:space="preserve">Regular     </t>
  </si>
  <si>
    <t xml:space="preserve">24/Pk   </t>
  </si>
  <si>
    <t>ABCO</t>
  </si>
  <si>
    <t>MT48044</t>
  </si>
  <si>
    <t>1190543</t>
  </si>
  <si>
    <t xml:space="preserve">Tieman Coude Cath Red 5cc     </t>
  </si>
  <si>
    <t xml:space="preserve">18fr        </t>
  </si>
  <si>
    <t>BARDBI</t>
  </si>
  <si>
    <t>0102L18</t>
  </si>
  <si>
    <t xml:space="preserve">Rack Tube Epoxy Wire 13mm     </t>
  </si>
  <si>
    <t xml:space="preserve">72-Place    </t>
  </si>
  <si>
    <t>7213</t>
  </si>
  <si>
    <t xml:space="preserve">"DEC"       </t>
  </si>
  <si>
    <t>253057</t>
  </si>
  <si>
    <t>8265204</t>
  </si>
  <si>
    <t xml:space="preserve">5mm         </t>
  </si>
  <si>
    <t>100382050</t>
  </si>
  <si>
    <t xml:space="preserve">Masimo LNCS Sensor Adult      </t>
  </si>
  <si>
    <t xml:space="preserve">Reuse       </t>
  </si>
  <si>
    <t>0600-00-0126</t>
  </si>
  <si>
    <t>1154936</t>
  </si>
  <si>
    <t xml:space="preserve">Cuff BP Adult Large           </t>
  </si>
  <si>
    <t>115-027716-00</t>
  </si>
  <si>
    <t>1192671</t>
  </si>
  <si>
    <t xml:space="preserve">14fr        </t>
  </si>
  <si>
    <t>0102L14</t>
  </si>
  <si>
    <t xml:space="preserve">"MAY"       </t>
  </si>
  <si>
    <t>252814</t>
  </si>
  <si>
    <t xml:space="preserve">Mask Disposable CPAP System   </t>
  </si>
  <si>
    <t xml:space="preserve">Large       </t>
  </si>
  <si>
    <t>10-57103</t>
  </si>
  <si>
    <t xml:space="preserve">"JAN"       </t>
  </si>
  <si>
    <t>252679</t>
  </si>
  <si>
    <t xml:space="preserve">I Cassette 10 Panel           </t>
  </si>
  <si>
    <t>DOA-1105-021</t>
  </si>
  <si>
    <t xml:space="preserve">"SEPT"      </t>
  </si>
  <si>
    <t>252949</t>
  </si>
  <si>
    <t>1396290</t>
  </si>
  <si>
    <t xml:space="preserve">Slippers Patient Blue         </t>
  </si>
  <si>
    <t xml:space="preserve">48/Ca   </t>
  </si>
  <si>
    <t>MDT211218LI</t>
  </si>
  <si>
    <t xml:space="preserve">Laryngoscope F/O Mil 1        </t>
  </si>
  <si>
    <t xml:space="preserve">Engl        </t>
  </si>
  <si>
    <t>5-5233-01</t>
  </si>
  <si>
    <t>97022HS</t>
  </si>
  <si>
    <t xml:space="preserve">Cuff BP Reusable LF Adult     </t>
  </si>
  <si>
    <t xml:space="preserve">Small       </t>
  </si>
  <si>
    <t>11502771400</t>
  </si>
  <si>
    <t>1248403</t>
  </si>
  <si>
    <t>Clindamycin Phosph Inj SDV 4mL</t>
  </si>
  <si>
    <t xml:space="preserve">150mg/mL    </t>
  </si>
  <si>
    <t>ALVOGE</t>
  </si>
  <si>
    <t>47781046068</t>
  </si>
  <si>
    <t>3739613</t>
  </si>
  <si>
    <t xml:space="preserve">Nail Polish Remover Pad       </t>
  </si>
  <si>
    <t>Acetone Free</t>
  </si>
  <si>
    <t>NICEPK</t>
  </si>
  <si>
    <t>B71200</t>
  </si>
  <si>
    <t>1186412</t>
  </si>
  <si>
    <t xml:space="preserve">Diazepam Tablets UD           </t>
  </si>
  <si>
    <t xml:space="preserve">5Mg         </t>
  </si>
  <si>
    <t>BIONIC</t>
  </si>
  <si>
    <t>51079028520</t>
  </si>
  <si>
    <t>1134673</t>
  </si>
  <si>
    <t xml:space="preserve">Suture Tray                   </t>
  </si>
  <si>
    <t xml:space="preserve">12/Ca   </t>
  </si>
  <si>
    <t>TRISTA</t>
  </si>
  <si>
    <t>SUT17205</t>
  </si>
  <si>
    <t xml:space="preserve">Watertrap Dryline             </t>
  </si>
  <si>
    <t xml:space="preserve">Adlt/Ped    </t>
  </si>
  <si>
    <t>115-04302200</t>
  </si>
  <si>
    <t>4999432</t>
  </si>
  <si>
    <t>Universal60 Drop Nitro PumpSet</t>
  </si>
  <si>
    <t xml:space="preserve">24/Ca   </t>
  </si>
  <si>
    <t>490037</t>
  </si>
  <si>
    <t>5075300</t>
  </si>
  <si>
    <t xml:space="preserve">Sodium Chl 0.9% Irrig Plas Bt </t>
  </si>
  <si>
    <t xml:space="preserve">1000mL/Ea   </t>
  </si>
  <si>
    <t xml:space="preserve">EA      </t>
  </si>
  <si>
    <t>R5200-01</t>
  </si>
  <si>
    <t>2719228</t>
  </si>
  <si>
    <t xml:space="preserve">Wrist Splint Cock-up Lt       </t>
  </si>
  <si>
    <t xml:space="preserve">CHILD       </t>
  </si>
  <si>
    <t>79-87484</t>
  </si>
  <si>
    <t xml:space="preserve">"OCT"       </t>
  </si>
  <si>
    <t>252994</t>
  </si>
  <si>
    <t xml:space="preserve">"FEB"       </t>
  </si>
  <si>
    <t>252706</t>
  </si>
  <si>
    <t>8579052</t>
  </si>
  <si>
    <t xml:space="preserve">Disp Mac Laryngscope Blade SS </t>
  </si>
  <si>
    <t xml:space="preserve">Sz 2        </t>
  </si>
  <si>
    <t>5-5332-02</t>
  </si>
  <si>
    <t xml:space="preserve">Cable Extension Masimo 8'     </t>
  </si>
  <si>
    <t xml:space="preserve">8-Pin       </t>
  </si>
  <si>
    <t>115-020768-0</t>
  </si>
  <si>
    <t xml:space="preserve">"MAR"       </t>
  </si>
  <si>
    <t>252724</t>
  </si>
  <si>
    <t>7778152</t>
  </si>
  <si>
    <t xml:space="preserve">Microfoam Surgical Tape       </t>
  </si>
  <si>
    <t xml:space="preserve">3"x5-1/2yd  </t>
  </si>
  <si>
    <t>3MMED</t>
  </si>
  <si>
    <t>1528-3</t>
  </si>
  <si>
    <t>1049908</t>
  </si>
  <si>
    <t xml:space="preserve">Ketorolac Inj IM/IV SDV 1mL   </t>
  </si>
  <si>
    <t xml:space="preserve">30mg/mL     </t>
  </si>
  <si>
    <t>00409379501</t>
  </si>
  <si>
    <t>1017052</t>
  </si>
  <si>
    <t xml:space="preserve">Eclipse Probe Cover           </t>
  </si>
  <si>
    <t>PARKER</t>
  </si>
  <si>
    <t>38-01</t>
  </si>
  <si>
    <t>1145947</t>
  </si>
  <si>
    <t xml:space="preserve">Clear Image Gel Singles       </t>
  </si>
  <si>
    <t xml:space="preserve">1oz Pkt     </t>
  </si>
  <si>
    <t xml:space="preserve">400/Cr  </t>
  </si>
  <si>
    <t>900935</t>
  </si>
  <si>
    <t>1191679</t>
  </si>
  <si>
    <t>Gentamicin Ophthalmic Solution</t>
  </si>
  <si>
    <t xml:space="preserve">0.3%        </t>
  </si>
  <si>
    <t xml:space="preserve">5mL/Bt  </t>
  </si>
  <si>
    <t>17478028310</t>
  </si>
  <si>
    <t>1142714</t>
  </si>
  <si>
    <t xml:space="preserve">Stethoscope Disposable        </t>
  </si>
  <si>
    <t xml:space="preserve">Yellow      </t>
  </si>
  <si>
    <t>MDS9543</t>
  </si>
  <si>
    <t>1910001</t>
  </si>
  <si>
    <t xml:space="preserve">Nitro-Bid Ointment            </t>
  </si>
  <si>
    <t xml:space="preserve">2%          </t>
  </si>
  <si>
    <t xml:space="preserve">30gm/Tb </t>
  </si>
  <si>
    <t>SAVAGE</t>
  </si>
  <si>
    <t>00281032630</t>
  </si>
  <si>
    <t>Medium/Small</t>
  </si>
  <si>
    <t>10-57104</t>
  </si>
  <si>
    <t>1207229</t>
  </si>
  <si>
    <t xml:space="preserve">Hydralazine Inj SDV 1mL       </t>
  </si>
  <si>
    <t xml:space="preserve">20mg/mL     </t>
  </si>
  <si>
    <t>17478093415</t>
  </si>
  <si>
    <t>1026761</t>
  </si>
  <si>
    <t xml:space="preserve">Cefazolin Sodium Inj SDV 10mL </t>
  </si>
  <si>
    <t xml:space="preserve">1gm         </t>
  </si>
  <si>
    <t>00143992490</t>
  </si>
  <si>
    <t>6903564</t>
  </si>
  <si>
    <t xml:space="preserve">Betadine Surgical Scrub       </t>
  </si>
  <si>
    <t xml:space="preserve">0.75%       </t>
  </si>
  <si>
    <t xml:space="preserve">36/Ca   </t>
  </si>
  <si>
    <t>EMEHEA</t>
  </si>
  <si>
    <t>BSUR04</t>
  </si>
  <si>
    <t xml:space="preserve">Temperature Probe Rectal      </t>
  </si>
  <si>
    <t>6006-3039599</t>
  </si>
  <si>
    <t xml:space="preserve">"APR"       </t>
  </si>
  <si>
    <t>252796</t>
  </si>
  <si>
    <t>2480705</t>
  </si>
  <si>
    <t xml:space="preserve">Magnesium Sulfate SDV N-R     </t>
  </si>
  <si>
    <t xml:space="preserve">50%         </t>
  </si>
  <si>
    <t xml:space="preserve">2mL/Vl  </t>
  </si>
  <si>
    <t>63323006403</t>
  </si>
  <si>
    <t>2586224</t>
  </si>
  <si>
    <t>Dextrose 5%/Saline 0.22% 250mL</t>
  </si>
  <si>
    <t>0792402</t>
  </si>
  <si>
    <t>1253830</t>
  </si>
  <si>
    <t>Ipratropium Brom Inh Sol 2.5mL</t>
  </si>
  <si>
    <t xml:space="preserve">0.02%       </t>
  </si>
  <si>
    <t xml:space="preserve">25/Cr   </t>
  </si>
  <si>
    <t>4530663</t>
  </si>
  <si>
    <t>1046530</t>
  </si>
  <si>
    <t xml:space="preserve">Fentanyl Citrate Inj Amps 2ml </t>
  </si>
  <si>
    <t>00409909332</t>
  </si>
  <si>
    <t>1113381</t>
  </si>
  <si>
    <t xml:space="preserve">i-Stat PT Control Level 2     </t>
  </si>
  <si>
    <t xml:space="preserve">5x5 Vials   </t>
  </si>
  <si>
    <t xml:space="preserve">5x5/Bx  </t>
  </si>
  <si>
    <t>06P1714</t>
  </si>
  <si>
    <t>1089205</t>
  </si>
  <si>
    <t xml:space="preserve">Suture Surg Gut Chrom Bge P21 </t>
  </si>
  <si>
    <t xml:space="preserve">6-0 18"     </t>
  </si>
  <si>
    <t xml:space="preserve">12/Bx   </t>
  </si>
  <si>
    <t>SG1816G</t>
  </si>
  <si>
    <t xml:space="preserve">IV Set Space Pump Infusomat   </t>
  </si>
  <si>
    <t>490101</t>
  </si>
  <si>
    <t>4218042</t>
  </si>
  <si>
    <t xml:space="preserve">Chlorpromazine HCL Inj Amp    </t>
  </si>
  <si>
    <t xml:space="preserve">25mg/ml     </t>
  </si>
  <si>
    <t>00641139835</t>
  </si>
  <si>
    <t xml:space="preserve">Pediatric   </t>
  </si>
  <si>
    <t>MAX-PI</t>
  </si>
  <si>
    <t xml:space="preserve">Dopamine HCL in 5%Dex Sol IV  </t>
  </si>
  <si>
    <t xml:space="preserve">12x250ml Bg </t>
  </si>
  <si>
    <t xml:space="preserve">12Bg/Ca </t>
  </si>
  <si>
    <t>00409780922</t>
  </si>
  <si>
    <t>8905263</t>
  </si>
  <si>
    <t xml:space="preserve">Voldyne 5000 Spirometer       </t>
  </si>
  <si>
    <t>8884719009</t>
  </si>
  <si>
    <t>5074046</t>
  </si>
  <si>
    <t>Sodium Chloride 0.9% Part Fill</t>
  </si>
  <si>
    <t xml:space="preserve">50ml        </t>
  </si>
  <si>
    <t>S8004-5384</t>
  </si>
  <si>
    <t xml:space="preserve">CO2 Nasal Cannulas Adult      </t>
  </si>
  <si>
    <t>115-043001-00</t>
  </si>
  <si>
    <t>1203768</t>
  </si>
  <si>
    <t xml:space="preserve">Immobilizer Wh/Gr Shoulder    </t>
  </si>
  <si>
    <t>Unv Upto 52"</t>
  </si>
  <si>
    <t>79-84100</t>
  </si>
  <si>
    <t xml:space="preserve">Provon Cleanser Skin 2% CHG   </t>
  </si>
  <si>
    <t xml:space="preserve">1200mL      </t>
  </si>
  <si>
    <t xml:space="preserve">2/Ca    </t>
  </si>
  <si>
    <t>1922-02</t>
  </si>
  <si>
    <t>1500111</t>
  </si>
  <si>
    <t xml:space="preserve">Sensorcaine Plain MDV 50mL    </t>
  </si>
  <si>
    <t xml:space="preserve">0.5%        </t>
  </si>
  <si>
    <t>ABRAX</t>
  </si>
  <si>
    <t>63323046757</t>
  </si>
  <si>
    <t>1238626</t>
  </si>
  <si>
    <t xml:space="preserve">Carbidopa/Levodopa Tablets    </t>
  </si>
  <si>
    <t xml:space="preserve">25/100mg    </t>
  </si>
  <si>
    <t xml:space="preserve">100/Bt  </t>
  </si>
  <si>
    <t>1976463</t>
  </si>
  <si>
    <t>2770718</t>
  </si>
  <si>
    <t xml:space="preserve">Lidocaine Topical Jelly       </t>
  </si>
  <si>
    <t xml:space="preserve">30mL/Tb </t>
  </si>
  <si>
    <t>3498367</t>
  </si>
  <si>
    <t xml:space="preserve">Airway King EMS               </t>
  </si>
  <si>
    <t xml:space="preserve">Size 3      </t>
  </si>
  <si>
    <t xml:space="preserve">10/Ca   </t>
  </si>
  <si>
    <t>KLTSD403</t>
  </si>
  <si>
    <t>1049909</t>
  </si>
  <si>
    <t xml:space="preserve">Ketorolac Inj IM SDV 2mL      </t>
  </si>
  <si>
    <t xml:space="preserve">60mg/2mL    </t>
  </si>
  <si>
    <t>00409379601</t>
  </si>
  <si>
    <t>8552806</t>
  </si>
  <si>
    <t xml:space="preserve">Board Arm Infant Disposab     </t>
  </si>
  <si>
    <t xml:space="preserve">1.75x3"     </t>
  </si>
  <si>
    <t>JTPOSE</t>
  </si>
  <si>
    <t>8166</t>
  </si>
  <si>
    <t>4338583</t>
  </si>
  <si>
    <t xml:space="preserve">Battery f/Mac 1200            </t>
  </si>
  <si>
    <t>MARQ</t>
  </si>
  <si>
    <t>30344270</t>
  </si>
  <si>
    <t xml:space="preserve">Paper Roll Trophon            </t>
  </si>
  <si>
    <t>E8350PB</t>
  </si>
  <si>
    <t>1034626</t>
  </si>
  <si>
    <t xml:space="preserve">Uri-Pan                       </t>
  </si>
  <si>
    <t xml:space="preserve">1000cc      </t>
  </si>
  <si>
    <t>MEDGEN</t>
  </si>
  <si>
    <t>02071</t>
  </si>
  <si>
    <t>1265467</t>
  </si>
  <si>
    <t xml:space="preserve">10/325mg    </t>
  </si>
  <si>
    <t>APOMAJ</t>
  </si>
  <si>
    <t>301867</t>
  </si>
  <si>
    <t>2480688</t>
  </si>
  <si>
    <t xml:space="preserve">Amiodarone Inj SDV            </t>
  </si>
  <si>
    <t xml:space="preserve">50mg/ml     </t>
  </si>
  <si>
    <t xml:space="preserve">3mL/Vl  </t>
  </si>
  <si>
    <t>63323061603</t>
  </si>
  <si>
    <t xml:space="preserve">750mg       </t>
  </si>
  <si>
    <t>00143972024</t>
  </si>
  <si>
    <t>8260166</t>
  </si>
  <si>
    <t>Murphy Endotrach Tube Oral Tip</t>
  </si>
  <si>
    <t xml:space="preserve">4mm         </t>
  </si>
  <si>
    <t>100382040</t>
  </si>
  <si>
    <t>1025061</t>
  </si>
  <si>
    <t xml:space="preserve">Hydrocortisone Cream w/Aloe   </t>
  </si>
  <si>
    <t>1oz/Tube</t>
  </si>
  <si>
    <t>TARO</t>
  </si>
  <si>
    <t>51672201002</t>
  </si>
  <si>
    <t>1113379</t>
  </si>
  <si>
    <t xml:space="preserve">i-Stat PT Control Level 1     </t>
  </si>
  <si>
    <t>06P1713</t>
  </si>
  <si>
    <t xml:space="preserve">Fan Filter f/Picolo 80mm      </t>
  </si>
  <si>
    <t>07P0410</t>
  </si>
  <si>
    <t xml:space="preserve">Airway Adapter DryLine        </t>
  </si>
  <si>
    <t xml:space="preserve">Elbow       </t>
  </si>
  <si>
    <t>9000-1007487</t>
  </si>
  <si>
    <t>1536161</t>
  </si>
  <si>
    <t xml:space="preserve">Dextrose 5% In Water Inj      </t>
  </si>
  <si>
    <t>250ml/Bg</t>
  </si>
  <si>
    <t>TRAVOL</t>
  </si>
  <si>
    <t>2B0062Q</t>
  </si>
  <si>
    <t>1212478</t>
  </si>
  <si>
    <t xml:space="preserve">Leadwire Set 3 Lead 24"       </t>
  </si>
  <si>
    <t xml:space="preserve">Pinch       </t>
  </si>
  <si>
    <t xml:space="preserve">1/St    </t>
  </si>
  <si>
    <t>001200151405</t>
  </si>
  <si>
    <t>9820018</t>
  </si>
  <si>
    <t xml:space="preserve">B-hCG Cal Ver Set             </t>
  </si>
  <si>
    <t xml:space="preserve">1/Bx    </t>
  </si>
  <si>
    <t>05P5904</t>
  </si>
  <si>
    <t>7770505</t>
  </si>
  <si>
    <t xml:space="preserve">Stapler Precise Titanium 5Ct  </t>
  </si>
  <si>
    <t xml:space="preserve">REG Arcuat  </t>
  </si>
  <si>
    <t>DS-5</t>
  </si>
  <si>
    <t>2283063</t>
  </si>
  <si>
    <t xml:space="preserve">Advair Diskus Inhaler         </t>
  </si>
  <si>
    <t xml:space="preserve">100/50      </t>
  </si>
  <si>
    <t>CARDZB</t>
  </si>
  <si>
    <t>3163144</t>
  </si>
  <si>
    <t>1227119</t>
  </si>
  <si>
    <t xml:space="preserve">Hydromorphone HCl Inj SDV 1mL </t>
  </si>
  <si>
    <t>00409336501</t>
  </si>
  <si>
    <t xml:space="preserve">Cuff Child Reusable           </t>
  </si>
  <si>
    <t>115-02771300</t>
  </si>
  <si>
    <t>1076221</t>
  </si>
  <si>
    <t xml:space="preserve">Earthsense Trash Liners White </t>
  </si>
  <si>
    <t xml:space="preserve">13-Gal      </t>
  </si>
  <si>
    <t xml:space="preserve">150/Ca  </t>
  </si>
  <si>
    <t>WEBIND</t>
  </si>
  <si>
    <t>RNW1K150V</t>
  </si>
  <si>
    <t xml:space="preserve">Belt Gait Metal Buckle        </t>
  </si>
  <si>
    <t xml:space="preserve">72"         </t>
  </si>
  <si>
    <t>50-5130-72</t>
  </si>
  <si>
    <t>4686083</t>
  </si>
  <si>
    <t xml:space="preserve">Catheter Thoracic             </t>
  </si>
  <si>
    <t xml:space="preserve">24fr        </t>
  </si>
  <si>
    <t>8888570531</t>
  </si>
  <si>
    <t>1181391</t>
  </si>
  <si>
    <t xml:space="preserve">Famotidine Inj SDV 2mL        </t>
  </si>
  <si>
    <t xml:space="preserve">10Mg/mL     </t>
  </si>
  <si>
    <t>63323073912</t>
  </si>
  <si>
    <t>1500118</t>
  </si>
  <si>
    <t xml:space="preserve">Xylocaine Plain 10mL MDV      </t>
  </si>
  <si>
    <t>63323048617</t>
  </si>
  <si>
    <t>1049007</t>
  </si>
  <si>
    <t>67457010810</t>
  </si>
  <si>
    <t xml:space="preserve">Marker Arrow Plastic Mnt 1"   </t>
  </si>
  <si>
    <t xml:space="preserve">Red         </t>
  </si>
  <si>
    <t>TE-TA-A3</t>
  </si>
  <si>
    <t>5700602</t>
  </si>
  <si>
    <t xml:space="preserve">Electrode Resting Tab HSI     </t>
  </si>
  <si>
    <t>31433538</t>
  </si>
  <si>
    <t>1046849</t>
  </si>
  <si>
    <t xml:space="preserve">Water For Inj Sterile Vial    </t>
  </si>
  <si>
    <t xml:space="preserve">20ml        </t>
  </si>
  <si>
    <t>00409488720</t>
  </si>
  <si>
    <t xml:space="preserve">CDS Control Diff              </t>
  </si>
  <si>
    <t xml:space="preserve">4.5ml       </t>
  </si>
  <si>
    <t xml:space="preserve">9/Bx    </t>
  </si>
  <si>
    <t>501-607</t>
  </si>
  <si>
    <t>9538661</t>
  </si>
  <si>
    <t xml:space="preserve">Forceps Dressing CVD Narrow   </t>
  </si>
  <si>
    <t xml:space="preserve">Tips        </t>
  </si>
  <si>
    <t>MILTEX</t>
  </si>
  <si>
    <t>6-100</t>
  </si>
  <si>
    <t>1048583</t>
  </si>
  <si>
    <t xml:space="preserve">Sodium Chloride INJ MDV 30ml  </t>
  </si>
  <si>
    <t xml:space="preserve">0.9%BACT    </t>
  </si>
  <si>
    <t>00409196607</t>
  </si>
  <si>
    <t>7776660</t>
  </si>
  <si>
    <t xml:space="preserve">Tegaderm Transparent Dressing </t>
  </si>
  <si>
    <t>2-3/8x2-3/4"</t>
  </si>
  <si>
    <t>9505W</t>
  </si>
  <si>
    <t>6547547</t>
  </si>
  <si>
    <t>Suture Vicryl Rapide Undyed P3</t>
  </si>
  <si>
    <t xml:space="preserve">5-0 18"     </t>
  </si>
  <si>
    <t>ETHICO</t>
  </si>
  <si>
    <t>VR493</t>
  </si>
  <si>
    <t>1294192</t>
  </si>
  <si>
    <t xml:space="preserve">Metoprolol Tartrate Tablets   </t>
  </si>
  <si>
    <t xml:space="preserve">25mg        </t>
  </si>
  <si>
    <t>VENSUN</t>
  </si>
  <si>
    <t>42543000101</t>
  </si>
  <si>
    <t>1088469</t>
  </si>
  <si>
    <t xml:space="preserve">Nipples Enfamil Stand Flow    </t>
  </si>
  <si>
    <t xml:space="preserve">240/Ca  </t>
  </si>
  <si>
    <t>MEAD</t>
  </si>
  <si>
    <t>428816</t>
  </si>
  <si>
    <t>1113376</t>
  </si>
  <si>
    <t xml:space="preserve">BNP Calib Verif Lev 1-3       </t>
  </si>
  <si>
    <t xml:space="preserve">2x3 1ml/Bx  </t>
  </si>
  <si>
    <t xml:space="preserve">2x3/Bx  </t>
  </si>
  <si>
    <t>06P1708</t>
  </si>
  <si>
    <t>5072187</t>
  </si>
  <si>
    <t xml:space="preserve">Sodium Chloride .9% Minibag   </t>
  </si>
  <si>
    <t xml:space="preserve">Plastic Bag </t>
  </si>
  <si>
    <t xml:space="preserve">100ml   </t>
  </si>
  <si>
    <t>S8004-5264</t>
  </si>
  <si>
    <t xml:space="preserve">Transfer Board Wheelchair     </t>
  </si>
  <si>
    <t xml:space="preserve">30"MAPL     </t>
  </si>
  <si>
    <t>8047</t>
  </si>
  <si>
    <t>1255260</t>
  </si>
  <si>
    <t xml:space="preserve">Cyanocobalamin Tablets        </t>
  </si>
  <si>
    <t xml:space="preserve">500mcg      </t>
  </si>
  <si>
    <t>1375864</t>
  </si>
  <si>
    <t>4991845</t>
  </si>
  <si>
    <t xml:space="preserve">Forcep Magill Child           </t>
  </si>
  <si>
    <t>MAGMED</t>
  </si>
  <si>
    <t>10-2750</t>
  </si>
  <si>
    <t xml:space="preserve">Anti Reflex Salem Sump        </t>
  </si>
  <si>
    <t xml:space="preserve">12fr        </t>
  </si>
  <si>
    <t>8888266221</t>
  </si>
  <si>
    <t>1157235</t>
  </si>
  <si>
    <t xml:space="preserve">Label Medication Added        </t>
  </si>
  <si>
    <t xml:space="preserve">1000/RL </t>
  </si>
  <si>
    <t>RL3365K</t>
  </si>
  <si>
    <t>6483974</t>
  </si>
  <si>
    <t xml:space="preserve">Splint Wrist Foam Right       </t>
  </si>
  <si>
    <t>79-87427</t>
  </si>
  <si>
    <t>1190892</t>
  </si>
  <si>
    <t xml:space="preserve">Cutter Ring Battery Operated  </t>
  </si>
  <si>
    <t>DIXON</t>
  </si>
  <si>
    <t>48.0610</t>
  </si>
  <si>
    <t>2480670</t>
  </si>
  <si>
    <t xml:space="preserve">Haloperidol Lact SDV N-R      </t>
  </si>
  <si>
    <t xml:space="preserve">1mL/Vl  </t>
  </si>
  <si>
    <t>67457042612</t>
  </si>
  <si>
    <t>1203759</t>
  </si>
  <si>
    <t xml:space="preserve">Shoe Post-Op Velcro Male      </t>
  </si>
  <si>
    <t>79-90185</t>
  </si>
  <si>
    <t>8573302</t>
  </si>
  <si>
    <t xml:space="preserve">Laryngoscope F/O Mil 2        </t>
  </si>
  <si>
    <t>5-5233-02</t>
  </si>
  <si>
    <t>1046880</t>
  </si>
  <si>
    <t xml:space="preserve">Lidocaine HCL Inj MDV 20ml    </t>
  </si>
  <si>
    <t>00409427701</t>
  </si>
  <si>
    <t>1243642</t>
  </si>
  <si>
    <t xml:space="preserve">Potassium CL SF Oral Solution </t>
  </si>
  <si>
    <t xml:space="preserve">10%         </t>
  </si>
  <si>
    <t>473mL/Bt</t>
  </si>
  <si>
    <t>PAR</t>
  </si>
  <si>
    <t>00603154258</t>
  </si>
  <si>
    <t>6544964</t>
  </si>
  <si>
    <t xml:space="preserve">Suture Surg Gut Chrom Bge P3  </t>
  </si>
  <si>
    <t xml:space="preserve">4-0 18"     </t>
  </si>
  <si>
    <t>1654G</t>
  </si>
  <si>
    <t>1077346</t>
  </si>
  <si>
    <t xml:space="preserve">Acetylcysteine Solution 30mL  </t>
  </si>
  <si>
    <t xml:space="preserve">20%         </t>
  </si>
  <si>
    <t xml:space="preserve">3/Bx    </t>
  </si>
  <si>
    <t>00409330803</t>
  </si>
  <si>
    <t>1293563</t>
  </si>
  <si>
    <t xml:space="preserve">APAP/Codeine Oral Elix UD 5mL </t>
  </si>
  <si>
    <t>120/12mg/5mL</t>
  </si>
  <si>
    <t>5391586</t>
  </si>
  <si>
    <t xml:space="preserve">Piperacillin/Tazobactam Inj   </t>
  </si>
  <si>
    <t xml:space="preserve">2.25gm/Vl   </t>
  </si>
  <si>
    <t>00409338302</t>
  </si>
  <si>
    <t>1113333</t>
  </si>
  <si>
    <t xml:space="preserve">i-Stat Control Level 3        </t>
  </si>
  <si>
    <t xml:space="preserve">10x1.7ml    </t>
  </si>
  <si>
    <t>06F1401</t>
  </si>
  <si>
    <t>1259100</t>
  </si>
  <si>
    <t xml:space="preserve">Ondansetron HCL Inj SDV 2mL   </t>
  </si>
  <si>
    <t>APOTEX</t>
  </si>
  <si>
    <t>60505613005</t>
  </si>
  <si>
    <t>2770520</t>
  </si>
  <si>
    <t xml:space="preserve">Hydrocodone/APAP Tablets      </t>
  </si>
  <si>
    <t xml:space="preserve">5/325Mg     </t>
  </si>
  <si>
    <t>5014295</t>
  </si>
  <si>
    <t>1190456</t>
  </si>
  <si>
    <t xml:space="preserve">Protexis PI Glove PF          </t>
  </si>
  <si>
    <t>Sz 8.5 Cream</t>
  </si>
  <si>
    <t xml:space="preserve">50Pr/Bx </t>
  </si>
  <si>
    <t>ALLEG</t>
  </si>
  <si>
    <t>2D72PT85X</t>
  </si>
  <si>
    <t>1247618</t>
  </si>
  <si>
    <t xml:space="preserve">Indicators Chemical Trophon   </t>
  </si>
  <si>
    <t xml:space="preserve">300/Bx  </t>
  </si>
  <si>
    <t>E8350NC</t>
  </si>
  <si>
    <t>1242957</t>
  </si>
  <si>
    <t xml:space="preserve">Risperidone Tablets           </t>
  </si>
  <si>
    <t xml:space="preserve">60/Bt   </t>
  </si>
  <si>
    <t>TOPRXI</t>
  </si>
  <si>
    <t>02-1001</t>
  </si>
  <si>
    <t xml:space="preserve">ECG Trunk Cable 12-Lead AHA   </t>
  </si>
  <si>
    <t>0010-3042721</t>
  </si>
  <si>
    <t>6540331</t>
  </si>
  <si>
    <t xml:space="preserve">Protectiv Plus IV Catheter    </t>
  </si>
  <si>
    <t xml:space="preserve">20Gx1.25"   </t>
  </si>
  <si>
    <t xml:space="preserve">50/Bx   </t>
  </si>
  <si>
    <t>SIMPOR</t>
  </si>
  <si>
    <t>3086</t>
  </si>
  <si>
    <t xml:space="preserve">Sensor Masimo LNCS SPO2       </t>
  </si>
  <si>
    <t xml:space="preserve">Adult Disp  </t>
  </si>
  <si>
    <t>0600-00-0121</t>
  </si>
  <si>
    <t>1103404</t>
  </si>
  <si>
    <t xml:space="preserve">Micro Dbl-Roll Dispenser 1-11 </t>
  </si>
  <si>
    <t>TROY</t>
  </si>
  <si>
    <t>1485012A</t>
  </si>
  <si>
    <t>1296511</t>
  </si>
  <si>
    <t xml:space="preserve">Lidocaine HCl MDV 50mL        </t>
  </si>
  <si>
    <t xml:space="preserve">10/Pk   </t>
  </si>
  <si>
    <t>00143957510</t>
  </si>
  <si>
    <t xml:space="preserve">Replacement Bulb For Woods    </t>
  </si>
  <si>
    <t xml:space="preserve">Light       </t>
  </si>
  <si>
    <t>UV59B</t>
  </si>
  <si>
    <t xml:space="preserve">E-Z Scrub Dispenser Rack      </t>
  </si>
  <si>
    <t>371901</t>
  </si>
  <si>
    <t>1134739</t>
  </si>
  <si>
    <t xml:space="preserve">Central Line Dressing Tray    </t>
  </si>
  <si>
    <t xml:space="preserve">30/Ca   </t>
  </si>
  <si>
    <t>DK12-0200LF</t>
  </si>
  <si>
    <t>1113326</t>
  </si>
  <si>
    <t xml:space="preserve">CKMB Controls                 </t>
  </si>
  <si>
    <t>6x3ml/Bx</t>
  </si>
  <si>
    <t>06P1701</t>
  </si>
  <si>
    <t>6980471</t>
  </si>
  <si>
    <t xml:space="preserve">Eye Wash Replacement          </t>
  </si>
  <si>
    <t xml:space="preserve">32oz/Bt </t>
  </si>
  <si>
    <t>GRAING</t>
  </si>
  <si>
    <t>3ARE1</t>
  </si>
  <si>
    <t>1116321</t>
  </si>
  <si>
    <t xml:space="preserve">Paper Triage Meter &amp; MeterPro </t>
  </si>
  <si>
    <t xml:space="preserve">1/Rl    </t>
  </si>
  <si>
    <t>52031</t>
  </si>
  <si>
    <t>1273635</t>
  </si>
  <si>
    <t xml:space="preserve">Cyclobenzaprine HCL Tablets   </t>
  </si>
  <si>
    <t xml:space="preserve">5mg         </t>
  </si>
  <si>
    <t>4910121</t>
  </si>
  <si>
    <t>1292805</t>
  </si>
  <si>
    <t xml:space="preserve">Bupivacaine/Epi MDV 50mL      </t>
  </si>
  <si>
    <t xml:space="preserve">25/Ca   </t>
  </si>
  <si>
    <t>00409904601</t>
  </si>
  <si>
    <t>4995288</t>
  </si>
  <si>
    <t xml:space="preserve">Body Bag Heavy Duty w/Handles </t>
  </si>
  <si>
    <t xml:space="preserve">Black       </t>
  </si>
  <si>
    <t>MDSRCE</t>
  </si>
  <si>
    <t>MS-BOD200</t>
  </si>
  <si>
    <t>9820015</t>
  </si>
  <si>
    <t xml:space="preserve">B-hCG Lvl 1 Control           </t>
  </si>
  <si>
    <t xml:space="preserve">6/Bx    </t>
  </si>
  <si>
    <t>02R2901</t>
  </si>
  <si>
    <t>2580069</t>
  </si>
  <si>
    <t xml:space="preserve">Atropine Sulfate SDV  N-R     </t>
  </si>
  <si>
    <t xml:space="preserve">0.4mg/mL    </t>
  </si>
  <si>
    <t>00517040125</t>
  </si>
  <si>
    <t>1165280</t>
  </si>
  <si>
    <t>Bupivacaine W/Epi Inj 30mL SDV</t>
  </si>
  <si>
    <t xml:space="preserve">0.25%       </t>
  </si>
  <si>
    <t>00409904217</t>
  </si>
  <si>
    <t xml:space="preserve">Armboard Pediatric Disp       </t>
  </si>
  <si>
    <t xml:space="preserve">50/Ca   </t>
  </si>
  <si>
    <t>NON24285</t>
  </si>
  <si>
    <t xml:space="preserve">MaskDisposable CPAP System    </t>
  </si>
  <si>
    <t xml:space="preserve">Child       </t>
  </si>
  <si>
    <t>10-57105</t>
  </si>
  <si>
    <t>1013445</t>
  </si>
  <si>
    <t xml:space="preserve">Whitacre Spinal Needle Long   </t>
  </si>
  <si>
    <t xml:space="preserve">25gx5"      </t>
  </si>
  <si>
    <t>405140</t>
  </si>
  <si>
    <t xml:space="preserve">360/Ca  </t>
  </si>
  <si>
    <t>7711141</t>
  </si>
  <si>
    <t>1169445</t>
  </si>
  <si>
    <t xml:space="preserve">Label High Alert Dbl Check    </t>
  </si>
  <si>
    <t xml:space="preserve">2"x2"       </t>
  </si>
  <si>
    <t xml:space="preserve">500/Pk  </t>
  </si>
  <si>
    <t>HEALOG</t>
  </si>
  <si>
    <t>8354</t>
  </si>
  <si>
    <t>6439500</t>
  </si>
  <si>
    <t xml:space="preserve">Diaper Huggies                </t>
  </si>
  <si>
    <t xml:space="preserve">Preemie     </t>
  </si>
  <si>
    <t xml:space="preserve">30/Pk   </t>
  </si>
  <si>
    <t>KIMBER</t>
  </si>
  <si>
    <t>67330</t>
  </si>
  <si>
    <t xml:space="preserve">Clamp Pole f/Infs Pump Stand  </t>
  </si>
  <si>
    <t>8713131</t>
  </si>
  <si>
    <t>2585855</t>
  </si>
  <si>
    <t xml:space="preserve">Sod.Chloride 1000ml Bags      </t>
  </si>
  <si>
    <t xml:space="preserve">0.45%       </t>
  </si>
  <si>
    <t>0798509</t>
  </si>
  <si>
    <t>8860014</t>
  </si>
  <si>
    <t xml:space="preserve">Scissor Stch Spencer SS Disp  </t>
  </si>
  <si>
    <t xml:space="preserve">3-1/2"      </t>
  </si>
  <si>
    <t>96-2672</t>
  </si>
  <si>
    <t>1176818</t>
  </si>
  <si>
    <t xml:space="preserve">Allegro Sacchrine Fit Test    </t>
  </si>
  <si>
    <t xml:space="preserve">Kit         </t>
  </si>
  <si>
    <t>3PPN5</t>
  </si>
  <si>
    <t>2672010</t>
  </si>
  <si>
    <t xml:space="preserve">Obstetrical Kit Disposable    </t>
  </si>
  <si>
    <t>DYNAM</t>
  </si>
  <si>
    <t>4901</t>
  </si>
  <si>
    <t>ABB1141001</t>
  </si>
  <si>
    <t>6541396</t>
  </si>
  <si>
    <t xml:space="preserve">Suture Vicryl Undyed P-3      </t>
  </si>
  <si>
    <t>J492G</t>
  </si>
  <si>
    <t>1103153</t>
  </si>
  <si>
    <t xml:space="preserve">Cuff SC Reus Child 2-Tube     </t>
  </si>
  <si>
    <t>REUSE-09-2SC</t>
  </si>
  <si>
    <t>1262775</t>
  </si>
  <si>
    <t xml:space="preserve">Angiocath IV Catheter         </t>
  </si>
  <si>
    <t xml:space="preserve">16Gx5.25"   </t>
  </si>
  <si>
    <t>382259</t>
  </si>
  <si>
    <t>7770517</t>
  </si>
  <si>
    <t xml:space="preserve">Splint Casting Scotchcast     </t>
  </si>
  <si>
    <t xml:space="preserve">4"x15' Roll </t>
  </si>
  <si>
    <t xml:space="preserve">1/Ea    </t>
  </si>
  <si>
    <t>73004</t>
  </si>
  <si>
    <t>1271557</t>
  </si>
  <si>
    <t xml:space="preserve">Levofloxacin Tablets          </t>
  </si>
  <si>
    <t xml:space="preserve">20/Bt   </t>
  </si>
  <si>
    <t>CAMPHA</t>
  </si>
  <si>
    <t>31722072320</t>
  </si>
  <si>
    <t>1124825</t>
  </si>
  <si>
    <t xml:space="preserve">Hydroxychloroquine Tabs       </t>
  </si>
  <si>
    <t xml:space="preserve">200MG       </t>
  </si>
  <si>
    <t>CARACO</t>
  </si>
  <si>
    <t>63304029601</t>
  </si>
  <si>
    <t>2587296</t>
  </si>
  <si>
    <t xml:space="preserve">Procainamide HCl Inj MDV      </t>
  </si>
  <si>
    <t xml:space="preserve">100mg/ml    </t>
  </si>
  <si>
    <t xml:space="preserve">10ml/Vl </t>
  </si>
  <si>
    <t>00409190201</t>
  </si>
  <si>
    <t>1210755</t>
  </si>
  <si>
    <t xml:space="preserve">Hydromorphone iSecure Syringe </t>
  </si>
  <si>
    <t xml:space="preserve">1Mg/1mL     </t>
  </si>
  <si>
    <t>00409128310</t>
  </si>
  <si>
    <t>1191466</t>
  </si>
  <si>
    <t xml:space="preserve">Dispoz-A-Bag Leg Bag          </t>
  </si>
  <si>
    <t>150103</t>
  </si>
  <si>
    <t>1268064</t>
  </si>
  <si>
    <t xml:space="preserve">Mupirocin Calcium Cream       </t>
  </si>
  <si>
    <t xml:space="preserve">15gm/Tb </t>
  </si>
  <si>
    <t>4816021</t>
  </si>
  <si>
    <t>3680677</t>
  </si>
  <si>
    <t xml:space="preserve">Sticker Teenage Mutant Ninja  </t>
  </si>
  <si>
    <t xml:space="preserve">Turtles     </t>
  </si>
  <si>
    <t xml:space="preserve">100/Rl  </t>
  </si>
  <si>
    <t>SHERMN</t>
  </si>
  <si>
    <t>PS549</t>
  </si>
  <si>
    <t>8573631</t>
  </si>
  <si>
    <t xml:space="preserve">Laryngoscope Hdl F/O SS       </t>
  </si>
  <si>
    <t xml:space="preserve">Stubby      </t>
  </si>
  <si>
    <t>5-0236-31</t>
  </si>
  <si>
    <t>9820019</t>
  </si>
  <si>
    <t xml:space="preserve">B-hCG Lvl 3 Control           </t>
  </si>
  <si>
    <t>02R2903</t>
  </si>
  <si>
    <t>1500094</t>
  </si>
  <si>
    <t xml:space="preserve">Sensorcaine Plain SDV 30mL    </t>
  </si>
  <si>
    <t>63323046637</t>
  </si>
  <si>
    <t>2480253</t>
  </si>
  <si>
    <t xml:space="preserve">Methylene Blue SDV  N-R       </t>
  </si>
  <si>
    <t xml:space="preserve">10mL/Vl </t>
  </si>
  <si>
    <t>17478050410</t>
  </si>
  <si>
    <t>1215035</t>
  </si>
  <si>
    <t xml:space="preserve">Potassium Chloride 0.9% NaCl  </t>
  </si>
  <si>
    <t>40MEQ 1000mL</t>
  </si>
  <si>
    <t>0711609</t>
  </si>
  <si>
    <t>9852773</t>
  </si>
  <si>
    <t>Collar Xtric Perfit Plastic Yl</t>
  </si>
  <si>
    <t>Size 4 Short</t>
  </si>
  <si>
    <t>000264504</t>
  </si>
  <si>
    <t>1130298</t>
  </si>
  <si>
    <t xml:space="preserve">Thermometer Probe Covers      </t>
  </si>
  <si>
    <t xml:space="preserve">20x100      </t>
  </si>
  <si>
    <t xml:space="preserve">2000/Ca </t>
  </si>
  <si>
    <t>MO9A3062128</t>
  </si>
  <si>
    <t>1046816</t>
  </si>
  <si>
    <t xml:space="preserve">Sodium Chloride Inj Bag       </t>
  </si>
  <si>
    <t xml:space="preserve">0.9%        </t>
  </si>
  <si>
    <t xml:space="preserve">1000ml  </t>
  </si>
  <si>
    <t>0798309</t>
  </si>
  <si>
    <t xml:space="preserve">Power Supply f/Perfusor Pump  </t>
  </si>
  <si>
    <t>8713112D</t>
  </si>
  <si>
    <t xml:space="preserve">Pocket Dop Ob Probe Only      </t>
  </si>
  <si>
    <t xml:space="preserve">3mhz        </t>
  </si>
  <si>
    <t>T300</t>
  </si>
  <si>
    <t>6543982</t>
  </si>
  <si>
    <t xml:space="preserve">Suture Prolene Mono Blu PS1   </t>
  </si>
  <si>
    <t xml:space="preserve">3-0 18"     </t>
  </si>
  <si>
    <t>8663G</t>
  </si>
  <si>
    <t>1531042</t>
  </si>
  <si>
    <t xml:space="preserve">Sodium Chloride 0.9% Irrig    </t>
  </si>
  <si>
    <t xml:space="preserve">500mL/Bt    </t>
  </si>
  <si>
    <t xml:space="preserve">BT      </t>
  </si>
  <si>
    <t>2F7123</t>
  </si>
  <si>
    <t>1275772</t>
  </si>
  <si>
    <t xml:space="preserve">Nifedipine ER Tablets         </t>
  </si>
  <si>
    <t xml:space="preserve">30mg        </t>
  </si>
  <si>
    <t>02-7092</t>
  </si>
  <si>
    <t>1237484</t>
  </si>
  <si>
    <t xml:space="preserve">Vitamin D2 Capsules           </t>
  </si>
  <si>
    <t xml:space="preserve">50M iu      </t>
  </si>
  <si>
    <t>5026109</t>
  </si>
  <si>
    <t>7865530</t>
  </si>
  <si>
    <t xml:space="preserve">Dextrose 5% &amp; .45% Saline     </t>
  </si>
  <si>
    <t xml:space="preserve">250mL       </t>
  </si>
  <si>
    <t>0792602</t>
  </si>
  <si>
    <t>1081272</t>
  </si>
  <si>
    <t xml:space="preserve">BP Cuff Blue Adult Long       </t>
  </si>
  <si>
    <t xml:space="preserve">27.5"-36.5" </t>
  </si>
  <si>
    <t>115-027718-00</t>
  </si>
  <si>
    <t>2283066</t>
  </si>
  <si>
    <t xml:space="preserve">Advair Diskus Inhaler 60 Dose </t>
  </si>
  <si>
    <t xml:space="preserve">250/50      </t>
  </si>
  <si>
    <t>3163219</t>
  </si>
  <si>
    <t>4278012</t>
  </si>
  <si>
    <t xml:space="preserve">Elevator Roger Septum         </t>
  </si>
  <si>
    <t xml:space="preserve">7.75"       </t>
  </si>
  <si>
    <t>20-238</t>
  </si>
  <si>
    <t>1317517</t>
  </si>
  <si>
    <t>302043</t>
  </si>
  <si>
    <t>1534998</t>
  </si>
  <si>
    <t xml:space="preserve">Sodium Chloride For Irr .9%   </t>
  </si>
  <si>
    <t xml:space="preserve">Sterile     </t>
  </si>
  <si>
    <t>2B7124X</t>
  </si>
  <si>
    <t>1205553</t>
  </si>
  <si>
    <t xml:space="preserve">CO2 Detector                  </t>
  </si>
  <si>
    <t>EASYCAP II 6</t>
  </si>
  <si>
    <t>1253439</t>
  </si>
  <si>
    <t xml:space="preserve">Metoprolol Tart SDV Inj 5mL   </t>
  </si>
  <si>
    <t xml:space="preserve">1mg/mL      </t>
  </si>
  <si>
    <t>00143987325</t>
  </si>
  <si>
    <t>1161714</t>
  </si>
  <si>
    <t xml:space="preserve">Blade Ring Cutter             </t>
  </si>
  <si>
    <t>48.0611</t>
  </si>
  <si>
    <t>1206013</t>
  </si>
  <si>
    <t xml:space="preserve">Suction Tubing                </t>
  </si>
  <si>
    <t xml:space="preserve">1/4"x12"    </t>
  </si>
  <si>
    <t>CONMD</t>
  </si>
  <si>
    <t>0034350</t>
  </si>
  <si>
    <t>1198063</t>
  </si>
  <si>
    <t xml:space="preserve">Ranitidine Hcl Inj SDV 2mL    </t>
  </si>
  <si>
    <t xml:space="preserve">25Mg/mL     </t>
  </si>
  <si>
    <t>ZYDPHA</t>
  </si>
  <si>
    <t>68382042202</t>
  </si>
  <si>
    <t xml:space="preserve">Finger Traps Adult N/S        </t>
  </si>
  <si>
    <t xml:space="preserve">SM-XLG      </t>
  </si>
  <si>
    <t xml:space="preserve">5/Pk    </t>
  </si>
  <si>
    <t>931211</t>
  </si>
  <si>
    <t>1534438</t>
  </si>
  <si>
    <t xml:space="preserve">Dextrose 5% W/Nitroglycerin   </t>
  </si>
  <si>
    <t xml:space="preserve">250ml       </t>
  </si>
  <si>
    <t xml:space="preserve">12/CA   </t>
  </si>
  <si>
    <t>1A0694</t>
  </si>
  <si>
    <t>3667017</t>
  </si>
  <si>
    <t>Sticker Star Wars Force Awaken</t>
  </si>
  <si>
    <t>Asst 2.5x2.5</t>
  </si>
  <si>
    <t>PS621</t>
  </si>
  <si>
    <t>ADEPTUS/FIRST CHOICE - ECC13 MONTHLY FILL RATE LOG</t>
  </si>
  <si>
    <t>Stocking Items Only</t>
  </si>
  <si>
    <t>Year</t>
  </si>
  <si>
    <t>Month</t>
  </si>
  <si>
    <t>Total
 Fill Rate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</si>
  <si>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</si>
  <si>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</si>
  <si>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</si>
  <si>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</si>
  <si>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</si>
  <si>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</si>
  <si>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</si>
  <si>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</si>
  <si>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</si>
  <si>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</si>
  <si>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</si>
  <si>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</si>
  <si>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Division limited stocking</t>
  </si>
  <si>
    <t>Drop-ship only</t>
  </si>
  <si>
    <t>Manufacturers back order</t>
  </si>
  <si>
    <t>Discontinued</t>
  </si>
  <si>
    <t>Low impact - only 1 or 2 line impact</t>
  </si>
  <si>
    <t>Corporate non-stock - demand too low to convert</t>
  </si>
  <si>
    <t>Non-stock in the primary DC - demand too low to convert</t>
  </si>
  <si>
    <t>Status</t>
  </si>
  <si>
    <t>Monthly Demand- Grapevine</t>
  </si>
  <si>
    <t>Large customer order depleted stock</t>
  </si>
  <si>
    <t xml:space="preserve">Demand increase – converted to stock  </t>
  </si>
  <si>
    <t xml:space="preserve">Corporate non-stock – demand increase – Sales to convert to stock 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</si>
  <si>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</si>
  <si>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</si>
  <si>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</si>
  <si>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</si>
  <si>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</si>
  <si>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</si>
  <si>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</si>
  <si>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ADEPTUS/FIRST CHOICE - ECC13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</si>
</sst>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#0%"/>
    <numFmt numFmtId="166" formatCode="##0.0%"/>
  </numFmts>
  <fonts count="20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5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8" fillId="3" borderId="1" xfId="0" applyFont="1" applyFill="1" applyBorder="1" applyAlignment="1">
      <alignment horizontal="left" wrapText="1"/>
    </xf>
    <xf numFmtId="0" fontId="9" fillId="0" borderId="1" xfId="0" applyFont="1" applyBorder="1" applyAlignment="1">
      <alignment horizontal="left"/>
    </xf>
    <xf numFmtId="3" fontId="9" fillId="0" borderId="1" xfId="0" applyNumberFormat="1" applyFont="1" applyBorder="1" applyAlignment="1">
      <alignment horizontal="right"/>
    </xf>
    <xf numFmtId="0" fontId="11" fillId="3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right" wrapText="1"/>
    </xf>
    <xf numFmtId="0" fontId="12" fillId="3" borderId="1" xfId="0" applyFont="1" applyFill="1" applyBorder="1" applyAlignment="1">
      <alignment horizontal="center" wrapText="1"/>
    </xf>
    <xf numFmtId="165" fontId="14" fillId="0" borderId="1" xfId="0" applyNumberFormat="1" applyFont="1" applyBorder="1" applyAlignment="1">
      <alignment horizontal="right"/>
    </xf>
    <xf numFmtId="0" fontId="15" fillId="0" borderId="1" xfId="0" applyFont="1" applyBorder="1" applyAlignment="1">
      <alignment horizontal="left"/>
    </xf>
    <xf numFmtId="3" fontId="15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3" borderId="1" xfId="0" applyFont="1" applyFill="1" applyBorder="1" applyAlignment="1">
      <alignment horizontal="center" wrapText="1"/>
    </xf>
    <xf numFmtId="0" fontId="15" fillId="0" borderId="1" xfId="0" applyFont="1" applyBorder="1" applyAlignment="1">
      <alignment horizontal="left"/>
    </xf>
    <xf numFmtId="0" fontId="4" fillId="6" borderId="1" xfId="0" applyFont="1" applyFill="1" applyBorder="1" applyAlignment="1">
      <alignment horizontal="right"/>
    </xf>
    <xf numFmtId="166" fontId="4" fillId="5" borderId="1" xfId="0" applyNumberFormat="1" applyFont="1" applyFill="1" applyBorder="1"/>
    <xf numFmtId="166" fontId="4" fillId="7" borderId="1" xfId="0" applyNumberFormat="1" applyFont="1" applyFill="1" applyBorder="1"/>
    <xf numFmtId="166" fontId="4" fillId="3" borderId="1" xfId="0" applyNumberFormat="1" applyFont="1" applyFill="1" applyBorder="1"/>
    <xf numFmtId="166" fontId="4" fillId="2" borderId="1" xfId="0" applyNumberFormat="1" applyFont="1" applyFill="1" applyBorder="1"/>
    <xf numFmtId="0" fontId="11" fillId="3" borderId="2" xfId="0" applyFont="1" applyFill="1" applyBorder="1" applyAlignment="1">
      <alignment horizontal="right" wrapText="1"/>
    </xf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6" xfId="0" applyBorder="1" applyAlignment="1">
      <alignment horizontal="left" vertical="center"/>
    </xf>
    <xf numFmtId="0" fontId="0" fillId="0" borderId="7" xfId="0" applyNumberFormat="1" applyBorder="1"/>
    <xf numFmtId="0" fontId="0" fillId="0" borderId="9" xfId="0" applyBorder="1" applyAlignment="1">
      <alignment horizontal="left"/>
    </xf>
    <xf numFmtId="0" fontId="0" fillId="0" borderId="9" xfId="0" applyNumberFormat="1" applyBorder="1"/>
    <xf numFmtId="0" fontId="0" fillId="0" borderId="10" xfId="0" applyNumberFormat="1" applyBorder="1"/>
    <xf numFmtId="0" fontId="17" fillId="3" borderId="11" xfId="0" applyFont="1" applyFill="1" applyBorder="1" applyAlignment="1">
      <alignment horizontal="left" wrapText="1"/>
    </xf>
    <xf numFmtId="0" fontId="17" fillId="3" borderId="12" xfId="0" applyFont="1" applyFill="1" applyBorder="1" applyAlignment="1">
      <alignment horizontal="left" wrapText="1"/>
    </xf>
    <xf numFmtId="0" fontId="17" fillId="3" borderId="13" xfId="0" applyFont="1" applyFill="1" applyBorder="1" applyAlignment="1">
      <alignment horizontal="left" wrapText="1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/>
    </xf>
    <xf numFmtId="0" fontId="0" fillId="0" borderId="15" xfId="0" applyNumberFormat="1" applyBorder="1"/>
    <xf numFmtId="0" fontId="0" fillId="0" borderId="16" xfId="0" applyNumberFormat="1" applyBorder="1"/>
    <xf numFmtId="0" fontId="0" fillId="0" borderId="3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8" borderId="20" xfId="0" applyFill="1" applyBorder="1" applyAlignment="1">
      <alignment horizontal="left"/>
    </xf>
    <xf numFmtId="0" fontId="0" fillId="8" borderId="20" xfId="0" applyNumberFormat="1" applyFill="1" applyBorder="1"/>
    <xf numFmtId="0" fontId="0" fillId="8" borderId="21" xfId="0" applyNumberFormat="1" applyFill="1" applyBorder="1"/>
    <xf numFmtId="0" fontId="18" fillId="0" borderId="4" xfId="0" applyFont="1" applyBorder="1" applyAlignment="1">
      <alignment horizontal="left"/>
    </xf>
    <xf numFmtId="0" fontId="18" fillId="0" borderId="4" xfId="0" applyNumberFormat="1" applyFont="1" applyBorder="1"/>
    <xf numFmtId="0" fontId="18" fillId="0" borderId="5" xfId="0" applyNumberFormat="1" applyFont="1" applyBorder="1"/>
    <xf numFmtId="0" fontId="18" fillId="0" borderId="1" xfId="0" applyFont="1" applyBorder="1" applyAlignment="1">
      <alignment horizontal="left"/>
    </xf>
    <xf numFmtId="0" fontId="18" fillId="0" borderId="1" xfId="0" applyNumberFormat="1" applyFont="1" applyBorder="1"/>
    <xf numFmtId="0" fontId="18" fillId="0" borderId="7" xfId="0" applyNumberFormat="1" applyFont="1" applyBorder="1"/>
    <xf numFmtId="0" fontId="16" fillId="0" borderId="9" xfId="0" applyFont="1" applyBorder="1" applyAlignment="1">
      <alignment horizontal="left"/>
    </xf>
    <xf numFmtId="0" fontId="16" fillId="0" borderId="9" xfId="0" applyNumberFormat="1" applyFont="1" applyBorder="1"/>
    <xf numFmtId="0" fontId="16" fillId="0" borderId="10" xfId="0" applyNumberFormat="1" applyFont="1" applyBorder="1"/>
    <xf numFmtId="0" fontId="16" fillId="0" borderId="18" xfId="0" applyFont="1" applyBorder="1" applyAlignment="1">
      <alignment horizontal="left"/>
    </xf>
    <xf numFmtId="0" fontId="16" fillId="0" borderId="18" xfId="0" applyNumberFormat="1" applyFont="1" applyBorder="1"/>
    <xf numFmtId="0" fontId="16" fillId="0" borderId="19" xfId="0" applyNumberFormat="1" applyFont="1" applyBorder="1"/>
    <xf numFmtId="0" fontId="19" fillId="0" borderId="22" xfId="0" applyFont="1" applyBorder="1" applyAlignment="1">
      <alignment horizontal="center" vertical="center"/>
    </xf>
  </cellXfs>
  <cellStyles count="1">
    <cellStyle name="Normal" xfId="0" builtinId="0"/>
  </cellStyles>
  <dxfs count="2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  <dxf>
      <font>
        <b/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0.90119979134063644</c:v>
                </c:pt>
                <c:pt idx="1">
                  <c:v>0.8960837533927879</c:v>
                </c:pt>
                <c:pt idx="2">
                  <c:v>0.88230912476722534</c:v>
                </c:pt>
                <c:pt idx="3">
                  <c:v>0.87720809995691529</c:v>
                </c:pt>
                <c:pt idx="4">
                  <c:v>0.88486536675951721</c:v>
                </c:pt>
                <c:pt idx="5">
                  <c:v>0.88609255725190839</c:v>
                </c:pt>
                <c:pt idx="6">
                  <c:v>0.86799112545381207</c:v>
                </c:pt>
                <c:pt idx="7">
                  <c:v>0.88642297650130564</c:v>
                </c:pt>
                <c:pt idx="8">
                  <c:v>0.90394265232974913</c:v>
                </c:pt>
                <c:pt idx="9">
                  <c:v>0.92938233596305564</c:v>
                </c:pt>
                <c:pt idx="10">
                  <c:v>0.92115040594468145</c:v>
                </c:pt>
                <c:pt idx="11">
                  <c:v>0.92116411862221392</c:v>
                </c:pt>
              </c:numCache>
            </c:numRef>
          </c:val>
          <c:smooth val="1"/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0.96546328378227342</c:v>
                </c:pt>
                <c:pt idx="1">
                  <c:v>0.9701931150293871</c:v>
                </c:pt>
                <c:pt idx="2">
                  <c:v>0.93933386201427438</c:v>
                </c:pt>
                <c:pt idx="3">
                  <c:v>0.93533938210635126</c:v>
                </c:pt>
                <c:pt idx="4">
                  <c:v>0.94249788075727603</c:v>
                </c:pt>
                <c:pt idx="5">
                  <c:v>0.94408438175117548</c:v>
                </c:pt>
                <c:pt idx="6">
                  <c:v>0.93778601002397044</c:v>
                </c:pt>
                <c:pt idx="7">
                  <c:v>0.94535328924469197</c:v>
                </c:pt>
                <c:pt idx="8">
                  <c:v>0.97018657434121947</c:v>
                </c:pt>
                <c:pt idx="9">
                  <c:v>0.9759547383309759</c:v>
                </c:pt>
                <c:pt idx="10">
                  <c:v>0.97523310023310028</c:v>
                </c:pt>
                <c:pt idx="11">
                  <c:v>0.9836742722265932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778496"/>
        <c:axId val="648780064"/>
      </c:lineChart>
      <c:catAx>
        <c:axId val="64877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crossAx val="648780064"/>
        <c:crosses val="autoZero"/>
        <c:auto val="1"/>
        <c:lblAlgn val="ctr"/>
        <c:lblOffset val="100"/>
        <c:noMultiLvlLbl val="1"/>
      </c:catAx>
      <c:valAx>
        <c:axId val="648780064"/>
        <c:scaling>
          <c:orientation val="minMax"/>
          <c:min val="0.7500000000000001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  <a:endParaRPr lang="en-US"/>
              </a:p>
            </c:rich>
          </c:tx>
          <c:layout/>
          <c:overlay val="0"/>
        </c:title>
        <c:numFmt formatCode="0.#0%" sourceLinked="1"/>
        <c:majorTickMark val="cross"/>
        <c:minorTickMark val="none"/>
        <c:tickLblPos val="nextTo"/>
        <c:crossAx val="64877849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0.86492440172223894</c:v>
                </c:pt>
                <c:pt idx="1">
                  <c:v>0.85613731785626068</c:v>
                </c:pt>
                <c:pt idx="2">
                  <c:v>0.85781532890766443</c:v>
                </c:pt>
                <c:pt idx="3">
                  <c:v>0.84912939213846317</c:v>
                </c:pt>
                <c:pt idx="4">
                  <c:v>0.79331668450469739</c:v>
                </c:pt>
                <c:pt idx="5">
                  <c:v>0.85146131805157599</c:v>
                </c:pt>
                <c:pt idx="6">
                  <c:v>0.84085580304806551</c:v>
                </c:pt>
                <c:pt idx="7">
                  <c:v>0.85840707964601781</c:v>
                </c:pt>
                <c:pt idx="8">
                  <c:v>0.87478321193201525</c:v>
                </c:pt>
                <c:pt idx="9">
                  <c:v>0.90398652442448058</c:v>
                </c:pt>
                <c:pt idx="10">
                  <c:v>0.86441115702479332</c:v>
                </c:pt>
                <c:pt idx="11">
                  <c:v>0.88076787601268047</c:v>
                </c:pt>
              </c:numCache>
            </c:numRef>
          </c:val>
          <c:smooth val="1"/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0.92880744968458995</c:v>
                </c:pt>
                <c:pt idx="1">
                  <c:v>0.92911830081501601</c:v>
                </c:pt>
                <c:pt idx="2">
                  <c:v>0.91683765841882936</c:v>
                </c:pt>
                <c:pt idx="3">
                  <c:v>0.90928995933687828</c:v>
                </c:pt>
                <c:pt idx="4">
                  <c:v>0.84813889879890592</c:v>
                </c:pt>
                <c:pt idx="5">
                  <c:v>0.91048710601719196</c:v>
                </c:pt>
                <c:pt idx="6">
                  <c:v>0.91295427901524018</c:v>
                </c:pt>
                <c:pt idx="7">
                  <c:v>0.91877370417193438</c:v>
                </c:pt>
                <c:pt idx="8">
                  <c:v>0.94086021505376349</c:v>
                </c:pt>
                <c:pt idx="9">
                  <c:v>0.95040239565786999</c:v>
                </c:pt>
                <c:pt idx="10">
                  <c:v>0.91645144628099173</c:v>
                </c:pt>
                <c:pt idx="11">
                  <c:v>0.94152870729129967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777320"/>
        <c:axId val="648780848"/>
      </c:lineChart>
      <c:catAx>
        <c:axId val="648777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crossAx val="648780848"/>
        <c:crosses val="autoZero"/>
        <c:auto val="1"/>
        <c:lblAlgn val="ctr"/>
        <c:lblOffset val="100"/>
        <c:noMultiLvlLbl val="1"/>
      </c:catAx>
      <c:valAx>
        <c:axId val="648780848"/>
        <c:scaling>
          <c:orientation val="minMax"/>
          <c:max val="1"/>
          <c:min val="0.7500000000000001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  <a:endParaRPr lang="en-US"/>
              </a:p>
            </c:rich>
          </c:tx>
          <c:layout/>
          <c:overlay val="0"/>
        </c:title>
        <c:numFmt formatCode="0.#0%" sourceLinked="1"/>
        <c:majorTickMark val="cross"/>
        <c:minorTickMark val="none"/>
        <c:tickLblPos val="nextTo"/>
        <c:crossAx val="648777320"/>
        <c:crosses val="min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283.481313425924" createdVersion="5" refreshedVersion="5" minRefreshableVersion="3" recordCount="243">
  <cacheSource type="worksheet">
    <worksheetSource ref="A2:N245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44"/>
    </cacheField>
    <cacheField name="QTY" numFmtId="0">
      <sharedItems containsSemiMixedTypes="0" containsString="0" containsNumber="1" containsInteger="1" minValue="1" maxValue="1025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minValue="0" maxValue="1"/>
    </cacheField>
    <cacheField name="Drop_x000a_Ship%" numFmtId="166">
      <sharedItems containsSemiMixedTypes="0" containsString="0" containsNumber="1" containsInteger="1" minValue="0" maxValue="1"/>
    </cacheField>
    <cacheField name="Status" numFmtId="0">
      <sharedItems count="10">
        <s v="Division limited stocking"/>
        <s v="Drop-ship only"/>
        <s v="Manufacturers back order"/>
        <s v="Corporate non-stock - demand too low to convert"/>
        <s v="Demand increase – converted to stock  "/>
        <s v="Corporate non-stock – demand increase – Sales to convert to stock "/>
        <s v="Discontinued"/>
        <s v="Non-stock in the primary DC - demand too low to convert"/>
        <s v="Large customer order depleted stock"/>
        <s v="Low impact - only 1 or 2 line impact"/>
      </sharedItems>
    </cacheField>
    <cacheField name="Monthly Demand- Grapevine" numFmtId="0">
      <sharedItems containsString="0" containsBlank="1" containsNumber="1" containsInteger="1" minValue="4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3">
  <r>
    <s v="1119841"/>
    <s v="Triage Multi-Analyte Control  "/>
    <s v="Level 1     "/>
    <s v="5x.25ml "/>
    <s v="BIOSIT"/>
    <s v="88753"/>
    <n v="44"/>
    <n v="87"/>
    <n v="0"/>
    <n v="1"/>
    <n v="0"/>
    <n v="0"/>
    <x v="0"/>
    <m/>
  </r>
  <r>
    <s v="1119843"/>
    <s v="Triage Multi-Analyte Control  "/>
    <s v="Level II    "/>
    <s v="5x.25ml "/>
    <s v="BIOSIT"/>
    <s v="88754"/>
    <n v="44"/>
    <n v="85"/>
    <n v="0"/>
    <n v="1"/>
    <n v="0"/>
    <n v="0"/>
    <x v="0"/>
    <m/>
  </r>
  <r>
    <s v="9033424"/>
    <s v="Crayons 8ct Crayola           "/>
    <s v="            "/>
    <s v="8/Bx    "/>
    <s v="ODEPOT"/>
    <s v="950162"/>
    <n v="22"/>
    <n v="1025"/>
    <n v="0"/>
    <n v="0"/>
    <n v="0"/>
    <n v="1"/>
    <x v="1"/>
    <m/>
  </r>
  <r>
    <s v="1304978"/>
    <s v="IV Start Kit w/Chloraprep     "/>
    <s v="            "/>
    <s v="100/Ca  "/>
    <s v="MEDLIN"/>
    <s v="DYND74268"/>
    <n v="17"/>
    <n v="25"/>
    <n v="0.35294117647058826"/>
    <n v="0.64705882352941169"/>
    <n v="0"/>
    <n v="0"/>
    <x v="2"/>
    <m/>
  </r>
  <r>
    <s v="1184199"/>
    <s v="Piccolo Chem+Control LPD      "/>
    <s v="            "/>
    <s v="Kit     "/>
    <s v="ABBCON"/>
    <s v="07P0401"/>
    <n v="16"/>
    <n v="20"/>
    <n v="0"/>
    <n v="1"/>
    <n v="0"/>
    <n v="0"/>
    <x v="0"/>
    <m/>
  </r>
  <r>
    <s v="1066624"/>
    <s v="CDS Calibrator                "/>
    <s v="3.0ml       "/>
    <s v="Ea      "/>
    <s v="CLIDIA"/>
    <s v="501-606"/>
    <n v="15"/>
    <n v="15"/>
    <n v="0"/>
    <n v="0"/>
    <n v="0"/>
    <n v="1"/>
    <x v="1"/>
    <m/>
  </r>
  <r>
    <s v="1243818"/>
    <s v="Morphine Sulfate Inj SDV 1mL  "/>
    <s v="4mg/mL      "/>
    <s v="25/Bx   "/>
    <s v="WESINJ"/>
    <s v="00641612525"/>
    <n v="15"/>
    <n v="18"/>
    <n v="0"/>
    <n v="1"/>
    <n v="0"/>
    <n v="0"/>
    <x v="0"/>
    <m/>
  </r>
  <r>
    <s v="1297053"/>
    <s v="Cup Needle Wash f/M Series    "/>
    <s v="Hem Analyzer"/>
    <s v="Ea      "/>
    <s v="CLIDIA"/>
    <s v="1021055"/>
    <n v="10"/>
    <n v="10"/>
    <n v="0"/>
    <n v="0"/>
    <n v="0"/>
    <n v="1"/>
    <x v="3"/>
    <m/>
  </r>
  <r>
    <s v="1215054"/>
    <s v="Spill Kit Glutaraldehyde/OPA  "/>
    <s v="Single Use  "/>
    <s v="Ea      "/>
    <s v="CONE"/>
    <s v="936338"/>
    <n v="10"/>
    <n v="10"/>
    <n v="0"/>
    <n v="0"/>
    <n v="0"/>
    <n v="1"/>
    <x v="3"/>
    <m/>
  </r>
  <r>
    <s v="1294710"/>
    <s v="Needle Cap f/ Hema Analyzer   "/>
    <s v="M-Series    "/>
    <s v="Ea      "/>
    <s v="CLIDIA"/>
    <s v="1091352"/>
    <n v="10"/>
    <n v="10"/>
    <n v="0"/>
    <n v="0"/>
    <n v="0"/>
    <n v="1"/>
    <x v="3"/>
    <m/>
  </r>
  <r>
    <s v="1297052"/>
    <s v="Clip &quot;C&quot; f/Cap Pierce Assem   "/>
    <s v="Medium      "/>
    <s v="Ea      "/>
    <s v="CLIDIA"/>
    <s v="1150034"/>
    <n v="10"/>
    <n v="20"/>
    <n v="0"/>
    <n v="0"/>
    <n v="0"/>
    <n v="1"/>
    <x v="3"/>
    <m/>
  </r>
  <r>
    <s v="1298348"/>
    <s v="Air Filter F/M Srs Analyzer   "/>
    <s v="            "/>
    <s v="Ea      "/>
    <s v="CLIDIA"/>
    <s v="1141529"/>
    <n v="10"/>
    <n v="10"/>
    <n v="0"/>
    <n v="0"/>
    <n v="0"/>
    <n v="1"/>
    <x v="3"/>
    <m/>
  </r>
  <r>
    <s v="1297049"/>
    <s v="Assay Fluid Filter f/ M Series"/>
    <s v="Hem Analyz  "/>
    <s v="Ea      "/>
    <s v="CLIDIA"/>
    <s v="1091161"/>
    <n v="10"/>
    <n v="10"/>
    <n v="0"/>
    <n v="0"/>
    <n v="0"/>
    <n v="1"/>
    <x v="3"/>
    <m/>
  </r>
  <r>
    <s v="1297056"/>
    <s v="Pin Pivot CP Door f/M Ser     "/>
    <s v="Hem Analyz  "/>
    <s v="Ea      "/>
    <s v="CLIDIA"/>
    <s v="1021156"/>
    <n v="10"/>
    <n v="10"/>
    <n v="0"/>
    <n v="0"/>
    <n v="0"/>
    <n v="1"/>
    <x v="3"/>
    <m/>
  </r>
  <r>
    <s v="1297055"/>
    <s v="Clip &quot;C&quot; Small f/Pivot Pin    "/>
    <s v="Hem Analyzer"/>
    <s v="Ea      "/>
    <s v="CLIDIA"/>
    <s v="1150524"/>
    <n v="10"/>
    <n v="20"/>
    <n v="0"/>
    <n v="0"/>
    <n v="0"/>
    <n v="1"/>
    <x v="3"/>
    <m/>
  </r>
  <r>
    <s v="1297051"/>
    <s v="Tubing Waste Line f/ M Series "/>
    <s v="Hm Anlyz    "/>
    <s v="Ea      "/>
    <s v="CLIDIA"/>
    <s v="1090028"/>
    <n v="10"/>
    <n v="10"/>
    <n v="0"/>
    <n v="0"/>
    <n v="0"/>
    <n v="1"/>
    <x v="3"/>
    <m/>
  </r>
  <r>
    <s v="1294708"/>
    <s v="Tubing Needle f/ Hem Analyzer "/>
    <s v="M-Series    "/>
    <s v="Ea      "/>
    <s v="CLIDIA"/>
    <s v="1091171"/>
    <n v="10"/>
    <n v="20"/>
    <n v="0"/>
    <n v="0"/>
    <n v="0"/>
    <n v="1"/>
    <x v="3"/>
    <m/>
  </r>
  <r>
    <s v="1119927"/>
    <s v="Triage Total Control Cal &amp; Ver"/>
    <s v="            "/>
    <s v="5/Bx    "/>
    <s v="BIOSIT"/>
    <s v="88755"/>
    <n v="10"/>
    <n v="18"/>
    <n v="0"/>
    <n v="1"/>
    <n v="0"/>
    <n v="0"/>
    <x v="0"/>
    <m/>
  </r>
  <r>
    <s v="1293871"/>
    <s v="Levsin Inj 1ml amp            "/>
    <s v="0.5mg/ml    "/>
    <s v="5/Bx    "/>
    <s v="DEY"/>
    <s v="00037900105"/>
    <n v="9"/>
    <n v="13"/>
    <n v="0"/>
    <n v="1"/>
    <n v="0"/>
    <n v="0"/>
    <x v="4"/>
    <n v="20"/>
  </r>
  <r>
    <s v="1093019"/>
    <s v="Isovue 300                    "/>
    <s v="100mL Bt    "/>
    <s v="10Bt/Ca "/>
    <s v="BRACCO"/>
    <s v="131535"/>
    <n v="9"/>
    <n v="22"/>
    <n v="0.33333333333333337"/>
    <n v="0.66666666666666674"/>
    <n v="0"/>
    <n v="0"/>
    <x v="2"/>
    <m/>
  </r>
  <r>
    <s v="1168473"/>
    <s v="Control CDS TriLevel          "/>
    <s v="4.5mL       "/>
    <s v="12/Pk   "/>
    <s v="CLIDIA"/>
    <s v="501-608"/>
    <n v="9"/>
    <n v="35"/>
    <n v="0"/>
    <n v="0"/>
    <n v="0"/>
    <n v="1"/>
    <x v="1"/>
    <m/>
  </r>
  <r>
    <s v="1294025"/>
    <s v="Set Pneumothorax Wayne        "/>
    <s v="14Fr        "/>
    <s v="Ea      "/>
    <s v="MEDLIN"/>
    <s v="COKG56533"/>
    <n v="9"/>
    <n v="11"/>
    <n v="0"/>
    <n v="0"/>
    <n v="0"/>
    <n v="1"/>
    <x v="5"/>
    <n v="4"/>
  </r>
  <r>
    <s v="1046538"/>
    <s v="Fentanyl Citrate Inj SDV 2ml  "/>
    <s v="50mcg/mL    "/>
    <s v="25x2ml  "/>
    <s v="ABBNRX"/>
    <s v="00409909422"/>
    <n v="7"/>
    <n v="8"/>
    <n v="0"/>
    <n v="1"/>
    <n v="0"/>
    <n v="0"/>
    <x v="0"/>
    <m/>
  </r>
  <r>
    <s v="2587008"/>
    <s v="Lidocaine Inj MDV Non-Return  "/>
    <s v="1%          "/>
    <s v="20mL/Ea "/>
    <s v="GIVREP"/>
    <s v="00409427601"/>
    <n v="6"/>
    <n v="60"/>
    <n v="1"/>
    <n v="0"/>
    <n v="0"/>
    <n v="0"/>
    <x v="2"/>
    <m/>
  </r>
  <r>
    <s v="1162115"/>
    <s v="Pneumothorax Set 9Fr          "/>
    <s v="29cm 18G    "/>
    <s v="Ea      "/>
    <s v="MEDLIN"/>
    <s v="COKCTPT100"/>
    <n v="5"/>
    <n v="6"/>
    <n v="0"/>
    <n v="0"/>
    <n v="0"/>
    <n v="1"/>
    <x v="5"/>
    <n v="8"/>
  </r>
  <r>
    <s v="1269030"/>
    <s v="Hydrocodone/APAP Tablets UD   "/>
    <s v="5/325mg     "/>
    <s v="100/Pk  "/>
    <s v="CARDGN"/>
    <s v="5290812"/>
    <n v="5"/>
    <n v="9"/>
    <n v="0"/>
    <n v="1"/>
    <n v="0"/>
    <n v="0"/>
    <x v="6"/>
    <m/>
  </r>
  <r>
    <s v="1233124"/>
    <s v="Levalbuterol Inhaler Sol      "/>
    <s v="0.63mg      "/>
    <s v="24/Bx   "/>
    <s v="TEVA"/>
    <s v="00093414664"/>
    <n v="5"/>
    <n v="5"/>
    <n v="1"/>
    <n v="0"/>
    <n v="0"/>
    <n v="0"/>
    <x v="2"/>
    <m/>
  </r>
  <r>
    <s v="1222908"/>
    <s v="Central Line Dressing Kit     "/>
    <s v="            "/>
    <s v="20/Ca   "/>
    <s v="MEDACT"/>
    <s v="58192"/>
    <n v="5"/>
    <n v="5"/>
    <n v="0"/>
    <n v="0"/>
    <n v="1"/>
    <n v="0"/>
    <x v="3"/>
    <m/>
  </r>
  <r>
    <s v="6487162"/>
    <s v="Splint Wrist Foam Left        "/>
    <s v="LARGE       "/>
    <s v="Ea      "/>
    <s v="SMTNEP"/>
    <s v="79-87437"/>
    <n v="4"/>
    <n v="15"/>
    <n v="0"/>
    <n v="1"/>
    <n v="0"/>
    <n v="0"/>
    <x v="4"/>
    <n v="6"/>
  </r>
  <r>
    <s v="1004737"/>
    <s v="Sod Chloride Inj 0.9% Non-DEHP"/>
    <s v="Plas Bag    "/>
    <s v="500ml/Bg"/>
    <s v="MCGAW"/>
    <s v="L8001"/>
    <n v="4"/>
    <n v="97"/>
    <n v="0"/>
    <n v="1"/>
    <n v="0"/>
    <n v="0"/>
    <x v="2"/>
    <m/>
  </r>
  <r>
    <s v="1294056"/>
    <s v="Forceps Hemostat Kelly Strt SS"/>
    <s v="5-1/2&quot;      "/>
    <s v="Ea      "/>
    <s v="MISDFK"/>
    <s v="96-2561"/>
    <n v="4"/>
    <n v="27"/>
    <n v="0.25"/>
    <n v="0.75"/>
    <n v="0"/>
    <n v="0"/>
    <x v="2"/>
    <m/>
  </r>
  <r>
    <s v="1284495"/>
    <s v="Label Tape Yellow 1&quot;          "/>
    <s v="&quot;NOV&quot;       "/>
    <s v="500/Rl  "/>
    <s v="ODEPOT"/>
    <s v="253012"/>
    <n v="4"/>
    <n v="4"/>
    <n v="0"/>
    <n v="0"/>
    <n v="0"/>
    <n v="1"/>
    <x v="1"/>
    <m/>
  </r>
  <r>
    <s v="1005508"/>
    <s v="Surgical Marking Pen          "/>
    <s v="w/Ruler     "/>
    <s v="10/Bx   "/>
    <s v="ACCU-L"/>
    <s v="P-1R"/>
    <n v="4"/>
    <n v="6"/>
    <n v="0"/>
    <n v="1"/>
    <n v="0"/>
    <n v="0"/>
    <x v="6"/>
    <m/>
  </r>
  <r>
    <s v="1314470"/>
    <s v="Azithromycin Inj 10ml         "/>
    <s v="500mg       "/>
    <s v="10/Bx   "/>
    <s v="AURPHA"/>
    <s v="55150017410"/>
    <n v="4"/>
    <n v="5"/>
    <n v="0"/>
    <n v="1"/>
    <n v="0"/>
    <n v="0"/>
    <x v="6"/>
    <m/>
  </r>
  <r>
    <s v="1043735"/>
    <s v="Ful-Glo Ophth Strips          "/>
    <s v="1mg         "/>
    <s v="100/Bx  "/>
    <s v="AKORN"/>
    <s v="17478040401"/>
    <n v="4"/>
    <n v="6"/>
    <n v="1"/>
    <n v="0"/>
    <n v="0"/>
    <n v="0"/>
    <x v="2"/>
    <m/>
  </r>
  <r>
    <s v="1187245"/>
    <s v="Morphine Sulf Inj CJT Syr PFRE"/>
    <s v="2Mg/mL      "/>
    <s v="10/Bx   "/>
    <s v="ABBNRX"/>
    <s v="00409189001"/>
    <n v="4"/>
    <n v="15"/>
    <n v="0"/>
    <n v="1"/>
    <n v="0"/>
    <n v="0"/>
    <x v="0"/>
    <m/>
  </r>
  <r>
    <s v="1275216"/>
    <s v="Sensor LNCS SPO2 Disp Ped     "/>
    <s v="Adhesive    "/>
    <s v="20/Bx   "/>
    <s v="MINDRY"/>
    <s v="0600-00-0122"/>
    <n v="4"/>
    <n v="5"/>
    <n v="0"/>
    <n v="0.25"/>
    <n v="0.75"/>
    <n v="0"/>
    <x v="3"/>
    <m/>
  </r>
  <r>
    <s v="1174702"/>
    <s v="Cannula Nasal w/O2 Port       "/>
    <s v="Adult       "/>
    <s v="10/Bx   "/>
    <s v="MINDRY"/>
    <s v="068300045210"/>
    <n v="3"/>
    <n v="3"/>
    <n v="0"/>
    <n v="1"/>
    <n v="0"/>
    <n v="0"/>
    <x v="7"/>
    <m/>
  </r>
  <r>
    <s v="1284479"/>
    <s v="Label Tape Yellow 1&quot;          "/>
    <s v="&quot;JUL&quot;       "/>
    <s v="500/Rl  "/>
    <s v="ODEPOT"/>
    <s v="252877"/>
    <n v="3"/>
    <n v="3"/>
    <n v="0"/>
    <n v="0"/>
    <n v="0"/>
    <n v="1"/>
    <x v="1"/>
    <m/>
  </r>
  <r>
    <s v="1310407"/>
    <s v="Calcium Gluc Inj SDV 10mL     "/>
    <s v="100mg/mL    "/>
    <s v="25/Bx   "/>
    <s v="AMEPHA"/>
    <s v="63323036019"/>
    <n v="3"/>
    <n v="3"/>
    <n v="1"/>
    <n v="0"/>
    <n v="0"/>
    <n v="0"/>
    <x v="2"/>
    <m/>
  </r>
  <r>
    <s v="1284471"/>
    <s v="Label Tape Yellow 1&quot;          "/>
    <s v="&quot;JUN&quot;       "/>
    <s v="500/Rl  "/>
    <s v="ODEPOT"/>
    <s v="252850"/>
    <n v="3"/>
    <n v="3"/>
    <n v="0"/>
    <n v="0"/>
    <n v="0"/>
    <n v="1"/>
    <x v="1"/>
    <m/>
  </r>
  <r>
    <s v="1046409"/>
    <s v="Hydromorphone Inj Carp J Syr  "/>
    <s v="1mg/ml      "/>
    <s v="10/Bx   "/>
    <s v="ABBNRX"/>
    <s v="00409128331"/>
    <n v="3"/>
    <n v="4"/>
    <n v="0"/>
    <n v="1"/>
    <n v="0"/>
    <n v="0"/>
    <x v="0"/>
    <m/>
  </r>
  <r>
    <s v="1149045"/>
    <s v="Omnipaque Media 100mL PlusPak "/>
    <s v="300mg/mL    "/>
    <s v="10Bt/Bx "/>
    <s v="NYCOMD"/>
    <s v="Y532"/>
    <n v="3"/>
    <n v="7"/>
    <n v="0"/>
    <n v="1"/>
    <n v="0"/>
    <n v="0"/>
    <x v="2"/>
    <m/>
  </r>
  <r>
    <s v="1243563"/>
    <s v="Diltiazem HCL Inj  SDV 5mL    "/>
    <s v="5mg/mL      "/>
    <s v="10/Bx   "/>
    <s v="WESINJ"/>
    <s v="00641601310"/>
    <n v="3"/>
    <n v="6"/>
    <n v="0.66666666666666674"/>
    <n v="0.33333333333333337"/>
    <n v="0"/>
    <n v="0"/>
    <x v="2"/>
    <m/>
  </r>
  <r>
    <s v="1296403"/>
    <s v="Acetylcysteine Inj SDV 30mL   "/>
    <s v="200mg/mL    "/>
    <s v="4/Bx    "/>
    <s v="AURPHA"/>
    <s v="55150025930"/>
    <n v="3"/>
    <n v="3"/>
    <n v="0"/>
    <n v="1"/>
    <n v="0"/>
    <n v="0"/>
    <x v="7"/>
    <m/>
  </r>
  <r>
    <s v="1255386"/>
    <s v="Ondansetron HCL SDV 2mL       "/>
    <s v="2mg/mL      "/>
    <s v="10/Bx   "/>
    <s v="HERPHA"/>
    <s v="23155054741"/>
    <n v="3"/>
    <n v="11"/>
    <n v="1"/>
    <n v="0"/>
    <n v="0"/>
    <n v="0"/>
    <x v="2"/>
    <m/>
  </r>
  <r>
    <s v="1284472"/>
    <s v="Label Tape Yellow 1&quot;          "/>
    <s v="&quot;AUG&quot;       "/>
    <s v="500/Rl  "/>
    <s v="ODEPOT"/>
    <s v="252895"/>
    <n v="3"/>
    <n v="3"/>
    <n v="0"/>
    <n v="0"/>
    <n v="0"/>
    <n v="1"/>
    <x v="1"/>
    <m/>
  </r>
  <r>
    <s v="2581329"/>
    <s v="Sodium Chloride Inj .9%       "/>
    <s v="100mL       "/>
    <s v="80/Ca   "/>
    <s v="ABBHOS"/>
    <s v="0798437"/>
    <n v="3"/>
    <n v="3"/>
    <n v="1"/>
    <n v="0"/>
    <n v="0"/>
    <n v="0"/>
    <x v="2"/>
    <m/>
  </r>
  <r>
    <s v="8269777"/>
    <s v="Murphy Endotrach Tube Uncuff  "/>
    <s v="2.5mm       "/>
    <s v="Ea      "/>
    <s v="RUSCH"/>
    <s v="100382025"/>
    <n v="3"/>
    <n v="6"/>
    <n v="0"/>
    <n v="1"/>
    <n v="0"/>
    <n v="0"/>
    <x v="8"/>
    <m/>
  </r>
  <r>
    <s v="1047765"/>
    <s v="Water F/Inj Bacterio Vl 30ml  "/>
    <s v="30ml Sterile"/>
    <s v="25/Pk   "/>
    <s v="PFIZNJ"/>
    <s v="00409397703"/>
    <n v="3"/>
    <n v="3"/>
    <n v="1"/>
    <n v="0"/>
    <n v="0"/>
    <n v="0"/>
    <x v="2"/>
    <m/>
  </r>
  <r>
    <s v="2771256"/>
    <s v="DIHYDROERGOT MES INJ AMP 1ML  "/>
    <s v="1MG/ML      "/>
    <s v="5/Bx    "/>
    <s v="CARDGN"/>
    <s v="3503992"/>
    <n v="3"/>
    <n v="3"/>
    <n v="0.33333333333333337"/>
    <n v="0.66666666666666674"/>
    <n v="0"/>
    <n v="0"/>
    <x v="6"/>
    <m/>
  </r>
  <r>
    <s v="1273383"/>
    <s v="Ketamine HCL Inj MDV 10mL     "/>
    <s v="50mg/mL     "/>
    <s v="10/Bx   "/>
    <s v="WESINJ"/>
    <s v="00143950810"/>
    <n v="3"/>
    <n v="4"/>
    <n v="1"/>
    <n v="0"/>
    <n v="0"/>
    <n v="0"/>
    <x v="2"/>
    <m/>
  </r>
  <r>
    <s v="2589850"/>
    <s v="Sterile Water For Irrigation  "/>
    <s v="250ml Str   "/>
    <s v="250ml/Bt"/>
    <s v="ABBHOS"/>
    <s v="0613922"/>
    <n v="3"/>
    <n v="65"/>
    <n v="0"/>
    <n v="1"/>
    <n v="0"/>
    <n v="0"/>
    <x v="2"/>
    <m/>
  </r>
  <r>
    <s v="2990137"/>
    <s v="Maxithins Maxi Pad            "/>
    <s v="Regular     "/>
    <s v="24/Pk   "/>
    <s v="ABCO"/>
    <s v="MT48044"/>
    <n v="3"/>
    <n v="8"/>
    <n v="0"/>
    <n v="1"/>
    <n v="0"/>
    <n v="0"/>
    <x v="2"/>
    <m/>
  </r>
  <r>
    <s v="1190543"/>
    <s v="Tieman Coude Cath Red 5cc     "/>
    <s v="18fr        "/>
    <s v="Ea      "/>
    <s v="BARDBI"/>
    <s v="0102L18"/>
    <n v="2"/>
    <n v="9"/>
    <n v="0"/>
    <n v="1"/>
    <n v="0"/>
    <n v="0"/>
    <x v="9"/>
    <m/>
  </r>
  <r>
    <s v="1216821"/>
    <s v="Rack Tube Epoxy Wire 13mm     "/>
    <s v="72-Place    "/>
    <s v="Ea      "/>
    <s v="PHLEB"/>
    <s v="7213"/>
    <n v="2"/>
    <n v="2"/>
    <n v="0"/>
    <n v="0"/>
    <n v="0"/>
    <n v="1"/>
    <x v="3"/>
    <m/>
  </r>
  <r>
    <s v="1284474"/>
    <s v="Label Tape Yellow 1&quot;          "/>
    <s v="&quot;DEC&quot;       "/>
    <s v="500/Rl  "/>
    <s v="ODEPOT"/>
    <s v="253057"/>
    <n v="2"/>
    <n v="2"/>
    <n v="0"/>
    <n v="0"/>
    <n v="0"/>
    <n v="1"/>
    <x v="1"/>
    <m/>
  </r>
  <r>
    <s v="8265204"/>
    <s v="Murphy Endotrach Tube Uncuff  "/>
    <s v="5mm         "/>
    <s v="Ea      "/>
    <s v="RUSCH"/>
    <s v="100382050"/>
    <n v="2"/>
    <n v="3"/>
    <n v="0"/>
    <n v="1"/>
    <n v="0"/>
    <n v="0"/>
    <x v="9"/>
    <m/>
  </r>
  <r>
    <s v="1156121"/>
    <s v="Masimo LNCS Sensor Adult      "/>
    <s v="Reuse       "/>
    <s v="Ea      "/>
    <s v="MINDRY"/>
    <s v="0600-00-0126"/>
    <n v="2"/>
    <n v="3"/>
    <n v="0"/>
    <n v="0"/>
    <n v="0"/>
    <n v="1"/>
    <x v="3"/>
    <m/>
  </r>
  <r>
    <s v="1154936"/>
    <s v="Cuff BP Adult Large           "/>
    <s v="Reuse       "/>
    <s v="Ea      "/>
    <s v="MINDRY"/>
    <s v="115-027716-00"/>
    <n v="2"/>
    <n v="9"/>
    <n v="0"/>
    <n v="1"/>
    <n v="0"/>
    <n v="0"/>
    <x v="9"/>
    <m/>
  </r>
  <r>
    <s v="1192671"/>
    <s v="Tieman Coude Cath Red 5cc     "/>
    <s v="14fr        "/>
    <s v="Ea      "/>
    <s v="BARDBI"/>
    <s v="0102L14"/>
    <n v="2"/>
    <n v="5"/>
    <n v="0"/>
    <n v="1"/>
    <n v="0"/>
    <n v="0"/>
    <x v="9"/>
    <m/>
  </r>
  <r>
    <s v="1284470"/>
    <s v="Label Tape Yellow 1&quot;          "/>
    <s v="&quot;MAY&quot;       "/>
    <s v="500/Rl  "/>
    <s v="ODEPOT"/>
    <s v="252814"/>
    <n v="2"/>
    <n v="2"/>
    <n v="0"/>
    <n v="0"/>
    <n v="0"/>
    <n v="1"/>
    <x v="1"/>
    <m/>
  </r>
  <r>
    <s v="1292385"/>
    <s v="Mask Disposable CPAP System   "/>
    <s v="Large       "/>
    <s v="5/Bx    "/>
    <s v="MRCMED"/>
    <s v="10-57103"/>
    <n v="2"/>
    <n v="2"/>
    <n v="0"/>
    <n v="0"/>
    <n v="0"/>
    <n v="1"/>
    <x v="3"/>
    <m/>
  </r>
  <r>
    <s v="1284480"/>
    <s v="Label Tape Yellow 1&quot;          "/>
    <s v="&quot;JAN&quot;       "/>
    <s v="500/Rl  "/>
    <s v="ODEPOT"/>
    <s v="252679"/>
    <n v="2"/>
    <n v="2"/>
    <n v="0"/>
    <n v="0"/>
    <n v="0"/>
    <n v="1"/>
    <x v="1"/>
    <m/>
  </r>
  <r>
    <s v="2432349"/>
    <s v="I Cassette 10 Panel           "/>
    <s v="            "/>
    <s v="25/Bx   "/>
    <s v="INSTEC"/>
    <s v="DOA-1105-021"/>
    <n v="2"/>
    <n v="4"/>
    <n v="0"/>
    <n v="0"/>
    <n v="0"/>
    <n v="1"/>
    <x v="3"/>
    <m/>
  </r>
  <r>
    <s v="1284473"/>
    <s v="Label Tape Yellow 1&quot;          "/>
    <s v="&quot;SEPT&quot;      "/>
    <s v="500/Rl  "/>
    <s v="ODEPOT"/>
    <s v="252949"/>
    <n v="2"/>
    <n v="2"/>
    <n v="0"/>
    <n v="0"/>
    <n v="0"/>
    <n v="1"/>
    <x v="1"/>
    <m/>
  </r>
  <r>
    <s v="1396290"/>
    <s v="Slippers Patient Blue         "/>
    <s v="Large       "/>
    <s v="48/Ca   "/>
    <s v="MEDLIN"/>
    <s v="MDT211218LI"/>
    <n v="2"/>
    <n v="2"/>
    <n v="0"/>
    <n v="1"/>
    <n v="0"/>
    <n v="0"/>
    <x v="9"/>
    <m/>
  </r>
  <r>
    <s v="8573301"/>
    <s v="Laryngoscope F/O Mil 1        "/>
    <s v="Engl        "/>
    <s v="Ea      "/>
    <s v="SUNMD"/>
    <s v="5-5233-01"/>
    <n v="2"/>
    <n v="6"/>
    <n v="0"/>
    <n v="0"/>
    <n v="1"/>
    <n v="0"/>
    <x v="3"/>
    <m/>
  </r>
  <r>
    <s v="1310056"/>
    <s v="Triage Troponin I and CKMB (Tn"/>
    <s v="            "/>
    <s v="25/Bx   "/>
    <s v="BIOSIT"/>
    <s v="97022HS"/>
    <n v="2"/>
    <n v="6"/>
    <n v="0"/>
    <n v="0"/>
    <n v="1"/>
    <n v="0"/>
    <x v="3"/>
    <m/>
  </r>
  <r>
    <s v="1292415"/>
    <s v="Cuff BP Reusable LF Adult     "/>
    <s v="Small       "/>
    <s v="Ea      "/>
    <s v="MINDRY"/>
    <s v="11502771400"/>
    <n v="2"/>
    <n v="9"/>
    <n v="0"/>
    <n v="0"/>
    <n v="1"/>
    <n v="0"/>
    <x v="3"/>
    <m/>
  </r>
  <r>
    <s v="1248403"/>
    <s v="Clindamycin Phosph Inj SDV 4mL"/>
    <s v="150mg/mL    "/>
    <s v="25/Bx   "/>
    <s v="ALVOGE"/>
    <s v="47781046068"/>
    <n v="2"/>
    <n v="2"/>
    <n v="0"/>
    <n v="1"/>
    <n v="0"/>
    <n v="0"/>
    <x v="6"/>
    <m/>
  </r>
  <r>
    <s v="3739613"/>
    <s v="Nail Polish Remover Pad       "/>
    <s v="Acetone Free"/>
    <s v="100/Bx  "/>
    <s v="NICEPK"/>
    <s v="B71200"/>
    <n v="2"/>
    <n v="3"/>
    <n v="0"/>
    <n v="1"/>
    <n v="0"/>
    <n v="0"/>
    <x v="9"/>
    <m/>
  </r>
  <r>
    <s v="1186412"/>
    <s v="Diazepam Tablets UD           "/>
    <s v="5Mg         "/>
    <s v="100/Bx  "/>
    <s v="BIONIC"/>
    <s v="51079028520"/>
    <n v="2"/>
    <n v="2"/>
    <n v="0"/>
    <n v="1"/>
    <n v="0"/>
    <n v="0"/>
    <x v="9"/>
    <m/>
  </r>
  <r>
    <s v="1134673"/>
    <s v="Suture Tray                   "/>
    <s v="            "/>
    <s v="12/Ca   "/>
    <s v="TRISTA"/>
    <s v="SUT17205"/>
    <n v="2"/>
    <n v="2"/>
    <n v="0"/>
    <n v="1"/>
    <n v="0"/>
    <n v="0"/>
    <x v="9"/>
    <m/>
  </r>
  <r>
    <s v="1258200"/>
    <s v="Watertrap Dryline             "/>
    <s v="Adlt/Ped    "/>
    <s v="10/Bx   "/>
    <s v="MINDRY"/>
    <s v="115-04302200"/>
    <n v="2"/>
    <n v="2"/>
    <n v="0"/>
    <n v="0"/>
    <n v="1"/>
    <n v="0"/>
    <x v="3"/>
    <m/>
  </r>
  <r>
    <s v="4999432"/>
    <s v="Universal60 Drop Nitro PumpSet"/>
    <s v="            "/>
    <s v="24/Ca   "/>
    <s v="MCGAW"/>
    <s v="490037"/>
    <n v="2"/>
    <n v="3"/>
    <n v="1"/>
    <n v="0"/>
    <n v="0"/>
    <n v="0"/>
    <x v="2"/>
    <m/>
  </r>
  <r>
    <s v="5075300"/>
    <s v="Sodium Chl 0.9% Irrig Plas Bt "/>
    <s v="1000mL/Ea   "/>
    <s v="Ea      "/>
    <s v="MCGAW"/>
    <s v="R5200-01"/>
    <n v="2"/>
    <n v="27"/>
    <n v="0"/>
    <n v="1"/>
    <n v="0"/>
    <n v="0"/>
    <x v="2"/>
    <m/>
  </r>
  <r>
    <s v="2719228"/>
    <s v="Wrist Splint Cock-up Lt       "/>
    <s v="CHILD       "/>
    <s v="Ea      "/>
    <s v="SMTNEP"/>
    <s v="79-87484"/>
    <n v="2"/>
    <n v="4"/>
    <n v="0"/>
    <n v="1"/>
    <n v="0"/>
    <n v="0"/>
    <x v="9"/>
    <m/>
  </r>
  <r>
    <s v="1284478"/>
    <s v="Label Tape Yellow 1&quot;          "/>
    <s v="&quot;OCT&quot;       "/>
    <s v="500/Rl  "/>
    <s v="ODEPOT"/>
    <s v="252994"/>
    <n v="2"/>
    <n v="2"/>
    <n v="0"/>
    <n v="0"/>
    <n v="0"/>
    <n v="1"/>
    <x v="1"/>
    <m/>
  </r>
  <r>
    <s v="1284496"/>
    <s v="Label Tape Yellow 1&quot;          "/>
    <s v="&quot;FEB&quot;       "/>
    <s v="500/Rl  "/>
    <s v="ODEPOT"/>
    <s v="252706"/>
    <n v="2"/>
    <n v="2"/>
    <n v="0"/>
    <n v="0"/>
    <n v="0"/>
    <n v="1"/>
    <x v="1"/>
    <m/>
  </r>
  <r>
    <s v="8579052"/>
    <s v="Disp Mac Laryngscope Blade SS "/>
    <s v="Sz 2        "/>
    <s v="Ea      "/>
    <s v="SUNMD"/>
    <s v="5-5332-02"/>
    <n v="2"/>
    <n v="4"/>
    <n v="0"/>
    <n v="1"/>
    <n v="0"/>
    <n v="0"/>
    <x v="9"/>
    <m/>
  </r>
  <r>
    <s v="1258354"/>
    <s v="Cable Extension Masimo 8'     "/>
    <s v="8-Pin       "/>
    <s v="Ea      "/>
    <s v="MINDRY"/>
    <s v="115-020768-0"/>
    <n v="2"/>
    <n v="3"/>
    <n v="0"/>
    <n v="0"/>
    <n v="1"/>
    <n v="0"/>
    <x v="3"/>
    <m/>
  </r>
  <r>
    <s v="1284469"/>
    <s v="Label Tape Yellow 1&quot;          "/>
    <s v="&quot;MAR&quot;       "/>
    <s v="500/Rl  "/>
    <s v="ODEPOT"/>
    <s v="252724"/>
    <n v="2"/>
    <n v="2"/>
    <n v="0"/>
    <n v="0"/>
    <n v="0"/>
    <n v="1"/>
    <x v="1"/>
    <m/>
  </r>
  <r>
    <s v="7778152"/>
    <s v="Microfoam Surgical Tape       "/>
    <s v="3&quot;x5-1/2yd  "/>
    <s v="4/Bx    "/>
    <s v="3MMED"/>
    <s v="1528-3"/>
    <n v="2"/>
    <n v="2"/>
    <n v="0"/>
    <n v="1"/>
    <n v="0"/>
    <n v="0"/>
    <x v="9"/>
    <m/>
  </r>
  <r>
    <s v="1049908"/>
    <s v="Ketorolac Inj IM/IV SDV 1mL   "/>
    <s v="30mg/mL     "/>
    <s v="25/Bx   "/>
    <s v="PFIZNJ"/>
    <s v="00409379501"/>
    <n v="2"/>
    <n v="4"/>
    <n v="0"/>
    <n v="1"/>
    <n v="0"/>
    <n v="0"/>
    <x v="6"/>
    <m/>
  </r>
  <r>
    <s v="1017052"/>
    <s v="Eclipse Probe Cover           "/>
    <s v="            "/>
    <s v="100/Bx  "/>
    <s v="PARKER"/>
    <s v="38-01"/>
    <n v="2"/>
    <n v="3"/>
    <n v="0.5"/>
    <n v="0.5"/>
    <n v="0"/>
    <n v="0"/>
    <x v="9"/>
    <m/>
  </r>
  <r>
    <s v="1145947"/>
    <s v="Clear Image Gel Singles       "/>
    <s v="1oz Pkt     "/>
    <s v="400/Cr  "/>
    <s v="CONE"/>
    <s v="900935"/>
    <n v="2"/>
    <n v="2"/>
    <n v="0"/>
    <n v="1"/>
    <n v="0"/>
    <n v="0"/>
    <x v="9"/>
    <m/>
  </r>
  <r>
    <s v="1191679"/>
    <s v="Gentamicin Ophthalmic Solution"/>
    <s v="0.3%        "/>
    <s v="5mL/Bt  "/>
    <s v="AKORN"/>
    <s v="17478028310"/>
    <n v="2"/>
    <n v="8"/>
    <n v="1"/>
    <n v="0"/>
    <n v="0"/>
    <n v="0"/>
    <x v="9"/>
    <m/>
  </r>
  <r>
    <s v="1142714"/>
    <s v="Stethoscope Disposable        "/>
    <s v="Yellow      "/>
    <s v="Ea      "/>
    <s v="MEDLIN"/>
    <s v="MDS9543"/>
    <n v="2"/>
    <n v="12"/>
    <n v="0"/>
    <n v="1"/>
    <n v="0"/>
    <n v="0"/>
    <x v="7"/>
    <m/>
  </r>
  <r>
    <s v="1910001"/>
    <s v="Nitro-Bid Ointment            "/>
    <s v="2%          "/>
    <s v="30gm/Tb "/>
    <s v="SAVAGE"/>
    <s v="00281032630"/>
    <n v="2"/>
    <n v="3"/>
    <n v="0"/>
    <n v="1"/>
    <n v="0"/>
    <n v="0"/>
    <x v="9"/>
    <m/>
  </r>
  <r>
    <s v="1292386"/>
    <s v="Mask Disposable CPAP System   "/>
    <s v="Medium/Small"/>
    <s v="5/Bx    "/>
    <s v="MRCMED"/>
    <s v="10-57104"/>
    <n v="2"/>
    <n v="2"/>
    <n v="0"/>
    <n v="0"/>
    <n v="0"/>
    <n v="1"/>
    <x v="3"/>
    <m/>
  </r>
  <r>
    <s v="1207229"/>
    <s v="Hydralazine Inj SDV 1mL       "/>
    <s v="20mg/mL     "/>
    <s v="25/Bx   "/>
    <s v="AKORN"/>
    <s v="17478093415"/>
    <n v="2"/>
    <n v="2"/>
    <n v="1"/>
    <n v="0"/>
    <n v="0"/>
    <n v="0"/>
    <x v="9"/>
    <m/>
  </r>
  <r>
    <s v="1026761"/>
    <s v="Cefazolin Sodium Inj SDV 10mL "/>
    <s v="1gm         "/>
    <s v="25/Bx   "/>
    <s v="WESINJ"/>
    <s v="00143992490"/>
    <n v="2"/>
    <n v="2"/>
    <n v="1"/>
    <n v="0"/>
    <n v="0"/>
    <n v="0"/>
    <x v="9"/>
    <m/>
  </r>
  <r>
    <s v="6903564"/>
    <s v="Betadine Surgical Scrub       "/>
    <s v="0.75%       "/>
    <s v="36/Ca   "/>
    <s v="EMEHEA"/>
    <s v="BSUR04"/>
    <n v="2"/>
    <n v="2"/>
    <n v="0.5"/>
    <n v="0.5"/>
    <n v="0"/>
    <n v="0"/>
    <x v="9"/>
    <m/>
  </r>
  <r>
    <s v="1185519"/>
    <s v="Temperature Probe Rectal      "/>
    <s v="            "/>
    <s v="EA      "/>
    <s v="MINDRY"/>
    <s v="6006-3039599"/>
    <n v="2"/>
    <n v="6"/>
    <n v="0"/>
    <n v="0"/>
    <n v="1"/>
    <n v="0"/>
    <x v="3"/>
    <m/>
  </r>
  <r>
    <s v="1284497"/>
    <s v="Label Tape Yellow 1&quot;          "/>
    <s v="&quot;APR&quot;       "/>
    <s v="500/Rl  "/>
    <s v="ODEPOT"/>
    <s v="252796"/>
    <n v="2"/>
    <n v="2"/>
    <n v="0"/>
    <n v="0"/>
    <n v="0"/>
    <n v="1"/>
    <x v="1"/>
    <m/>
  </r>
  <r>
    <s v="2480705"/>
    <s v="Magnesium Sulfate SDV N-R     "/>
    <s v="50%         "/>
    <s v="2mL/Vl  "/>
    <s v="GIVREP"/>
    <s v="63323006403"/>
    <n v="2"/>
    <n v="20"/>
    <n v="1"/>
    <n v="0"/>
    <n v="0"/>
    <n v="0"/>
    <x v="2"/>
    <m/>
  </r>
  <r>
    <s v="2586224"/>
    <s v="Dextrose 5%/Saline 0.22% 250mL"/>
    <s v="0.3%        "/>
    <s v="24/Ca   "/>
    <s v="ABBHOS"/>
    <s v="0792402"/>
    <n v="2"/>
    <n v="2"/>
    <n v="1"/>
    <n v="0"/>
    <n v="0"/>
    <n v="0"/>
    <x v="9"/>
    <m/>
  </r>
  <r>
    <s v="1253830"/>
    <s v="Ipratropium Brom Inh Sol 2.5mL"/>
    <s v="0.02%       "/>
    <s v="25/Cr   "/>
    <s v="CARDGN"/>
    <s v="4530663"/>
    <n v="2"/>
    <n v="6"/>
    <n v="0"/>
    <n v="1"/>
    <n v="0"/>
    <n v="0"/>
    <x v="6"/>
    <m/>
  </r>
  <r>
    <s v="1046530"/>
    <s v="Fentanyl Citrate Inj Amps 2ml "/>
    <s v="50mcg/mL    "/>
    <s v="10/Bx   "/>
    <s v="ABBNRX"/>
    <s v="00409909332"/>
    <n v="2"/>
    <n v="2"/>
    <n v="0"/>
    <n v="1"/>
    <n v="0"/>
    <n v="0"/>
    <x v="7"/>
    <m/>
  </r>
  <r>
    <s v="1113381"/>
    <s v="i-Stat PT Control Level 2     "/>
    <s v="5x5 Vials   "/>
    <s v="5x5/Bx  "/>
    <s v="ABBCON"/>
    <s v="06P1714"/>
    <n v="2"/>
    <n v="2"/>
    <n v="0"/>
    <n v="1"/>
    <n v="0"/>
    <n v="0"/>
    <x v="9"/>
    <m/>
  </r>
  <r>
    <s v="1089205"/>
    <s v="Suture Surg Gut Chrom Bge P21 "/>
    <s v="6-0 18&quot;     "/>
    <s v="12/Bx   "/>
    <s v="KENDAL"/>
    <s v="SG1816G"/>
    <n v="2"/>
    <n v="2"/>
    <n v="0"/>
    <n v="1"/>
    <n v="0"/>
    <n v="0"/>
    <x v="9"/>
    <m/>
  </r>
  <r>
    <s v="1297917"/>
    <s v="IV Set Space Pump Infusomat   "/>
    <s v="            "/>
    <s v="20/Ca   "/>
    <s v="MCGAW"/>
    <s v="490101"/>
    <n v="2"/>
    <n v="3"/>
    <n v="0"/>
    <n v="0"/>
    <n v="1"/>
    <n v="0"/>
    <x v="3"/>
    <m/>
  </r>
  <r>
    <s v="4218042"/>
    <s v="Chlorpromazine HCL Inj Amp    "/>
    <s v="25mg/ml     "/>
    <s v="25x2ml  "/>
    <s v="WESINJ"/>
    <s v="00641139835"/>
    <n v="1"/>
    <n v="1"/>
    <n v="1"/>
    <n v="0"/>
    <n v="0"/>
    <n v="0"/>
    <x v="9"/>
    <m/>
  </r>
  <r>
    <s v="1196638"/>
    <s v="Sensor Adhesive Nellcor Oximax"/>
    <s v="Pediatric   "/>
    <s v="24/Ca   "/>
    <s v="WELCH"/>
    <s v="MAX-PI"/>
    <n v="1"/>
    <n v="1"/>
    <n v="0"/>
    <n v="0"/>
    <n v="0"/>
    <n v="1"/>
    <x v="3"/>
    <m/>
  </r>
  <r>
    <s v="1118504"/>
    <s v="Dopamine HCL in 5%Dex Sol IV  "/>
    <s v="12x250ml Bg "/>
    <s v="12Bg/Ca "/>
    <s v="PFIZNJ"/>
    <s v="00409780922"/>
    <n v="1"/>
    <n v="1"/>
    <n v="0"/>
    <n v="0"/>
    <n v="1"/>
    <n v="0"/>
    <x v="3"/>
    <m/>
  </r>
  <r>
    <s v="8905263"/>
    <s v="Voldyne 5000 Spirometer       "/>
    <s v="            "/>
    <s v="Ea      "/>
    <s v="RUSCH"/>
    <s v="8884719009"/>
    <n v="1"/>
    <n v="5"/>
    <n v="0"/>
    <n v="1"/>
    <n v="0"/>
    <n v="0"/>
    <x v="9"/>
    <m/>
  </r>
  <r>
    <s v="5074046"/>
    <s v="Sodium Chloride 0.9% Part Fill"/>
    <s v="50ml        "/>
    <s v="Ea      "/>
    <s v="MCGAW"/>
    <s v="S8004-5384"/>
    <n v="1"/>
    <n v="10"/>
    <n v="1"/>
    <n v="0"/>
    <n v="0"/>
    <n v="0"/>
    <x v="2"/>
    <m/>
  </r>
  <r>
    <s v="1152880"/>
    <s v="CO2 Nasal Cannulas Adult      "/>
    <s v="            "/>
    <s v="25/Pk   "/>
    <s v="MINDRY"/>
    <s v="115-043001-00"/>
    <n v="1"/>
    <n v="1"/>
    <n v="0"/>
    <n v="0"/>
    <n v="1"/>
    <n v="0"/>
    <x v="3"/>
    <m/>
  </r>
  <r>
    <s v="1203768"/>
    <s v="Immobilizer Wh/Gr Shoulder    "/>
    <s v="Unv Upto 52&quot;"/>
    <s v="Ea      "/>
    <s v="SMTNEP"/>
    <s v="79-84100"/>
    <n v="1"/>
    <n v="10"/>
    <n v="0"/>
    <n v="1"/>
    <n v="0"/>
    <n v="0"/>
    <x v="9"/>
    <m/>
  </r>
  <r>
    <s v="1266001"/>
    <s v="Provon Cleanser Skin 2% CHG   "/>
    <s v="1200mL      "/>
    <s v="2/Ca    "/>
    <s v="GOJO"/>
    <s v="1922-02"/>
    <n v="1"/>
    <n v="1"/>
    <n v="0"/>
    <n v="0"/>
    <n v="1"/>
    <n v="0"/>
    <x v="3"/>
    <m/>
  </r>
  <r>
    <s v="1500111"/>
    <s v="Sensorcaine Plain MDV 50mL    "/>
    <s v="0.5%        "/>
    <s v="25/Pk   "/>
    <s v="ABRAX"/>
    <s v="63323046757"/>
    <n v="1"/>
    <n v="1"/>
    <n v="1"/>
    <n v="0"/>
    <n v="0"/>
    <n v="0"/>
    <x v="7"/>
    <m/>
  </r>
  <r>
    <s v="1238626"/>
    <s v="Carbidopa/Levodopa Tablets    "/>
    <s v="25/100mg    "/>
    <s v="100/Bt  "/>
    <s v="CARDGN"/>
    <s v="1976463"/>
    <n v="1"/>
    <n v="1"/>
    <n v="0"/>
    <n v="1"/>
    <n v="0"/>
    <n v="0"/>
    <x v="7"/>
    <m/>
  </r>
  <r>
    <s v="2770718"/>
    <s v="Lidocaine Topical Jelly       "/>
    <s v="2%          "/>
    <s v="30mL/Tb "/>
    <s v="CARDGN"/>
    <s v="3498367"/>
    <n v="1"/>
    <n v="3"/>
    <n v="1"/>
    <n v="0"/>
    <n v="0"/>
    <n v="0"/>
    <x v="9"/>
    <m/>
  </r>
  <r>
    <s v="1229769"/>
    <s v="Airway King EMS               "/>
    <s v="Size 3      "/>
    <s v="10/Ca   "/>
    <s v="AMBU"/>
    <s v="KLTSD403"/>
    <n v="1"/>
    <n v="1"/>
    <n v="0"/>
    <n v="0"/>
    <n v="0"/>
    <n v="1"/>
    <x v="6"/>
    <m/>
  </r>
  <r>
    <s v="1049909"/>
    <s v="Ketorolac Inj IM SDV 2mL      "/>
    <s v="60mg/2mL    "/>
    <s v="25/Bx   "/>
    <s v="PFIZNJ"/>
    <s v="00409379601"/>
    <n v="1"/>
    <n v="2"/>
    <n v="0"/>
    <n v="1"/>
    <n v="0"/>
    <n v="0"/>
    <x v="6"/>
    <m/>
  </r>
  <r>
    <s v="8552806"/>
    <s v="Board Arm Infant Disposab     "/>
    <s v="1.75x3&quot;     "/>
    <s v="12/Bx   "/>
    <s v="JTPOSE"/>
    <s v="8166"/>
    <n v="1"/>
    <n v="1"/>
    <n v="1"/>
    <n v="0"/>
    <n v="0"/>
    <n v="0"/>
    <x v="6"/>
    <m/>
  </r>
  <r>
    <s v="4338583"/>
    <s v="Battery f/Mac 1200            "/>
    <s v="            "/>
    <s v="Ea      "/>
    <s v="MARQ"/>
    <s v="30344270"/>
    <n v="1"/>
    <n v="1"/>
    <n v="0"/>
    <n v="1"/>
    <n v="0"/>
    <n v="0"/>
    <x v="7"/>
    <m/>
  </r>
  <r>
    <s v="1249464"/>
    <s v="Paper Roll Trophon            "/>
    <s v="            "/>
    <s v="Ea      "/>
    <s v="IMAGNG"/>
    <s v="E8350PB"/>
    <n v="1"/>
    <n v="2"/>
    <n v="0"/>
    <n v="0"/>
    <n v="0"/>
    <n v="1"/>
    <x v="3"/>
    <m/>
  </r>
  <r>
    <s v="1034626"/>
    <s v="Uri-Pan                       "/>
    <s v="1000cc      "/>
    <s v="Ea      "/>
    <s v="MEDGEN"/>
    <s v="02071"/>
    <n v="1"/>
    <n v="15"/>
    <n v="1"/>
    <n v="0"/>
    <n v="0"/>
    <n v="0"/>
    <x v="9"/>
    <m/>
  </r>
  <r>
    <s v="1265467"/>
    <s v="Hydrocodone/APAP Tablets UD   "/>
    <s v="10/325mg    "/>
    <s v="100/Bx  "/>
    <s v="APOMAJ"/>
    <s v="301867"/>
    <n v="1"/>
    <n v="1"/>
    <n v="1"/>
    <n v="0"/>
    <n v="0"/>
    <n v="0"/>
    <x v="7"/>
    <m/>
  </r>
  <r>
    <s v="2480688"/>
    <s v="Amiodarone Inj SDV            "/>
    <s v="50mg/ml     "/>
    <s v="3mL/Vl  "/>
    <s v="GIVREP"/>
    <s v="63323061603"/>
    <n v="1"/>
    <n v="6"/>
    <n v="0"/>
    <n v="1"/>
    <n v="0"/>
    <n v="0"/>
    <x v="6"/>
    <m/>
  </r>
  <r>
    <s v="1255422"/>
    <s v="Levofloxacin Dex Inj Sol 150mL"/>
    <s v="750mg       "/>
    <s v="24/Ca   "/>
    <s v="W-WARD"/>
    <s v="00143972024"/>
    <n v="1"/>
    <n v="1"/>
    <n v="0"/>
    <n v="0"/>
    <n v="1"/>
    <n v="0"/>
    <x v="3"/>
    <m/>
  </r>
  <r>
    <s v="8260166"/>
    <s v="Murphy Endotrach Tube Oral Tip"/>
    <s v="4mm         "/>
    <s v="Ea      "/>
    <s v="RUSCH"/>
    <s v="100382040"/>
    <n v="1"/>
    <n v="2"/>
    <n v="0"/>
    <n v="1"/>
    <n v="0"/>
    <n v="0"/>
    <x v="9"/>
    <m/>
  </r>
  <r>
    <s v="1025061"/>
    <s v="Hydrocortisone Cream w/Aloe   "/>
    <s v="0.5%        "/>
    <s v="1oz/Tube"/>
    <s v="TARO"/>
    <s v="51672201002"/>
    <n v="1"/>
    <n v="3"/>
    <n v="0"/>
    <n v="1"/>
    <n v="0"/>
    <n v="0"/>
    <x v="7"/>
    <m/>
  </r>
  <r>
    <s v="1113379"/>
    <s v="i-Stat PT Control Level 1     "/>
    <s v="5x5 Vials   "/>
    <s v="5x5/Bx  "/>
    <s v="ABBCON"/>
    <s v="06P1713"/>
    <n v="1"/>
    <n v="1"/>
    <n v="0"/>
    <n v="1"/>
    <n v="0"/>
    <n v="0"/>
    <x v="9"/>
    <m/>
  </r>
  <r>
    <s v="1163981"/>
    <s v="Fan Filter f/Picolo 80mm      "/>
    <s v="            "/>
    <s v="Ea      "/>
    <s v="ABBCON"/>
    <s v="07P0410"/>
    <n v="1"/>
    <n v="10"/>
    <n v="0"/>
    <n v="0"/>
    <n v="0"/>
    <n v="1"/>
    <x v="1"/>
    <m/>
  </r>
  <r>
    <s v="1185548"/>
    <s v="Airway Adapter DryLine        "/>
    <s v="Elbow       "/>
    <s v="10/Bx   "/>
    <s v="MINDRY"/>
    <s v="9000-1007487"/>
    <n v="1"/>
    <n v="1"/>
    <n v="0"/>
    <n v="0"/>
    <n v="1"/>
    <n v="0"/>
    <x v="3"/>
    <m/>
  </r>
  <r>
    <s v="1536161"/>
    <s v="Dextrose 5% In Water Inj      "/>
    <s v="250ml Str   "/>
    <s v="250ml/Bg"/>
    <s v="TRAVOL"/>
    <s v="2B0062Q"/>
    <n v="1"/>
    <n v="10"/>
    <n v="0"/>
    <n v="1"/>
    <n v="0"/>
    <n v="0"/>
    <x v="9"/>
    <m/>
  </r>
  <r>
    <s v="1212478"/>
    <s v="Leadwire Set 3 Lead 24&quot;       "/>
    <s v="Pinch       "/>
    <s v="1/St    "/>
    <s v="MINDRY"/>
    <s v="001200151405"/>
    <n v="1"/>
    <n v="2"/>
    <n v="0"/>
    <n v="1"/>
    <n v="0"/>
    <n v="0"/>
    <x v="7"/>
    <m/>
  </r>
  <r>
    <s v="9820018"/>
    <s v="B-hCG Cal Ver Set             "/>
    <s v="            "/>
    <s v="1/Bx    "/>
    <s v="ABBCON"/>
    <s v="05P5904"/>
    <n v="1"/>
    <n v="1"/>
    <n v="1"/>
    <n v="0"/>
    <n v="0"/>
    <n v="0"/>
    <x v="9"/>
    <m/>
  </r>
  <r>
    <s v="7770505"/>
    <s v="Stapler Precise Titanium 5Ct  "/>
    <s v="REG Arcuat  "/>
    <s v="12/Bx   "/>
    <s v="3MMED"/>
    <s v="DS-5"/>
    <n v="1"/>
    <n v="10"/>
    <n v="0"/>
    <n v="1"/>
    <n v="0"/>
    <n v="0"/>
    <x v="9"/>
    <m/>
  </r>
  <r>
    <s v="2283063"/>
    <s v="Advair Diskus Inhaler         "/>
    <s v="100/50      "/>
    <s v="Ea      "/>
    <s v="CARDZB"/>
    <s v="3163144"/>
    <n v="1"/>
    <n v="3"/>
    <n v="0"/>
    <n v="1"/>
    <n v="0"/>
    <n v="0"/>
    <x v="7"/>
    <m/>
  </r>
  <r>
    <s v="1227119"/>
    <s v="Hydromorphone HCl Inj SDV 1mL "/>
    <s v="2mg/mL      "/>
    <s v="25/Bx   "/>
    <s v="ABBNRX"/>
    <s v="00409336501"/>
    <n v="1"/>
    <n v="5"/>
    <n v="0"/>
    <n v="1"/>
    <n v="0"/>
    <n v="0"/>
    <x v="7"/>
    <m/>
  </r>
  <r>
    <s v="2850596"/>
    <s v="Cuff Child Reusable           "/>
    <s v="            "/>
    <s v="Ea      "/>
    <s v="MINDRY"/>
    <s v="115-02771300"/>
    <n v="1"/>
    <n v="7"/>
    <n v="0"/>
    <n v="0"/>
    <n v="1"/>
    <n v="0"/>
    <x v="3"/>
    <m/>
  </r>
  <r>
    <s v="1076221"/>
    <s v="Earthsense Trash Liners White "/>
    <s v="13-Gal      "/>
    <s v="150/Ca  "/>
    <s v="WEBIND"/>
    <s v="RNW1K150V"/>
    <n v="1"/>
    <n v="1"/>
    <n v="0"/>
    <n v="1"/>
    <n v="0"/>
    <n v="0"/>
    <x v="7"/>
    <m/>
  </r>
  <r>
    <s v="1241409"/>
    <s v="Belt Gait Metal Buckle        "/>
    <s v="72&quot;         "/>
    <s v="Ea      "/>
    <s v="FABENT"/>
    <s v="50-5130-72"/>
    <n v="1"/>
    <n v="6"/>
    <n v="0"/>
    <n v="0"/>
    <n v="1"/>
    <n v="0"/>
    <x v="3"/>
    <m/>
  </r>
  <r>
    <s v="4686083"/>
    <s v="Catheter Thoracic             "/>
    <s v="24fr        "/>
    <s v="10/Ca   "/>
    <s v="KENDAL"/>
    <s v="8888570531"/>
    <n v="1"/>
    <n v="1"/>
    <n v="0"/>
    <n v="1"/>
    <n v="0"/>
    <n v="0"/>
    <x v="7"/>
    <m/>
  </r>
  <r>
    <s v="1181391"/>
    <s v="Famotidine Inj SDV 2mL        "/>
    <s v="10Mg/mL     "/>
    <s v="25/Bx   "/>
    <s v="AMEPHA"/>
    <s v="63323073912"/>
    <n v="1"/>
    <n v="1"/>
    <n v="0"/>
    <n v="1"/>
    <n v="0"/>
    <n v="0"/>
    <x v="9"/>
    <m/>
  </r>
  <r>
    <s v="1500118"/>
    <s v="Xylocaine Plain 10mL MDV      "/>
    <s v="2%          "/>
    <s v="25/Pk   "/>
    <s v="ABRAX"/>
    <s v="63323048617"/>
    <n v="1"/>
    <n v="1"/>
    <n v="1"/>
    <n v="0"/>
    <n v="0"/>
    <n v="0"/>
    <x v="7"/>
    <m/>
  </r>
  <r>
    <s v="1049007"/>
    <s v="Ketamine HCL Inj MDV 10mL     "/>
    <s v="100mg/mL    "/>
    <s v="10/Bx   "/>
    <s v="BIONIC"/>
    <s v="67457010810"/>
    <n v="1"/>
    <n v="3"/>
    <n v="0"/>
    <n v="1"/>
    <n v="0"/>
    <n v="0"/>
    <x v="9"/>
    <m/>
  </r>
  <r>
    <s v="1183768"/>
    <s v="Marker Arrow Plastic Mnt 1&quot;   "/>
    <s v="Red         "/>
    <s v="Ea      "/>
    <s v="SOURON"/>
    <s v="TE-TA-A3"/>
    <n v="1"/>
    <n v="5"/>
    <n v="0"/>
    <n v="0"/>
    <n v="0"/>
    <n v="1"/>
    <x v="3"/>
    <m/>
  </r>
  <r>
    <s v="5700602"/>
    <s v="Electrode Resting Tab HSI     "/>
    <s v="            "/>
    <s v="100/Pk  "/>
    <s v="KENDAL"/>
    <s v="31433538"/>
    <n v="1"/>
    <n v="4"/>
    <n v="0"/>
    <n v="1"/>
    <n v="0"/>
    <n v="0"/>
    <x v="9"/>
    <m/>
  </r>
  <r>
    <s v="1046849"/>
    <s v="Water For Inj Sterile Vial    "/>
    <s v="20ml        "/>
    <s v="25/Bx   "/>
    <s v="PFIZNJ"/>
    <s v="00409488720"/>
    <n v="1"/>
    <n v="1"/>
    <n v="1"/>
    <n v="0"/>
    <n v="0"/>
    <n v="0"/>
    <x v="2"/>
    <m/>
  </r>
  <r>
    <s v="1089389"/>
    <s v="CDS Control Diff              "/>
    <s v="4.5ml       "/>
    <s v="9/Bx    "/>
    <s v="CLIDIA"/>
    <s v="501-607"/>
    <n v="1"/>
    <n v="3"/>
    <n v="0"/>
    <n v="0"/>
    <n v="0"/>
    <n v="1"/>
    <x v="3"/>
    <m/>
  </r>
  <r>
    <s v="9538661"/>
    <s v="Forceps Dressing CVD Narrow   "/>
    <s v="Tips        "/>
    <s v="Ea      "/>
    <s v="MILTEX"/>
    <s v="6-100"/>
    <n v="1"/>
    <n v="3"/>
    <n v="0"/>
    <n v="1"/>
    <n v="0"/>
    <n v="0"/>
    <x v="9"/>
    <m/>
  </r>
  <r>
    <s v="1048583"/>
    <s v="Sodium Chloride INJ MDV 30ml  "/>
    <s v="0.9%BACT    "/>
    <s v="25/Bx   "/>
    <s v="PFIZNJ"/>
    <s v="00409196607"/>
    <n v="1"/>
    <n v="2"/>
    <n v="1"/>
    <n v="0"/>
    <n v="0"/>
    <n v="0"/>
    <x v="2"/>
    <m/>
  </r>
  <r>
    <s v="7776660"/>
    <s v="Tegaderm Transparent Dressing "/>
    <s v="2-3/8x2-3/4&quot;"/>
    <s v="20/Bx   "/>
    <s v="3MMED"/>
    <s v="9505W"/>
    <n v="1"/>
    <n v="3"/>
    <n v="0"/>
    <n v="1"/>
    <n v="0"/>
    <n v="0"/>
    <x v="9"/>
    <m/>
  </r>
  <r>
    <s v="6547547"/>
    <s v="Suture Vicryl Rapide Undyed P3"/>
    <s v="5-0 18&quot;     "/>
    <s v="12/Bx   "/>
    <s v="ETHICO"/>
    <s v="VR493"/>
    <n v="1"/>
    <n v="2"/>
    <n v="0"/>
    <n v="1"/>
    <n v="0"/>
    <n v="0"/>
    <x v="9"/>
    <m/>
  </r>
  <r>
    <s v="1294192"/>
    <s v="Metoprolol Tartrate Tablets   "/>
    <s v="25mg        "/>
    <s v="100/Bt  "/>
    <s v="VENSUN"/>
    <s v="42543000101"/>
    <n v="1"/>
    <n v="1"/>
    <n v="0"/>
    <n v="1"/>
    <n v="0"/>
    <n v="0"/>
    <x v="6"/>
    <m/>
  </r>
  <r>
    <s v="1088469"/>
    <s v="Nipples Enfamil Stand Flow    "/>
    <s v="            "/>
    <s v="240/Ca  "/>
    <s v="MEAD"/>
    <s v="428816"/>
    <n v="1"/>
    <n v="1"/>
    <n v="0"/>
    <n v="1"/>
    <n v="0"/>
    <n v="0"/>
    <x v="7"/>
    <m/>
  </r>
  <r>
    <s v="1113376"/>
    <s v="BNP Calib Verif Lev 1-3       "/>
    <s v="2x3 1ml/Bx  "/>
    <s v="2x3/Bx  "/>
    <s v="ABBCON"/>
    <s v="06P1708"/>
    <n v="1"/>
    <n v="1"/>
    <n v="0"/>
    <n v="1"/>
    <n v="0"/>
    <n v="0"/>
    <x v="9"/>
    <m/>
  </r>
  <r>
    <s v="5072187"/>
    <s v="Sodium Chloride .9% Minibag   "/>
    <s v="Plastic Bag "/>
    <s v="100ml   "/>
    <s v="MCGAW"/>
    <s v="S8004-5264"/>
    <n v="1"/>
    <n v="1"/>
    <n v="1"/>
    <n v="0"/>
    <n v="0"/>
    <n v="0"/>
    <x v="2"/>
    <m/>
  </r>
  <r>
    <s v="6101486"/>
    <s v="Transfer Board Wheelchair     "/>
    <s v="30&quot;MAPL     "/>
    <s v="EA      "/>
    <s v="ALIMED"/>
    <s v="8047"/>
    <n v="1"/>
    <n v="1"/>
    <n v="0"/>
    <n v="0"/>
    <n v="1"/>
    <n v="0"/>
    <x v="3"/>
    <m/>
  </r>
  <r>
    <s v="1255260"/>
    <s v="Cyanocobalamin Tablets        "/>
    <s v="500mcg      "/>
    <s v="100/Bt  "/>
    <s v="CARDGN"/>
    <s v="1375864"/>
    <n v="1"/>
    <n v="1"/>
    <n v="1"/>
    <n v="0"/>
    <n v="0"/>
    <n v="0"/>
    <x v="7"/>
    <m/>
  </r>
  <r>
    <s v="4991845"/>
    <s v="Forcep Magill Child           "/>
    <s v="            "/>
    <s v="Ea      "/>
    <s v="MAGMED"/>
    <s v="10-2750"/>
    <n v="1"/>
    <n v="1"/>
    <n v="0"/>
    <n v="1"/>
    <n v="0"/>
    <n v="0"/>
    <x v="9"/>
    <m/>
  </r>
  <r>
    <s v="1249419"/>
    <s v="Anti Reflex Salem Sump        "/>
    <s v="12fr        "/>
    <s v="10/Ca   "/>
    <s v="KENDAL"/>
    <s v="8888266221"/>
    <n v="1"/>
    <n v="1"/>
    <n v="0"/>
    <n v="0"/>
    <n v="1"/>
    <n v="0"/>
    <x v="3"/>
    <m/>
  </r>
  <r>
    <s v="1157235"/>
    <s v="Label Medication Added        "/>
    <s v="            "/>
    <s v="1000/RL "/>
    <s v="TRISTA"/>
    <s v="RL3365K"/>
    <n v="1"/>
    <n v="1"/>
    <n v="0"/>
    <n v="1"/>
    <n v="0"/>
    <n v="0"/>
    <x v="7"/>
    <m/>
  </r>
  <r>
    <s v="6483974"/>
    <s v="Splint Wrist Foam Right       "/>
    <s v="Large       "/>
    <s v="Ea      "/>
    <s v="SMTNEP"/>
    <s v="79-87427"/>
    <n v="1"/>
    <n v="10"/>
    <n v="0"/>
    <n v="1"/>
    <n v="0"/>
    <n v="0"/>
    <x v="7"/>
    <m/>
  </r>
  <r>
    <s v="1190892"/>
    <s v="Cutter Ring Battery Operated  "/>
    <s v="            "/>
    <s v="Ea      "/>
    <s v="DIXON"/>
    <s v="48.0610"/>
    <n v="1"/>
    <n v="1"/>
    <n v="0"/>
    <n v="1"/>
    <n v="0"/>
    <n v="0"/>
    <x v="9"/>
    <m/>
  </r>
  <r>
    <s v="2480670"/>
    <s v="Haloperidol Lact SDV N-R      "/>
    <s v="5mg/mL      "/>
    <s v="1mL/Vl  "/>
    <s v="GIVREP"/>
    <s v="67457042612"/>
    <n v="1"/>
    <n v="10"/>
    <n v="0"/>
    <n v="1"/>
    <n v="0"/>
    <n v="0"/>
    <x v="2"/>
    <m/>
  </r>
  <r>
    <s v="1203759"/>
    <s v="Shoe Post-Op Velcro Male      "/>
    <s v="Medium      "/>
    <s v="Ea      "/>
    <s v="SMTNEP"/>
    <s v="79-90185"/>
    <n v="1"/>
    <n v="3"/>
    <n v="0"/>
    <n v="1"/>
    <n v="0"/>
    <n v="0"/>
    <x v="9"/>
    <m/>
  </r>
  <r>
    <s v="8573302"/>
    <s v="Laryngoscope F/O Mil 2        "/>
    <s v="Engl        "/>
    <s v="Ea      "/>
    <s v="SUNMD"/>
    <s v="5-5233-02"/>
    <n v="1"/>
    <n v="2"/>
    <n v="0"/>
    <n v="1"/>
    <n v="0"/>
    <n v="0"/>
    <x v="7"/>
    <m/>
  </r>
  <r>
    <s v="1046880"/>
    <s v="Lidocaine HCL Inj MDV 20ml    "/>
    <s v="2%          "/>
    <s v="25/Bx   "/>
    <s v="PFIZNJ"/>
    <s v="00409427701"/>
    <n v="1"/>
    <n v="1"/>
    <n v="1"/>
    <n v="0"/>
    <n v="0"/>
    <n v="0"/>
    <x v="2"/>
    <m/>
  </r>
  <r>
    <s v="1243642"/>
    <s v="Potassium CL SF Oral Solution "/>
    <s v="10%         "/>
    <s v="473mL/Bt"/>
    <s v="PAR"/>
    <s v="00603154258"/>
    <n v="1"/>
    <n v="1"/>
    <n v="0"/>
    <n v="1"/>
    <n v="0"/>
    <n v="0"/>
    <x v="7"/>
    <m/>
  </r>
  <r>
    <s v="6544964"/>
    <s v="Suture Surg Gut Chrom Bge P3  "/>
    <s v="4-0 18&quot;     "/>
    <s v="12/Bx   "/>
    <s v="ETHICO"/>
    <s v="1654G"/>
    <n v="1"/>
    <n v="2"/>
    <n v="0"/>
    <n v="1"/>
    <n v="0"/>
    <n v="0"/>
    <x v="9"/>
    <m/>
  </r>
  <r>
    <s v="1077346"/>
    <s v="Acetylcysteine Solution 30mL  "/>
    <s v="20%         "/>
    <s v="3/Bx    "/>
    <s v="PFIZNJ"/>
    <s v="00409330803"/>
    <n v="1"/>
    <n v="1"/>
    <n v="0"/>
    <n v="1"/>
    <n v="0"/>
    <n v="0"/>
    <x v="7"/>
    <m/>
  </r>
  <r>
    <s v="1293563"/>
    <s v="APAP/Codeine Oral Elix UD 5mL "/>
    <s v="120/12mg/5mL"/>
    <s v="100/Ca  "/>
    <s v="CARDGN"/>
    <s v="5391586"/>
    <n v="1"/>
    <n v="1"/>
    <n v="0"/>
    <n v="1"/>
    <n v="0"/>
    <n v="0"/>
    <x v="7"/>
    <m/>
  </r>
  <r>
    <s v="1234050"/>
    <s v="Piperacillin/Tazobactam Inj   "/>
    <s v="2.25gm/Vl   "/>
    <s v="10/Bx   "/>
    <s v="PFIZNJ"/>
    <s v="00409338302"/>
    <n v="1"/>
    <n v="2"/>
    <n v="0"/>
    <n v="0"/>
    <n v="1"/>
    <n v="0"/>
    <x v="3"/>
    <m/>
  </r>
  <r>
    <s v="1113333"/>
    <s v="i-Stat Control Level 3        "/>
    <s v="10x1.7ml    "/>
    <s v="10/Bx   "/>
    <s v="ABBCON"/>
    <s v="06F1401"/>
    <n v="1"/>
    <n v="1"/>
    <n v="0"/>
    <n v="1"/>
    <n v="0"/>
    <n v="0"/>
    <x v="9"/>
    <m/>
  </r>
  <r>
    <s v="1259100"/>
    <s v="Ondansetron HCL Inj SDV 2mL   "/>
    <s v="2mg/mL      "/>
    <s v="25/Bx   "/>
    <s v="APOTEX"/>
    <s v="60505613005"/>
    <n v="1"/>
    <n v="2"/>
    <n v="1"/>
    <n v="0"/>
    <n v="0"/>
    <n v="0"/>
    <x v="9"/>
    <m/>
  </r>
  <r>
    <s v="2770520"/>
    <s v="Hydrocodone/APAP Tablets      "/>
    <s v="5/325Mg     "/>
    <s v="100/Bt  "/>
    <s v="CARDGN"/>
    <s v="5014295"/>
    <n v="1"/>
    <n v="1"/>
    <n v="0"/>
    <n v="1"/>
    <n v="0"/>
    <n v="0"/>
    <x v="7"/>
    <m/>
  </r>
  <r>
    <s v="1190456"/>
    <s v="Protexis PI Glove PF          "/>
    <s v="Sz 8.5 Cream"/>
    <s v="50Pr/Bx "/>
    <s v="ALLEG"/>
    <s v="2D72PT85X"/>
    <n v="1"/>
    <n v="1"/>
    <n v="0"/>
    <n v="1"/>
    <n v="0"/>
    <n v="0"/>
    <x v="9"/>
    <m/>
  </r>
  <r>
    <s v="1247618"/>
    <s v="Indicators Chemical Trophon   "/>
    <s v="            "/>
    <s v="300/Bx  "/>
    <s v="IMAGNG"/>
    <s v="E8350NC"/>
    <n v="1"/>
    <n v="1"/>
    <n v="0"/>
    <n v="1"/>
    <n v="0"/>
    <n v="0"/>
    <x v="9"/>
    <m/>
  </r>
  <r>
    <s v="1242957"/>
    <s v="Risperidone Tablets           "/>
    <s v="1mg         "/>
    <s v="60/Bt   "/>
    <s v="TOPRXI"/>
    <s v="02-1001"/>
    <n v="1"/>
    <n v="1"/>
    <n v="0"/>
    <n v="1"/>
    <n v="0"/>
    <n v="0"/>
    <x v="7"/>
    <m/>
  </r>
  <r>
    <s v="1185439"/>
    <s v="ECG Trunk Cable 12-Lead AHA   "/>
    <s v="            "/>
    <s v="EA      "/>
    <s v="MINDRY"/>
    <s v="0010-3042721"/>
    <n v="1"/>
    <n v="1"/>
    <n v="0"/>
    <n v="0"/>
    <n v="0"/>
    <n v="1"/>
    <x v="3"/>
    <m/>
  </r>
  <r>
    <s v="6540331"/>
    <s v="Protectiv Plus IV Catheter    "/>
    <s v="20Gx1.25&quot;   "/>
    <s v="50/Bx   "/>
    <s v="SIMPOR"/>
    <s v="3086"/>
    <n v="1"/>
    <n v="4"/>
    <n v="0"/>
    <n v="1"/>
    <n v="0"/>
    <n v="0"/>
    <x v="9"/>
    <m/>
  </r>
  <r>
    <s v="1146323"/>
    <s v="Sensor Masimo LNCS SPO2       "/>
    <s v="Adult Disp  "/>
    <s v="20/Bx   "/>
    <s v="MINDRY"/>
    <s v="0600-00-0121"/>
    <n v="1"/>
    <n v="1"/>
    <n v="0"/>
    <n v="0"/>
    <n v="0"/>
    <n v="1"/>
    <x v="3"/>
    <m/>
  </r>
  <r>
    <s v="1103404"/>
    <s v="Micro Dbl-Roll Dispenser 1-11 "/>
    <s v="            "/>
    <s v="Ea      "/>
    <s v="TROY"/>
    <s v="1485012A"/>
    <n v="1"/>
    <n v="2"/>
    <n v="0"/>
    <n v="1"/>
    <n v="0"/>
    <n v="0"/>
    <x v="9"/>
    <m/>
  </r>
  <r>
    <s v="1296511"/>
    <s v="Lidocaine HCl MDV 50mL        "/>
    <s v="2%          "/>
    <s v="10/Pk   "/>
    <s v="WESINJ"/>
    <s v="00143957510"/>
    <n v="1"/>
    <n v="1"/>
    <n v="1"/>
    <n v="0"/>
    <n v="0"/>
    <n v="0"/>
    <x v="9"/>
    <m/>
  </r>
  <r>
    <s v="6003365"/>
    <s v="Replacement Bulb For Woods    "/>
    <s v="Light       "/>
    <s v="EA      "/>
    <s v="MEDDIA"/>
    <s v="UV59B"/>
    <n v="1"/>
    <n v="2"/>
    <n v="0"/>
    <n v="0"/>
    <n v="1"/>
    <n v="0"/>
    <x v="3"/>
    <m/>
  </r>
  <r>
    <s v="9875165"/>
    <s v="E-Z Scrub Dispenser Rack      "/>
    <s v="            "/>
    <s v="Ea      "/>
    <s v="BD"/>
    <s v="371901"/>
    <n v="1"/>
    <n v="1"/>
    <n v="0"/>
    <n v="0"/>
    <n v="1"/>
    <n v="0"/>
    <x v="3"/>
    <m/>
  </r>
  <r>
    <s v="1134739"/>
    <s v="Central Line Dressing Tray    "/>
    <s v="            "/>
    <s v="30/Ca   "/>
    <s v="MEDLIN"/>
    <s v="DK12-0200LF"/>
    <n v="1"/>
    <n v="1"/>
    <n v="0"/>
    <n v="1"/>
    <n v="0"/>
    <n v="0"/>
    <x v="9"/>
    <m/>
  </r>
  <r>
    <s v="1113326"/>
    <s v="CKMB Controls                 "/>
    <s v="Level 1     "/>
    <s v="6x3ml/Bx"/>
    <s v="ABBCON"/>
    <s v="06P1701"/>
    <n v="1"/>
    <n v="1"/>
    <n v="1"/>
    <n v="0"/>
    <n v="0"/>
    <n v="0"/>
    <x v="7"/>
    <m/>
  </r>
  <r>
    <s v="6980471"/>
    <s v="Eye Wash Replacement          "/>
    <s v="            "/>
    <s v="32oz/Bt "/>
    <s v="GRAING"/>
    <s v="3ARE1"/>
    <n v="1"/>
    <n v="4"/>
    <n v="1"/>
    <n v="0"/>
    <n v="0"/>
    <n v="0"/>
    <x v="9"/>
    <m/>
  </r>
  <r>
    <s v="1116321"/>
    <s v="Paper Triage Meter &amp; MeterPro "/>
    <s v="            "/>
    <s v="1/Rl    "/>
    <s v="BIOSIT"/>
    <s v="52031"/>
    <n v="1"/>
    <n v="1"/>
    <n v="0"/>
    <n v="1"/>
    <n v="0"/>
    <n v="0"/>
    <x v="9"/>
    <m/>
  </r>
  <r>
    <s v="1273635"/>
    <s v="Cyclobenzaprine HCL Tablets   "/>
    <s v="5mg         "/>
    <s v="100/Bt  "/>
    <s v="CARDGN"/>
    <s v="4910121"/>
    <n v="1"/>
    <n v="1"/>
    <n v="0"/>
    <n v="1"/>
    <n v="0"/>
    <n v="0"/>
    <x v="9"/>
    <m/>
  </r>
  <r>
    <s v="1292805"/>
    <s v="Bupivacaine/Epi MDV 50mL      "/>
    <s v="0.5%        "/>
    <s v="25/Ca   "/>
    <s v="PFIZNJ"/>
    <s v="00409904601"/>
    <n v="1"/>
    <n v="1"/>
    <n v="1"/>
    <n v="0"/>
    <n v="0"/>
    <n v="0"/>
    <x v="2"/>
    <m/>
  </r>
  <r>
    <s v="4995288"/>
    <s v="Body Bag Heavy Duty w/Handles "/>
    <s v="Black       "/>
    <s v="Ea      "/>
    <s v="MDSRCE"/>
    <s v="MS-BOD200"/>
    <n v="1"/>
    <n v="1"/>
    <n v="1"/>
    <n v="0"/>
    <n v="0"/>
    <n v="0"/>
    <x v="7"/>
    <m/>
  </r>
  <r>
    <s v="9820015"/>
    <s v="B-hCG Lvl 1 Control           "/>
    <s v="            "/>
    <s v="6/Bx    "/>
    <s v="ABBCON"/>
    <s v="02R2901"/>
    <n v="1"/>
    <n v="1"/>
    <n v="0"/>
    <n v="1"/>
    <n v="0"/>
    <n v="0"/>
    <x v="9"/>
    <m/>
  </r>
  <r>
    <s v="2580069"/>
    <s v="Atropine Sulfate SDV  N-R     "/>
    <s v="0.4mg/mL    "/>
    <s v="1mL/Vl  "/>
    <s v="GIVREP"/>
    <s v="00517040125"/>
    <n v="1"/>
    <n v="5"/>
    <n v="1"/>
    <n v="0"/>
    <n v="0"/>
    <n v="0"/>
    <x v="2"/>
    <m/>
  </r>
  <r>
    <s v="1165280"/>
    <s v="Bupivacaine W/Epi Inj 30mL SDV"/>
    <s v="0.25%       "/>
    <s v="25/Bx   "/>
    <s v="PFIZNJ"/>
    <s v="00409904217"/>
    <n v="1"/>
    <n v="2"/>
    <n v="0"/>
    <n v="1"/>
    <n v="0"/>
    <n v="0"/>
    <x v="2"/>
    <m/>
  </r>
  <r>
    <s v="1145864"/>
    <s v="Armboard Pediatric Disp       "/>
    <s v="            "/>
    <s v="50/Ca   "/>
    <s v="MEDLIN"/>
    <s v="NON24285"/>
    <n v="1"/>
    <n v="1"/>
    <n v="0"/>
    <n v="0"/>
    <n v="0"/>
    <n v="1"/>
    <x v="3"/>
    <m/>
  </r>
  <r>
    <s v="1292384"/>
    <s v="MaskDisposable CPAP System    "/>
    <s v="Child       "/>
    <s v="5/Bx    "/>
    <s v="MRCMED"/>
    <s v="10-57105"/>
    <n v="1"/>
    <n v="1"/>
    <n v="0"/>
    <n v="0"/>
    <n v="0"/>
    <n v="1"/>
    <x v="3"/>
    <m/>
  </r>
  <r>
    <s v="1013445"/>
    <s v="Whitacre Spinal Needle Long   "/>
    <s v="25gx5&quot;      "/>
    <s v="10/Bx   "/>
    <s v="BD"/>
    <s v="405140"/>
    <n v="1"/>
    <n v="1"/>
    <n v="0"/>
    <n v="1"/>
    <n v="0"/>
    <n v="0"/>
    <x v="7"/>
    <m/>
  </r>
  <r>
    <s v="1221841"/>
    <s v="Liner Bedpan Plastic w/Abs Pad"/>
    <s v="            "/>
    <s v="360/Ca  "/>
    <s v="CLEANI"/>
    <s v="7711141"/>
    <n v="1"/>
    <n v="1"/>
    <n v="0"/>
    <n v="0"/>
    <n v="1"/>
    <n v="0"/>
    <x v="3"/>
    <m/>
  </r>
  <r>
    <s v="1169445"/>
    <s v="Label High Alert Dbl Check    "/>
    <s v="2&quot;x2&quot;       "/>
    <s v="500/Pk  "/>
    <s v="HEALOG"/>
    <s v="8354"/>
    <n v="1"/>
    <n v="1"/>
    <n v="0"/>
    <n v="1"/>
    <n v="0"/>
    <n v="0"/>
    <x v="7"/>
    <m/>
  </r>
  <r>
    <s v="6439500"/>
    <s v="Diaper Huggies                "/>
    <s v="Preemie     "/>
    <s v="30/Pk   "/>
    <s v="KIMBER"/>
    <s v="67330"/>
    <n v="1"/>
    <n v="2"/>
    <n v="0"/>
    <n v="1"/>
    <n v="0"/>
    <n v="0"/>
    <x v="9"/>
    <m/>
  </r>
  <r>
    <s v="1211277"/>
    <s v="Clamp Pole f/Infs Pump Stand  "/>
    <s v="            "/>
    <s v="Ea      "/>
    <s v="MCGRW"/>
    <s v="8713131"/>
    <n v="1"/>
    <n v="1"/>
    <n v="0"/>
    <n v="0"/>
    <n v="0"/>
    <n v="1"/>
    <x v="3"/>
    <m/>
  </r>
  <r>
    <s v="2585855"/>
    <s v="Sod.Chloride 1000ml Bags      "/>
    <s v="0.45%       "/>
    <s v="12/Ca   "/>
    <s v="ABBHOS"/>
    <s v="0798509"/>
    <n v="1"/>
    <n v="1"/>
    <n v="0"/>
    <n v="1"/>
    <n v="0"/>
    <n v="0"/>
    <x v="7"/>
    <m/>
  </r>
  <r>
    <s v="8860014"/>
    <s v="Scissor Stch Spencer SS Disp  "/>
    <s v="3-1/2&quot;      "/>
    <s v="Ea      "/>
    <s v="MISDFK"/>
    <s v="96-2672"/>
    <n v="1"/>
    <n v="4"/>
    <n v="0"/>
    <n v="1"/>
    <n v="0"/>
    <n v="0"/>
    <x v="9"/>
    <m/>
  </r>
  <r>
    <s v="1176818"/>
    <s v="Allegro Sacchrine Fit Test    "/>
    <s v="Kit         "/>
    <s v="Ea      "/>
    <s v="GRAING"/>
    <s v="3PPN5"/>
    <n v="1"/>
    <n v="1"/>
    <n v="0"/>
    <n v="1"/>
    <n v="0"/>
    <n v="0"/>
    <x v="9"/>
    <m/>
  </r>
  <r>
    <s v="2672010"/>
    <s v="Obstetrical Kit Disposable    "/>
    <s v="            "/>
    <s v="Ea      "/>
    <s v="DYNAM"/>
    <s v="4901"/>
    <n v="1"/>
    <n v="1"/>
    <n v="0"/>
    <n v="1"/>
    <n v="0"/>
    <n v="0"/>
    <x v="9"/>
    <m/>
  </r>
  <r>
    <s v="1310570"/>
    <s v="Connector Addaptor Add-Vantage"/>
    <s v="            "/>
    <s v="25/Ca   "/>
    <s v="MEDLIN"/>
    <s v="ABB1141001"/>
    <n v="1"/>
    <n v="1"/>
    <n v="0"/>
    <n v="0"/>
    <n v="0"/>
    <n v="1"/>
    <x v="3"/>
    <m/>
  </r>
  <r>
    <s v="6541396"/>
    <s v="Suture Vicryl Undyed P-3      "/>
    <s v="6-0 18&quot;     "/>
    <s v="12/Bx   "/>
    <s v="ETHICO"/>
    <s v="J492G"/>
    <n v="1"/>
    <n v="1"/>
    <n v="0"/>
    <n v="1"/>
    <n v="0"/>
    <n v="0"/>
    <x v="9"/>
    <m/>
  </r>
  <r>
    <s v="1103153"/>
    <s v="Cuff SC Reus Child 2-Tube     "/>
    <s v="            "/>
    <s v="Ea      "/>
    <s v="WELCH"/>
    <s v="REUSE-09-2SC"/>
    <n v="1"/>
    <n v="3"/>
    <n v="0"/>
    <n v="1"/>
    <n v="0"/>
    <n v="0"/>
    <x v="9"/>
    <m/>
  </r>
  <r>
    <s v="1262775"/>
    <s v="Angiocath IV Catheter         "/>
    <s v="16Gx5.25&quot;   "/>
    <s v="10/Bx   "/>
    <s v="BD"/>
    <s v="382259"/>
    <n v="1"/>
    <n v="1"/>
    <n v="0"/>
    <n v="1"/>
    <n v="0"/>
    <n v="0"/>
    <x v="7"/>
    <m/>
  </r>
  <r>
    <s v="7770517"/>
    <s v="Splint Casting Scotchcast     "/>
    <s v="4&quot;x15' Roll "/>
    <s v="1/Ea    "/>
    <s v="3MMED"/>
    <s v="73004"/>
    <n v="1"/>
    <n v="1"/>
    <n v="0"/>
    <n v="1"/>
    <n v="0"/>
    <n v="0"/>
    <x v="9"/>
    <m/>
  </r>
  <r>
    <s v="1271557"/>
    <s v="Levofloxacin Tablets          "/>
    <s v="750mg       "/>
    <s v="20/Bt   "/>
    <s v="CAMPHA"/>
    <s v="31722072320"/>
    <n v="1"/>
    <n v="1"/>
    <n v="0"/>
    <n v="1"/>
    <n v="0"/>
    <n v="0"/>
    <x v="9"/>
    <m/>
  </r>
  <r>
    <s v="1124825"/>
    <s v="Hydroxychloroquine Tabs       "/>
    <s v="200MG       "/>
    <s v="100/Bt  "/>
    <s v="CARACO"/>
    <s v="63304029601"/>
    <n v="1"/>
    <n v="1"/>
    <n v="0"/>
    <n v="1"/>
    <n v="0"/>
    <n v="0"/>
    <x v="7"/>
    <m/>
  </r>
  <r>
    <s v="2587296"/>
    <s v="Procainamide HCl Inj MDV      "/>
    <s v="100mg/ml    "/>
    <s v="10ml/Vl "/>
    <s v="PFIZNJ"/>
    <s v="00409190201"/>
    <n v="1"/>
    <n v="5"/>
    <n v="0"/>
    <n v="1"/>
    <n v="0"/>
    <n v="0"/>
    <x v="2"/>
    <m/>
  </r>
  <r>
    <s v="1210755"/>
    <s v="Hydromorphone iSecure Syringe "/>
    <s v="1Mg/1mL     "/>
    <s v="10/Bx   "/>
    <s v="ABBNRX"/>
    <s v="00409128310"/>
    <n v="1"/>
    <n v="1"/>
    <n v="1"/>
    <n v="0"/>
    <n v="0"/>
    <n v="0"/>
    <x v="7"/>
    <m/>
  </r>
  <r>
    <s v="1191466"/>
    <s v="Dispoz-A-Bag Leg Bag          "/>
    <s v="Large       "/>
    <s v="Ea      "/>
    <s v="BARDBI"/>
    <s v="150103"/>
    <n v="1"/>
    <n v="2"/>
    <n v="0"/>
    <n v="1"/>
    <n v="0"/>
    <n v="0"/>
    <x v="9"/>
    <m/>
  </r>
  <r>
    <s v="1268064"/>
    <s v="Mupirocin Calcium Cream       "/>
    <s v="2%          "/>
    <s v="15gm/Tb "/>
    <s v="CARDGN"/>
    <s v="4816021"/>
    <n v="1"/>
    <n v="1"/>
    <n v="0"/>
    <n v="1"/>
    <n v="0"/>
    <n v="0"/>
    <x v="7"/>
    <m/>
  </r>
  <r>
    <s v="3680677"/>
    <s v="Sticker Teenage Mutant Ninja  "/>
    <s v="Turtles     "/>
    <s v="100/Rl  "/>
    <s v="SHERMN"/>
    <s v="PS549"/>
    <n v="1"/>
    <n v="2"/>
    <n v="0"/>
    <n v="1"/>
    <n v="0"/>
    <n v="0"/>
    <x v="9"/>
    <m/>
  </r>
  <r>
    <s v="8573631"/>
    <s v="Laryngoscope Hdl F/O SS       "/>
    <s v="Stubby      "/>
    <s v="Ea      "/>
    <s v="SUNMD"/>
    <s v="5-0236-31"/>
    <n v="1"/>
    <n v="1"/>
    <n v="0"/>
    <n v="1"/>
    <n v="0"/>
    <n v="0"/>
    <x v="7"/>
    <m/>
  </r>
  <r>
    <s v="9820019"/>
    <s v="B-hCG Lvl 3 Control           "/>
    <s v="            "/>
    <s v="6/Bx    "/>
    <s v="ABBCON"/>
    <s v="02R2903"/>
    <n v="1"/>
    <n v="1"/>
    <n v="0"/>
    <n v="1"/>
    <n v="0"/>
    <n v="0"/>
    <x v="9"/>
    <m/>
  </r>
  <r>
    <s v="1500094"/>
    <s v="Sensorcaine Plain SDV 30mL    "/>
    <s v="0.5%        "/>
    <s v="25/Pk   "/>
    <s v="ABRAX"/>
    <s v="63323046637"/>
    <n v="1"/>
    <n v="1"/>
    <n v="1"/>
    <n v="0"/>
    <n v="0"/>
    <n v="0"/>
    <x v="7"/>
    <m/>
  </r>
  <r>
    <s v="2480253"/>
    <s v="Methylene Blue SDV  N-R       "/>
    <s v="1%          "/>
    <s v="10mL/Vl "/>
    <s v="GIVREP"/>
    <s v="17478050410"/>
    <n v="1"/>
    <n v="3"/>
    <n v="0"/>
    <n v="1"/>
    <n v="0"/>
    <n v="0"/>
    <x v="7"/>
    <m/>
  </r>
  <r>
    <s v="1215035"/>
    <s v="Potassium Chloride 0.9% NaCl  "/>
    <s v="40MEQ 1000mL"/>
    <s v="12/Ca   "/>
    <s v="ABBHOS"/>
    <s v="0711609"/>
    <n v="1"/>
    <n v="1"/>
    <n v="1"/>
    <n v="0"/>
    <n v="0"/>
    <n v="0"/>
    <x v="9"/>
    <m/>
  </r>
  <r>
    <s v="9852773"/>
    <s v="Collar Xtric Perfit Plastic Yl"/>
    <s v="Size 4 Short"/>
    <s v="Ea      "/>
    <s v="AMBU"/>
    <s v="000264504"/>
    <n v="1"/>
    <n v="5"/>
    <n v="0"/>
    <n v="1"/>
    <n v="0"/>
    <n v="0"/>
    <x v="9"/>
    <m/>
  </r>
  <r>
    <s v="1130298"/>
    <s v="Thermometer Probe Covers      "/>
    <s v="20x100      "/>
    <s v="2000/Ca "/>
    <s v="MINDRY"/>
    <s v="MO9A3062128"/>
    <n v="1"/>
    <n v="1"/>
    <n v="0"/>
    <n v="1"/>
    <n v="0"/>
    <n v="0"/>
    <x v="9"/>
    <m/>
  </r>
  <r>
    <s v="1046816"/>
    <s v="Sodium Chloride Inj Bag       "/>
    <s v="0.9%        "/>
    <s v="1000ml  "/>
    <s v="ABBHOS"/>
    <s v="0798309"/>
    <n v="1"/>
    <n v="24"/>
    <n v="0"/>
    <n v="1"/>
    <n v="0"/>
    <n v="0"/>
    <x v="9"/>
    <m/>
  </r>
  <r>
    <s v="1239561"/>
    <s v="Power Supply f/Perfusor Pump  "/>
    <s v="            "/>
    <s v="Ea      "/>
    <s v="MCGAW"/>
    <s v="8713112D"/>
    <n v="1"/>
    <n v="1"/>
    <n v="0"/>
    <n v="0"/>
    <n v="0"/>
    <n v="1"/>
    <x v="3"/>
    <m/>
  </r>
  <r>
    <s v="7594848"/>
    <s v="Pocket Dop Ob Probe Only      "/>
    <s v="3mhz        "/>
    <s v="Ea      "/>
    <s v="IMEXMD"/>
    <s v="T300"/>
    <n v="1"/>
    <n v="1"/>
    <n v="0"/>
    <n v="0"/>
    <n v="0"/>
    <n v="1"/>
    <x v="3"/>
    <m/>
  </r>
  <r>
    <s v="6543982"/>
    <s v="Suture Prolene Mono Blu PS1   "/>
    <s v="3-0 18&quot;     "/>
    <s v="12/Bx   "/>
    <s v="ETHICO"/>
    <s v="8663G"/>
    <n v="1"/>
    <n v="1"/>
    <n v="0"/>
    <n v="1"/>
    <n v="0"/>
    <n v="0"/>
    <x v="9"/>
    <m/>
  </r>
  <r>
    <s v="1531042"/>
    <s v="Sodium Chloride 0.9% Irrig    "/>
    <s v="500mL/Bt    "/>
    <s v="BT      "/>
    <s v="TRAVOL"/>
    <s v="2F7123"/>
    <n v="1"/>
    <n v="36"/>
    <n v="0"/>
    <n v="1"/>
    <n v="0"/>
    <n v="0"/>
    <x v="9"/>
    <m/>
  </r>
  <r>
    <s v="1275772"/>
    <s v="Nifedipine ER Tablets         "/>
    <s v="30mg        "/>
    <s v="100/Bt  "/>
    <s v="TOPRXI"/>
    <s v="02-7092"/>
    <n v="1"/>
    <n v="2"/>
    <n v="0"/>
    <n v="1"/>
    <n v="0"/>
    <n v="0"/>
    <x v="6"/>
    <m/>
  </r>
  <r>
    <s v="1237484"/>
    <s v="Vitamin D2 Capsules           "/>
    <s v="50M iu      "/>
    <s v="100/Bt  "/>
    <s v="CARDGN"/>
    <s v="5026109"/>
    <n v="1"/>
    <n v="1"/>
    <n v="0"/>
    <n v="1"/>
    <n v="0"/>
    <n v="0"/>
    <x v="7"/>
    <m/>
  </r>
  <r>
    <s v="7865530"/>
    <s v="Dextrose 5% &amp; .45% Saline     "/>
    <s v="250mL       "/>
    <s v="24/Ca   "/>
    <s v="ABBHOS"/>
    <s v="0792602"/>
    <n v="1"/>
    <n v="1"/>
    <n v="0"/>
    <n v="1"/>
    <n v="0"/>
    <n v="0"/>
    <x v="9"/>
    <m/>
  </r>
  <r>
    <s v="1081272"/>
    <s v="BP Cuff Blue Adult Long       "/>
    <s v="27.5&quot;-36.5&quot; "/>
    <s v="Ea      "/>
    <s v="MINDRY"/>
    <s v="115-027718-00"/>
    <n v="1"/>
    <n v="2"/>
    <n v="0"/>
    <n v="1"/>
    <n v="0"/>
    <n v="0"/>
    <x v="7"/>
    <m/>
  </r>
  <r>
    <s v="2283066"/>
    <s v="Advair Diskus Inhaler 60 Dose "/>
    <s v="250/50      "/>
    <s v="Ea      "/>
    <s v="CARDZB"/>
    <s v="3163219"/>
    <n v="1"/>
    <n v="1"/>
    <n v="0"/>
    <n v="1"/>
    <n v="0"/>
    <n v="0"/>
    <x v="7"/>
    <m/>
  </r>
  <r>
    <s v="4278012"/>
    <s v="Elevator Roger Septum         "/>
    <s v="7.75&quot;       "/>
    <s v="Ea      "/>
    <s v="MILTEX"/>
    <s v="20-238"/>
    <n v="1"/>
    <n v="3"/>
    <n v="0"/>
    <n v="1"/>
    <n v="0"/>
    <n v="0"/>
    <x v="9"/>
    <m/>
  </r>
  <r>
    <s v="1317517"/>
    <s v="Hydrocodone/APAP Tablets UD   "/>
    <s v="5/325mg     "/>
    <s v="100/Pk  "/>
    <s v="APOMAJ"/>
    <s v="302043"/>
    <n v="1"/>
    <n v="1"/>
    <n v="1"/>
    <n v="0"/>
    <n v="0"/>
    <n v="0"/>
    <x v="7"/>
    <m/>
  </r>
  <r>
    <s v="1534998"/>
    <s v="Sodium Chloride For Irr .9%   "/>
    <s v="Sterile     "/>
    <s v="1000ml  "/>
    <s v="TRAVOL"/>
    <s v="2B7124X"/>
    <n v="1"/>
    <n v="14"/>
    <n v="0"/>
    <n v="1"/>
    <n v="0"/>
    <n v="0"/>
    <x v="7"/>
    <m/>
  </r>
  <r>
    <s v="1205553"/>
    <s v="CO2 Detector                  "/>
    <s v="            "/>
    <s v="Ea      "/>
    <s v="KENDAL"/>
    <s v="EASYCAP II 6"/>
    <n v="1"/>
    <n v="5"/>
    <n v="1"/>
    <n v="0"/>
    <n v="0"/>
    <n v="0"/>
    <x v="9"/>
    <m/>
  </r>
  <r>
    <s v="1253439"/>
    <s v="Metoprolol Tart SDV Inj 5mL   "/>
    <s v="1mg/mL      "/>
    <s v="25/Bx   "/>
    <s v="WESINJ"/>
    <s v="00143987325"/>
    <n v="1"/>
    <n v="2"/>
    <n v="0"/>
    <n v="1"/>
    <n v="0"/>
    <n v="0"/>
    <x v="7"/>
    <m/>
  </r>
  <r>
    <s v="1161714"/>
    <s v="Blade Ring Cutter             "/>
    <s v="            "/>
    <s v="Ea      "/>
    <s v="DIXON"/>
    <s v="48.0611"/>
    <n v="1"/>
    <n v="4"/>
    <n v="0"/>
    <n v="1"/>
    <n v="0"/>
    <n v="0"/>
    <x v="7"/>
    <m/>
  </r>
  <r>
    <s v="1206013"/>
    <s v="Suction Tubing                "/>
    <s v="1/4&quot;x12&quot;    "/>
    <s v="20/Ca   "/>
    <s v="CONMD"/>
    <s v="0034350"/>
    <n v="1"/>
    <n v="1"/>
    <n v="0"/>
    <n v="1"/>
    <n v="0"/>
    <n v="0"/>
    <x v="9"/>
    <m/>
  </r>
  <r>
    <s v="1198063"/>
    <s v="Ranitidine Hcl Inj SDV 2mL    "/>
    <s v="25Mg/mL     "/>
    <s v="10/Bx   "/>
    <s v="ZYDPHA"/>
    <s v="68382042202"/>
    <n v="1"/>
    <n v="1"/>
    <n v="0"/>
    <n v="1"/>
    <n v="0"/>
    <n v="0"/>
    <x v="7"/>
    <m/>
  </r>
  <r>
    <s v="1142357"/>
    <s v="Finger Traps Adult N/S        "/>
    <s v="SM-XLG      "/>
    <s v="5/Pk    "/>
    <s v="ALIMED"/>
    <s v="931211"/>
    <n v="1"/>
    <n v="1"/>
    <n v="0"/>
    <n v="0"/>
    <n v="0"/>
    <n v="1"/>
    <x v="3"/>
    <m/>
  </r>
  <r>
    <s v="1534438"/>
    <s v="Dextrose 5% W/Nitroglycerin   "/>
    <s v="250ml       "/>
    <s v="12/CA   "/>
    <s v="TRAVOL"/>
    <s v="1A0694"/>
    <n v="1"/>
    <n v="1"/>
    <n v="0"/>
    <n v="1"/>
    <n v="0"/>
    <n v="0"/>
    <x v="9"/>
    <m/>
  </r>
  <r>
    <s v="3667017"/>
    <s v="Sticker Star Wars Force Awaken"/>
    <s v="Asst 2.5x2.5"/>
    <s v="100/Rl  "/>
    <s v="SHERMN"/>
    <s v="PS621"/>
    <n v="1"/>
    <n v="2"/>
    <n v="0"/>
    <n v="1"/>
    <n v="0"/>
    <n v="0"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2:D13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11">
        <item x="3"/>
        <item x="1"/>
        <item x="6"/>
        <item x="5"/>
        <item x="0"/>
        <item x="7"/>
        <item x="4"/>
        <item x="9"/>
        <item x="2"/>
        <item x="8"/>
        <item t="default"/>
      </items>
    </pivotField>
    <pivotField showAll="0"/>
  </pivotFields>
  <rowFields count="1">
    <field x="1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4">
    <format dxfId="23">
      <pivotArea field="12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12" type="button" dataOnly="0" labelOnly="1" outline="0" axis="axisRow" fieldPosition="0"/>
    </format>
    <format dxfId="18">
      <pivotArea dataOnly="0" labelOnly="1" fieldPosition="0">
        <references count="1">
          <reference field="12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4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3">
      <pivotArea collapsedLevelsAreSubtotals="1" fieldPosition="0">
        <references count="1">
          <reference field="12" count="3">
            <x v="7"/>
            <x v="8"/>
            <x v="9"/>
          </reference>
        </references>
      </pivotArea>
    </format>
    <format dxfId="12">
      <pivotArea dataOnly="0" labelOnly="1" fieldPosition="0">
        <references count="1">
          <reference field="12" count="3">
            <x v="7"/>
            <x v="8"/>
            <x v="9"/>
          </reference>
        </references>
      </pivotArea>
    </format>
    <format dxfId="11">
      <pivotArea grandRow="1" outline="0" collapsedLevelsAreSubtotals="1" fieldPosition="0"/>
    </format>
    <format dxfId="10">
      <pivotArea dataOnly="0" labelOnly="1" grandRow="1" outline="0" fieldPosition="0"/>
    </format>
    <format dxfId="9">
      <pivotArea collapsedLevelsAreSubtotals="1" fieldPosition="0">
        <references count="1">
          <reference field="12" count="1">
            <x v="0"/>
          </reference>
        </references>
      </pivotArea>
    </format>
    <format dxfId="8">
      <pivotArea dataOnly="0" labelOnly="1" fieldPosition="0">
        <references count="1">
          <reference field="12" count="1">
            <x v="0"/>
          </reference>
        </references>
      </pivotArea>
    </format>
    <format dxfId="7">
      <pivotArea collapsedLevelsAreSubtotals="1" fieldPosition="0">
        <references count="1">
          <reference field="12" count="1">
            <x v="5"/>
          </reference>
        </references>
      </pivotArea>
    </format>
    <format dxfId="6">
      <pivotArea dataOnly="0" labelOnly="1" fieldPosition="0">
        <references count="1">
          <reference field="12" count="1">
            <x v="5"/>
          </reference>
        </references>
      </pivotArea>
    </format>
    <format dxfId="5">
      <pivotArea collapsedLevelsAreSubtotals="1" fieldPosition="0">
        <references count="1">
          <reference field="12" count="1">
            <x v="7"/>
          </reference>
        </references>
      </pivotArea>
    </format>
    <format dxfId="4">
      <pivotArea dataOnly="0" labelOnly="1" fieldPosition="0">
        <references count="1">
          <reference field="12" count="1">
            <x v="7"/>
          </reference>
        </references>
      </pivotArea>
    </format>
    <format dxfId="3">
      <pivotArea collapsedLevelsAreSubtotals="1" fieldPosition="0">
        <references count="1">
          <reference field="12" count="1">
            <x v="3"/>
          </reference>
        </references>
      </pivotArea>
    </format>
    <format dxfId="2">
      <pivotArea dataOnly="0" labelOnly="1" fieldPosition="0">
        <references count="1">
          <reference field="12" count="1">
            <x v="3"/>
          </reference>
        </references>
      </pivotArea>
    </format>
    <format dxfId="1">
      <pivotArea collapsedLevelsAreSubtotals="1" fieldPosition="0">
        <references count="1">
          <reference field="12" count="1">
            <x v="6"/>
          </reference>
        </references>
      </pivotArea>
    </format>
    <format dxfId="0">
      <pivotArea dataOnly="0" labelOnly="1" fieldPosition="0">
        <references count="1">
          <reference field="12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workbookViewId="0">
      <selection sqref="A1:J4"/>
    </sheetView>
  </sheetViews>
  <sheetFormatPr defaultRowHeight="14.4" x14ac:dyDescent="0.3"/>
  <sheetData>
    <row r="1" spans="1:10" x14ac:dyDescent="0.3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3" t="s">
        <v>11</v>
      </c>
      <c r="B3" s="22"/>
      <c r="C3" s="6">
        <v>5678</v>
      </c>
      <c r="D3" s="6">
        <v>5001</v>
      </c>
      <c r="E3" s="5">
        <v>0.88076787601268047</v>
      </c>
      <c r="F3" s="6">
        <v>345</v>
      </c>
      <c r="G3" s="5">
        <v>0.94152870729129967</v>
      </c>
      <c r="H3" s="6">
        <v>83</v>
      </c>
      <c r="I3" s="6">
        <v>35</v>
      </c>
      <c r="J3" s="6">
        <v>214</v>
      </c>
    </row>
    <row r="4" spans="1:10" x14ac:dyDescent="0.3">
      <c r="A4" s="23" t="s">
        <v>12</v>
      </c>
      <c r="B4" s="23"/>
      <c r="C4" s="22"/>
      <c r="D4" s="22"/>
      <c r="E4" s="5">
        <v>0.92462134554420572</v>
      </c>
      <c r="F4" s="3"/>
      <c r="G4" s="5">
        <v>0.98538217682282492</v>
      </c>
      <c r="H4" s="23"/>
      <c r="I4" s="22"/>
      <c r="J4" s="3"/>
    </row>
    <row r="5" spans="1:10" x14ac:dyDescent="0.3">
      <c r="A5" s="7" t="s">
        <v>13</v>
      </c>
      <c r="B5" s="7" t="s">
        <v>14</v>
      </c>
      <c r="C5" s="8">
        <v>231</v>
      </c>
      <c r="D5" s="8">
        <v>200</v>
      </c>
      <c r="E5" s="4">
        <v>0.86580086580086568</v>
      </c>
      <c r="F5" s="8">
        <v>15</v>
      </c>
      <c r="G5" s="4">
        <v>0.93073593073593075</v>
      </c>
      <c r="H5" s="8">
        <v>0</v>
      </c>
      <c r="I5" s="8">
        <v>1</v>
      </c>
      <c r="J5" s="8">
        <v>15</v>
      </c>
    </row>
    <row r="6" spans="1:10" x14ac:dyDescent="0.3">
      <c r="A6" s="7" t="s">
        <v>15</v>
      </c>
      <c r="B6" s="7" t="s">
        <v>16</v>
      </c>
      <c r="C6" s="8">
        <v>156</v>
      </c>
      <c r="D6" s="8">
        <v>129</v>
      </c>
      <c r="E6" s="4">
        <v>0.82692307692307698</v>
      </c>
      <c r="F6" s="8">
        <v>13</v>
      </c>
      <c r="G6" s="4">
        <v>0.91025641025641024</v>
      </c>
      <c r="H6" s="8">
        <v>0</v>
      </c>
      <c r="I6" s="8">
        <v>1</v>
      </c>
      <c r="J6" s="8">
        <v>13</v>
      </c>
    </row>
    <row r="7" spans="1:10" x14ac:dyDescent="0.3">
      <c r="A7" s="7" t="s">
        <v>17</v>
      </c>
      <c r="B7" s="7" t="s">
        <v>18</v>
      </c>
      <c r="C7" s="8">
        <v>127</v>
      </c>
      <c r="D7" s="8">
        <v>104</v>
      </c>
      <c r="E7" s="4">
        <v>0.81889763779527558</v>
      </c>
      <c r="F7" s="8">
        <v>6</v>
      </c>
      <c r="G7" s="4">
        <v>0.86614173228346458</v>
      </c>
      <c r="H7" s="8">
        <v>0</v>
      </c>
      <c r="I7" s="8">
        <v>3</v>
      </c>
      <c r="J7" s="8">
        <v>14</v>
      </c>
    </row>
    <row r="8" spans="1:10" x14ac:dyDescent="0.3">
      <c r="A8" s="7" t="s">
        <v>19</v>
      </c>
      <c r="B8" s="7" t="s">
        <v>20</v>
      </c>
      <c r="C8" s="8">
        <v>124</v>
      </c>
      <c r="D8" s="8">
        <v>107</v>
      </c>
      <c r="E8" s="4">
        <v>0.86290322580645162</v>
      </c>
      <c r="F8" s="8">
        <v>11</v>
      </c>
      <c r="G8" s="4">
        <v>0.95161290322580649</v>
      </c>
      <c r="H8" s="8">
        <v>3</v>
      </c>
      <c r="I8" s="8">
        <v>3</v>
      </c>
      <c r="J8" s="8">
        <v>0</v>
      </c>
    </row>
    <row r="9" spans="1:10" x14ac:dyDescent="0.3">
      <c r="A9" s="7" t="s">
        <v>21</v>
      </c>
      <c r="B9" s="7" t="s">
        <v>22</v>
      </c>
      <c r="C9" s="8">
        <v>124</v>
      </c>
      <c r="D9" s="8">
        <v>109</v>
      </c>
      <c r="E9" s="4">
        <v>0.87903225806451613</v>
      </c>
      <c r="F9" s="8">
        <v>3</v>
      </c>
      <c r="G9" s="4">
        <v>0.90322580645161277</v>
      </c>
      <c r="H9" s="8">
        <v>0</v>
      </c>
      <c r="I9" s="8">
        <v>0</v>
      </c>
      <c r="J9" s="8">
        <v>12</v>
      </c>
    </row>
    <row r="10" spans="1:10" x14ac:dyDescent="0.3">
      <c r="A10" s="7" t="s">
        <v>23</v>
      </c>
      <c r="B10" s="7" t="s">
        <v>24</v>
      </c>
      <c r="C10" s="8">
        <v>119</v>
      </c>
      <c r="D10" s="8">
        <v>99</v>
      </c>
      <c r="E10" s="4">
        <v>0.83193277310924374</v>
      </c>
      <c r="F10" s="8">
        <v>11</v>
      </c>
      <c r="G10" s="4">
        <v>0.9243697478991596</v>
      </c>
      <c r="H10" s="8">
        <v>8</v>
      </c>
      <c r="I10" s="8">
        <v>1</v>
      </c>
      <c r="J10" s="8">
        <v>0</v>
      </c>
    </row>
    <row r="11" spans="1:10" x14ac:dyDescent="0.3">
      <c r="A11" s="7" t="s">
        <v>25</v>
      </c>
      <c r="B11" s="7" t="s">
        <v>26</v>
      </c>
      <c r="C11" s="8">
        <v>118</v>
      </c>
      <c r="D11" s="8">
        <v>116</v>
      </c>
      <c r="E11" s="4">
        <v>0.98305084745762716</v>
      </c>
      <c r="F11" s="8">
        <v>2</v>
      </c>
      <c r="G11" s="4">
        <v>1</v>
      </c>
      <c r="H11" s="8">
        <v>0</v>
      </c>
      <c r="I11" s="8">
        <v>0</v>
      </c>
      <c r="J11" s="8">
        <v>0</v>
      </c>
    </row>
    <row r="12" spans="1:10" x14ac:dyDescent="0.3">
      <c r="A12" s="7" t="s">
        <v>27</v>
      </c>
      <c r="B12" s="7" t="s">
        <v>28</v>
      </c>
      <c r="C12" s="8">
        <v>113</v>
      </c>
      <c r="D12" s="8">
        <v>104</v>
      </c>
      <c r="E12" s="4">
        <v>0.92035398230088494</v>
      </c>
      <c r="F12" s="8">
        <v>5</v>
      </c>
      <c r="G12" s="4">
        <v>0.96460176991150437</v>
      </c>
      <c r="H12" s="8">
        <v>0</v>
      </c>
      <c r="I12" s="8">
        <v>0</v>
      </c>
      <c r="J12" s="8">
        <v>4</v>
      </c>
    </row>
    <row r="13" spans="1:10" x14ac:dyDescent="0.3">
      <c r="A13" s="7" t="s">
        <v>29</v>
      </c>
      <c r="B13" s="7" t="s">
        <v>28</v>
      </c>
      <c r="C13" s="8">
        <v>111</v>
      </c>
      <c r="D13" s="8">
        <v>105</v>
      </c>
      <c r="E13" s="4">
        <v>0.94594594594594594</v>
      </c>
      <c r="F13" s="8">
        <v>2</v>
      </c>
      <c r="G13" s="4">
        <v>0.963963963963964</v>
      </c>
      <c r="H13" s="8">
        <v>3</v>
      </c>
      <c r="I13" s="8">
        <v>0</v>
      </c>
      <c r="J13" s="8">
        <v>1</v>
      </c>
    </row>
    <row r="14" spans="1:10" x14ac:dyDescent="0.3">
      <c r="A14" s="7" t="s">
        <v>30</v>
      </c>
      <c r="B14" s="7" t="s">
        <v>31</v>
      </c>
      <c r="C14" s="8">
        <v>107</v>
      </c>
      <c r="D14" s="8">
        <v>89</v>
      </c>
      <c r="E14" s="4">
        <v>0.83177570093457942</v>
      </c>
      <c r="F14" s="8">
        <v>5</v>
      </c>
      <c r="G14" s="4">
        <v>0.87850467289719636</v>
      </c>
      <c r="H14" s="8">
        <v>2</v>
      </c>
      <c r="I14" s="8">
        <v>0</v>
      </c>
      <c r="J14" s="8">
        <v>11</v>
      </c>
    </row>
    <row r="15" spans="1:10" x14ac:dyDescent="0.3">
      <c r="A15" s="7" t="s">
        <v>32</v>
      </c>
      <c r="B15" s="7" t="s">
        <v>26</v>
      </c>
      <c r="C15" s="8">
        <v>107</v>
      </c>
      <c r="D15" s="8">
        <v>99</v>
      </c>
      <c r="E15" s="4">
        <v>0.92523364485981308</v>
      </c>
      <c r="F15" s="8">
        <v>3</v>
      </c>
      <c r="G15" s="4">
        <v>0.95327102803738317</v>
      </c>
      <c r="H15" s="8">
        <v>1</v>
      </c>
      <c r="I15" s="8">
        <v>0</v>
      </c>
      <c r="J15" s="8">
        <v>4</v>
      </c>
    </row>
    <row r="16" spans="1:10" x14ac:dyDescent="0.3">
      <c r="A16" s="7" t="s">
        <v>33</v>
      </c>
      <c r="B16" s="7" t="s">
        <v>34</v>
      </c>
      <c r="C16" s="8">
        <v>105</v>
      </c>
      <c r="D16" s="8">
        <v>87</v>
      </c>
      <c r="E16" s="4">
        <v>0.82857142857142863</v>
      </c>
      <c r="F16" s="8">
        <v>3</v>
      </c>
      <c r="G16" s="4">
        <v>0.8571428571428571</v>
      </c>
      <c r="H16" s="8">
        <v>1</v>
      </c>
      <c r="I16" s="8">
        <v>1</v>
      </c>
      <c r="J16" s="8">
        <v>13</v>
      </c>
    </row>
    <row r="17" spans="1:10" x14ac:dyDescent="0.3">
      <c r="A17" s="7" t="s">
        <v>35</v>
      </c>
      <c r="B17" s="7" t="s">
        <v>36</v>
      </c>
      <c r="C17" s="8">
        <v>105</v>
      </c>
      <c r="D17" s="8">
        <v>92</v>
      </c>
      <c r="E17" s="4">
        <v>0.87619047619047619</v>
      </c>
      <c r="F17" s="8">
        <v>1</v>
      </c>
      <c r="G17" s="4">
        <v>0.88571428571428568</v>
      </c>
      <c r="H17" s="8">
        <v>0</v>
      </c>
      <c r="I17" s="8">
        <v>0</v>
      </c>
      <c r="J17" s="8">
        <v>12</v>
      </c>
    </row>
    <row r="18" spans="1:10" x14ac:dyDescent="0.3">
      <c r="A18" s="7" t="s">
        <v>37</v>
      </c>
      <c r="B18" s="7" t="s">
        <v>28</v>
      </c>
      <c r="C18" s="8">
        <v>103</v>
      </c>
      <c r="D18" s="8">
        <v>93</v>
      </c>
      <c r="E18" s="4">
        <v>0.90291262135922334</v>
      </c>
      <c r="F18" s="8">
        <v>5</v>
      </c>
      <c r="G18" s="4">
        <v>0.95145631067961167</v>
      </c>
      <c r="H18" s="8">
        <v>0</v>
      </c>
      <c r="I18" s="8">
        <v>1</v>
      </c>
      <c r="J18" s="8">
        <v>4</v>
      </c>
    </row>
    <row r="19" spans="1:10" x14ac:dyDescent="0.3">
      <c r="A19" s="7" t="s">
        <v>38</v>
      </c>
      <c r="B19" s="7" t="s">
        <v>39</v>
      </c>
      <c r="C19" s="8">
        <v>102</v>
      </c>
      <c r="D19" s="8">
        <v>85</v>
      </c>
      <c r="E19" s="4">
        <v>0.83333333333333348</v>
      </c>
      <c r="F19" s="8">
        <v>3</v>
      </c>
      <c r="G19" s="4">
        <v>0.86274509803921573</v>
      </c>
      <c r="H19" s="8">
        <v>0</v>
      </c>
      <c r="I19" s="8">
        <v>2</v>
      </c>
      <c r="J19" s="8">
        <v>12</v>
      </c>
    </row>
    <row r="20" spans="1:10" x14ac:dyDescent="0.3">
      <c r="A20" s="7" t="s">
        <v>40</v>
      </c>
      <c r="B20" s="7" t="s">
        <v>26</v>
      </c>
      <c r="C20" s="8">
        <v>99</v>
      </c>
      <c r="D20" s="8">
        <v>86</v>
      </c>
      <c r="E20" s="4">
        <v>0.86868686868686884</v>
      </c>
      <c r="F20" s="8">
        <v>0</v>
      </c>
      <c r="G20" s="4">
        <v>0.86868686868686884</v>
      </c>
      <c r="H20" s="8">
        <v>0</v>
      </c>
      <c r="I20" s="8">
        <v>1</v>
      </c>
      <c r="J20" s="8">
        <v>12</v>
      </c>
    </row>
    <row r="21" spans="1:10" x14ac:dyDescent="0.3">
      <c r="A21" s="7" t="s">
        <v>41</v>
      </c>
      <c r="B21" s="7" t="s">
        <v>42</v>
      </c>
      <c r="C21" s="8">
        <v>97</v>
      </c>
      <c r="D21" s="8">
        <v>82</v>
      </c>
      <c r="E21" s="4">
        <v>0.84536082474226804</v>
      </c>
      <c r="F21" s="8">
        <v>3</v>
      </c>
      <c r="G21" s="4">
        <v>0.87628865979381443</v>
      </c>
      <c r="H21" s="8">
        <v>0</v>
      </c>
      <c r="I21" s="8">
        <v>0</v>
      </c>
      <c r="J21" s="8">
        <v>12</v>
      </c>
    </row>
    <row r="22" spans="1:10" x14ac:dyDescent="0.3">
      <c r="A22" s="7" t="s">
        <v>43</v>
      </c>
      <c r="B22" s="7" t="s">
        <v>26</v>
      </c>
      <c r="C22" s="8">
        <v>95</v>
      </c>
      <c r="D22" s="8">
        <v>89</v>
      </c>
      <c r="E22" s="4">
        <v>0.93684210526315792</v>
      </c>
      <c r="F22" s="8">
        <v>4</v>
      </c>
      <c r="G22" s="4">
        <v>0.97894736842105279</v>
      </c>
      <c r="H22" s="8">
        <v>1</v>
      </c>
      <c r="I22" s="8">
        <v>0</v>
      </c>
      <c r="J22" s="8">
        <v>1</v>
      </c>
    </row>
    <row r="23" spans="1:10" x14ac:dyDescent="0.3">
      <c r="A23" s="7" t="s">
        <v>44</v>
      </c>
      <c r="B23" s="7" t="s">
        <v>45</v>
      </c>
      <c r="C23" s="8">
        <v>92</v>
      </c>
      <c r="D23" s="8">
        <v>76</v>
      </c>
      <c r="E23" s="4">
        <v>0.82608695652173902</v>
      </c>
      <c r="F23" s="8">
        <v>3</v>
      </c>
      <c r="G23" s="4">
        <v>0.85869565217391308</v>
      </c>
      <c r="H23" s="8">
        <v>0</v>
      </c>
      <c r="I23" s="8">
        <v>0</v>
      </c>
      <c r="J23" s="8">
        <v>13</v>
      </c>
    </row>
    <row r="24" spans="1:10" x14ac:dyDescent="0.3">
      <c r="A24" s="7" t="s">
        <v>46</v>
      </c>
      <c r="B24" s="7" t="s">
        <v>47</v>
      </c>
      <c r="C24" s="8">
        <v>91</v>
      </c>
      <c r="D24" s="8">
        <v>82</v>
      </c>
      <c r="E24" s="4">
        <v>0.90109890109890112</v>
      </c>
      <c r="F24" s="8">
        <v>3</v>
      </c>
      <c r="G24" s="4">
        <v>0.93406593406593397</v>
      </c>
      <c r="H24" s="8">
        <v>6</v>
      </c>
      <c r="I24" s="8">
        <v>0</v>
      </c>
      <c r="J24" s="8">
        <v>0</v>
      </c>
    </row>
    <row r="25" spans="1:10" x14ac:dyDescent="0.3">
      <c r="A25" s="7" t="s">
        <v>48</v>
      </c>
      <c r="B25" s="7" t="s">
        <v>26</v>
      </c>
      <c r="C25" s="8">
        <v>91</v>
      </c>
      <c r="D25" s="8">
        <v>87</v>
      </c>
      <c r="E25" s="4">
        <v>0.95604395604395609</v>
      </c>
      <c r="F25" s="8">
        <v>4</v>
      </c>
      <c r="G25" s="4">
        <v>1</v>
      </c>
      <c r="H25" s="8">
        <v>0</v>
      </c>
      <c r="I25" s="8">
        <v>0</v>
      </c>
      <c r="J25" s="8">
        <v>0</v>
      </c>
    </row>
    <row r="26" spans="1:10" x14ac:dyDescent="0.3">
      <c r="A26" s="7" t="s">
        <v>49</v>
      </c>
      <c r="B26" s="7" t="s">
        <v>50</v>
      </c>
      <c r="C26" s="8">
        <v>91</v>
      </c>
      <c r="D26" s="8">
        <v>79</v>
      </c>
      <c r="E26" s="4">
        <v>0.86813186813186816</v>
      </c>
      <c r="F26" s="8">
        <v>8</v>
      </c>
      <c r="G26" s="4">
        <v>0.95604395604395609</v>
      </c>
      <c r="H26" s="8">
        <v>2</v>
      </c>
      <c r="I26" s="8">
        <v>0</v>
      </c>
      <c r="J26" s="8">
        <v>2</v>
      </c>
    </row>
    <row r="27" spans="1:10" x14ac:dyDescent="0.3">
      <c r="A27" s="7" t="s">
        <v>51</v>
      </c>
      <c r="B27" s="7" t="s">
        <v>52</v>
      </c>
      <c r="C27" s="8">
        <v>89</v>
      </c>
      <c r="D27" s="8">
        <v>81</v>
      </c>
      <c r="E27" s="4">
        <v>0.9101123595505618</v>
      </c>
      <c r="F27" s="8">
        <v>4</v>
      </c>
      <c r="G27" s="4">
        <v>0.9550561797752809</v>
      </c>
      <c r="H27" s="8">
        <v>2</v>
      </c>
      <c r="I27" s="8">
        <v>1</v>
      </c>
      <c r="J27" s="8">
        <v>1</v>
      </c>
    </row>
    <row r="28" spans="1:10" x14ac:dyDescent="0.3">
      <c r="A28" s="7" t="s">
        <v>53</v>
      </c>
      <c r="B28" s="7" t="s">
        <v>54</v>
      </c>
      <c r="C28" s="8">
        <v>88</v>
      </c>
      <c r="D28" s="8">
        <v>73</v>
      </c>
      <c r="E28" s="4">
        <v>0.82954545454545459</v>
      </c>
      <c r="F28" s="8">
        <v>10</v>
      </c>
      <c r="G28" s="4">
        <v>0.94318181818181823</v>
      </c>
      <c r="H28" s="8">
        <v>3</v>
      </c>
      <c r="I28" s="8">
        <v>2</v>
      </c>
      <c r="J28" s="8">
        <v>0</v>
      </c>
    </row>
    <row r="29" spans="1:10" x14ac:dyDescent="0.3">
      <c r="A29" s="7" t="s">
        <v>55</v>
      </c>
      <c r="B29" s="7" t="s">
        <v>56</v>
      </c>
      <c r="C29" s="8">
        <v>86</v>
      </c>
      <c r="D29" s="8">
        <v>79</v>
      </c>
      <c r="E29" s="4">
        <v>0.91860465116279078</v>
      </c>
      <c r="F29" s="8">
        <v>4</v>
      </c>
      <c r="G29" s="4">
        <v>0.9651162790697676</v>
      </c>
      <c r="H29" s="8">
        <v>0</v>
      </c>
      <c r="I29" s="8">
        <v>0</v>
      </c>
      <c r="J29" s="8">
        <v>3</v>
      </c>
    </row>
    <row r="30" spans="1:10" x14ac:dyDescent="0.3">
      <c r="A30" s="7" t="s">
        <v>57</v>
      </c>
      <c r="B30" s="7" t="s">
        <v>26</v>
      </c>
      <c r="C30" s="8">
        <v>86</v>
      </c>
      <c r="D30" s="8">
        <v>81</v>
      </c>
      <c r="E30" s="4">
        <v>0.94186046511627908</v>
      </c>
      <c r="F30" s="8">
        <v>3</v>
      </c>
      <c r="G30" s="4">
        <v>0.97674418604651148</v>
      </c>
      <c r="H30" s="8">
        <v>0</v>
      </c>
      <c r="I30" s="8">
        <v>2</v>
      </c>
      <c r="J30" s="8">
        <v>0</v>
      </c>
    </row>
    <row r="31" spans="1:10" x14ac:dyDescent="0.3">
      <c r="A31" s="7" t="s">
        <v>58</v>
      </c>
      <c r="B31" s="7" t="s">
        <v>59</v>
      </c>
      <c r="C31" s="8">
        <v>84</v>
      </c>
      <c r="D31" s="8">
        <v>74</v>
      </c>
      <c r="E31" s="4">
        <v>0.88095238095238093</v>
      </c>
      <c r="F31" s="8">
        <v>6</v>
      </c>
      <c r="G31" s="4">
        <v>0.95238095238095222</v>
      </c>
      <c r="H31" s="8">
        <v>1</v>
      </c>
      <c r="I31" s="8">
        <v>1</v>
      </c>
      <c r="J31" s="8">
        <v>2</v>
      </c>
    </row>
    <row r="32" spans="1:10" x14ac:dyDescent="0.3">
      <c r="A32" s="7" t="s">
        <v>60</v>
      </c>
      <c r="B32" s="7" t="s">
        <v>61</v>
      </c>
      <c r="C32" s="8">
        <v>83</v>
      </c>
      <c r="D32" s="8">
        <v>74</v>
      </c>
      <c r="E32" s="4">
        <v>0.89156626506024095</v>
      </c>
      <c r="F32" s="8">
        <v>6</v>
      </c>
      <c r="G32" s="4">
        <v>0.96385542168674698</v>
      </c>
      <c r="H32" s="8">
        <v>2</v>
      </c>
      <c r="I32" s="8">
        <v>0</v>
      </c>
      <c r="J32" s="8">
        <v>1</v>
      </c>
    </row>
    <row r="33" spans="1:10" x14ac:dyDescent="0.3">
      <c r="A33" s="7" t="s">
        <v>62</v>
      </c>
      <c r="B33" s="7" t="s">
        <v>26</v>
      </c>
      <c r="C33" s="8">
        <v>82</v>
      </c>
      <c r="D33" s="8">
        <v>70</v>
      </c>
      <c r="E33" s="4">
        <v>0.85365853658536583</v>
      </c>
      <c r="F33" s="8">
        <v>9</v>
      </c>
      <c r="G33" s="4">
        <v>0.96341463414634143</v>
      </c>
      <c r="H33" s="8">
        <v>0</v>
      </c>
      <c r="I33" s="8">
        <v>1</v>
      </c>
      <c r="J33" s="8">
        <v>2</v>
      </c>
    </row>
    <row r="34" spans="1:10" x14ac:dyDescent="0.3">
      <c r="A34" s="7" t="s">
        <v>63</v>
      </c>
      <c r="B34" s="7" t="s">
        <v>64</v>
      </c>
      <c r="C34" s="8">
        <v>82</v>
      </c>
      <c r="D34" s="8">
        <v>70</v>
      </c>
      <c r="E34" s="4">
        <v>0.85365853658536583</v>
      </c>
      <c r="F34" s="8">
        <v>2</v>
      </c>
      <c r="G34" s="4">
        <v>0.87804878048780499</v>
      </c>
      <c r="H34" s="8">
        <v>0</v>
      </c>
      <c r="I34" s="8">
        <v>0</v>
      </c>
      <c r="J34" s="8">
        <v>10</v>
      </c>
    </row>
    <row r="35" spans="1:10" x14ac:dyDescent="0.3">
      <c r="A35" s="7" t="s">
        <v>65</v>
      </c>
      <c r="B35" s="7" t="s">
        <v>66</v>
      </c>
      <c r="C35" s="8">
        <v>82</v>
      </c>
      <c r="D35" s="8">
        <v>68</v>
      </c>
      <c r="E35" s="4">
        <v>0.82926829268292679</v>
      </c>
      <c r="F35" s="8">
        <v>9</v>
      </c>
      <c r="G35" s="4">
        <v>0.93902439024390238</v>
      </c>
      <c r="H35" s="8">
        <v>1</v>
      </c>
      <c r="I35" s="8">
        <v>1</v>
      </c>
      <c r="J35" s="8">
        <v>3</v>
      </c>
    </row>
    <row r="36" spans="1:10" x14ac:dyDescent="0.3">
      <c r="A36" s="7" t="s">
        <v>67</v>
      </c>
      <c r="B36" s="7" t="s">
        <v>26</v>
      </c>
      <c r="C36" s="8">
        <v>76</v>
      </c>
      <c r="D36" s="8">
        <v>70</v>
      </c>
      <c r="E36" s="4">
        <v>0.92105263157894735</v>
      </c>
      <c r="F36" s="8">
        <v>4</v>
      </c>
      <c r="G36" s="4">
        <v>0.97368421052631571</v>
      </c>
      <c r="H36" s="8">
        <v>0</v>
      </c>
      <c r="I36" s="8">
        <v>0</v>
      </c>
      <c r="J36" s="8">
        <v>2</v>
      </c>
    </row>
    <row r="37" spans="1:10" x14ac:dyDescent="0.3">
      <c r="A37" s="7" t="s">
        <v>68</v>
      </c>
      <c r="B37" s="7" t="s">
        <v>69</v>
      </c>
      <c r="C37" s="8">
        <v>74</v>
      </c>
      <c r="D37" s="8">
        <v>65</v>
      </c>
      <c r="E37" s="4">
        <v>0.8783783783783784</v>
      </c>
      <c r="F37" s="8">
        <v>5</v>
      </c>
      <c r="G37" s="4">
        <v>0.94594594594594594</v>
      </c>
      <c r="H37" s="8">
        <v>4</v>
      </c>
      <c r="I37" s="8">
        <v>0</v>
      </c>
      <c r="J37" s="8">
        <v>0</v>
      </c>
    </row>
    <row r="38" spans="1:10" x14ac:dyDescent="0.3">
      <c r="A38" s="7" t="s">
        <v>70</v>
      </c>
      <c r="B38" s="7" t="s">
        <v>71</v>
      </c>
      <c r="C38" s="8">
        <v>74</v>
      </c>
      <c r="D38" s="8">
        <v>66</v>
      </c>
      <c r="E38" s="4">
        <v>0.89189189189189189</v>
      </c>
      <c r="F38" s="8">
        <v>6</v>
      </c>
      <c r="G38" s="4">
        <v>0.97297297297297303</v>
      </c>
      <c r="H38" s="8">
        <v>2</v>
      </c>
      <c r="I38" s="8">
        <v>0</v>
      </c>
      <c r="J38" s="8">
        <v>0</v>
      </c>
    </row>
    <row r="39" spans="1:10" x14ac:dyDescent="0.3">
      <c r="A39" s="7" t="s">
        <v>72</v>
      </c>
      <c r="B39" s="7" t="s">
        <v>28</v>
      </c>
      <c r="C39" s="8">
        <v>73</v>
      </c>
      <c r="D39" s="8">
        <v>66</v>
      </c>
      <c r="E39" s="4">
        <v>0.90410958904109573</v>
      </c>
      <c r="F39" s="8">
        <v>3</v>
      </c>
      <c r="G39" s="4">
        <v>0.9452054794520548</v>
      </c>
      <c r="H39" s="8">
        <v>0</v>
      </c>
      <c r="I39" s="8">
        <v>0</v>
      </c>
      <c r="J39" s="8">
        <v>4</v>
      </c>
    </row>
    <row r="40" spans="1:10" x14ac:dyDescent="0.3">
      <c r="A40" s="7" t="s">
        <v>73</v>
      </c>
      <c r="B40" s="7" t="s">
        <v>74</v>
      </c>
      <c r="C40" s="8">
        <v>72</v>
      </c>
      <c r="D40" s="8">
        <v>60</v>
      </c>
      <c r="E40" s="4">
        <v>0.83333333333333348</v>
      </c>
      <c r="F40" s="8">
        <v>8</v>
      </c>
      <c r="G40" s="4">
        <v>0.94444444444444442</v>
      </c>
      <c r="H40" s="8">
        <v>2</v>
      </c>
      <c r="I40" s="8">
        <v>1</v>
      </c>
      <c r="J40" s="8">
        <v>1</v>
      </c>
    </row>
    <row r="41" spans="1:10" x14ac:dyDescent="0.3">
      <c r="A41" s="7" t="s">
        <v>75</v>
      </c>
      <c r="B41" s="7" t="s">
        <v>28</v>
      </c>
      <c r="C41" s="8">
        <v>71</v>
      </c>
      <c r="D41" s="8">
        <v>69</v>
      </c>
      <c r="E41" s="4">
        <v>0.971830985915493</v>
      </c>
      <c r="F41" s="8">
        <v>2</v>
      </c>
      <c r="G41" s="4">
        <v>1</v>
      </c>
      <c r="H41" s="8">
        <v>0</v>
      </c>
      <c r="I41" s="8">
        <v>0</v>
      </c>
      <c r="J41" s="8">
        <v>0</v>
      </c>
    </row>
    <row r="42" spans="1:10" x14ac:dyDescent="0.3">
      <c r="A42" s="7" t="s">
        <v>76</v>
      </c>
      <c r="B42" s="7" t="s">
        <v>77</v>
      </c>
      <c r="C42" s="8">
        <v>71</v>
      </c>
      <c r="D42" s="8">
        <v>64</v>
      </c>
      <c r="E42" s="4">
        <v>0.90140845070422548</v>
      </c>
      <c r="F42" s="8">
        <v>4</v>
      </c>
      <c r="G42" s="4">
        <v>0.95774647887323938</v>
      </c>
      <c r="H42" s="8">
        <v>3</v>
      </c>
      <c r="I42" s="8">
        <v>0</v>
      </c>
      <c r="J42" s="8">
        <v>0</v>
      </c>
    </row>
    <row r="43" spans="1:10" x14ac:dyDescent="0.3">
      <c r="A43" s="7" t="s">
        <v>78</v>
      </c>
      <c r="B43" s="7" t="s">
        <v>79</v>
      </c>
      <c r="C43" s="8">
        <v>68</v>
      </c>
      <c r="D43" s="8">
        <v>54</v>
      </c>
      <c r="E43" s="4">
        <v>0.79411764705882348</v>
      </c>
      <c r="F43" s="8">
        <v>11</v>
      </c>
      <c r="G43" s="4">
        <v>0.95588235294117652</v>
      </c>
      <c r="H43" s="8">
        <v>0</v>
      </c>
      <c r="I43" s="8">
        <v>0</v>
      </c>
      <c r="J43" s="8">
        <v>3</v>
      </c>
    </row>
    <row r="44" spans="1:10" x14ac:dyDescent="0.3">
      <c r="A44" s="7" t="s">
        <v>80</v>
      </c>
      <c r="B44" s="7" t="s">
        <v>81</v>
      </c>
      <c r="C44" s="8">
        <v>68</v>
      </c>
      <c r="D44" s="8">
        <v>62</v>
      </c>
      <c r="E44" s="4">
        <v>0.91176470588235292</v>
      </c>
      <c r="F44" s="8">
        <v>5</v>
      </c>
      <c r="G44" s="4">
        <v>0.98529411764705888</v>
      </c>
      <c r="H44" s="8">
        <v>1</v>
      </c>
      <c r="I44" s="8">
        <v>0</v>
      </c>
      <c r="J44" s="8">
        <v>0</v>
      </c>
    </row>
    <row r="45" spans="1:10" x14ac:dyDescent="0.3">
      <c r="A45" s="7" t="s">
        <v>82</v>
      </c>
      <c r="B45" s="7" t="s">
        <v>26</v>
      </c>
      <c r="C45" s="8">
        <v>68</v>
      </c>
      <c r="D45" s="8">
        <v>61</v>
      </c>
      <c r="E45" s="4">
        <v>0.89705882352941169</v>
      </c>
      <c r="F45" s="8">
        <v>5</v>
      </c>
      <c r="G45" s="4">
        <v>0.97058823529411764</v>
      </c>
      <c r="H45" s="8">
        <v>0</v>
      </c>
      <c r="I45" s="8">
        <v>1</v>
      </c>
      <c r="J45" s="8">
        <v>1</v>
      </c>
    </row>
    <row r="46" spans="1:10" x14ac:dyDescent="0.3">
      <c r="A46" s="7" t="s">
        <v>83</v>
      </c>
      <c r="B46" s="7" t="s">
        <v>84</v>
      </c>
      <c r="C46" s="8">
        <v>67</v>
      </c>
      <c r="D46" s="8">
        <v>57</v>
      </c>
      <c r="E46" s="4">
        <v>0.85074626865671643</v>
      </c>
      <c r="F46" s="8">
        <v>8</v>
      </c>
      <c r="G46" s="4">
        <v>0.97014925373134331</v>
      </c>
      <c r="H46" s="8">
        <v>1</v>
      </c>
      <c r="I46" s="8">
        <v>0</v>
      </c>
      <c r="J46" s="8">
        <v>1</v>
      </c>
    </row>
    <row r="47" spans="1:10" x14ac:dyDescent="0.3">
      <c r="A47" s="7" t="s">
        <v>85</v>
      </c>
      <c r="B47" s="7" t="s">
        <v>86</v>
      </c>
      <c r="C47" s="8">
        <v>66</v>
      </c>
      <c r="D47" s="8">
        <v>58</v>
      </c>
      <c r="E47" s="4">
        <v>0.87878787878787878</v>
      </c>
      <c r="F47" s="8">
        <v>7</v>
      </c>
      <c r="G47" s="4">
        <v>0.98484848484848486</v>
      </c>
      <c r="H47" s="8">
        <v>1</v>
      </c>
      <c r="I47" s="8">
        <v>0</v>
      </c>
      <c r="J47" s="8">
        <v>0</v>
      </c>
    </row>
    <row r="48" spans="1:10" x14ac:dyDescent="0.3">
      <c r="A48" s="7" t="s">
        <v>87</v>
      </c>
      <c r="B48" s="7" t="s">
        <v>88</v>
      </c>
      <c r="C48" s="8">
        <v>65</v>
      </c>
      <c r="D48" s="8">
        <v>58</v>
      </c>
      <c r="E48" s="4">
        <v>0.89230769230769236</v>
      </c>
      <c r="F48" s="8">
        <v>3</v>
      </c>
      <c r="G48" s="4">
        <v>0.93846153846153835</v>
      </c>
      <c r="H48" s="8">
        <v>3</v>
      </c>
      <c r="I48" s="8">
        <v>1</v>
      </c>
      <c r="J48" s="8">
        <v>0</v>
      </c>
    </row>
    <row r="49" spans="1:10" x14ac:dyDescent="0.3">
      <c r="A49" s="7" t="s">
        <v>89</v>
      </c>
      <c r="B49" s="7" t="s">
        <v>90</v>
      </c>
      <c r="C49" s="8">
        <v>65</v>
      </c>
      <c r="D49" s="8">
        <v>55</v>
      </c>
      <c r="E49" s="4">
        <v>0.84615384615384615</v>
      </c>
      <c r="F49" s="8">
        <v>9</v>
      </c>
      <c r="G49" s="4">
        <v>0.98461538461538467</v>
      </c>
      <c r="H49" s="8">
        <v>1</v>
      </c>
      <c r="I49" s="8">
        <v>0</v>
      </c>
      <c r="J49" s="8">
        <v>0</v>
      </c>
    </row>
    <row r="50" spans="1:10" x14ac:dyDescent="0.3">
      <c r="A50" s="7" t="s">
        <v>91</v>
      </c>
      <c r="B50" s="7" t="s">
        <v>92</v>
      </c>
      <c r="C50" s="8">
        <v>64</v>
      </c>
      <c r="D50" s="8">
        <v>55</v>
      </c>
      <c r="E50" s="4">
        <v>0.859375</v>
      </c>
      <c r="F50" s="8">
        <v>4</v>
      </c>
      <c r="G50" s="4">
        <v>0.921875</v>
      </c>
      <c r="H50" s="8">
        <v>4</v>
      </c>
      <c r="I50" s="8">
        <v>0</v>
      </c>
      <c r="J50" s="8">
        <v>1</v>
      </c>
    </row>
    <row r="51" spans="1:10" x14ac:dyDescent="0.3">
      <c r="A51" s="7" t="s">
        <v>93</v>
      </c>
      <c r="B51" s="7" t="s">
        <v>94</v>
      </c>
      <c r="C51" s="8">
        <v>64</v>
      </c>
      <c r="D51" s="8">
        <v>57</v>
      </c>
      <c r="E51" s="4">
        <v>0.890625</v>
      </c>
      <c r="F51" s="8">
        <v>5</v>
      </c>
      <c r="G51" s="4">
        <v>0.96875</v>
      </c>
      <c r="H51" s="8">
        <v>1</v>
      </c>
      <c r="I51" s="8">
        <v>0</v>
      </c>
      <c r="J51" s="8">
        <v>1</v>
      </c>
    </row>
    <row r="52" spans="1:10" x14ac:dyDescent="0.3">
      <c r="A52" s="7" t="s">
        <v>95</v>
      </c>
      <c r="B52" s="7" t="s">
        <v>26</v>
      </c>
      <c r="C52" s="8">
        <v>63</v>
      </c>
      <c r="D52" s="8">
        <v>61</v>
      </c>
      <c r="E52" s="4">
        <v>0.96825396825396826</v>
      </c>
      <c r="F52" s="8">
        <v>0</v>
      </c>
      <c r="G52" s="4">
        <v>0.96825396825396826</v>
      </c>
      <c r="H52" s="8">
        <v>0</v>
      </c>
      <c r="I52" s="8">
        <v>2</v>
      </c>
      <c r="J52" s="8">
        <v>0</v>
      </c>
    </row>
    <row r="53" spans="1:10" x14ac:dyDescent="0.3">
      <c r="A53" s="7" t="s">
        <v>96</v>
      </c>
      <c r="B53" s="7" t="s">
        <v>97</v>
      </c>
      <c r="C53" s="8">
        <v>63</v>
      </c>
      <c r="D53" s="8">
        <v>35</v>
      </c>
      <c r="E53" s="4">
        <v>0.55555555555555558</v>
      </c>
      <c r="F53" s="8">
        <v>18</v>
      </c>
      <c r="G53" s="4">
        <v>0.84126984126984128</v>
      </c>
      <c r="H53" s="8">
        <v>8</v>
      </c>
      <c r="I53" s="8">
        <v>2</v>
      </c>
      <c r="J53" s="8">
        <v>0</v>
      </c>
    </row>
    <row r="54" spans="1:10" x14ac:dyDescent="0.3">
      <c r="A54" s="7" t="s">
        <v>98</v>
      </c>
      <c r="B54" s="7" t="s">
        <v>99</v>
      </c>
      <c r="C54" s="8">
        <v>63</v>
      </c>
      <c r="D54" s="8">
        <v>57</v>
      </c>
      <c r="E54" s="4">
        <v>0.90476190476190477</v>
      </c>
      <c r="F54" s="8">
        <v>2</v>
      </c>
      <c r="G54" s="4">
        <v>0.9365079365079364</v>
      </c>
      <c r="H54" s="8">
        <v>2</v>
      </c>
      <c r="I54" s="8">
        <v>0</v>
      </c>
      <c r="J54" s="8">
        <v>2</v>
      </c>
    </row>
    <row r="55" spans="1:10" x14ac:dyDescent="0.3">
      <c r="A55" s="7" t="s">
        <v>100</v>
      </c>
      <c r="B55" s="7" t="s">
        <v>26</v>
      </c>
      <c r="C55" s="8">
        <v>62</v>
      </c>
      <c r="D55" s="8">
        <v>57</v>
      </c>
      <c r="E55" s="4">
        <v>0.91935483870967749</v>
      </c>
      <c r="F55" s="8">
        <v>2</v>
      </c>
      <c r="G55" s="4">
        <v>0.95161290322580649</v>
      </c>
      <c r="H55" s="8">
        <v>0</v>
      </c>
      <c r="I55" s="8">
        <v>1</v>
      </c>
      <c r="J55" s="8">
        <v>2</v>
      </c>
    </row>
    <row r="56" spans="1:10" x14ac:dyDescent="0.3">
      <c r="A56" s="7" t="s">
        <v>101</v>
      </c>
      <c r="B56" s="7" t="s">
        <v>102</v>
      </c>
      <c r="C56" s="8">
        <v>62</v>
      </c>
      <c r="D56" s="8">
        <v>58</v>
      </c>
      <c r="E56" s="4">
        <v>0.93548387096774188</v>
      </c>
      <c r="F56" s="8">
        <v>1</v>
      </c>
      <c r="G56" s="4">
        <v>0.95161290322580649</v>
      </c>
      <c r="H56" s="8">
        <v>2</v>
      </c>
      <c r="I56" s="8">
        <v>0</v>
      </c>
      <c r="J56" s="8">
        <v>1</v>
      </c>
    </row>
    <row r="57" spans="1:10" x14ac:dyDescent="0.3">
      <c r="A57" s="7" t="s">
        <v>103</v>
      </c>
      <c r="B57" s="7" t="s">
        <v>28</v>
      </c>
      <c r="C57" s="8">
        <v>61</v>
      </c>
      <c r="D57" s="8">
        <v>53</v>
      </c>
      <c r="E57" s="4">
        <v>0.86885245901639341</v>
      </c>
      <c r="F57" s="8">
        <v>7</v>
      </c>
      <c r="G57" s="4">
        <v>0.98360655737704916</v>
      </c>
      <c r="H57" s="8">
        <v>0</v>
      </c>
      <c r="I57" s="8">
        <v>0</v>
      </c>
      <c r="J57" s="8">
        <v>1</v>
      </c>
    </row>
    <row r="58" spans="1:10" x14ac:dyDescent="0.3">
      <c r="A58" s="7" t="s">
        <v>104</v>
      </c>
      <c r="B58" s="7" t="s">
        <v>105</v>
      </c>
      <c r="C58" s="8">
        <v>60</v>
      </c>
      <c r="D58" s="8">
        <v>54</v>
      </c>
      <c r="E58" s="4">
        <v>0.9</v>
      </c>
      <c r="F58" s="8">
        <v>6</v>
      </c>
      <c r="G58" s="4">
        <v>1</v>
      </c>
      <c r="H58" s="8">
        <v>0</v>
      </c>
      <c r="I58" s="8">
        <v>0</v>
      </c>
      <c r="J58" s="8">
        <v>0</v>
      </c>
    </row>
    <row r="59" spans="1:10" x14ac:dyDescent="0.3">
      <c r="A59" s="7" t="s">
        <v>106</v>
      </c>
      <c r="B59" s="7" t="s">
        <v>107</v>
      </c>
      <c r="C59" s="8">
        <v>58</v>
      </c>
      <c r="D59" s="8">
        <v>55</v>
      </c>
      <c r="E59" s="4">
        <v>0.94827586206896552</v>
      </c>
      <c r="F59" s="8">
        <v>2</v>
      </c>
      <c r="G59" s="4">
        <v>0.98275862068965514</v>
      </c>
      <c r="H59" s="8">
        <v>1</v>
      </c>
      <c r="I59" s="8">
        <v>0</v>
      </c>
      <c r="J59" s="8">
        <v>0</v>
      </c>
    </row>
    <row r="60" spans="1:10" x14ac:dyDescent="0.3">
      <c r="A60" s="7" t="s">
        <v>108</v>
      </c>
      <c r="B60" s="7" t="s">
        <v>28</v>
      </c>
      <c r="C60" s="8">
        <v>57</v>
      </c>
      <c r="D60" s="8">
        <v>51</v>
      </c>
      <c r="E60" s="4">
        <v>0.89473684210526316</v>
      </c>
      <c r="F60" s="8">
        <v>3</v>
      </c>
      <c r="G60" s="4">
        <v>0.94736842105263153</v>
      </c>
      <c r="H60" s="8">
        <v>1</v>
      </c>
      <c r="I60" s="8">
        <v>0</v>
      </c>
      <c r="J60" s="8">
        <v>2</v>
      </c>
    </row>
    <row r="61" spans="1:10" x14ac:dyDescent="0.3">
      <c r="A61" s="7" t="s">
        <v>109</v>
      </c>
      <c r="B61" s="7" t="s">
        <v>26</v>
      </c>
      <c r="C61" s="8">
        <v>56</v>
      </c>
      <c r="D61" s="8">
        <v>52</v>
      </c>
      <c r="E61" s="4">
        <v>0.9285714285714286</v>
      </c>
      <c r="F61" s="8">
        <v>3</v>
      </c>
      <c r="G61" s="4">
        <v>0.9821428571428571</v>
      </c>
      <c r="H61" s="8">
        <v>0</v>
      </c>
      <c r="I61" s="8">
        <v>0</v>
      </c>
      <c r="J61" s="8">
        <v>1</v>
      </c>
    </row>
    <row r="62" spans="1:10" x14ac:dyDescent="0.3">
      <c r="A62" s="7" t="s">
        <v>110</v>
      </c>
      <c r="B62" s="7" t="s">
        <v>111</v>
      </c>
      <c r="C62" s="8">
        <v>51</v>
      </c>
      <c r="D62" s="8">
        <v>43</v>
      </c>
      <c r="E62" s="4">
        <v>0.84313725490196079</v>
      </c>
      <c r="F62" s="8">
        <v>4</v>
      </c>
      <c r="G62" s="4">
        <v>0.92156862745098034</v>
      </c>
      <c r="H62" s="8">
        <v>1</v>
      </c>
      <c r="I62" s="8">
        <v>2</v>
      </c>
      <c r="J62" s="8">
        <v>1</v>
      </c>
    </row>
    <row r="63" spans="1:10" x14ac:dyDescent="0.3">
      <c r="A63" s="7" t="s">
        <v>112</v>
      </c>
      <c r="B63" s="7" t="s">
        <v>113</v>
      </c>
      <c r="C63" s="8">
        <v>51</v>
      </c>
      <c r="D63" s="8">
        <v>46</v>
      </c>
      <c r="E63" s="4">
        <v>0.90196078431372551</v>
      </c>
      <c r="F63" s="8">
        <v>4</v>
      </c>
      <c r="G63" s="4">
        <v>0.98039215686274506</v>
      </c>
      <c r="H63" s="8">
        <v>1</v>
      </c>
      <c r="I63" s="8">
        <v>0</v>
      </c>
      <c r="J63" s="8">
        <v>0</v>
      </c>
    </row>
    <row r="64" spans="1:10" x14ac:dyDescent="0.3">
      <c r="A64" s="7" t="s">
        <v>114</v>
      </c>
      <c r="B64" s="7" t="s">
        <v>115</v>
      </c>
      <c r="C64" s="8">
        <v>49</v>
      </c>
      <c r="D64" s="8">
        <v>44</v>
      </c>
      <c r="E64" s="4">
        <v>0.89795918367346939</v>
      </c>
      <c r="F64" s="8">
        <v>2</v>
      </c>
      <c r="G64" s="4">
        <v>0.93877551020408168</v>
      </c>
      <c r="H64" s="8">
        <v>1</v>
      </c>
      <c r="I64" s="8">
        <v>0</v>
      </c>
      <c r="J64" s="8">
        <v>2</v>
      </c>
    </row>
    <row r="65" spans="1:10" x14ac:dyDescent="0.3">
      <c r="A65" s="7" t="s">
        <v>116</v>
      </c>
      <c r="B65" s="7" t="s">
        <v>117</v>
      </c>
      <c r="C65" s="8">
        <v>49</v>
      </c>
      <c r="D65" s="8">
        <v>44</v>
      </c>
      <c r="E65" s="4">
        <v>0.89795918367346939</v>
      </c>
      <c r="F65" s="8">
        <v>4</v>
      </c>
      <c r="G65" s="4">
        <v>0.97959183673469385</v>
      </c>
      <c r="H65" s="8">
        <v>1</v>
      </c>
      <c r="I65" s="8">
        <v>0</v>
      </c>
      <c r="J65" s="8">
        <v>0</v>
      </c>
    </row>
    <row r="66" spans="1:10" x14ac:dyDescent="0.3">
      <c r="A66" s="7" t="s">
        <v>118</v>
      </c>
      <c r="B66" s="7" t="s">
        <v>26</v>
      </c>
      <c r="C66" s="8">
        <v>49</v>
      </c>
      <c r="D66" s="8">
        <v>45</v>
      </c>
      <c r="E66" s="4">
        <v>0.91836734693877564</v>
      </c>
      <c r="F66" s="8">
        <v>3</v>
      </c>
      <c r="G66" s="4">
        <v>0.97959183673469385</v>
      </c>
      <c r="H66" s="8">
        <v>0</v>
      </c>
      <c r="I66" s="8">
        <v>0</v>
      </c>
      <c r="J66" s="8">
        <v>1</v>
      </c>
    </row>
    <row r="67" spans="1:10" x14ac:dyDescent="0.3">
      <c r="A67" s="7" t="s">
        <v>119</v>
      </c>
      <c r="B67" s="7" t="s">
        <v>120</v>
      </c>
      <c r="C67" s="8">
        <v>47</v>
      </c>
      <c r="D67" s="8">
        <v>44</v>
      </c>
      <c r="E67" s="4">
        <v>0.93617021276595747</v>
      </c>
      <c r="F67" s="8">
        <v>3</v>
      </c>
      <c r="G67" s="4">
        <v>1</v>
      </c>
      <c r="H67" s="8">
        <v>0</v>
      </c>
      <c r="I67" s="8">
        <v>0</v>
      </c>
      <c r="J67" s="8">
        <v>0</v>
      </c>
    </row>
    <row r="68" spans="1:10" x14ac:dyDescent="0.3">
      <c r="A68" s="7" t="s">
        <v>121</v>
      </c>
      <c r="B68" s="7" t="s">
        <v>122</v>
      </c>
      <c r="C68" s="8">
        <v>45</v>
      </c>
      <c r="D68" s="8">
        <v>40</v>
      </c>
      <c r="E68" s="4">
        <v>0.88888888888888884</v>
      </c>
      <c r="F68" s="8">
        <v>4</v>
      </c>
      <c r="G68" s="4">
        <v>0.97777777777777775</v>
      </c>
      <c r="H68" s="8">
        <v>0</v>
      </c>
      <c r="I68" s="8">
        <v>1</v>
      </c>
      <c r="J68" s="8">
        <v>0</v>
      </c>
    </row>
    <row r="69" spans="1:10" x14ac:dyDescent="0.3">
      <c r="A69" s="7" t="s">
        <v>123</v>
      </c>
      <c r="B69" s="7" t="s">
        <v>26</v>
      </c>
      <c r="C69" s="8">
        <v>45</v>
      </c>
      <c r="D69" s="8">
        <v>39</v>
      </c>
      <c r="E69" s="4">
        <v>0.8666666666666667</v>
      </c>
      <c r="F69" s="8">
        <v>4</v>
      </c>
      <c r="G69" s="4">
        <v>0.9555555555555556</v>
      </c>
      <c r="H69" s="8">
        <v>0</v>
      </c>
      <c r="I69" s="8">
        <v>1</v>
      </c>
      <c r="J69" s="8">
        <v>1</v>
      </c>
    </row>
    <row r="70" spans="1:10" x14ac:dyDescent="0.3">
      <c r="A70" s="7" t="s">
        <v>124</v>
      </c>
      <c r="B70" s="7" t="s">
        <v>125</v>
      </c>
      <c r="C70" s="8">
        <v>43</v>
      </c>
      <c r="D70" s="8">
        <v>39</v>
      </c>
      <c r="E70" s="4">
        <v>0.90697674418604646</v>
      </c>
      <c r="F70" s="8">
        <v>1</v>
      </c>
      <c r="G70" s="4">
        <v>0.93023255813953487</v>
      </c>
      <c r="H70" s="8">
        <v>1</v>
      </c>
      <c r="I70" s="8">
        <v>0</v>
      </c>
      <c r="J70" s="8">
        <v>2</v>
      </c>
    </row>
    <row r="71" spans="1:10" x14ac:dyDescent="0.3">
      <c r="A71" s="7" t="s">
        <v>126</v>
      </c>
      <c r="B71" s="7" t="s">
        <v>26</v>
      </c>
      <c r="C71" s="8">
        <v>42</v>
      </c>
      <c r="D71" s="8">
        <v>40</v>
      </c>
      <c r="E71" s="4">
        <v>0.95238095238095222</v>
      </c>
      <c r="F71" s="8">
        <v>2</v>
      </c>
      <c r="G71" s="4">
        <v>1</v>
      </c>
      <c r="H71" s="8">
        <v>0</v>
      </c>
      <c r="I71" s="8">
        <v>0</v>
      </c>
      <c r="J71" s="8">
        <v>0</v>
      </c>
    </row>
    <row r="72" spans="1:10" x14ac:dyDescent="0.3">
      <c r="A72" s="7" t="s">
        <v>127</v>
      </c>
      <c r="B72" s="7" t="s">
        <v>128</v>
      </c>
      <c r="C72" s="8">
        <v>36</v>
      </c>
      <c r="D72" s="8">
        <v>33</v>
      </c>
      <c r="E72" s="4">
        <v>0.91666666666666652</v>
      </c>
      <c r="F72" s="8">
        <v>2</v>
      </c>
      <c r="G72" s="4">
        <v>0.9722222222222221</v>
      </c>
      <c r="H72" s="8">
        <v>1</v>
      </c>
      <c r="I72" s="8">
        <v>0</v>
      </c>
      <c r="J72" s="8">
        <v>0</v>
      </c>
    </row>
    <row r="73" spans="1:10" x14ac:dyDescent="0.3">
      <c r="A73" s="7" t="s">
        <v>129</v>
      </c>
      <c r="B73" s="7" t="s">
        <v>130</v>
      </c>
      <c r="C73" s="8">
        <v>33</v>
      </c>
      <c r="D73" s="8">
        <v>26</v>
      </c>
      <c r="E73" s="4">
        <v>0.78787878787878785</v>
      </c>
      <c r="F73" s="8">
        <v>4</v>
      </c>
      <c r="G73" s="4">
        <v>0.90909090909090906</v>
      </c>
      <c r="H73" s="8">
        <v>0</v>
      </c>
      <c r="I73" s="8">
        <v>0</v>
      </c>
      <c r="J73" s="8">
        <v>3</v>
      </c>
    </row>
    <row r="74" spans="1:10" x14ac:dyDescent="0.3">
      <c r="A74" s="7" t="s">
        <v>131</v>
      </c>
      <c r="B74" s="7" t="s">
        <v>28</v>
      </c>
      <c r="C74" s="8">
        <v>33</v>
      </c>
      <c r="D74" s="8">
        <v>30</v>
      </c>
      <c r="E74" s="4">
        <v>0.90909090909090906</v>
      </c>
      <c r="F74" s="8">
        <v>2</v>
      </c>
      <c r="G74" s="4">
        <v>0.96969696969696972</v>
      </c>
      <c r="H74" s="8">
        <v>0</v>
      </c>
      <c r="I74" s="8">
        <v>0</v>
      </c>
      <c r="J74" s="8">
        <v>1</v>
      </c>
    </row>
    <row r="75" spans="1:10" x14ac:dyDescent="0.3">
      <c r="A75" s="7" t="s">
        <v>132</v>
      </c>
      <c r="B75" s="7" t="s">
        <v>26</v>
      </c>
      <c r="C75" s="8">
        <v>32</v>
      </c>
      <c r="D75" s="8">
        <v>24</v>
      </c>
      <c r="E75" s="4">
        <v>0.75</v>
      </c>
      <c r="F75" s="8">
        <v>3</v>
      </c>
      <c r="G75" s="4">
        <v>0.84375</v>
      </c>
      <c r="H75" s="8">
        <v>2</v>
      </c>
      <c r="I75" s="8">
        <v>0</v>
      </c>
      <c r="J75" s="8">
        <v>3</v>
      </c>
    </row>
    <row r="76" spans="1:10" x14ac:dyDescent="0.3">
      <c r="A76" s="7" t="s">
        <v>133</v>
      </c>
      <c r="B76" s="7" t="s">
        <v>134</v>
      </c>
      <c r="C76" s="8">
        <v>30</v>
      </c>
      <c r="D76" s="8">
        <v>27</v>
      </c>
      <c r="E76" s="4">
        <v>0.9</v>
      </c>
      <c r="F76" s="8">
        <v>1</v>
      </c>
      <c r="G76" s="4">
        <v>0.93333333333333324</v>
      </c>
      <c r="H76" s="8">
        <v>2</v>
      </c>
      <c r="I76" s="8">
        <v>0</v>
      </c>
      <c r="J76" s="8">
        <v>0</v>
      </c>
    </row>
    <row r="77" spans="1:10" x14ac:dyDescent="0.3">
      <c r="A77" s="7" t="s">
        <v>135</v>
      </c>
      <c r="B77" s="7" t="s">
        <v>136</v>
      </c>
      <c r="C77" s="8">
        <v>25</v>
      </c>
      <c r="D77" s="8">
        <v>22</v>
      </c>
      <c r="E77" s="4">
        <v>0.88</v>
      </c>
      <c r="F77" s="8">
        <v>2</v>
      </c>
      <c r="G77" s="4">
        <v>0.96</v>
      </c>
      <c r="H77" s="8">
        <v>0</v>
      </c>
      <c r="I77" s="8">
        <v>1</v>
      </c>
      <c r="J77" s="8">
        <v>0</v>
      </c>
    </row>
    <row r="78" spans="1:10" x14ac:dyDescent="0.3">
      <c r="A78" s="7" t="s">
        <v>137</v>
      </c>
      <c r="B78" s="7" t="s">
        <v>138</v>
      </c>
      <c r="C78" s="8">
        <v>19</v>
      </c>
      <c r="D78" s="8">
        <v>19</v>
      </c>
      <c r="E78" s="4">
        <v>1</v>
      </c>
      <c r="F78" s="8">
        <v>0</v>
      </c>
      <c r="G78" s="4">
        <v>1</v>
      </c>
      <c r="H78" s="8">
        <v>0</v>
      </c>
      <c r="I78" s="8">
        <v>0</v>
      </c>
      <c r="J78" s="8">
        <v>0</v>
      </c>
    </row>
    <row r="79" spans="1:10" x14ac:dyDescent="0.3">
      <c r="A79" s="7" t="s">
        <v>139</v>
      </c>
      <c r="B79" s="7" t="s">
        <v>140</v>
      </c>
      <c r="C79" s="8">
        <v>16</v>
      </c>
      <c r="D79" s="8">
        <v>15</v>
      </c>
      <c r="E79" s="4">
        <v>0.9375</v>
      </c>
      <c r="F79" s="8">
        <v>1</v>
      </c>
      <c r="G79" s="4">
        <v>1</v>
      </c>
      <c r="H79" s="8">
        <v>0</v>
      </c>
      <c r="I79" s="8">
        <v>0</v>
      </c>
      <c r="J79" s="8">
        <v>0</v>
      </c>
    </row>
    <row r="80" spans="1:10" x14ac:dyDescent="0.3">
      <c r="A80" s="7" t="s">
        <v>141</v>
      </c>
      <c r="B80" s="7" t="s">
        <v>138</v>
      </c>
      <c r="C80" s="8">
        <v>2</v>
      </c>
      <c r="D80" s="8">
        <v>2</v>
      </c>
      <c r="E80" s="4">
        <v>1</v>
      </c>
      <c r="F80" s="8">
        <v>0</v>
      </c>
      <c r="G80" s="4">
        <v>1</v>
      </c>
      <c r="H80" s="8">
        <v>0</v>
      </c>
      <c r="I80" s="8">
        <v>0</v>
      </c>
      <c r="J80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/>
  </sheetViews>
  <sheetFormatPr defaultRowHeight="14.4" x14ac:dyDescent="0.3"/>
  <sheetData>
    <row r="1" spans="1:13" x14ac:dyDescent="0.3">
      <c r="A1" s="24" t="s">
        <v>142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9" t="s">
        <v>143</v>
      </c>
      <c r="B2" s="9" t="s">
        <v>144</v>
      </c>
      <c r="C2" s="9" t="s">
        <v>145</v>
      </c>
      <c r="D2" s="9" t="s">
        <v>146</v>
      </c>
      <c r="E2" s="9" t="s">
        <v>147</v>
      </c>
      <c r="F2" s="9" t="s">
        <v>148</v>
      </c>
      <c r="G2" s="9" t="s">
        <v>149</v>
      </c>
      <c r="H2" s="9" t="s">
        <v>150</v>
      </c>
      <c r="I2" s="9" t="s">
        <v>151</v>
      </c>
      <c r="J2" s="9" t="s">
        <v>152</v>
      </c>
      <c r="K2" s="9" t="s">
        <v>153</v>
      </c>
      <c r="L2" s="9" t="s">
        <v>154</v>
      </c>
      <c r="M2" s="9" t="s">
        <v>155</v>
      </c>
    </row>
    <row r="3" spans="1:13" x14ac:dyDescent="0.3">
      <c r="A3" s="10" t="s">
        <v>59</v>
      </c>
      <c r="B3" s="10" t="s">
        <v>156</v>
      </c>
      <c r="C3" s="10" t="s">
        <v>157</v>
      </c>
      <c r="D3" s="10" t="s">
        <v>158</v>
      </c>
      <c r="E3" s="10" t="s">
        <v>159</v>
      </c>
      <c r="F3" s="10" t="s">
        <v>160</v>
      </c>
      <c r="G3" s="10" t="s">
        <v>161</v>
      </c>
      <c r="H3" s="10" t="s">
        <v>162</v>
      </c>
      <c r="I3" s="11">
        <v>1</v>
      </c>
      <c r="J3" s="10" t="s">
        <v>58</v>
      </c>
      <c r="K3" s="10" t="s">
        <v>163</v>
      </c>
      <c r="L3" s="10" t="s">
        <v>164</v>
      </c>
      <c r="M3" s="10" t="s">
        <v>165</v>
      </c>
    </row>
    <row r="4" spans="1:13" x14ac:dyDescent="0.3">
      <c r="A4" s="10" t="s">
        <v>97</v>
      </c>
      <c r="B4" s="10" t="s">
        <v>166</v>
      </c>
      <c r="C4" s="10" t="s">
        <v>157</v>
      </c>
      <c r="D4" s="10" t="s">
        <v>167</v>
      </c>
      <c r="E4" s="10" t="s">
        <v>168</v>
      </c>
      <c r="F4" s="10" t="s">
        <v>160</v>
      </c>
      <c r="G4" s="10" t="s">
        <v>169</v>
      </c>
      <c r="H4" s="10" t="s">
        <v>170</v>
      </c>
      <c r="I4" s="11">
        <v>2</v>
      </c>
      <c r="J4" s="10" t="s">
        <v>96</v>
      </c>
      <c r="K4" s="10" t="s">
        <v>171</v>
      </c>
      <c r="L4" s="10" t="s">
        <v>164</v>
      </c>
      <c r="M4" s="10" t="s">
        <v>172</v>
      </c>
    </row>
    <row r="5" spans="1:13" x14ac:dyDescent="0.3">
      <c r="A5" s="10" t="s">
        <v>97</v>
      </c>
      <c r="B5" s="10" t="s">
        <v>166</v>
      </c>
      <c r="C5" s="10" t="s">
        <v>157</v>
      </c>
      <c r="D5" s="10" t="s">
        <v>167</v>
      </c>
      <c r="E5" s="10" t="s">
        <v>168</v>
      </c>
      <c r="F5" s="10" t="s">
        <v>160</v>
      </c>
      <c r="G5" s="10" t="s">
        <v>173</v>
      </c>
      <c r="H5" s="10" t="s">
        <v>174</v>
      </c>
      <c r="I5" s="11">
        <v>1</v>
      </c>
      <c r="J5" s="10" t="s">
        <v>96</v>
      </c>
      <c r="K5" s="10" t="s">
        <v>171</v>
      </c>
      <c r="L5" s="10" t="s">
        <v>164</v>
      </c>
      <c r="M5" s="10" t="s">
        <v>172</v>
      </c>
    </row>
    <row r="6" spans="1:13" x14ac:dyDescent="0.3">
      <c r="A6" s="10" t="s">
        <v>26</v>
      </c>
      <c r="B6" s="10" t="s">
        <v>175</v>
      </c>
      <c r="C6" s="10" t="s">
        <v>157</v>
      </c>
      <c r="D6" s="10" t="s">
        <v>176</v>
      </c>
      <c r="E6" s="10" t="s">
        <v>177</v>
      </c>
      <c r="F6" s="10" t="s">
        <v>160</v>
      </c>
      <c r="G6" s="10" t="s">
        <v>178</v>
      </c>
      <c r="H6" s="10" t="s">
        <v>179</v>
      </c>
      <c r="I6" s="11">
        <v>1</v>
      </c>
      <c r="J6" s="10" t="s">
        <v>123</v>
      </c>
      <c r="K6" s="10" t="s">
        <v>180</v>
      </c>
      <c r="L6" s="10" t="s">
        <v>164</v>
      </c>
      <c r="M6" s="10" t="s">
        <v>165</v>
      </c>
    </row>
    <row r="7" spans="1:13" x14ac:dyDescent="0.3">
      <c r="A7" s="10" t="s">
        <v>26</v>
      </c>
      <c r="B7" s="10" t="s">
        <v>181</v>
      </c>
      <c r="C7" s="10" t="s">
        <v>157</v>
      </c>
      <c r="D7" s="10" t="s">
        <v>182</v>
      </c>
      <c r="E7" s="10" t="s">
        <v>183</v>
      </c>
      <c r="F7" s="10" t="s">
        <v>160</v>
      </c>
      <c r="G7" s="10" t="s">
        <v>184</v>
      </c>
      <c r="H7" s="10" t="s">
        <v>185</v>
      </c>
      <c r="I7" s="11">
        <v>1</v>
      </c>
      <c r="J7" s="10" t="s">
        <v>100</v>
      </c>
      <c r="K7" s="10" t="s">
        <v>186</v>
      </c>
      <c r="L7" s="10" t="s">
        <v>164</v>
      </c>
      <c r="M7" s="10" t="s">
        <v>187</v>
      </c>
    </row>
    <row r="8" spans="1:13" x14ac:dyDescent="0.3">
      <c r="A8" s="10" t="s">
        <v>20</v>
      </c>
      <c r="B8" s="10" t="s">
        <v>188</v>
      </c>
      <c r="C8" s="10" t="s">
        <v>157</v>
      </c>
      <c r="D8" s="10" t="s">
        <v>189</v>
      </c>
      <c r="E8" s="10" t="s">
        <v>190</v>
      </c>
      <c r="F8" s="10" t="s">
        <v>160</v>
      </c>
      <c r="G8" s="10" t="s">
        <v>191</v>
      </c>
      <c r="H8" s="10" t="s">
        <v>192</v>
      </c>
      <c r="I8" s="11">
        <v>7</v>
      </c>
      <c r="J8" s="10" t="s">
        <v>19</v>
      </c>
      <c r="K8" s="10" t="s">
        <v>193</v>
      </c>
      <c r="L8" s="10" t="s">
        <v>164</v>
      </c>
      <c r="M8" s="10" t="s">
        <v>165</v>
      </c>
    </row>
    <row r="9" spans="1:13" x14ac:dyDescent="0.3">
      <c r="A9" s="10" t="s">
        <v>20</v>
      </c>
      <c r="B9" s="10" t="s">
        <v>188</v>
      </c>
      <c r="C9" s="10" t="s">
        <v>157</v>
      </c>
      <c r="D9" s="10" t="s">
        <v>189</v>
      </c>
      <c r="E9" s="10" t="s">
        <v>190</v>
      </c>
      <c r="F9" s="10" t="s">
        <v>160</v>
      </c>
      <c r="G9" s="10" t="s">
        <v>194</v>
      </c>
      <c r="H9" s="10" t="s">
        <v>195</v>
      </c>
      <c r="I9" s="11">
        <v>3</v>
      </c>
      <c r="J9" s="10" t="s">
        <v>19</v>
      </c>
      <c r="K9" s="10" t="s">
        <v>193</v>
      </c>
      <c r="L9" s="10" t="s">
        <v>164</v>
      </c>
      <c r="M9" s="10" t="s">
        <v>165</v>
      </c>
    </row>
    <row r="10" spans="1:13" x14ac:dyDescent="0.3">
      <c r="A10" s="10" t="s">
        <v>20</v>
      </c>
      <c r="B10" s="10" t="s">
        <v>188</v>
      </c>
      <c r="C10" s="10" t="s">
        <v>157</v>
      </c>
      <c r="D10" s="10" t="s">
        <v>189</v>
      </c>
      <c r="E10" s="10" t="s">
        <v>190</v>
      </c>
      <c r="F10" s="10" t="s">
        <v>160</v>
      </c>
      <c r="G10" s="10" t="s">
        <v>196</v>
      </c>
      <c r="H10" s="10" t="s">
        <v>197</v>
      </c>
      <c r="I10" s="11">
        <v>7</v>
      </c>
      <c r="J10" s="10" t="s">
        <v>19</v>
      </c>
      <c r="K10" s="10" t="s">
        <v>193</v>
      </c>
      <c r="L10" s="10" t="s">
        <v>164</v>
      </c>
      <c r="M10" s="10" t="s">
        <v>165</v>
      </c>
    </row>
    <row r="11" spans="1:13" x14ac:dyDescent="0.3">
      <c r="A11" s="10" t="s">
        <v>66</v>
      </c>
      <c r="B11" s="10" t="s">
        <v>198</v>
      </c>
      <c r="C11" s="10" t="s">
        <v>157</v>
      </c>
      <c r="D11" s="10" t="s">
        <v>199</v>
      </c>
      <c r="E11" s="10" t="s">
        <v>200</v>
      </c>
      <c r="F11" s="10" t="s">
        <v>160</v>
      </c>
      <c r="G11" s="10" t="s">
        <v>201</v>
      </c>
      <c r="H11" s="10" t="s">
        <v>202</v>
      </c>
      <c r="I11" s="11">
        <v>6</v>
      </c>
      <c r="J11" s="10" t="s">
        <v>65</v>
      </c>
      <c r="K11" s="10" t="s">
        <v>203</v>
      </c>
      <c r="L11" s="10" t="s">
        <v>164</v>
      </c>
      <c r="M11" s="10" t="s">
        <v>204</v>
      </c>
    </row>
    <row r="12" spans="1:13" x14ac:dyDescent="0.3">
      <c r="A12" s="10" t="s">
        <v>26</v>
      </c>
      <c r="B12" s="10" t="s">
        <v>175</v>
      </c>
      <c r="C12" s="10" t="s">
        <v>157</v>
      </c>
      <c r="D12" s="10" t="s">
        <v>205</v>
      </c>
      <c r="E12" s="10" t="s">
        <v>206</v>
      </c>
      <c r="F12" s="10" t="s">
        <v>160</v>
      </c>
      <c r="G12" s="10" t="s">
        <v>207</v>
      </c>
      <c r="H12" s="10" t="s">
        <v>208</v>
      </c>
      <c r="I12" s="11">
        <v>1</v>
      </c>
      <c r="J12" s="10" t="s">
        <v>40</v>
      </c>
      <c r="K12" s="10" t="s">
        <v>193</v>
      </c>
      <c r="L12" s="10" t="s">
        <v>164</v>
      </c>
      <c r="M12" s="10" t="s">
        <v>209</v>
      </c>
    </row>
    <row r="13" spans="1:13" x14ac:dyDescent="0.3">
      <c r="A13" s="10" t="s">
        <v>26</v>
      </c>
      <c r="B13" s="10" t="s">
        <v>210</v>
      </c>
      <c r="C13" s="10" t="s">
        <v>157</v>
      </c>
      <c r="D13" s="10" t="s">
        <v>211</v>
      </c>
      <c r="E13" s="10" t="s">
        <v>212</v>
      </c>
      <c r="F13" s="10" t="s">
        <v>160</v>
      </c>
      <c r="G13" s="10" t="s">
        <v>178</v>
      </c>
      <c r="H13" s="10" t="s">
        <v>179</v>
      </c>
      <c r="I13" s="11">
        <v>2</v>
      </c>
      <c r="J13" s="10" t="s">
        <v>82</v>
      </c>
      <c r="K13" s="10" t="s">
        <v>213</v>
      </c>
      <c r="L13" s="10" t="s">
        <v>164</v>
      </c>
      <c r="M13" s="10" t="s">
        <v>165</v>
      </c>
    </row>
    <row r="14" spans="1:13" x14ac:dyDescent="0.3">
      <c r="A14" s="10" t="s">
        <v>28</v>
      </c>
      <c r="B14" s="10" t="s">
        <v>214</v>
      </c>
      <c r="C14" s="10" t="s">
        <v>157</v>
      </c>
      <c r="D14" s="10" t="s">
        <v>215</v>
      </c>
      <c r="E14" s="10" t="s">
        <v>216</v>
      </c>
      <c r="F14" s="10" t="s">
        <v>160</v>
      </c>
      <c r="G14" s="10" t="s">
        <v>194</v>
      </c>
      <c r="H14" s="10" t="s">
        <v>195</v>
      </c>
      <c r="I14" s="11">
        <v>3</v>
      </c>
      <c r="J14" s="10" t="s">
        <v>37</v>
      </c>
      <c r="K14" s="10" t="s">
        <v>186</v>
      </c>
      <c r="L14" s="10" t="s">
        <v>164</v>
      </c>
      <c r="M14" s="10" t="s">
        <v>165</v>
      </c>
    </row>
    <row r="15" spans="1:13" x14ac:dyDescent="0.3">
      <c r="A15" s="10" t="s">
        <v>14</v>
      </c>
      <c r="B15" s="10" t="s">
        <v>217</v>
      </c>
      <c r="C15" s="10" t="s">
        <v>218</v>
      </c>
      <c r="D15" s="10" t="s">
        <v>219</v>
      </c>
      <c r="E15" s="10" t="s">
        <v>220</v>
      </c>
      <c r="F15" s="10" t="s">
        <v>160</v>
      </c>
      <c r="G15" s="10" t="s">
        <v>184</v>
      </c>
      <c r="H15" s="10" t="s">
        <v>185</v>
      </c>
      <c r="I15" s="11">
        <v>1</v>
      </c>
      <c r="J15" s="10" t="s">
        <v>13</v>
      </c>
      <c r="K15" s="10" t="s">
        <v>171</v>
      </c>
      <c r="L15" s="10" t="s">
        <v>164</v>
      </c>
      <c r="M15" s="10" t="s">
        <v>187</v>
      </c>
    </row>
    <row r="16" spans="1:13" x14ac:dyDescent="0.3">
      <c r="A16" s="10" t="s">
        <v>74</v>
      </c>
      <c r="B16" s="10" t="s">
        <v>166</v>
      </c>
      <c r="C16" s="10" t="s">
        <v>157</v>
      </c>
      <c r="D16" s="10" t="s">
        <v>221</v>
      </c>
      <c r="E16" s="10" t="s">
        <v>222</v>
      </c>
      <c r="F16" s="10" t="s">
        <v>160</v>
      </c>
      <c r="G16" s="10" t="s">
        <v>223</v>
      </c>
      <c r="H16" s="10" t="s">
        <v>224</v>
      </c>
      <c r="I16" s="11">
        <v>1</v>
      </c>
      <c r="J16" s="10" t="s">
        <v>73</v>
      </c>
      <c r="K16" s="10" t="s">
        <v>225</v>
      </c>
      <c r="L16" s="10" t="s">
        <v>164</v>
      </c>
      <c r="M16" s="10" t="s">
        <v>226</v>
      </c>
    </row>
    <row r="17" spans="1:13" x14ac:dyDescent="0.3">
      <c r="A17" s="10" t="s">
        <v>26</v>
      </c>
      <c r="B17" s="10" t="s">
        <v>227</v>
      </c>
      <c r="C17" s="10" t="s">
        <v>157</v>
      </c>
      <c r="D17" s="10" t="s">
        <v>228</v>
      </c>
      <c r="E17" s="10" t="s">
        <v>229</v>
      </c>
      <c r="F17" s="10" t="s">
        <v>160</v>
      </c>
      <c r="G17" s="10" t="s">
        <v>184</v>
      </c>
      <c r="H17" s="10" t="s">
        <v>185</v>
      </c>
      <c r="I17" s="11">
        <v>1</v>
      </c>
      <c r="J17" s="10" t="s">
        <v>95</v>
      </c>
      <c r="K17" s="10" t="s">
        <v>230</v>
      </c>
      <c r="L17" s="10" t="s">
        <v>164</v>
      </c>
      <c r="M17" s="10" t="s">
        <v>187</v>
      </c>
    </row>
    <row r="18" spans="1:13" x14ac:dyDescent="0.3">
      <c r="A18" s="10" t="s">
        <v>26</v>
      </c>
      <c r="B18" s="10" t="s">
        <v>227</v>
      </c>
      <c r="C18" s="10" t="s">
        <v>157</v>
      </c>
      <c r="D18" s="10" t="s">
        <v>228</v>
      </c>
      <c r="E18" s="10" t="s">
        <v>231</v>
      </c>
      <c r="F18" s="10" t="s">
        <v>160</v>
      </c>
      <c r="G18" s="10" t="s">
        <v>184</v>
      </c>
      <c r="H18" s="10" t="s">
        <v>185</v>
      </c>
      <c r="I18" s="11">
        <v>1</v>
      </c>
      <c r="J18" s="10" t="s">
        <v>95</v>
      </c>
      <c r="K18" s="10" t="s">
        <v>225</v>
      </c>
      <c r="L18" s="10" t="s">
        <v>164</v>
      </c>
      <c r="M18" s="10" t="s">
        <v>187</v>
      </c>
    </row>
    <row r="19" spans="1:13" x14ac:dyDescent="0.3">
      <c r="A19" s="10" t="s">
        <v>26</v>
      </c>
      <c r="B19" s="10" t="s">
        <v>232</v>
      </c>
      <c r="C19" s="10" t="s">
        <v>157</v>
      </c>
      <c r="D19" s="10" t="s">
        <v>233</v>
      </c>
      <c r="E19" s="10" t="s">
        <v>234</v>
      </c>
      <c r="F19" s="10" t="s">
        <v>160</v>
      </c>
      <c r="G19" s="10" t="s">
        <v>184</v>
      </c>
      <c r="H19" s="10" t="s">
        <v>185</v>
      </c>
      <c r="I19" s="11">
        <v>1</v>
      </c>
      <c r="J19" s="10" t="s">
        <v>57</v>
      </c>
      <c r="K19" s="10" t="s">
        <v>230</v>
      </c>
      <c r="L19" s="10" t="s">
        <v>164</v>
      </c>
      <c r="M19" s="10" t="s">
        <v>187</v>
      </c>
    </row>
    <row r="20" spans="1:13" x14ac:dyDescent="0.3">
      <c r="A20" s="10" t="s">
        <v>26</v>
      </c>
      <c r="B20" s="10" t="s">
        <v>232</v>
      </c>
      <c r="C20" s="10" t="s">
        <v>157</v>
      </c>
      <c r="D20" s="10" t="s">
        <v>233</v>
      </c>
      <c r="E20" s="10" t="s">
        <v>235</v>
      </c>
      <c r="F20" s="10" t="s">
        <v>160</v>
      </c>
      <c r="G20" s="10" t="s">
        <v>236</v>
      </c>
      <c r="H20" s="10" t="s">
        <v>237</v>
      </c>
      <c r="I20" s="11">
        <v>1</v>
      </c>
      <c r="J20" s="10" t="s">
        <v>57</v>
      </c>
      <c r="K20" s="10" t="s">
        <v>238</v>
      </c>
      <c r="L20" s="10" t="s">
        <v>164</v>
      </c>
      <c r="M20" s="10" t="s">
        <v>239</v>
      </c>
    </row>
    <row r="21" spans="1:13" x14ac:dyDescent="0.3">
      <c r="A21" s="10" t="s">
        <v>26</v>
      </c>
      <c r="B21" s="10" t="s">
        <v>240</v>
      </c>
      <c r="C21" s="10" t="s">
        <v>157</v>
      </c>
      <c r="D21" s="10" t="s">
        <v>241</v>
      </c>
      <c r="E21" s="10" t="s">
        <v>242</v>
      </c>
      <c r="F21" s="10" t="s">
        <v>160</v>
      </c>
      <c r="G21" s="10" t="s">
        <v>243</v>
      </c>
      <c r="H21" s="10" t="s">
        <v>244</v>
      </c>
      <c r="I21" s="11">
        <v>2</v>
      </c>
      <c r="J21" s="10" t="s">
        <v>62</v>
      </c>
      <c r="K21" s="10" t="s">
        <v>171</v>
      </c>
      <c r="L21" s="10" t="s">
        <v>164</v>
      </c>
      <c r="M21" s="10" t="s">
        <v>245</v>
      </c>
    </row>
    <row r="22" spans="1:13" x14ac:dyDescent="0.3">
      <c r="A22" s="10" t="s">
        <v>16</v>
      </c>
      <c r="B22" s="10" t="s">
        <v>217</v>
      </c>
      <c r="C22" s="10" t="s">
        <v>218</v>
      </c>
      <c r="D22" s="10" t="s">
        <v>246</v>
      </c>
      <c r="E22" s="10" t="s">
        <v>247</v>
      </c>
      <c r="F22" s="10" t="s">
        <v>160</v>
      </c>
      <c r="G22" s="10" t="s">
        <v>248</v>
      </c>
      <c r="H22" s="10" t="s">
        <v>249</v>
      </c>
      <c r="I22" s="11">
        <v>1</v>
      </c>
      <c r="J22" s="10" t="s">
        <v>15</v>
      </c>
      <c r="K22" s="10" t="s">
        <v>171</v>
      </c>
      <c r="L22" s="10" t="s">
        <v>164</v>
      </c>
      <c r="M22" s="10" t="s">
        <v>250</v>
      </c>
    </row>
    <row r="23" spans="1:13" x14ac:dyDescent="0.3">
      <c r="A23" s="10" t="s">
        <v>136</v>
      </c>
      <c r="B23" s="10" t="s">
        <v>251</v>
      </c>
      <c r="C23" s="10" t="s">
        <v>218</v>
      </c>
      <c r="D23" s="10" t="s">
        <v>252</v>
      </c>
      <c r="E23" s="10" t="s">
        <v>253</v>
      </c>
      <c r="F23" s="10" t="s">
        <v>160</v>
      </c>
      <c r="G23" s="10" t="s">
        <v>254</v>
      </c>
      <c r="H23" s="10" t="s">
        <v>255</v>
      </c>
      <c r="I23" s="11">
        <v>4</v>
      </c>
      <c r="J23" s="10" t="s">
        <v>135</v>
      </c>
      <c r="K23" s="10" t="s">
        <v>256</v>
      </c>
      <c r="L23" s="10" t="s">
        <v>164</v>
      </c>
      <c r="M23" s="10" t="s">
        <v>257</v>
      </c>
    </row>
    <row r="24" spans="1:13" x14ac:dyDescent="0.3">
      <c r="A24" s="10" t="s">
        <v>39</v>
      </c>
      <c r="B24" s="10" t="s">
        <v>258</v>
      </c>
      <c r="C24" s="10" t="s">
        <v>218</v>
      </c>
      <c r="D24" s="10" t="s">
        <v>259</v>
      </c>
      <c r="E24" s="10" t="s">
        <v>260</v>
      </c>
      <c r="F24" s="10" t="s">
        <v>160</v>
      </c>
      <c r="G24" s="10" t="s">
        <v>261</v>
      </c>
      <c r="H24" s="10" t="s">
        <v>262</v>
      </c>
      <c r="I24" s="11">
        <v>1</v>
      </c>
      <c r="J24" s="10" t="s">
        <v>38</v>
      </c>
      <c r="K24" s="10" t="s">
        <v>171</v>
      </c>
      <c r="L24" s="10" t="s">
        <v>164</v>
      </c>
      <c r="M24" s="10" t="s">
        <v>165</v>
      </c>
    </row>
    <row r="25" spans="1:13" x14ac:dyDescent="0.3">
      <c r="A25" s="10" t="s">
        <v>39</v>
      </c>
      <c r="B25" s="10" t="s">
        <v>258</v>
      </c>
      <c r="C25" s="10" t="s">
        <v>218</v>
      </c>
      <c r="D25" s="10" t="s">
        <v>259</v>
      </c>
      <c r="E25" s="10" t="s">
        <v>263</v>
      </c>
      <c r="F25" s="10" t="s">
        <v>160</v>
      </c>
      <c r="G25" s="10" t="s">
        <v>264</v>
      </c>
      <c r="H25" s="10" t="s">
        <v>265</v>
      </c>
      <c r="I25" s="11">
        <v>2</v>
      </c>
      <c r="J25" s="10" t="s">
        <v>38</v>
      </c>
      <c r="K25" s="10" t="s">
        <v>266</v>
      </c>
      <c r="L25" s="10" t="s">
        <v>164</v>
      </c>
      <c r="M25" s="10" t="s">
        <v>267</v>
      </c>
    </row>
    <row r="26" spans="1:13" x14ac:dyDescent="0.3">
      <c r="A26" s="10" t="s">
        <v>52</v>
      </c>
      <c r="B26" s="10" t="s">
        <v>268</v>
      </c>
      <c r="C26" s="10" t="s">
        <v>157</v>
      </c>
      <c r="D26" s="10" t="s">
        <v>269</v>
      </c>
      <c r="E26" s="10" t="s">
        <v>270</v>
      </c>
      <c r="F26" s="10" t="s">
        <v>160</v>
      </c>
      <c r="G26" s="10" t="s">
        <v>271</v>
      </c>
      <c r="H26" s="10" t="s">
        <v>272</v>
      </c>
      <c r="I26" s="11">
        <v>1</v>
      </c>
      <c r="J26" s="10" t="s">
        <v>51</v>
      </c>
      <c r="K26" s="10" t="s">
        <v>171</v>
      </c>
      <c r="L26" s="10" t="s">
        <v>164</v>
      </c>
      <c r="M26" s="10" t="s">
        <v>273</v>
      </c>
    </row>
    <row r="27" spans="1:13" x14ac:dyDescent="0.3">
      <c r="A27" s="10" t="s">
        <v>34</v>
      </c>
      <c r="B27" s="10" t="s">
        <v>198</v>
      </c>
      <c r="C27" s="10" t="s">
        <v>157</v>
      </c>
      <c r="D27" s="10" t="s">
        <v>274</v>
      </c>
      <c r="E27" s="10" t="s">
        <v>275</v>
      </c>
      <c r="F27" s="10" t="s">
        <v>160</v>
      </c>
      <c r="G27" s="10" t="s">
        <v>276</v>
      </c>
      <c r="H27" s="10" t="s">
        <v>277</v>
      </c>
      <c r="I27" s="11">
        <v>1</v>
      </c>
      <c r="J27" s="10" t="s">
        <v>33</v>
      </c>
      <c r="K27" s="10" t="s">
        <v>163</v>
      </c>
      <c r="L27" s="10" t="s">
        <v>164</v>
      </c>
      <c r="M27" s="10" t="s">
        <v>165</v>
      </c>
    </row>
    <row r="28" spans="1:13" x14ac:dyDescent="0.3">
      <c r="A28" s="10" t="s">
        <v>24</v>
      </c>
      <c r="B28" s="10" t="s">
        <v>166</v>
      </c>
      <c r="C28" s="10" t="s">
        <v>157</v>
      </c>
      <c r="D28" s="10" t="s">
        <v>278</v>
      </c>
      <c r="E28" s="10" t="s">
        <v>279</v>
      </c>
      <c r="F28" s="10" t="s">
        <v>160</v>
      </c>
      <c r="G28" s="10" t="s">
        <v>236</v>
      </c>
      <c r="H28" s="10" t="s">
        <v>237</v>
      </c>
      <c r="I28" s="11">
        <v>2</v>
      </c>
      <c r="J28" s="10" t="s">
        <v>23</v>
      </c>
      <c r="K28" s="10" t="s">
        <v>163</v>
      </c>
      <c r="L28" s="10" t="s">
        <v>164</v>
      </c>
      <c r="M28" s="10" t="s">
        <v>239</v>
      </c>
    </row>
    <row r="29" spans="1:13" x14ac:dyDescent="0.3">
      <c r="A29" s="10" t="s">
        <v>88</v>
      </c>
      <c r="B29" s="10" t="s">
        <v>280</v>
      </c>
      <c r="C29" s="10" t="s">
        <v>157</v>
      </c>
      <c r="D29" s="10" t="s">
        <v>281</v>
      </c>
      <c r="E29" s="10" t="s">
        <v>282</v>
      </c>
      <c r="F29" s="10" t="s">
        <v>160</v>
      </c>
      <c r="G29" s="10" t="s">
        <v>283</v>
      </c>
      <c r="H29" s="10" t="s">
        <v>284</v>
      </c>
      <c r="I29" s="11">
        <v>1</v>
      </c>
      <c r="J29" s="10" t="s">
        <v>87</v>
      </c>
      <c r="K29" s="10" t="s">
        <v>203</v>
      </c>
      <c r="L29" s="10" t="s">
        <v>164</v>
      </c>
      <c r="M29" s="10" t="s">
        <v>285</v>
      </c>
    </row>
    <row r="30" spans="1:13" x14ac:dyDescent="0.3">
      <c r="A30" s="10" t="s">
        <v>18</v>
      </c>
      <c r="B30" s="10" t="s">
        <v>286</v>
      </c>
      <c r="C30" s="10" t="s">
        <v>218</v>
      </c>
      <c r="D30" s="10" t="s">
        <v>287</v>
      </c>
      <c r="E30" s="10" t="s">
        <v>288</v>
      </c>
      <c r="F30" s="10" t="s">
        <v>160</v>
      </c>
      <c r="G30" s="10" t="s">
        <v>254</v>
      </c>
      <c r="H30" s="10" t="s">
        <v>255</v>
      </c>
      <c r="I30" s="11">
        <v>2</v>
      </c>
      <c r="J30" s="10" t="s">
        <v>17</v>
      </c>
      <c r="K30" s="10" t="s">
        <v>171</v>
      </c>
      <c r="L30" s="10" t="s">
        <v>164</v>
      </c>
      <c r="M30" s="10" t="s">
        <v>257</v>
      </c>
    </row>
    <row r="31" spans="1:13" x14ac:dyDescent="0.3">
      <c r="A31" s="10" t="s">
        <v>18</v>
      </c>
      <c r="B31" s="10" t="s">
        <v>286</v>
      </c>
      <c r="C31" s="10" t="s">
        <v>218</v>
      </c>
      <c r="D31" s="10" t="s">
        <v>287</v>
      </c>
      <c r="E31" s="10" t="s">
        <v>288</v>
      </c>
      <c r="F31" s="10" t="s">
        <v>160</v>
      </c>
      <c r="G31" s="10" t="s">
        <v>276</v>
      </c>
      <c r="H31" s="10" t="s">
        <v>277</v>
      </c>
      <c r="I31" s="11">
        <v>2</v>
      </c>
      <c r="J31" s="10" t="s">
        <v>17</v>
      </c>
      <c r="K31" s="10" t="s">
        <v>171</v>
      </c>
      <c r="L31" s="10" t="s">
        <v>164</v>
      </c>
      <c r="M31" s="10" t="s">
        <v>165</v>
      </c>
    </row>
    <row r="32" spans="1:13" x14ac:dyDescent="0.3">
      <c r="A32" s="10" t="s">
        <v>18</v>
      </c>
      <c r="B32" s="10" t="s">
        <v>286</v>
      </c>
      <c r="C32" s="10" t="s">
        <v>218</v>
      </c>
      <c r="D32" s="10" t="s">
        <v>287</v>
      </c>
      <c r="E32" s="10" t="s">
        <v>289</v>
      </c>
      <c r="F32" s="10" t="s">
        <v>160</v>
      </c>
      <c r="G32" s="10" t="s">
        <v>191</v>
      </c>
      <c r="H32" s="10" t="s">
        <v>192</v>
      </c>
      <c r="I32" s="11">
        <v>2</v>
      </c>
      <c r="J32" s="10" t="s">
        <v>17</v>
      </c>
      <c r="K32" s="10" t="s">
        <v>290</v>
      </c>
      <c r="L32" s="10" t="s">
        <v>164</v>
      </c>
      <c r="M32" s="10" t="s">
        <v>165</v>
      </c>
    </row>
    <row r="33" spans="1:13" x14ac:dyDescent="0.3">
      <c r="A33" s="10" t="s">
        <v>111</v>
      </c>
      <c r="B33" s="10" t="s">
        <v>198</v>
      </c>
      <c r="C33" s="10" t="s">
        <v>157</v>
      </c>
      <c r="D33" s="10" t="s">
        <v>291</v>
      </c>
      <c r="E33" s="10" t="s">
        <v>292</v>
      </c>
      <c r="F33" s="10" t="s">
        <v>160</v>
      </c>
      <c r="G33" s="10" t="s">
        <v>261</v>
      </c>
      <c r="H33" s="10" t="s">
        <v>262</v>
      </c>
      <c r="I33" s="11">
        <v>1</v>
      </c>
      <c r="J33" s="10" t="s">
        <v>110</v>
      </c>
      <c r="K33" s="10" t="s">
        <v>293</v>
      </c>
      <c r="L33" s="10" t="s">
        <v>164</v>
      </c>
      <c r="M33" s="10" t="s">
        <v>165</v>
      </c>
    </row>
    <row r="34" spans="1:13" x14ac:dyDescent="0.3">
      <c r="A34" s="10" t="s">
        <v>111</v>
      </c>
      <c r="B34" s="10" t="s">
        <v>198</v>
      </c>
      <c r="C34" s="10" t="s">
        <v>157</v>
      </c>
      <c r="D34" s="10" t="s">
        <v>291</v>
      </c>
      <c r="E34" s="10" t="s">
        <v>292</v>
      </c>
      <c r="F34" s="10" t="s">
        <v>160</v>
      </c>
      <c r="G34" s="10" t="s">
        <v>294</v>
      </c>
      <c r="H34" s="10" t="s">
        <v>295</v>
      </c>
      <c r="I34" s="11">
        <v>1</v>
      </c>
      <c r="J34" s="10" t="s">
        <v>110</v>
      </c>
      <c r="K34" s="10" t="s">
        <v>213</v>
      </c>
      <c r="L34" s="10" t="s">
        <v>164</v>
      </c>
      <c r="M34" s="10" t="s">
        <v>165</v>
      </c>
    </row>
    <row r="35" spans="1:13" x14ac:dyDescent="0.3">
      <c r="A35" s="10" t="s">
        <v>122</v>
      </c>
      <c r="B35" s="10" t="s">
        <v>296</v>
      </c>
      <c r="C35" s="10" t="s">
        <v>157</v>
      </c>
      <c r="D35" s="10" t="s">
        <v>297</v>
      </c>
      <c r="E35" s="10" t="s">
        <v>298</v>
      </c>
      <c r="F35" s="10" t="s">
        <v>160</v>
      </c>
      <c r="G35" s="10" t="s">
        <v>243</v>
      </c>
      <c r="H35" s="10" t="s">
        <v>244</v>
      </c>
      <c r="I35" s="11">
        <v>4</v>
      </c>
      <c r="J35" s="10" t="s">
        <v>121</v>
      </c>
      <c r="K35" s="10" t="s">
        <v>163</v>
      </c>
      <c r="L35" s="10" t="s">
        <v>164</v>
      </c>
      <c r="M35" s="10" t="s">
        <v>245</v>
      </c>
    </row>
    <row r="36" spans="1:13" x14ac:dyDescent="0.3">
      <c r="A36" s="10" t="s">
        <v>54</v>
      </c>
      <c r="B36" s="10" t="s">
        <v>166</v>
      </c>
      <c r="C36" s="10" t="s">
        <v>157</v>
      </c>
      <c r="D36" s="10" t="s">
        <v>299</v>
      </c>
      <c r="E36" s="10" t="s">
        <v>300</v>
      </c>
      <c r="F36" s="10" t="s">
        <v>160</v>
      </c>
      <c r="G36" s="10" t="s">
        <v>178</v>
      </c>
      <c r="H36" s="10" t="s">
        <v>179</v>
      </c>
      <c r="I36" s="11">
        <v>1</v>
      </c>
      <c r="J36" s="10" t="s">
        <v>53</v>
      </c>
      <c r="K36" s="10" t="s">
        <v>213</v>
      </c>
      <c r="L36" s="10" t="s">
        <v>164</v>
      </c>
      <c r="M36" s="10" t="s">
        <v>165</v>
      </c>
    </row>
    <row r="37" spans="1:13" x14ac:dyDescent="0.3">
      <c r="A37" s="10" t="s">
        <v>54</v>
      </c>
      <c r="B37" s="10" t="s">
        <v>166</v>
      </c>
      <c r="C37" s="10" t="s">
        <v>157</v>
      </c>
      <c r="D37" s="10" t="s">
        <v>299</v>
      </c>
      <c r="E37" s="10" t="s">
        <v>301</v>
      </c>
      <c r="F37" s="10" t="s">
        <v>160</v>
      </c>
      <c r="G37" s="10" t="s">
        <v>302</v>
      </c>
      <c r="H37" s="10" t="s">
        <v>303</v>
      </c>
      <c r="I37" s="11">
        <v>1</v>
      </c>
      <c r="J37" s="10" t="s">
        <v>53</v>
      </c>
      <c r="K37" s="10" t="s">
        <v>193</v>
      </c>
      <c r="L37" s="10" t="s">
        <v>164</v>
      </c>
      <c r="M37" s="10" t="s">
        <v>304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6"/>
  <sheetViews>
    <sheetView workbookViewId="0">
      <selection sqref="A1:M1"/>
    </sheetView>
  </sheetViews>
  <sheetFormatPr defaultRowHeight="14.4" x14ac:dyDescent="0.3"/>
  <sheetData>
    <row r="1" spans="1:13" x14ac:dyDescent="0.3">
      <c r="A1" s="21" t="s">
        <v>305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12" t="s">
        <v>143</v>
      </c>
      <c r="B2" s="12" t="s">
        <v>144</v>
      </c>
      <c r="C2" s="12" t="s">
        <v>145</v>
      </c>
      <c r="D2" s="12" t="s">
        <v>146</v>
      </c>
      <c r="E2" s="12" t="s">
        <v>147</v>
      </c>
      <c r="F2" s="12" t="s">
        <v>148</v>
      </c>
      <c r="G2" s="12" t="s">
        <v>149</v>
      </c>
      <c r="H2" s="12" t="s">
        <v>150</v>
      </c>
      <c r="I2" s="12" t="s">
        <v>151</v>
      </c>
      <c r="J2" s="12" t="s">
        <v>152</v>
      </c>
      <c r="K2" s="12" t="s">
        <v>153</v>
      </c>
      <c r="L2" s="12" t="s">
        <v>154</v>
      </c>
      <c r="M2" s="12" t="s">
        <v>155</v>
      </c>
    </row>
    <row r="3" spans="1:13" x14ac:dyDescent="0.3">
      <c r="A3" s="13" t="s">
        <v>59</v>
      </c>
      <c r="B3" s="13" t="s">
        <v>156</v>
      </c>
      <c r="C3" s="13" t="s">
        <v>157</v>
      </c>
      <c r="D3" s="13" t="s">
        <v>158</v>
      </c>
      <c r="E3" s="13" t="s">
        <v>306</v>
      </c>
      <c r="F3" s="13" t="s">
        <v>160</v>
      </c>
      <c r="G3" s="13" t="s">
        <v>307</v>
      </c>
      <c r="H3" s="13" t="s">
        <v>308</v>
      </c>
      <c r="I3" s="14">
        <v>1</v>
      </c>
      <c r="J3" s="13" t="s">
        <v>58</v>
      </c>
      <c r="K3" s="13" t="s">
        <v>225</v>
      </c>
      <c r="L3" s="13" t="s">
        <v>309</v>
      </c>
      <c r="M3" s="13" t="s">
        <v>310</v>
      </c>
    </row>
    <row r="4" spans="1:13" x14ac:dyDescent="0.3">
      <c r="A4" s="13" t="s">
        <v>59</v>
      </c>
      <c r="B4" s="13" t="s">
        <v>156</v>
      </c>
      <c r="C4" s="13" t="s">
        <v>157</v>
      </c>
      <c r="D4" s="13" t="s">
        <v>158</v>
      </c>
      <c r="E4" s="13" t="s">
        <v>311</v>
      </c>
      <c r="F4" s="13" t="s">
        <v>312</v>
      </c>
      <c r="G4" s="13" t="s">
        <v>313</v>
      </c>
      <c r="H4" s="13" t="s">
        <v>314</v>
      </c>
      <c r="I4" s="14">
        <v>4</v>
      </c>
      <c r="J4" s="13" t="s">
        <v>58</v>
      </c>
      <c r="K4" s="13" t="s">
        <v>238</v>
      </c>
      <c r="L4" s="13" t="s">
        <v>309</v>
      </c>
      <c r="M4" s="13" t="s">
        <v>315</v>
      </c>
    </row>
    <row r="5" spans="1:13" x14ac:dyDescent="0.3">
      <c r="A5" s="13" t="s">
        <v>26</v>
      </c>
      <c r="B5" s="13" t="s">
        <v>316</v>
      </c>
      <c r="C5" s="13" t="s">
        <v>157</v>
      </c>
      <c r="D5" s="13" t="s">
        <v>317</v>
      </c>
      <c r="E5" s="13" t="s">
        <v>318</v>
      </c>
      <c r="F5" s="13" t="s">
        <v>160</v>
      </c>
      <c r="G5" s="13" t="s">
        <v>319</v>
      </c>
      <c r="H5" s="13" t="s">
        <v>320</v>
      </c>
      <c r="I5" s="14">
        <v>4</v>
      </c>
      <c r="J5" s="13" t="s">
        <v>43</v>
      </c>
      <c r="K5" s="13" t="s">
        <v>186</v>
      </c>
      <c r="L5" s="13" t="s">
        <v>309</v>
      </c>
      <c r="M5" s="13" t="s">
        <v>321</v>
      </c>
    </row>
    <row r="6" spans="1:13" x14ac:dyDescent="0.3">
      <c r="A6" s="13" t="s">
        <v>26</v>
      </c>
      <c r="B6" s="13" t="s">
        <v>175</v>
      </c>
      <c r="C6" s="13" t="s">
        <v>157</v>
      </c>
      <c r="D6" s="13" t="s">
        <v>176</v>
      </c>
      <c r="E6" s="13" t="s">
        <v>322</v>
      </c>
      <c r="F6" s="13" t="s">
        <v>160</v>
      </c>
      <c r="G6" s="13" t="s">
        <v>323</v>
      </c>
      <c r="H6" s="13" t="s">
        <v>324</v>
      </c>
      <c r="I6" s="14">
        <v>1</v>
      </c>
      <c r="J6" s="13" t="s">
        <v>123</v>
      </c>
      <c r="K6" s="13" t="s">
        <v>225</v>
      </c>
      <c r="L6" s="13" t="s">
        <v>309</v>
      </c>
      <c r="M6" s="13" t="s">
        <v>321</v>
      </c>
    </row>
    <row r="7" spans="1:13" x14ac:dyDescent="0.3">
      <c r="A7" s="13" t="s">
        <v>26</v>
      </c>
      <c r="B7" s="13" t="s">
        <v>325</v>
      </c>
      <c r="C7" s="13" t="s">
        <v>157</v>
      </c>
      <c r="D7" s="13" t="s">
        <v>326</v>
      </c>
      <c r="E7" s="13" t="s">
        <v>327</v>
      </c>
      <c r="F7" s="13" t="s">
        <v>160</v>
      </c>
      <c r="G7" s="13" t="s">
        <v>328</v>
      </c>
      <c r="H7" s="13" t="s">
        <v>329</v>
      </c>
      <c r="I7" s="14">
        <v>1</v>
      </c>
      <c r="J7" s="13" t="s">
        <v>32</v>
      </c>
      <c r="K7" s="13" t="s">
        <v>290</v>
      </c>
      <c r="L7" s="13" t="s">
        <v>309</v>
      </c>
      <c r="M7" s="13" t="s">
        <v>330</v>
      </c>
    </row>
    <row r="8" spans="1:13" x14ac:dyDescent="0.3">
      <c r="A8" s="13" t="s">
        <v>26</v>
      </c>
      <c r="B8" s="13" t="s">
        <v>325</v>
      </c>
      <c r="C8" s="13" t="s">
        <v>157</v>
      </c>
      <c r="D8" s="13" t="s">
        <v>326</v>
      </c>
      <c r="E8" s="13" t="s">
        <v>327</v>
      </c>
      <c r="F8" s="13" t="s">
        <v>160</v>
      </c>
      <c r="G8" s="13" t="s">
        <v>331</v>
      </c>
      <c r="H8" s="13" t="s">
        <v>332</v>
      </c>
      <c r="I8" s="14">
        <v>1</v>
      </c>
      <c r="J8" s="13" t="s">
        <v>32</v>
      </c>
      <c r="K8" s="13" t="s">
        <v>290</v>
      </c>
      <c r="L8" s="13" t="s">
        <v>309</v>
      </c>
      <c r="M8" s="13" t="s">
        <v>315</v>
      </c>
    </row>
    <row r="9" spans="1:13" x14ac:dyDescent="0.3">
      <c r="A9" s="13" t="s">
        <v>26</v>
      </c>
      <c r="B9" s="13" t="s">
        <v>325</v>
      </c>
      <c r="C9" s="13" t="s">
        <v>157</v>
      </c>
      <c r="D9" s="13" t="s">
        <v>326</v>
      </c>
      <c r="E9" s="13" t="s">
        <v>333</v>
      </c>
      <c r="F9" s="13" t="s">
        <v>160</v>
      </c>
      <c r="G9" s="13" t="s">
        <v>328</v>
      </c>
      <c r="H9" s="13" t="s">
        <v>329</v>
      </c>
      <c r="I9" s="14">
        <v>1</v>
      </c>
      <c r="J9" s="13" t="s">
        <v>32</v>
      </c>
      <c r="K9" s="13" t="s">
        <v>225</v>
      </c>
      <c r="L9" s="13" t="s">
        <v>309</v>
      </c>
      <c r="M9" s="13" t="s">
        <v>330</v>
      </c>
    </row>
    <row r="10" spans="1:13" x14ac:dyDescent="0.3">
      <c r="A10" s="13" t="s">
        <v>26</v>
      </c>
      <c r="B10" s="13" t="s">
        <v>325</v>
      </c>
      <c r="C10" s="13" t="s">
        <v>157</v>
      </c>
      <c r="D10" s="13" t="s">
        <v>326</v>
      </c>
      <c r="E10" s="13" t="s">
        <v>334</v>
      </c>
      <c r="F10" s="13" t="s">
        <v>160</v>
      </c>
      <c r="G10" s="13" t="s">
        <v>319</v>
      </c>
      <c r="H10" s="13" t="s">
        <v>320</v>
      </c>
      <c r="I10" s="14">
        <v>30</v>
      </c>
      <c r="J10" s="13" t="s">
        <v>32</v>
      </c>
      <c r="K10" s="13" t="s">
        <v>163</v>
      </c>
      <c r="L10" s="13" t="s">
        <v>309</v>
      </c>
      <c r="M10" s="13" t="s">
        <v>321</v>
      </c>
    </row>
    <row r="11" spans="1:13" x14ac:dyDescent="0.3">
      <c r="A11" s="13" t="s">
        <v>61</v>
      </c>
      <c r="B11" s="13" t="s">
        <v>335</v>
      </c>
      <c r="C11" s="13" t="s">
        <v>157</v>
      </c>
      <c r="D11" s="13" t="s">
        <v>336</v>
      </c>
      <c r="E11" s="13" t="s">
        <v>337</v>
      </c>
      <c r="F11" s="13" t="s">
        <v>160</v>
      </c>
      <c r="G11" s="13" t="s">
        <v>331</v>
      </c>
      <c r="H11" s="13" t="s">
        <v>332</v>
      </c>
      <c r="I11" s="14">
        <v>1</v>
      </c>
      <c r="J11" s="13" t="s">
        <v>60</v>
      </c>
      <c r="K11" s="13" t="s">
        <v>171</v>
      </c>
      <c r="L11" s="13" t="s">
        <v>309</v>
      </c>
      <c r="M11" s="13" t="s">
        <v>315</v>
      </c>
    </row>
    <row r="12" spans="1:13" x14ac:dyDescent="0.3">
      <c r="A12" s="13" t="s">
        <v>125</v>
      </c>
      <c r="B12" s="13" t="s">
        <v>338</v>
      </c>
      <c r="C12" s="13" t="s">
        <v>157</v>
      </c>
      <c r="D12" s="13" t="s">
        <v>339</v>
      </c>
      <c r="E12" s="13" t="s">
        <v>340</v>
      </c>
      <c r="F12" s="13" t="s">
        <v>312</v>
      </c>
      <c r="G12" s="13" t="s">
        <v>313</v>
      </c>
      <c r="H12" s="13" t="s">
        <v>314</v>
      </c>
      <c r="I12" s="14">
        <v>4</v>
      </c>
      <c r="J12" s="13" t="s">
        <v>124</v>
      </c>
      <c r="K12" s="13" t="s">
        <v>171</v>
      </c>
      <c r="L12" s="13" t="s">
        <v>309</v>
      </c>
      <c r="M12" s="13" t="s">
        <v>315</v>
      </c>
    </row>
    <row r="13" spans="1:13" x14ac:dyDescent="0.3">
      <c r="A13" s="13" t="s">
        <v>125</v>
      </c>
      <c r="B13" s="13" t="s">
        <v>338</v>
      </c>
      <c r="C13" s="13" t="s">
        <v>157</v>
      </c>
      <c r="D13" s="13" t="s">
        <v>339</v>
      </c>
      <c r="E13" s="13" t="s">
        <v>341</v>
      </c>
      <c r="F13" s="13" t="s">
        <v>160</v>
      </c>
      <c r="G13" s="13" t="s">
        <v>328</v>
      </c>
      <c r="H13" s="13" t="s">
        <v>329</v>
      </c>
      <c r="I13" s="14">
        <v>2</v>
      </c>
      <c r="J13" s="13" t="s">
        <v>124</v>
      </c>
      <c r="K13" s="13" t="s">
        <v>171</v>
      </c>
      <c r="L13" s="13" t="s">
        <v>309</v>
      </c>
      <c r="M13" s="13" t="s">
        <v>330</v>
      </c>
    </row>
    <row r="14" spans="1:13" x14ac:dyDescent="0.3">
      <c r="A14" s="13" t="s">
        <v>26</v>
      </c>
      <c r="B14" s="13" t="s">
        <v>181</v>
      </c>
      <c r="C14" s="13" t="s">
        <v>157</v>
      </c>
      <c r="D14" s="13" t="s">
        <v>182</v>
      </c>
      <c r="E14" s="13" t="s">
        <v>342</v>
      </c>
      <c r="F14" s="13" t="s">
        <v>160</v>
      </c>
      <c r="G14" s="13" t="s">
        <v>343</v>
      </c>
      <c r="H14" s="13" t="s">
        <v>344</v>
      </c>
      <c r="I14" s="14">
        <v>2</v>
      </c>
      <c r="J14" s="13" t="s">
        <v>100</v>
      </c>
      <c r="K14" s="13" t="s">
        <v>203</v>
      </c>
      <c r="L14" s="13" t="s">
        <v>309</v>
      </c>
      <c r="M14" s="13" t="s">
        <v>330</v>
      </c>
    </row>
    <row r="15" spans="1:13" x14ac:dyDescent="0.3">
      <c r="A15" s="13" t="s">
        <v>26</v>
      </c>
      <c r="B15" s="13" t="s">
        <v>181</v>
      </c>
      <c r="C15" s="13" t="s">
        <v>157</v>
      </c>
      <c r="D15" s="13" t="s">
        <v>182</v>
      </c>
      <c r="E15" s="13" t="s">
        <v>342</v>
      </c>
      <c r="F15" s="13" t="s">
        <v>160</v>
      </c>
      <c r="G15" s="13" t="s">
        <v>328</v>
      </c>
      <c r="H15" s="13" t="s">
        <v>329</v>
      </c>
      <c r="I15" s="14">
        <v>2</v>
      </c>
      <c r="J15" s="13" t="s">
        <v>100</v>
      </c>
      <c r="K15" s="13" t="s">
        <v>203</v>
      </c>
      <c r="L15" s="13" t="s">
        <v>309</v>
      </c>
      <c r="M15" s="13" t="s">
        <v>330</v>
      </c>
    </row>
    <row r="16" spans="1:13" x14ac:dyDescent="0.3">
      <c r="A16" s="13" t="s">
        <v>28</v>
      </c>
      <c r="B16" s="13" t="s">
        <v>345</v>
      </c>
      <c r="C16" s="13" t="s">
        <v>157</v>
      </c>
      <c r="D16" s="13" t="s">
        <v>346</v>
      </c>
      <c r="E16" s="13" t="s">
        <v>347</v>
      </c>
      <c r="F16" s="13" t="s">
        <v>160</v>
      </c>
      <c r="G16" s="13" t="s">
        <v>331</v>
      </c>
      <c r="H16" s="13" t="s">
        <v>332</v>
      </c>
      <c r="I16" s="14">
        <v>1</v>
      </c>
      <c r="J16" s="13" t="s">
        <v>72</v>
      </c>
      <c r="K16" s="13" t="s">
        <v>186</v>
      </c>
      <c r="L16" s="13" t="s">
        <v>309</v>
      </c>
      <c r="M16" s="13" t="s">
        <v>315</v>
      </c>
    </row>
    <row r="17" spans="1:13" x14ac:dyDescent="0.3">
      <c r="A17" s="13" t="s">
        <v>28</v>
      </c>
      <c r="B17" s="13" t="s">
        <v>345</v>
      </c>
      <c r="C17" s="13" t="s">
        <v>157</v>
      </c>
      <c r="D17" s="13" t="s">
        <v>346</v>
      </c>
      <c r="E17" s="13" t="s">
        <v>347</v>
      </c>
      <c r="F17" s="13" t="s">
        <v>160</v>
      </c>
      <c r="G17" s="13" t="s">
        <v>313</v>
      </c>
      <c r="H17" s="13" t="s">
        <v>314</v>
      </c>
      <c r="I17" s="14">
        <v>3</v>
      </c>
      <c r="J17" s="13" t="s">
        <v>72</v>
      </c>
      <c r="K17" s="13" t="s">
        <v>186</v>
      </c>
      <c r="L17" s="13" t="s">
        <v>309</v>
      </c>
      <c r="M17" s="13" t="s">
        <v>315</v>
      </c>
    </row>
    <row r="18" spans="1:13" x14ac:dyDescent="0.3">
      <c r="A18" s="13" t="s">
        <v>28</v>
      </c>
      <c r="B18" s="13" t="s">
        <v>345</v>
      </c>
      <c r="C18" s="13" t="s">
        <v>157</v>
      </c>
      <c r="D18" s="13" t="s">
        <v>346</v>
      </c>
      <c r="E18" s="13" t="s">
        <v>347</v>
      </c>
      <c r="F18" s="13" t="s">
        <v>160</v>
      </c>
      <c r="G18" s="13" t="s">
        <v>348</v>
      </c>
      <c r="H18" s="13" t="s">
        <v>349</v>
      </c>
      <c r="I18" s="14">
        <v>1</v>
      </c>
      <c r="J18" s="13" t="s">
        <v>72</v>
      </c>
      <c r="K18" s="13" t="s">
        <v>186</v>
      </c>
      <c r="L18" s="13" t="s">
        <v>309</v>
      </c>
      <c r="M18" s="13" t="s">
        <v>350</v>
      </c>
    </row>
    <row r="19" spans="1:13" x14ac:dyDescent="0.3">
      <c r="A19" s="13" t="s">
        <v>28</v>
      </c>
      <c r="B19" s="13" t="s">
        <v>345</v>
      </c>
      <c r="C19" s="13" t="s">
        <v>157</v>
      </c>
      <c r="D19" s="13" t="s">
        <v>346</v>
      </c>
      <c r="E19" s="13" t="s">
        <v>351</v>
      </c>
      <c r="F19" s="13" t="s">
        <v>312</v>
      </c>
      <c r="G19" s="13" t="s">
        <v>352</v>
      </c>
      <c r="H19" s="13" t="s">
        <v>353</v>
      </c>
      <c r="I19" s="14">
        <v>3</v>
      </c>
      <c r="J19" s="13" t="s">
        <v>72</v>
      </c>
      <c r="K19" s="13" t="s">
        <v>266</v>
      </c>
      <c r="L19" s="13" t="s">
        <v>309</v>
      </c>
      <c r="M19" s="13" t="s">
        <v>315</v>
      </c>
    </row>
    <row r="20" spans="1:13" x14ac:dyDescent="0.3">
      <c r="A20" s="13" t="s">
        <v>66</v>
      </c>
      <c r="B20" s="13" t="s">
        <v>198</v>
      </c>
      <c r="C20" s="13" t="s">
        <v>157</v>
      </c>
      <c r="D20" s="13" t="s">
        <v>199</v>
      </c>
      <c r="E20" s="13" t="s">
        <v>354</v>
      </c>
      <c r="F20" s="13" t="s">
        <v>160</v>
      </c>
      <c r="G20" s="13" t="s">
        <v>328</v>
      </c>
      <c r="H20" s="13" t="s">
        <v>329</v>
      </c>
      <c r="I20" s="14">
        <v>1</v>
      </c>
      <c r="J20" s="13" t="s">
        <v>65</v>
      </c>
      <c r="K20" s="13" t="s">
        <v>171</v>
      </c>
      <c r="L20" s="13" t="s">
        <v>309</v>
      </c>
      <c r="M20" s="13" t="s">
        <v>330</v>
      </c>
    </row>
    <row r="21" spans="1:13" x14ac:dyDescent="0.3">
      <c r="A21" s="13" t="s">
        <v>66</v>
      </c>
      <c r="B21" s="13" t="s">
        <v>198</v>
      </c>
      <c r="C21" s="13" t="s">
        <v>157</v>
      </c>
      <c r="D21" s="13" t="s">
        <v>199</v>
      </c>
      <c r="E21" s="13" t="s">
        <v>354</v>
      </c>
      <c r="F21" s="13" t="s">
        <v>160</v>
      </c>
      <c r="G21" s="13" t="s">
        <v>343</v>
      </c>
      <c r="H21" s="13" t="s">
        <v>344</v>
      </c>
      <c r="I21" s="14">
        <v>1</v>
      </c>
      <c r="J21" s="13" t="s">
        <v>65</v>
      </c>
      <c r="K21" s="13" t="s">
        <v>171</v>
      </c>
      <c r="L21" s="13" t="s">
        <v>309</v>
      </c>
      <c r="M21" s="13" t="s">
        <v>330</v>
      </c>
    </row>
    <row r="22" spans="1:13" x14ac:dyDescent="0.3">
      <c r="A22" s="13" t="s">
        <v>66</v>
      </c>
      <c r="B22" s="13" t="s">
        <v>198</v>
      </c>
      <c r="C22" s="13" t="s">
        <v>157</v>
      </c>
      <c r="D22" s="13" t="s">
        <v>199</v>
      </c>
      <c r="E22" s="13" t="s">
        <v>355</v>
      </c>
      <c r="F22" s="13" t="s">
        <v>160</v>
      </c>
      <c r="G22" s="13" t="s">
        <v>356</v>
      </c>
      <c r="H22" s="13" t="s">
        <v>357</v>
      </c>
      <c r="I22" s="14">
        <v>1</v>
      </c>
      <c r="J22" s="13" t="s">
        <v>65</v>
      </c>
      <c r="K22" s="13" t="s">
        <v>225</v>
      </c>
      <c r="L22" s="13" t="s">
        <v>309</v>
      </c>
      <c r="M22" s="13" t="s">
        <v>330</v>
      </c>
    </row>
    <row r="23" spans="1:13" x14ac:dyDescent="0.3">
      <c r="A23" s="13" t="s">
        <v>94</v>
      </c>
      <c r="B23" s="13" t="s">
        <v>198</v>
      </c>
      <c r="C23" s="13" t="s">
        <v>157</v>
      </c>
      <c r="D23" s="13" t="s">
        <v>358</v>
      </c>
      <c r="E23" s="13" t="s">
        <v>359</v>
      </c>
      <c r="F23" s="13" t="s">
        <v>160</v>
      </c>
      <c r="G23" s="13" t="s">
        <v>331</v>
      </c>
      <c r="H23" s="13" t="s">
        <v>332</v>
      </c>
      <c r="I23" s="14">
        <v>1</v>
      </c>
      <c r="J23" s="13" t="s">
        <v>93</v>
      </c>
      <c r="K23" s="13" t="s">
        <v>203</v>
      </c>
      <c r="L23" s="13" t="s">
        <v>309</v>
      </c>
      <c r="M23" s="13" t="s">
        <v>315</v>
      </c>
    </row>
    <row r="24" spans="1:13" x14ac:dyDescent="0.3">
      <c r="A24" s="13" t="s">
        <v>26</v>
      </c>
      <c r="B24" s="13" t="s">
        <v>360</v>
      </c>
      <c r="C24" s="13" t="s">
        <v>157</v>
      </c>
      <c r="D24" s="13" t="s">
        <v>361</v>
      </c>
      <c r="E24" s="13" t="s">
        <v>362</v>
      </c>
      <c r="F24" s="13" t="s">
        <v>160</v>
      </c>
      <c r="G24" s="13" t="s">
        <v>319</v>
      </c>
      <c r="H24" s="13" t="s">
        <v>320</v>
      </c>
      <c r="I24" s="14">
        <v>15</v>
      </c>
      <c r="J24" s="13" t="s">
        <v>109</v>
      </c>
      <c r="K24" s="13" t="s">
        <v>363</v>
      </c>
      <c r="L24" s="13" t="s">
        <v>309</v>
      </c>
      <c r="M24" s="13" t="s">
        <v>321</v>
      </c>
    </row>
    <row r="25" spans="1:13" x14ac:dyDescent="0.3">
      <c r="A25" s="13" t="s">
        <v>26</v>
      </c>
      <c r="B25" s="13" t="s">
        <v>175</v>
      </c>
      <c r="C25" s="13" t="s">
        <v>157</v>
      </c>
      <c r="D25" s="13" t="s">
        <v>205</v>
      </c>
      <c r="E25" s="13" t="s">
        <v>206</v>
      </c>
      <c r="F25" s="13" t="s">
        <v>160</v>
      </c>
      <c r="G25" s="13" t="s">
        <v>364</v>
      </c>
      <c r="H25" s="13" t="s">
        <v>324</v>
      </c>
      <c r="I25" s="14">
        <v>1</v>
      </c>
      <c r="J25" s="13" t="s">
        <v>40</v>
      </c>
      <c r="K25" s="13" t="s">
        <v>193</v>
      </c>
      <c r="L25" s="13" t="s">
        <v>309</v>
      </c>
      <c r="M25" s="13" t="s">
        <v>321</v>
      </c>
    </row>
    <row r="26" spans="1:13" x14ac:dyDescent="0.3">
      <c r="A26" s="13" t="s">
        <v>26</v>
      </c>
      <c r="B26" s="13" t="s">
        <v>175</v>
      </c>
      <c r="C26" s="13" t="s">
        <v>157</v>
      </c>
      <c r="D26" s="13" t="s">
        <v>205</v>
      </c>
      <c r="E26" s="13" t="s">
        <v>206</v>
      </c>
      <c r="F26" s="13" t="s">
        <v>160</v>
      </c>
      <c r="G26" s="13" t="s">
        <v>365</v>
      </c>
      <c r="H26" s="13" t="s">
        <v>324</v>
      </c>
      <c r="I26" s="14">
        <v>1</v>
      </c>
      <c r="J26" s="13" t="s">
        <v>40</v>
      </c>
      <c r="K26" s="13" t="s">
        <v>193</v>
      </c>
      <c r="L26" s="13" t="s">
        <v>309</v>
      </c>
      <c r="M26" s="13" t="s">
        <v>321</v>
      </c>
    </row>
    <row r="27" spans="1:13" x14ac:dyDescent="0.3">
      <c r="A27" s="13" t="s">
        <v>26</v>
      </c>
      <c r="B27" s="13" t="s">
        <v>175</v>
      </c>
      <c r="C27" s="13" t="s">
        <v>157</v>
      </c>
      <c r="D27" s="13" t="s">
        <v>205</v>
      </c>
      <c r="E27" s="13" t="s">
        <v>206</v>
      </c>
      <c r="F27" s="13" t="s">
        <v>160</v>
      </c>
      <c r="G27" s="13" t="s">
        <v>366</v>
      </c>
      <c r="H27" s="13" t="s">
        <v>324</v>
      </c>
      <c r="I27" s="14">
        <v>1</v>
      </c>
      <c r="J27" s="13" t="s">
        <v>40</v>
      </c>
      <c r="K27" s="13" t="s">
        <v>193</v>
      </c>
      <c r="L27" s="13" t="s">
        <v>309</v>
      </c>
      <c r="M27" s="13" t="s">
        <v>321</v>
      </c>
    </row>
    <row r="28" spans="1:13" x14ac:dyDescent="0.3">
      <c r="A28" s="13" t="s">
        <v>26</v>
      </c>
      <c r="B28" s="13" t="s">
        <v>175</v>
      </c>
      <c r="C28" s="13" t="s">
        <v>157</v>
      </c>
      <c r="D28" s="13" t="s">
        <v>205</v>
      </c>
      <c r="E28" s="13" t="s">
        <v>206</v>
      </c>
      <c r="F28" s="13" t="s">
        <v>160</v>
      </c>
      <c r="G28" s="13" t="s">
        <v>367</v>
      </c>
      <c r="H28" s="13" t="s">
        <v>324</v>
      </c>
      <c r="I28" s="14">
        <v>1</v>
      </c>
      <c r="J28" s="13" t="s">
        <v>40</v>
      </c>
      <c r="K28" s="13" t="s">
        <v>193</v>
      </c>
      <c r="L28" s="13" t="s">
        <v>309</v>
      </c>
      <c r="M28" s="13" t="s">
        <v>321</v>
      </c>
    </row>
    <row r="29" spans="1:13" x14ac:dyDescent="0.3">
      <c r="A29" s="13" t="s">
        <v>26</v>
      </c>
      <c r="B29" s="13" t="s">
        <v>175</v>
      </c>
      <c r="C29" s="13" t="s">
        <v>157</v>
      </c>
      <c r="D29" s="13" t="s">
        <v>205</v>
      </c>
      <c r="E29" s="13" t="s">
        <v>206</v>
      </c>
      <c r="F29" s="13" t="s">
        <v>160</v>
      </c>
      <c r="G29" s="13" t="s">
        <v>368</v>
      </c>
      <c r="H29" s="13" t="s">
        <v>324</v>
      </c>
      <c r="I29" s="14">
        <v>1</v>
      </c>
      <c r="J29" s="13" t="s">
        <v>40</v>
      </c>
      <c r="K29" s="13" t="s">
        <v>193</v>
      </c>
      <c r="L29" s="13" t="s">
        <v>309</v>
      </c>
      <c r="M29" s="13" t="s">
        <v>321</v>
      </c>
    </row>
    <row r="30" spans="1:13" x14ac:dyDescent="0.3">
      <c r="A30" s="13" t="s">
        <v>26</v>
      </c>
      <c r="B30" s="13" t="s">
        <v>175</v>
      </c>
      <c r="C30" s="13" t="s">
        <v>157</v>
      </c>
      <c r="D30" s="13" t="s">
        <v>205</v>
      </c>
      <c r="E30" s="13" t="s">
        <v>206</v>
      </c>
      <c r="F30" s="13" t="s">
        <v>160</v>
      </c>
      <c r="G30" s="13" t="s">
        <v>369</v>
      </c>
      <c r="H30" s="13" t="s">
        <v>324</v>
      </c>
      <c r="I30" s="14">
        <v>1</v>
      </c>
      <c r="J30" s="13" t="s">
        <v>40</v>
      </c>
      <c r="K30" s="13" t="s">
        <v>193</v>
      </c>
      <c r="L30" s="13" t="s">
        <v>309</v>
      </c>
      <c r="M30" s="13" t="s">
        <v>321</v>
      </c>
    </row>
    <row r="31" spans="1:13" x14ac:dyDescent="0.3">
      <c r="A31" s="13" t="s">
        <v>26</v>
      </c>
      <c r="B31" s="13" t="s">
        <v>175</v>
      </c>
      <c r="C31" s="13" t="s">
        <v>157</v>
      </c>
      <c r="D31" s="13" t="s">
        <v>205</v>
      </c>
      <c r="E31" s="13" t="s">
        <v>206</v>
      </c>
      <c r="F31" s="13" t="s">
        <v>160</v>
      </c>
      <c r="G31" s="13" t="s">
        <v>370</v>
      </c>
      <c r="H31" s="13" t="s">
        <v>324</v>
      </c>
      <c r="I31" s="14">
        <v>1</v>
      </c>
      <c r="J31" s="13" t="s">
        <v>40</v>
      </c>
      <c r="K31" s="13" t="s">
        <v>193</v>
      </c>
      <c r="L31" s="13" t="s">
        <v>309</v>
      </c>
      <c r="M31" s="13" t="s">
        <v>321</v>
      </c>
    </row>
    <row r="32" spans="1:13" x14ac:dyDescent="0.3">
      <c r="A32" s="13" t="s">
        <v>26</v>
      </c>
      <c r="B32" s="13" t="s">
        <v>175</v>
      </c>
      <c r="C32" s="13" t="s">
        <v>157</v>
      </c>
      <c r="D32" s="13" t="s">
        <v>205</v>
      </c>
      <c r="E32" s="13" t="s">
        <v>206</v>
      </c>
      <c r="F32" s="13" t="s">
        <v>160</v>
      </c>
      <c r="G32" s="13" t="s">
        <v>371</v>
      </c>
      <c r="H32" s="13" t="s">
        <v>324</v>
      </c>
      <c r="I32" s="14">
        <v>1</v>
      </c>
      <c r="J32" s="13" t="s">
        <v>40</v>
      </c>
      <c r="K32" s="13" t="s">
        <v>193</v>
      </c>
      <c r="L32" s="13" t="s">
        <v>309</v>
      </c>
      <c r="M32" s="13" t="s">
        <v>321</v>
      </c>
    </row>
    <row r="33" spans="1:13" x14ac:dyDescent="0.3">
      <c r="A33" s="13" t="s">
        <v>26</v>
      </c>
      <c r="B33" s="13" t="s">
        <v>175</v>
      </c>
      <c r="C33" s="13" t="s">
        <v>157</v>
      </c>
      <c r="D33" s="13" t="s">
        <v>205</v>
      </c>
      <c r="E33" s="13" t="s">
        <v>206</v>
      </c>
      <c r="F33" s="13" t="s">
        <v>160</v>
      </c>
      <c r="G33" s="13" t="s">
        <v>372</v>
      </c>
      <c r="H33" s="13" t="s">
        <v>324</v>
      </c>
      <c r="I33" s="14">
        <v>1</v>
      </c>
      <c r="J33" s="13" t="s">
        <v>40</v>
      </c>
      <c r="K33" s="13" t="s">
        <v>193</v>
      </c>
      <c r="L33" s="13" t="s">
        <v>309</v>
      </c>
      <c r="M33" s="13" t="s">
        <v>321</v>
      </c>
    </row>
    <row r="34" spans="1:13" x14ac:dyDescent="0.3">
      <c r="A34" s="13" t="s">
        <v>26</v>
      </c>
      <c r="B34" s="13" t="s">
        <v>175</v>
      </c>
      <c r="C34" s="13" t="s">
        <v>157</v>
      </c>
      <c r="D34" s="13" t="s">
        <v>205</v>
      </c>
      <c r="E34" s="13" t="s">
        <v>206</v>
      </c>
      <c r="F34" s="13" t="s">
        <v>160</v>
      </c>
      <c r="G34" s="13" t="s">
        <v>323</v>
      </c>
      <c r="H34" s="13" t="s">
        <v>324</v>
      </c>
      <c r="I34" s="14">
        <v>1</v>
      </c>
      <c r="J34" s="13" t="s">
        <v>40</v>
      </c>
      <c r="K34" s="13" t="s">
        <v>193</v>
      </c>
      <c r="L34" s="13" t="s">
        <v>309</v>
      </c>
      <c r="M34" s="13" t="s">
        <v>321</v>
      </c>
    </row>
    <row r="35" spans="1:13" x14ac:dyDescent="0.3">
      <c r="A35" s="13" t="s">
        <v>26</v>
      </c>
      <c r="B35" s="13" t="s">
        <v>175</v>
      </c>
      <c r="C35" s="13" t="s">
        <v>157</v>
      </c>
      <c r="D35" s="13" t="s">
        <v>205</v>
      </c>
      <c r="E35" s="13" t="s">
        <v>206</v>
      </c>
      <c r="F35" s="13" t="s">
        <v>160</v>
      </c>
      <c r="G35" s="13" t="s">
        <v>373</v>
      </c>
      <c r="H35" s="13" t="s">
        <v>324</v>
      </c>
      <c r="I35" s="14">
        <v>1</v>
      </c>
      <c r="J35" s="13" t="s">
        <v>40</v>
      </c>
      <c r="K35" s="13" t="s">
        <v>193</v>
      </c>
      <c r="L35" s="13" t="s">
        <v>309</v>
      </c>
      <c r="M35" s="13" t="s">
        <v>321</v>
      </c>
    </row>
    <row r="36" spans="1:13" x14ac:dyDescent="0.3">
      <c r="A36" s="13" t="s">
        <v>26</v>
      </c>
      <c r="B36" s="13" t="s">
        <v>175</v>
      </c>
      <c r="C36" s="13" t="s">
        <v>157</v>
      </c>
      <c r="D36" s="13" t="s">
        <v>205</v>
      </c>
      <c r="E36" s="13" t="s">
        <v>206</v>
      </c>
      <c r="F36" s="13" t="s">
        <v>160</v>
      </c>
      <c r="G36" s="13" t="s">
        <v>374</v>
      </c>
      <c r="H36" s="13" t="s">
        <v>324</v>
      </c>
      <c r="I36" s="14">
        <v>1</v>
      </c>
      <c r="J36" s="13" t="s">
        <v>40</v>
      </c>
      <c r="K36" s="13" t="s">
        <v>193</v>
      </c>
      <c r="L36" s="13" t="s">
        <v>309</v>
      </c>
      <c r="M36" s="13" t="s">
        <v>321</v>
      </c>
    </row>
    <row r="37" spans="1:13" x14ac:dyDescent="0.3">
      <c r="A37" s="13" t="s">
        <v>28</v>
      </c>
      <c r="B37" s="13" t="s">
        <v>375</v>
      </c>
      <c r="C37" s="13" t="s">
        <v>157</v>
      </c>
      <c r="D37" s="13" t="s">
        <v>376</v>
      </c>
      <c r="E37" s="13" t="s">
        <v>377</v>
      </c>
      <c r="F37" s="13" t="s">
        <v>160</v>
      </c>
      <c r="G37" s="13" t="s">
        <v>378</v>
      </c>
      <c r="H37" s="13" t="s">
        <v>379</v>
      </c>
      <c r="I37" s="14">
        <v>1</v>
      </c>
      <c r="J37" s="13" t="s">
        <v>131</v>
      </c>
      <c r="K37" s="13" t="s">
        <v>180</v>
      </c>
      <c r="L37" s="13" t="s">
        <v>309</v>
      </c>
      <c r="M37" s="13" t="s">
        <v>380</v>
      </c>
    </row>
    <row r="38" spans="1:13" x14ac:dyDescent="0.3">
      <c r="A38" s="13" t="s">
        <v>26</v>
      </c>
      <c r="B38" s="13" t="s">
        <v>210</v>
      </c>
      <c r="C38" s="13" t="s">
        <v>157</v>
      </c>
      <c r="D38" s="13" t="s">
        <v>211</v>
      </c>
      <c r="E38" s="13" t="s">
        <v>381</v>
      </c>
      <c r="F38" s="13" t="s">
        <v>160</v>
      </c>
      <c r="G38" s="13" t="s">
        <v>382</v>
      </c>
      <c r="H38" s="13" t="s">
        <v>383</v>
      </c>
      <c r="I38" s="14">
        <v>1</v>
      </c>
      <c r="J38" s="13" t="s">
        <v>82</v>
      </c>
      <c r="K38" s="13" t="s">
        <v>193</v>
      </c>
      <c r="L38" s="13" t="s">
        <v>309</v>
      </c>
      <c r="M38" s="13" t="s">
        <v>165</v>
      </c>
    </row>
    <row r="39" spans="1:13" x14ac:dyDescent="0.3">
      <c r="A39" s="13" t="s">
        <v>28</v>
      </c>
      <c r="B39" s="13" t="s">
        <v>214</v>
      </c>
      <c r="C39" s="13" t="s">
        <v>157</v>
      </c>
      <c r="D39" s="13" t="s">
        <v>215</v>
      </c>
      <c r="E39" s="13" t="s">
        <v>384</v>
      </c>
      <c r="F39" s="13" t="s">
        <v>160</v>
      </c>
      <c r="G39" s="13" t="s">
        <v>366</v>
      </c>
      <c r="H39" s="13" t="s">
        <v>324</v>
      </c>
      <c r="I39" s="14">
        <v>1</v>
      </c>
      <c r="J39" s="13" t="s">
        <v>37</v>
      </c>
      <c r="K39" s="13" t="s">
        <v>180</v>
      </c>
      <c r="L39" s="13" t="s">
        <v>309</v>
      </c>
      <c r="M39" s="13" t="s">
        <v>321</v>
      </c>
    </row>
    <row r="40" spans="1:13" x14ac:dyDescent="0.3">
      <c r="A40" s="13" t="s">
        <v>28</v>
      </c>
      <c r="B40" s="13" t="s">
        <v>214</v>
      </c>
      <c r="C40" s="13" t="s">
        <v>157</v>
      </c>
      <c r="D40" s="13" t="s">
        <v>215</v>
      </c>
      <c r="E40" s="13" t="s">
        <v>384</v>
      </c>
      <c r="F40" s="13" t="s">
        <v>160</v>
      </c>
      <c r="G40" s="13" t="s">
        <v>365</v>
      </c>
      <c r="H40" s="13" t="s">
        <v>324</v>
      </c>
      <c r="I40" s="14">
        <v>1</v>
      </c>
      <c r="J40" s="13" t="s">
        <v>37</v>
      </c>
      <c r="K40" s="13" t="s">
        <v>180</v>
      </c>
      <c r="L40" s="13" t="s">
        <v>309</v>
      </c>
      <c r="M40" s="13" t="s">
        <v>321</v>
      </c>
    </row>
    <row r="41" spans="1:13" x14ac:dyDescent="0.3">
      <c r="A41" s="13" t="s">
        <v>28</v>
      </c>
      <c r="B41" s="13" t="s">
        <v>214</v>
      </c>
      <c r="C41" s="13" t="s">
        <v>157</v>
      </c>
      <c r="D41" s="13" t="s">
        <v>215</v>
      </c>
      <c r="E41" s="13" t="s">
        <v>384</v>
      </c>
      <c r="F41" s="13" t="s">
        <v>160</v>
      </c>
      <c r="G41" s="13" t="s">
        <v>323</v>
      </c>
      <c r="H41" s="13" t="s">
        <v>324</v>
      </c>
      <c r="I41" s="14">
        <v>1</v>
      </c>
      <c r="J41" s="13" t="s">
        <v>37</v>
      </c>
      <c r="K41" s="13" t="s">
        <v>180</v>
      </c>
      <c r="L41" s="13" t="s">
        <v>309</v>
      </c>
      <c r="M41" s="13" t="s">
        <v>321</v>
      </c>
    </row>
    <row r="42" spans="1:13" x14ac:dyDescent="0.3">
      <c r="A42" s="13" t="s">
        <v>28</v>
      </c>
      <c r="B42" s="13" t="s">
        <v>214</v>
      </c>
      <c r="C42" s="13" t="s">
        <v>157</v>
      </c>
      <c r="D42" s="13" t="s">
        <v>215</v>
      </c>
      <c r="E42" s="13" t="s">
        <v>384</v>
      </c>
      <c r="F42" s="13" t="s">
        <v>160</v>
      </c>
      <c r="G42" s="13" t="s">
        <v>374</v>
      </c>
      <c r="H42" s="13" t="s">
        <v>324</v>
      </c>
      <c r="I42" s="14">
        <v>1</v>
      </c>
      <c r="J42" s="13" t="s">
        <v>37</v>
      </c>
      <c r="K42" s="13" t="s">
        <v>180</v>
      </c>
      <c r="L42" s="13" t="s">
        <v>309</v>
      </c>
      <c r="M42" s="13" t="s">
        <v>321</v>
      </c>
    </row>
    <row r="43" spans="1:13" x14ac:dyDescent="0.3">
      <c r="A43" s="13" t="s">
        <v>14</v>
      </c>
      <c r="B43" s="13" t="s">
        <v>217</v>
      </c>
      <c r="C43" s="13" t="s">
        <v>218</v>
      </c>
      <c r="D43" s="13" t="s">
        <v>219</v>
      </c>
      <c r="E43" s="13" t="s">
        <v>385</v>
      </c>
      <c r="F43" s="13" t="s">
        <v>160</v>
      </c>
      <c r="G43" s="13" t="s">
        <v>386</v>
      </c>
      <c r="H43" s="13" t="s">
        <v>387</v>
      </c>
      <c r="I43" s="14">
        <v>1</v>
      </c>
      <c r="J43" s="13" t="s">
        <v>13</v>
      </c>
      <c r="K43" s="13" t="s">
        <v>213</v>
      </c>
      <c r="L43" s="13" t="s">
        <v>309</v>
      </c>
      <c r="M43" s="13" t="s">
        <v>388</v>
      </c>
    </row>
    <row r="44" spans="1:13" x14ac:dyDescent="0.3">
      <c r="A44" s="13" t="s">
        <v>14</v>
      </c>
      <c r="B44" s="13" t="s">
        <v>217</v>
      </c>
      <c r="C44" s="13" t="s">
        <v>218</v>
      </c>
      <c r="D44" s="13" t="s">
        <v>219</v>
      </c>
      <c r="E44" s="13" t="s">
        <v>389</v>
      </c>
      <c r="F44" s="13" t="s">
        <v>160</v>
      </c>
      <c r="G44" s="13" t="s">
        <v>331</v>
      </c>
      <c r="H44" s="13" t="s">
        <v>332</v>
      </c>
      <c r="I44" s="14">
        <v>1</v>
      </c>
      <c r="J44" s="13" t="s">
        <v>13</v>
      </c>
      <c r="K44" s="13" t="s">
        <v>186</v>
      </c>
      <c r="L44" s="13" t="s">
        <v>309</v>
      </c>
      <c r="M44" s="13" t="s">
        <v>315</v>
      </c>
    </row>
    <row r="45" spans="1:13" x14ac:dyDescent="0.3">
      <c r="A45" s="13" t="s">
        <v>14</v>
      </c>
      <c r="B45" s="13" t="s">
        <v>217</v>
      </c>
      <c r="C45" s="13" t="s">
        <v>218</v>
      </c>
      <c r="D45" s="13" t="s">
        <v>219</v>
      </c>
      <c r="E45" s="13" t="s">
        <v>389</v>
      </c>
      <c r="F45" s="13" t="s">
        <v>160</v>
      </c>
      <c r="G45" s="13" t="s">
        <v>319</v>
      </c>
      <c r="H45" s="13" t="s">
        <v>320</v>
      </c>
      <c r="I45" s="14">
        <v>50</v>
      </c>
      <c r="J45" s="13" t="s">
        <v>13</v>
      </c>
      <c r="K45" s="13" t="s">
        <v>186</v>
      </c>
      <c r="L45" s="13" t="s">
        <v>309</v>
      </c>
      <c r="M45" s="13" t="s">
        <v>321</v>
      </c>
    </row>
    <row r="46" spans="1:13" x14ac:dyDescent="0.3">
      <c r="A46" s="13" t="s">
        <v>14</v>
      </c>
      <c r="B46" s="13" t="s">
        <v>217</v>
      </c>
      <c r="C46" s="13" t="s">
        <v>218</v>
      </c>
      <c r="D46" s="13" t="s">
        <v>219</v>
      </c>
      <c r="E46" s="13" t="s">
        <v>389</v>
      </c>
      <c r="F46" s="13" t="s">
        <v>160</v>
      </c>
      <c r="G46" s="13" t="s">
        <v>390</v>
      </c>
      <c r="H46" s="13" t="s">
        <v>391</v>
      </c>
      <c r="I46" s="14">
        <v>2</v>
      </c>
      <c r="J46" s="13" t="s">
        <v>13</v>
      </c>
      <c r="K46" s="13" t="s">
        <v>186</v>
      </c>
      <c r="L46" s="13" t="s">
        <v>309</v>
      </c>
      <c r="M46" s="13" t="s">
        <v>392</v>
      </c>
    </row>
    <row r="47" spans="1:13" x14ac:dyDescent="0.3">
      <c r="A47" s="13" t="s">
        <v>14</v>
      </c>
      <c r="B47" s="13" t="s">
        <v>217</v>
      </c>
      <c r="C47" s="13" t="s">
        <v>218</v>
      </c>
      <c r="D47" s="13" t="s">
        <v>219</v>
      </c>
      <c r="E47" s="13" t="s">
        <v>393</v>
      </c>
      <c r="F47" s="13" t="s">
        <v>160</v>
      </c>
      <c r="G47" s="13" t="s">
        <v>394</v>
      </c>
      <c r="H47" s="13" t="s">
        <v>395</v>
      </c>
      <c r="I47" s="14">
        <v>2</v>
      </c>
      <c r="J47" s="13" t="s">
        <v>13</v>
      </c>
      <c r="K47" s="13" t="s">
        <v>256</v>
      </c>
      <c r="L47" s="13" t="s">
        <v>309</v>
      </c>
      <c r="M47" s="13" t="s">
        <v>315</v>
      </c>
    </row>
    <row r="48" spans="1:13" x14ac:dyDescent="0.3">
      <c r="A48" s="13" t="s">
        <v>14</v>
      </c>
      <c r="B48" s="13" t="s">
        <v>217</v>
      </c>
      <c r="C48" s="13" t="s">
        <v>218</v>
      </c>
      <c r="D48" s="13" t="s">
        <v>219</v>
      </c>
      <c r="E48" s="13" t="s">
        <v>393</v>
      </c>
      <c r="F48" s="13" t="s">
        <v>160</v>
      </c>
      <c r="G48" s="13" t="s">
        <v>396</v>
      </c>
      <c r="H48" s="13" t="s">
        <v>397</v>
      </c>
      <c r="I48" s="14">
        <v>1</v>
      </c>
      <c r="J48" s="13" t="s">
        <v>13</v>
      </c>
      <c r="K48" s="13" t="s">
        <v>256</v>
      </c>
      <c r="L48" s="13" t="s">
        <v>309</v>
      </c>
      <c r="M48" s="13" t="s">
        <v>315</v>
      </c>
    </row>
    <row r="49" spans="1:13" x14ac:dyDescent="0.3">
      <c r="A49" s="13" t="s">
        <v>14</v>
      </c>
      <c r="B49" s="13" t="s">
        <v>217</v>
      </c>
      <c r="C49" s="13" t="s">
        <v>218</v>
      </c>
      <c r="D49" s="13" t="s">
        <v>219</v>
      </c>
      <c r="E49" s="13" t="s">
        <v>393</v>
      </c>
      <c r="F49" s="13" t="s">
        <v>160</v>
      </c>
      <c r="G49" s="13" t="s">
        <v>398</v>
      </c>
      <c r="H49" s="13" t="s">
        <v>399</v>
      </c>
      <c r="I49" s="14">
        <v>1</v>
      </c>
      <c r="J49" s="13" t="s">
        <v>13</v>
      </c>
      <c r="K49" s="13" t="s">
        <v>256</v>
      </c>
      <c r="L49" s="13" t="s">
        <v>309</v>
      </c>
      <c r="M49" s="13" t="s">
        <v>315</v>
      </c>
    </row>
    <row r="50" spans="1:13" x14ac:dyDescent="0.3">
      <c r="A50" s="13" t="s">
        <v>14</v>
      </c>
      <c r="B50" s="13" t="s">
        <v>217</v>
      </c>
      <c r="C50" s="13" t="s">
        <v>218</v>
      </c>
      <c r="D50" s="13" t="s">
        <v>219</v>
      </c>
      <c r="E50" s="13" t="s">
        <v>393</v>
      </c>
      <c r="F50" s="13" t="s">
        <v>160</v>
      </c>
      <c r="G50" s="13" t="s">
        <v>400</v>
      </c>
      <c r="H50" s="13" t="s">
        <v>401</v>
      </c>
      <c r="I50" s="14">
        <v>2</v>
      </c>
      <c r="J50" s="13" t="s">
        <v>13</v>
      </c>
      <c r="K50" s="13" t="s">
        <v>256</v>
      </c>
      <c r="L50" s="13" t="s">
        <v>309</v>
      </c>
      <c r="M50" s="13" t="s">
        <v>315</v>
      </c>
    </row>
    <row r="51" spans="1:13" x14ac:dyDescent="0.3">
      <c r="A51" s="13" t="s">
        <v>14</v>
      </c>
      <c r="B51" s="13" t="s">
        <v>217</v>
      </c>
      <c r="C51" s="13" t="s">
        <v>218</v>
      </c>
      <c r="D51" s="13" t="s">
        <v>219</v>
      </c>
      <c r="E51" s="13" t="s">
        <v>393</v>
      </c>
      <c r="F51" s="13" t="s">
        <v>160</v>
      </c>
      <c r="G51" s="13" t="s">
        <v>402</v>
      </c>
      <c r="H51" s="13" t="s">
        <v>403</v>
      </c>
      <c r="I51" s="14">
        <v>1</v>
      </c>
      <c r="J51" s="13" t="s">
        <v>13</v>
      </c>
      <c r="K51" s="13" t="s">
        <v>256</v>
      </c>
      <c r="L51" s="13" t="s">
        <v>309</v>
      </c>
      <c r="M51" s="13" t="s">
        <v>315</v>
      </c>
    </row>
    <row r="52" spans="1:13" x14ac:dyDescent="0.3">
      <c r="A52" s="13" t="s">
        <v>14</v>
      </c>
      <c r="B52" s="13" t="s">
        <v>217</v>
      </c>
      <c r="C52" s="13" t="s">
        <v>218</v>
      </c>
      <c r="D52" s="13" t="s">
        <v>219</v>
      </c>
      <c r="E52" s="13" t="s">
        <v>393</v>
      </c>
      <c r="F52" s="13" t="s">
        <v>160</v>
      </c>
      <c r="G52" s="13" t="s">
        <v>404</v>
      </c>
      <c r="H52" s="13" t="s">
        <v>405</v>
      </c>
      <c r="I52" s="14">
        <v>1</v>
      </c>
      <c r="J52" s="13" t="s">
        <v>13</v>
      </c>
      <c r="K52" s="13" t="s">
        <v>256</v>
      </c>
      <c r="L52" s="13" t="s">
        <v>309</v>
      </c>
      <c r="M52" s="13" t="s">
        <v>315</v>
      </c>
    </row>
    <row r="53" spans="1:13" x14ac:dyDescent="0.3">
      <c r="A53" s="13" t="s">
        <v>14</v>
      </c>
      <c r="B53" s="13" t="s">
        <v>217</v>
      </c>
      <c r="C53" s="13" t="s">
        <v>218</v>
      </c>
      <c r="D53" s="13" t="s">
        <v>219</v>
      </c>
      <c r="E53" s="13" t="s">
        <v>393</v>
      </c>
      <c r="F53" s="13" t="s">
        <v>160</v>
      </c>
      <c r="G53" s="13" t="s">
        <v>406</v>
      </c>
      <c r="H53" s="13" t="s">
        <v>407</v>
      </c>
      <c r="I53" s="14">
        <v>2</v>
      </c>
      <c r="J53" s="13" t="s">
        <v>13</v>
      </c>
      <c r="K53" s="13" t="s">
        <v>256</v>
      </c>
      <c r="L53" s="13" t="s">
        <v>309</v>
      </c>
      <c r="M53" s="13" t="s">
        <v>315</v>
      </c>
    </row>
    <row r="54" spans="1:13" x14ac:dyDescent="0.3">
      <c r="A54" s="13" t="s">
        <v>14</v>
      </c>
      <c r="B54" s="13" t="s">
        <v>217</v>
      </c>
      <c r="C54" s="13" t="s">
        <v>218</v>
      </c>
      <c r="D54" s="13" t="s">
        <v>219</v>
      </c>
      <c r="E54" s="13" t="s">
        <v>393</v>
      </c>
      <c r="F54" s="13" t="s">
        <v>160</v>
      </c>
      <c r="G54" s="13" t="s">
        <v>408</v>
      </c>
      <c r="H54" s="13" t="s">
        <v>409</v>
      </c>
      <c r="I54" s="14">
        <v>1</v>
      </c>
      <c r="J54" s="13" t="s">
        <v>13</v>
      </c>
      <c r="K54" s="13" t="s">
        <v>256</v>
      </c>
      <c r="L54" s="13" t="s">
        <v>309</v>
      </c>
      <c r="M54" s="13" t="s">
        <v>315</v>
      </c>
    </row>
    <row r="55" spans="1:13" x14ac:dyDescent="0.3">
      <c r="A55" s="13" t="s">
        <v>14</v>
      </c>
      <c r="B55" s="13" t="s">
        <v>217</v>
      </c>
      <c r="C55" s="13" t="s">
        <v>218</v>
      </c>
      <c r="D55" s="13" t="s">
        <v>219</v>
      </c>
      <c r="E55" s="13" t="s">
        <v>393</v>
      </c>
      <c r="F55" s="13" t="s">
        <v>160</v>
      </c>
      <c r="G55" s="13" t="s">
        <v>410</v>
      </c>
      <c r="H55" s="13" t="s">
        <v>411</v>
      </c>
      <c r="I55" s="14">
        <v>1</v>
      </c>
      <c r="J55" s="13" t="s">
        <v>13</v>
      </c>
      <c r="K55" s="13" t="s">
        <v>256</v>
      </c>
      <c r="L55" s="13" t="s">
        <v>309</v>
      </c>
      <c r="M55" s="13" t="s">
        <v>315</v>
      </c>
    </row>
    <row r="56" spans="1:13" x14ac:dyDescent="0.3">
      <c r="A56" s="13" t="s">
        <v>14</v>
      </c>
      <c r="B56" s="13" t="s">
        <v>217</v>
      </c>
      <c r="C56" s="13" t="s">
        <v>218</v>
      </c>
      <c r="D56" s="13" t="s">
        <v>219</v>
      </c>
      <c r="E56" s="13" t="s">
        <v>412</v>
      </c>
      <c r="F56" s="13" t="s">
        <v>160</v>
      </c>
      <c r="G56" s="13" t="s">
        <v>413</v>
      </c>
      <c r="H56" s="13" t="s">
        <v>414</v>
      </c>
      <c r="I56" s="14">
        <v>1</v>
      </c>
      <c r="J56" s="13" t="s">
        <v>13</v>
      </c>
      <c r="K56" s="13" t="s">
        <v>266</v>
      </c>
      <c r="L56" s="13" t="s">
        <v>309</v>
      </c>
      <c r="M56" s="13" t="s">
        <v>165</v>
      </c>
    </row>
    <row r="57" spans="1:13" x14ac:dyDescent="0.3">
      <c r="A57" s="13" t="s">
        <v>14</v>
      </c>
      <c r="B57" s="13" t="s">
        <v>217</v>
      </c>
      <c r="C57" s="13" t="s">
        <v>218</v>
      </c>
      <c r="D57" s="13" t="s">
        <v>219</v>
      </c>
      <c r="E57" s="13" t="s">
        <v>415</v>
      </c>
      <c r="F57" s="13" t="s">
        <v>160</v>
      </c>
      <c r="G57" s="13" t="s">
        <v>319</v>
      </c>
      <c r="H57" s="13" t="s">
        <v>320</v>
      </c>
      <c r="I57" s="14">
        <v>50</v>
      </c>
      <c r="J57" s="13" t="s">
        <v>13</v>
      </c>
      <c r="K57" s="13" t="s">
        <v>163</v>
      </c>
      <c r="L57" s="13" t="s">
        <v>309</v>
      </c>
      <c r="M57" s="13" t="s">
        <v>321</v>
      </c>
    </row>
    <row r="58" spans="1:13" x14ac:dyDescent="0.3">
      <c r="A58" s="13" t="s">
        <v>64</v>
      </c>
      <c r="B58" s="13" t="s">
        <v>416</v>
      </c>
      <c r="C58" s="13" t="s">
        <v>218</v>
      </c>
      <c r="D58" s="13" t="s">
        <v>417</v>
      </c>
      <c r="E58" s="13" t="s">
        <v>418</v>
      </c>
      <c r="F58" s="13" t="s">
        <v>160</v>
      </c>
      <c r="G58" s="13" t="s">
        <v>386</v>
      </c>
      <c r="H58" s="13" t="s">
        <v>387</v>
      </c>
      <c r="I58" s="14">
        <v>1</v>
      </c>
      <c r="J58" s="13" t="s">
        <v>63</v>
      </c>
      <c r="K58" s="13" t="s">
        <v>213</v>
      </c>
      <c r="L58" s="13" t="s">
        <v>309</v>
      </c>
      <c r="M58" s="13" t="s">
        <v>388</v>
      </c>
    </row>
    <row r="59" spans="1:13" x14ac:dyDescent="0.3">
      <c r="A59" s="13" t="s">
        <v>64</v>
      </c>
      <c r="B59" s="13" t="s">
        <v>416</v>
      </c>
      <c r="C59" s="13" t="s">
        <v>218</v>
      </c>
      <c r="D59" s="13" t="s">
        <v>417</v>
      </c>
      <c r="E59" s="13" t="s">
        <v>419</v>
      </c>
      <c r="F59" s="13" t="s">
        <v>160</v>
      </c>
      <c r="G59" s="13" t="s">
        <v>394</v>
      </c>
      <c r="H59" s="13" t="s">
        <v>395</v>
      </c>
      <c r="I59" s="14">
        <v>2</v>
      </c>
      <c r="J59" s="13" t="s">
        <v>63</v>
      </c>
      <c r="K59" s="13" t="s">
        <v>256</v>
      </c>
      <c r="L59" s="13" t="s">
        <v>309</v>
      </c>
      <c r="M59" s="13" t="s">
        <v>315</v>
      </c>
    </row>
    <row r="60" spans="1:13" x14ac:dyDescent="0.3">
      <c r="A60" s="13" t="s">
        <v>64</v>
      </c>
      <c r="B60" s="13" t="s">
        <v>416</v>
      </c>
      <c r="C60" s="13" t="s">
        <v>218</v>
      </c>
      <c r="D60" s="13" t="s">
        <v>417</v>
      </c>
      <c r="E60" s="13" t="s">
        <v>419</v>
      </c>
      <c r="F60" s="13" t="s">
        <v>160</v>
      </c>
      <c r="G60" s="13" t="s">
        <v>396</v>
      </c>
      <c r="H60" s="13" t="s">
        <v>397</v>
      </c>
      <c r="I60" s="14">
        <v>1</v>
      </c>
      <c r="J60" s="13" t="s">
        <v>63</v>
      </c>
      <c r="K60" s="13" t="s">
        <v>256</v>
      </c>
      <c r="L60" s="13" t="s">
        <v>309</v>
      </c>
      <c r="M60" s="13" t="s">
        <v>315</v>
      </c>
    </row>
    <row r="61" spans="1:13" x14ac:dyDescent="0.3">
      <c r="A61" s="13" t="s">
        <v>64</v>
      </c>
      <c r="B61" s="13" t="s">
        <v>416</v>
      </c>
      <c r="C61" s="13" t="s">
        <v>218</v>
      </c>
      <c r="D61" s="13" t="s">
        <v>417</v>
      </c>
      <c r="E61" s="13" t="s">
        <v>419</v>
      </c>
      <c r="F61" s="13" t="s">
        <v>160</v>
      </c>
      <c r="G61" s="13" t="s">
        <v>398</v>
      </c>
      <c r="H61" s="13" t="s">
        <v>399</v>
      </c>
      <c r="I61" s="14">
        <v>1</v>
      </c>
      <c r="J61" s="13" t="s">
        <v>63</v>
      </c>
      <c r="K61" s="13" t="s">
        <v>256</v>
      </c>
      <c r="L61" s="13" t="s">
        <v>309</v>
      </c>
      <c r="M61" s="13" t="s">
        <v>315</v>
      </c>
    </row>
    <row r="62" spans="1:13" x14ac:dyDescent="0.3">
      <c r="A62" s="13" t="s">
        <v>64</v>
      </c>
      <c r="B62" s="13" t="s">
        <v>416</v>
      </c>
      <c r="C62" s="13" t="s">
        <v>218</v>
      </c>
      <c r="D62" s="13" t="s">
        <v>417</v>
      </c>
      <c r="E62" s="13" t="s">
        <v>419</v>
      </c>
      <c r="F62" s="13" t="s">
        <v>160</v>
      </c>
      <c r="G62" s="13" t="s">
        <v>400</v>
      </c>
      <c r="H62" s="13" t="s">
        <v>401</v>
      </c>
      <c r="I62" s="14">
        <v>2</v>
      </c>
      <c r="J62" s="13" t="s">
        <v>63</v>
      </c>
      <c r="K62" s="13" t="s">
        <v>256</v>
      </c>
      <c r="L62" s="13" t="s">
        <v>309</v>
      </c>
      <c r="M62" s="13" t="s">
        <v>315</v>
      </c>
    </row>
    <row r="63" spans="1:13" x14ac:dyDescent="0.3">
      <c r="A63" s="13" t="s">
        <v>64</v>
      </c>
      <c r="B63" s="13" t="s">
        <v>416</v>
      </c>
      <c r="C63" s="13" t="s">
        <v>218</v>
      </c>
      <c r="D63" s="13" t="s">
        <v>417</v>
      </c>
      <c r="E63" s="13" t="s">
        <v>419</v>
      </c>
      <c r="F63" s="13" t="s">
        <v>160</v>
      </c>
      <c r="G63" s="13" t="s">
        <v>402</v>
      </c>
      <c r="H63" s="13" t="s">
        <v>403</v>
      </c>
      <c r="I63" s="14">
        <v>1</v>
      </c>
      <c r="J63" s="13" t="s">
        <v>63</v>
      </c>
      <c r="K63" s="13" t="s">
        <v>256</v>
      </c>
      <c r="L63" s="13" t="s">
        <v>309</v>
      </c>
      <c r="M63" s="13" t="s">
        <v>315</v>
      </c>
    </row>
    <row r="64" spans="1:13" x14ac:dyDescent="0.3">
      <c r="A64" s="13" t="s">
        <v>64</v>
      </c>
      <c r="B64" s="13" t="s">
        <v>416</v>
      </c>
      <c r="C64" s="13" t="s">
        <v>218</v>
      </c>
      <c r="D64" s="13" t="s">
        <v>417</v>
      </c>
      <c r="E64" s="13" t="s">
        <v>419</v>
      </c>
      <c r="F64" s="13" t="s">
        <v>160</v>
      </c>
      <c r="G64" s="13" t="s">
        <v>404</v>
      </c>
      <c r="H64" s="13" t="s">
        <v>405</v>
      </c>
      <c r="I64" s="14">
        <v>1</v>
      </c>
      <c r="J64" s="13" t="s">
        <v>63</v>
      </c>
      <c r="K64" s="13" t="s">
        <v>256</v>
      </c>
      <c r="L64" s="13" t="s">
        <v>309</v>
      </c>
      <c r="M64" s="13" t="s">
        <v>315</v>
      </c>
    </row>
    <row r="65" spans="1:13" x14ac:dyDescent="0.3">
      <c r="A65" s="13" t="s">
        <v>64</v>
      </c>
      <c r="B65" s="13" t="s">
        <v>416</v>
      </c>
      <c r="C65" s="13" t="s">
        <v>218</v>
      </c>
      <c r="D65" s="13" t="s">
        <v>417</v>
      </c>
      <c r="E65" s="13" t="s">
        <v>419</v>
      </c>
      <c r="F65" s="13" t="s">
        <v>160</v>
      </c>
      <c r="G65" s="13" t="s">
        <v>406</v>
      </c>
      <c r="H65" s="13" t="s">
        <v>407</v>
      </c>
      <c r="I65" s="14">
        <v>2</v>
      </c>
      <c r="J65" s="13" t="s">
        <v>63</v>
      </c>
      <c r="K65" s="13" t="s">
        <v>256</v>
      </c>
      <c r="L65" s="13" t="s">
        <v>309</v>
      </c>
      <c r="M65" s="13" t="s">
        <v>315</v>
      </c>
    </row>
    <row r="66" spans="1:13" x14ac:dyDescent="0.3">
      <c r="A66" s="13" t="s">
        <v>64</v>
      </c>
      <c r="B66" s="13" t="s">
        <v>416</v>
      </c>
      <c r="C66" s="13" t="s">
        <v>218</v>
      </c>
      <c r="D66" s="13" t="s">
        <v>417</v>
      </c>
      <c r="E66" s="13" t="s">
        <v>419</v>
      </c>
      <c r="F66" s="13" t="s">
        <v>160</v>
      </c>
      <c r="G66" s="13" t="s">
        <v>408</v>
      </c>
      <c r="H66" s="13" t="s">
        <v>409</v>
      </c>
      <c r="I66" s="14">
        <v>1</v>
      </c>
      <c r="J66" s="13" t="s">
        <v>63</v>
      </c>
      <c r="K66" s="13" t="s">
        <v>256</v>
      </c>
      <c r="L66" s="13" t="s">
        <v>309</v>
      </c>
      <c r="M66" s="13" t="s">
        <v>315</v>
      </c>
    </row>
    <row r="67" spans="1:13" x14ac:dyDescent="0.3">
      <c r="A67" s="13" t="s">
        <v>64</v>
      </c>
      <c r="B67" s="13" t="s">
        <v>416</v>
      </c>
      <c r="C67" s="13" t="s">
        <v>218</v>
      </c>
      <c r="D67" s="13" t="s">
        <v>417</v>
      </c>
      <c r="E67" s="13" t="s">
        <v>419</v>
      </c>
      <c r="F67" s="13" t="s">
        <v>160</v>
      </c>
      <c r="G67" s="13" t="s">
        <v>410</v>
      </c>
      <c r="H67" s="13" t="s">
        <v>411</v>
      </c>
      <c r="I67" s="14">
        <v>1</v>
      </c>
      <c r="J67" s="13" t="s">
        <v>63</v>
      </c>
      <c r="K67" s="13" t="s">
        <v>256</v>
      </c>
      <c r="L67" s="13" t="s">
        <v>309</v>
      </c>
      <c r="M67" s="13" t="s">
        <v>315</v>
      </c>
    </row>
    <row r="68" spans="1:13" x14ac:dyDescent="0.3">
      <c r="A68" s="13" t="s">
        <v>42</v>
      </c>
      <c r="B68" s="13" t="s">
        <v>416</v>
      </c>
      <c r="C68" s="13" t="s">
        <v>218</v>
      </c>
      <c r="D68" s="13" t="s">
        <v>420</v>
      </c>
      <c r="E68" s="13" t="s">
        <v>421</v>
      </c>
      <c r="F68" s="13" t="s">
        <v>160</v>
      </c>
      <c r="G68" s="13" t="s">
        <v>422</v>
      </c>
      <c r="H68" s="13" t="s">
        <v>423</v>
      </c>
      <c r="I68" s="14">
        <v>1</v>
      </c>
      <c r="J68" s="13" t="s">
        <v>41</v>
      </c>
      <c r="K68" s="13" t="s">
        <v>171</v>
      </c>
      <c r="L68" s="13" t="s">
        <v>309</v>
      </c>
      <c r="M68" s="13" t="s">
        <v>424</v>
      </c>
    </row>
    <row r="69" spans="1:13" x14ac:dyDescent="0.3">
      <c r="A69" s="13" t="s">
        <v>42</v>
      </c>
      <c r="B69" s="13" t="s">
        <v>416</v>
      </c>
      <c r="C69" s="13" t="s">
        <v>218</v>
      </c>
      <c r="D69" s="13" t="s">
        <v>420</v>
      </c>
      <c r="E69" s="13" t="s">
        <v>421</v>
      </c>
      <c r="F69" s="13" t="s">
        <v>160</v>
      </c>
      <c r="G69" s="13" t="s">
        <v>425</v>
      </c>
      <c r="H69" s="13" t="s">
        <v>423</v>
      </c>
      <c r="I69" s="14">
        <v>1</v>
      </c>
      <c r="J69" s="13" t="s">
        <v>41</v>
      </c>
      <c r="K69" s="13" t="s">
        <v>171</v>
      </c>
      <c r="L69" s="13" t="s">
        <v>309</v>
      </c>
      <c r="M69" s="13" t="s">
        <v>424</v>
      </c>
    </row>
    <row r="70" spans="1:13" x14ac:dyDescent="0.3">
      <c r="A70" s="13" t="s">
        <v>42</v>
      </c>
      <c r="B70" s="13" t="s">
        <v>416</v>
      </c>
      <c r="C70" s="13" t="s">
        <v>218</v>
      </c>
      <c r="D70" s="13" t="s">
        <v>420</v>
      </c>
      <c r="E70" s="13" t="s">
        <v>426</v>
      </c>
      <c r="F70" s="13" t="s">
        <v>160</v>
      </c>
      <c r="G70" s="13" t="s">
        <v>386</v>
      </c>
      <c r="H70" s="13" t="s">
        <v>387</v>
      </c>
      <c r="I70" s="14">
        <v>1</v>
      </c>
      <c r="J70" s="13" t="s">
        <v>41</v>
      </c>
      <c r="K70" s="13" t="s">
        <v>213</v>
      </c>
      <c r="L70" s="13" t="s">
        <v>309</v>
      </c>
      <c r="M70" s="13" t="s">
        <v>388</v>
      </c>
    </row>
    <row r="71" spans="1:13" x14ac:dyDescent="0.3">
      <c r="A71" s="13" t="s">
        <v>42</v>
      </c>
      <c r="B71" s="13" t="s">
        <v>416</v>
      </c>
      <c r="C71" s="13" t="s">
        <v>218</v>
      </c>
      <c r="D71" s="13" t="s">
        <v>420</v>
      </c>
      <c r="E71" s="13" t="s">
        <v>427</v>
      </c>
      <c r="F71" s="13" t="s">
        <v>160</v>
      </c>
      <c r="G71" s="13" t="s">
        <v>394</v>
      </c>
      <c r="H71" s="13" t="s">
        <v>395</v>
      </c>
      <c r="I71" s="14">
        <v>2</v>
      </c>
      <c r="J71" s="13" t="s">
        <v>41</v>
      </c>
      <c r="K71" s="13" t="s">
        <v>256</v>
      </c>
      <c r="L71" s="13" t="s">
        <v>309</v>
      </c>
      <c r="M71" s="13" t="s">
        <v>315</v>
      </c>
    </row>
    <row r="72" spans="1:13" x14ac:dyDescent="0.3">
      <c r="A72" s="13" t="s">
        <v>42</v>
      </c>
      <c r="B72" s="13" t="s">
        <v>416</v>
      </c>
      <c r="C72" s="13" t="s">
        <v>218</v>
      </c>
      <c r="D72" s="13" t="s">
        <v>420</v>
      </c>
      <c r="E72" s="13" t="s">
        <v>427</v>
      </c>
      <c r="F72" s="13" t="s">
        <v>160</v>
      </c>
      <c r="G72" s="13" t="s">
        <v>396</v>
      </c>
      <c r="H72" s="13" t="s">
        <v>397</v>
      </c>
      <c r="I72" s="14">
        <v>1</v>
      </c>
      <c r="J72" s="13" t="s">
        <v>41</v>
      </c>
      <c r="K72" s="13" t="s">
        <v>256</v>
      </c>
      <c r="L72" s="13" t="s">
        <v>309</v>
      </c>
      <c r="M72" s="13" t="s">
        <v>315</v>
      </c>
    </row>
    <row r="73" spans="1:13" x14ac:dyDescent="0.3">
      <c r="A73" s="13" t="s">
        <v>42</v>
      </c>
      <c r="B73" s="13" t="s">
        <v>416</v>
      </c>
      <c r="C73" s="13" t="s">
        <v>218</v>
      </c>
      <c r="D73" s="13" t="s">
        <v>420</v>
      </c>
      <c r="E73" s="13" t="s">
        <v>427</v>
      </c>
      <c r="F73" s="13" t="s">
        <v>160</v>
      </c>
      <c r="G73" s="13" t="s">
        <v>398</v>
      </c>
      <c r="H73" s="13" t="s">
        <v>399</v>
      </c>
      <c r="I73" s="14">
        <v>1</v>
      </c>
      <c r="J73" s="13" t="s">
        <v>41</v>
      </c>
      <c r="K73" s="13" t="s">
        <v>256</v>
      </c>
      <c r="L73" s="13" t="s">
        <v>309</v>
      </c>
      <c r="M73" s="13" t="s">
        <v>315</v>
      </c>
    </row>
    <row r="74" spans="1:13" x14ac:dyDescent="0.3">
      <c r="A74" s="13" t="s">
        <v>42</v>
      </c>
      <c r="B74" s="13" t="s">
        <v>416</v>
      </c>
      <c r="C74" s="13" t="s">
        <v>218</v>
      </c>
      <c r="D74" s="13" t="s">
        <v>420</v>
      </c>
      <c r="E74" s="13" t="s">
        <v>427</v>
      </c>
      <c r="F74" s="13" t="s">
        <v>160</v>
      </c>
      <c r="G74" s="13" t="s">
        <v>400</v>
      </c>
      <c r="H74" s="13" t="s">
        <v>401</v>
      </c>
      <c r="I74" s="14">
        <v>2</v>
      </c>
      <c r="J74" s="13" t="s">
        <v>41</v>
      </c>
      <c r="K74" s="13" t="s">
        <v>256</v>
      </c>
      <c r="L74" s="13" t="s">
        <v>309</v>
      </c>
      <c r="M74" s="13" t="s">
        <v>315</v>
      </c>
    </row>
    <row r="75" spans="1:13" x14ac:dyDescent="0.3">
      <c r="A75" s="13" t="s">
        <v>42</v>
      </c>
      <c r="B75" s="13" t="s">
        <v>416</v>
      </c>
      <c r="C75" s="13" t="s">
        <v>218</v>
      </c>
      <c r="D75" s="13" t="s">
        <v>420</v>
      </c>
      <c r="E75" s="13" t="s">
        <v>427</v>
      </c>
      <c r="F75" s="13" t="s">
        <v>160</v>
      </c>
      <c r="G75" s="13" t="s">
        <v>402</v>
      </c>
      <c r="H75" s="13" t="s">
        <v>403</v>
      </c>
      <c r="I75" s="14">
        <v>1</v>
      </c>
      <c r="J75" s="13" t="s">
        <v>41</v>
      </c>
      <c r="K75" s="13" t="s">
        <v>256</v>
      </c>
      <c r="L75" s="13" t="s">
        <v>309</v>
      </c>
      <c r="M75" s="13" t="s">
        <v>315</v>
      </c>
    </row>
    <row r="76" spans="1:13" x14ac:dyDescent="0.3">
      <c r="A76" s="13" t="s">
        <v>42</v>
      </c>
      <c r="B76" s="13" t="s">
        <v>416</v>
      </c>
      <c r="C76" s="13" t="s">
        <v>218</v>
      </c>
      <c r="D76" s="13" t="s">
        <v>420</v>
      </c>
      <c r="E76" s="13" t="s">
        <v>427</v>
      </c>
      <c r="F76" s="13" t="s">
        <v>160</v>
      </c>
      <c r="G76" s="13" t="s">
        <v>404</v>
      </c>
      <c r="H76" s="13" t="s">
        <v>405</v>
      </c>
      <c r="I76" s="14">
        <v>1</v>
      </c>
      <c r="J76" s="13" t="s">
        <v>41</v>
      </c>
      <c r="K76" s="13" t="s">
        <v>256</v>
      </c>
      <c r="L76" s="13" t="s">
        <v>309</v>
      </c>
      <c r="M76" s="13" t="s">
        <v>315</v>
      </c>
    </row>
    <row r="77" spans="1:13" x14ac:dyDescent="0.3">
      <c r="A77" s="13" t="s">
        <v>42</v>
      </c>
      <c r="B77" s="13" t="s">
        <v>416</v>
      </c>
      <c r="C77" s="13" t="s">
        <v>218</v>
      </c>
      <c r="D77" s="13" t="s">
        <v>420</v>
      </c>
      <c r="E77" s="13" t="s">
        <v>427</v>
      </c>
      <c r="F77" s="13" t="s">
        <v>160</v>
      </c>
      <c r="G77" s="13" t="s">
        <v>406</v>
      </c>
      <c r="H77" s="13" t="s">
        <v>407</v>
      </c>
      <c r="I77" s="14">
        <v>2</v>
      </c>
      <c r="J77" s="13" t="s">
        <v>41</v>
      </c>
      <c r="K77" s="13" t="s">
        <v>256</v>
      </c>
      <c r="L77" s="13" t="s">
        <v>309</v>
      </c>
      <c r="M77" s="13" t="s">
        <v>315</v>
      </c>
    </row>
    <row r="78" spans="1:13" x14ac:dyDescent="0.3">
      <c r="A78" s="13" t="s">
        <v>42</v>
      </c>
      <c r="B78" s="13" t="s">
        <v>416</v>
      </c>
      <c r="C78" s="13" t="s">
        <v>218</v>
      </c>
      <c r="D78" s="13" t="s">
        <v>420</v>
      </c>
      <c r="E78" s="13" t="s">
        <v>427</v>
      </c>
      <c r="F78" s="13" t="s">
        <v>160</v>
      </c>
      <c r="G78" s="13" t="s">
        <v>408</v>
      </c>
      <c r="H78" s="13" t="s">
        <v>409</v>
      </c>
      <c r="I78" s="14">
        <v>1</v>
      </c>
      <c r="J78" s="13" t="s">
        <v>41</v>
      </c>
      <c r="K78" s="13" t="s">
        <v>256</v>
      </c>
      <c r="L78" s="13" t="s">
        <v>309</v>
      </c>
      <c r="M78" s="13" t="s">
        <v>315</v>
      </c>
    </row>
    <row r="79" spans="1:13" x14ac:dyDescent="0.3">
      <c r="A79" s="13" t="s">
        <v>42</v>
      </c>
      <c r="B79" s="13" t="s">
        <v>416</v>
      </c>
      <c r="C79" s="13" t="s">
        <v>218</v>
      </c>
      <c r="D79" s="13" t="s">
        <v>420</v>
      </c>
      <c r="E79" s="13" t="s">
        <v>427</v>
      </c>
      <c r="F79" s="13" t="s">
        <v>160</v>
      </c>
      <c r="G79" s="13" t="s">
        <v>410</v>
      </c>
      <c r="H79" s="13" t="s">
        <v>411</v>
      </c>
      <c r="I79" s="14">
        <v>1</v>
      </c>
      <c r="J79" s="13" t="s">
        <v>41</v>
      </c>
      <c r="K79" s="13" t="s">
        <v>256</v>
      </c>
      <c r="L79" s="13" t="s">
        <v>309</v>
      </c>
      <c r="M79" s="13" t="s">
        <v>315</v>
      </c>
    </row>
    <row r="80" spans="1:13" x14ac:dyDescent="0.3">
      <c r="A80" s="13" t="s">
        <v>79</v>
      </c>
      <c r="B80" s="13" t="s">
        <v>428</v>
      </c>
      <c r="C80" s="13" t="s">
        <v>157</v>
      </c>
      <c r="D80" s="13" t="s">
        <v>429</v>
      </c>
      <c r="E80" s="13" t="s">
        <v>430</v>
      </c>
      <c r="F80" s="13" t="s">
        <v>160</v>
      </c>
      <c r="G80" s="13" t="s">
        <v>331</v>
      </c>
      <c r="H80" s="13" t="s">
        <v>332</v>
      </c>
      <c r="I80" s="14">
        <v>1</v>
      </c>
      <c r="J80" s="13" t="s">
        <v>78</v>
      </c>
      <c r="K80" s="13" t="s">
        <v>431</v>
      </c>
      <c r="L80" s="13" t="s">
        <v>309</v>
      </c>
      <c r="M80" s="13" t="s">
        <v>315</v>
      </c>
    </row>
    <row r="81" spans="1:13" x14ac:dyDescent="0.3">
      <c r="A81" s="13" t="s">
        <v>79</v>
      </c>
      <c r="B81" s="13" t="s">
        <v>428</v>
      </c>
      <c r="C81" s="13" t="s">
        <v>157</v>
      </c>
      <c r="D81" s="13" t="s">
        <v>429</v>
      </c>
      <c r="E81" s="13" t="s">
        <v>430</v>
      </c>
      <c r="F81" s="13" t="s">
        <v>160</v>
      </c>
      <c r="G81" s="13" t="s">
        <v>328</v>
      </c>
      <c r="H81" s="13" t="s">
        <v>329</v>
      </c>
      <c r="I81" s="14">
        <v>1</v>
      </c>
      <c r="J81" s="13" t="s">
        <v>78</v>
      </c>
      <c r="K81" s="13" t="s">
        <v>431</v>
      </c>
      <c r="L81" s="13" t="s">
        <v>309</v>
      </c>
      <c r="M81" s="13" t="s">
        <v>330</v>
      </c>
    </row>
    <row r="82" spans="1:13" x14ac:dyDescent="0.3">
      <c r="A82" s="13" t="s">
        <v>79</v>
      </c>
      <c r="B82" s="13" t="s">
        <v>428</v>
      </c>
      <c r="C82" s="13" t="s">
        <v>157</v>
      </c>
      <c r="D82" s="13" t="s">
        <v>429</v>
      </c>
      <c r="E82" s="13" t="s">
        <v>430</v>
      </c>
      <c r="F82" s="13" t="s">
        <v>160</v>
      </c>
      <c r="G82" s="13" t="s">
        <v>343</v>
      </c>
      <c r="H82" s="13" t="s">
        <v>344</v>
      </c>
      <c r="I82" s="14">
        <v>1</v>
      </c>
      <c r="J82" s="13" t="s">
        <v>78</v>
      </c>
      <c r="K82" s="13" t="s">
        <v>431</v>
      </c>
      <c r="L82" s="13" t="s">
        <v>309</v>
      </c>
      <c r="M82" s="13" t="s">
        <v>330</v>
      </c>
    </row>
    <row r="83" spans="1:13" x14ac:dyDescent="0.3">
      <c r="A83" s="13" t="s">
        <v>28</v>
      </c>
      <c r="B83" s="13" t="s">
        <v>214</v>
      </c>
      <c r="C83" s="13" t="s">
        <v>157</v>
      </c>
      <c r="D83" s="13" t="s">
        <v>432</v>
      </c>
      <c r="E83" s="13" t="s">
        <v>433</v>
      </c>
      <c r="F83" s="13" t="s">
        <v>160</v>
      </c>
      <c r="G83" s="13" t="s">
        <v>343</v>
      </c>
      <c r="H83" s="13" t="s">
        <v>344</v>
      </c>
      <c r="I83" s="14">
        <v>1</v>
      </c>
      <c r="J83" s="13" t="s">
        <v>108</v>
      </c>
      <c r="K83" s="13" t="s">
        <v>431</v>
      </c>
      <c r="L83" s="13" t="s">
        <v>309</v>
      </c>
      <c r="M83" s="13" t="s">
        <v>330</v>
      </c>
    </row>
    <row r="84" spans="1:13" x14ac:dyDescent="0.3">
      <c r="A84" s="13" t="s">
        <v>28</v>
      </c>
      <c r="B84" s="13" t="s">
        <v>214</v>
      </c>
      <c r="C84" s="13" t="s">
        <v>157</v>
      </c>
      <c r="D84" s="13" t="s">
        <v>432</v>
      </c>
      <c r="E84" s="13" t="s">
        <v>434</v>
      </c>
      <c r="F84" s="13" t="s">
        <v>160</v>
      </c>
      <c r="G84" s="13" t="s">
        <v>331</v>
      </c>
      <c r="H84" s="13" t="s">
        <v>332</v>
      </c>
      <c r="I84" s="14">
        <v>1</v>
      </c>
      <c r="J84" s="13" t="s">
        <v>108</v>
      </c>
      <c r="K84" s="13" t="s">
        <v>290</v>
      </c>
      <c r="L84" s="13" t="s">
        <v>309</v>
      </c>
      <c r="M84" s="13" t="s">
        <v>315</v>
      </c>
    </row>
    <row r="85" spans="1:13" x14ac:dyDescent="0.3">
      <c r="A85" s="13" t="s">
        <v>74</v>
      </c>
      <c r="B85" s="13" t="s">
        <v>166</v>
      </c>
      <c r="C85" s="13" t="s">
        <v>157</v>
      </c>
      <c r="D85" s="13" t="s">
        <v>221</v>
      </c>
      <c r="E85" s="13" t="s">
        <v>435</v>
      </c>
      <c r="F85" s="13" t="s">
        <v>160</v>
      </c>
      <c r="G85" s="13" t="s">
        <v>319</v>
      </c>
      <c r="H85" s="13" t="s">
        <v>320</v>
      </c>
      <c r="I85" s="14">
        <v>10</v>
      </c>
      <c r="J85" s="13" t="s">
        <v>73</v>
      </c>
      <c r="K85" s="13" t="s">
        <v>436</v>
      </c>
      <c r="L85" s="13" t="s">
        <v>309</v>
      </c>
      <c r="M85" s="13" t="s">
        <v>321</v>
      </c>
    </row>
    <row r="86" spans="1:13" x14ac:dyDescent="0.3">
      <c r="A86" s="13" t="s">
        <v>50</v>
      </c>
      <c r="B86" s="13" t="s">
        <v>268</v>
      </c>
      <c r="C86" s="13" t="s">
        <v>157</v>
      </c>
      <c r="D86" s="13" t="s">
        <v>437</v>
      </c>
      <c r="E86" s="13" t="s">
        <v>438</v>
      </c>
      <c r="F86" s="13" t="s">
        <v>312</v>
      </c>
      <c r="G86" s="13" t="s">
        <v>313</v>
      </c>
      <c r="H86" s="13" t="s">
        <v>314</v>
      </c>
      <c r="I86" s="14">
        <v>4</v>
      </c>
      <c r="J86" s="13" t="s">
        <v>49</v>
      </c>
      <c r="K86" s="13" t="s">
        <v>293</v>
      </c>
      <c r="L86" s="13" t="s">
        <v>309</v>
      </c>
      <c r="M86" s="13" t="s">
        <v>315</v>
      </c>
    </row>
    <row r="87" spans="1:13" x14ac:dyDescent="0.3">
      <c r="A87" s="13" t="s">
        <v>50</v>
      </c>
      <c r="B87" s="13" t="s">
        <v>268</v>
      </c>
      <c r="C87" s="13" t="s">
        <v>157</v>
      </c>
      <c r="D87" s="13" t="s">
        <v>437</v>
      </c>
      <c r="E87" s="13" t="s">
        <v>439</v>
      </c>
      <c r="F87" s="13" t="s">
        <v>160</v>
      </c>
      <c r="G87" s="13" t="s">
        <v>331</v>
      </c>
      <c r="H87" s="13" t="s">
        <v>332</v>
      </c>
      <c r="I87" s="14">
        <v>1</v>
      </c>
      <c r="J87" s="13" t="s">
        <v>49</v>
      </c>
      <c r="K87" s="13" t="s">
        <v>363</v>
      </c>
      <c r="L87" s="13" t="s">
        <v>309</v>
      </c>
      <c r="M87" s="13" t="s">
        <v>315</v>
      </c>
    </row>
    <row r="88" spans="1:13" x14ac:dyDescent="0.3">
      <c r="A88" s="13" t="s">
        <v>28</v>
      </c>
      <c r="B88" s="13" t="s">
        <v>440</v>
      </c>
      <c r="C88" s="13" t="s">
        <v>157</v>
      </c>
      <c r="D88" s="13" t="s">
        <v>441</v>
      </c>
      <c r="E88" s="13" t="s">
        <v>442</v>
      </c>
      <c r="F88" s="13" t="s">
        <v>312</v>
      </c>
      <c r="G88" s="13" t="s">
        <v>313</v>
      </c>
      <c r="H88" s="13" t="s">
        <v>314</v>
      </c>
      <c r="I88" s="14">
        <v>4</v>
      </c>
      <c r="J88" s="13" t="s">
        <v>103</v>
      </c>
      <c r="K88" s="13" t="s">
        <v>180</v>
      </c>
      <c r="L88" s="13" t="s">
        <v>309</v>
      </c>
      <c r="M88" s="13" t="s">
        <v>315</v>
      </c>
    </row>
    <row r="89" spans="1:13" x14ac:dyDescent="0.3">
      <c r="A89" s="13" t="s">
        <v>22</v>
      </c>
      <c r="B89" s="13" t="s">
        <v>443</v>
      </c>
      <c r="C89" s="13" t="s">
        <v>218</v>
      </c>
      <c r="D89" s="13" t="s">
        <v>444</v>
      </c>
      <c r="E89" s="13" t="s">
        <v>445</v>
      </c>
      <c r="F89" s="13" t="s">
        <v>312</v>
      </c>
      <c r="G89" s="13" t="s">
        <v>313</v>
      </c>
      <c r="H89" s="13" t="s">
        <v>314</v>
      </c>
      <c r="I89" s="14">
        <v>4</v>
      </c>
      <c r="J89" s="13" t="s">
        <v>21</v>
      </c>
      <c r="K89" s="13" t="s">
        <v>171</v>
      </c>
      <c r="L89" s="13" t="s">
        <v>309</v>
      </c>
      <c r="M89" s="13" t="s">
        <v>315</v>
      </c>
    </row>
    <row r="90" spans="1:13" x14ac:dyDescent="0.3">
      <c r="A90" s="13" t="s">
        <v>22</v>
      </c>
      <c r="B90" s="13" t="s">
        <v>443</v>
      </c>
      <c r="C90" s="13" t="s">
        <v>218</v>
      </c>
      <c r="D90" s="13" t="s">
        <v>444</v>
      </c>
      <c r="E90" s="13" t="s">
        <v>446</v>
      </c>
      <c r="F90" s="13" t="s">
        <v>160</v>
      </c>
      <c r="G90" s="13" t="s">
        <v>331</v>
      </c>
      <c r="H90" s="13" t="s">
        <v>332</v>
      </c>
      <c r="I90" s="14">
        <v>1</v>
      </c>
      <c r="J90" s="13" t="s">
        <v>21</v>
      </c>
      <c r="K90" s="13" t="s">
        <v>293</v>
      </c>
      <c r="L90" s="13" t="s">
        <v>309</v>
      </c>
      <c r="M90" s="13" t="s">
        <v>315</v>
      </c>
    </row>
    <row r="91" spans="1:13" x14ac:dyDescent="0.3">
      <c r="A91" s="13" t="s">
        <v>22</v>
      </c>
      <c r="B91" s="13" t="s">
        <v>443</v>
      </c>
      <c r="C91" s="13" t="s">
        <v>218</v>
      </c>
      <c r="D91" s="13" t="s">
        <v>444</v>
      </c>
      <c r="E91" s="13" t="s">
        <v>447</v>
      </c>
      <c r="F91" s="13" t="s">
        <v>160</v>
      </c>
      <c r="G91" s="13" t="s">
        <v>386</v>
      </c>
      <c r="H91" s="13" t="s">
        <v>387</v>
      </c>
      <c r="I91" s="14">
        <v>1</v>
      </c>
      <c r="J91" s="13" t="s">
        <v>21</v>
      </c>
      <c r="K91" s="13" t="s">
        <v>213</v>
      </c>
      <c r="L91" s="13" t="s">
        <v>309</v>
      </c>
      <c r="M91" s="13" t="s">
        <v>388</v>
      </c>
    </row>
    <row r="92" spans="1:13" x14ac:dyDescent="0.3">
      <c r="A92" s="13" t="s">
        <v>22</v>
      </c>
      <c r="B92" s="13" t="s">
        <v>443</v>
      </c>
      <c r="C92" s="13" t="s">
        <v>218</v>
      </c>
      <c r="D92" s="13" t="s">
        <v>444</v>
      </c>
      <c r="E92" s="13" t="s">
        <v>448</v>
      </c>
      <c r="F92" s="13" t="s">
        <v>160</v>
      </c>
      <c r="G92" s="13" t="s">
        <v>394</v>
      </c>
      <c r="H92" s="13" t="s">
        <v>395</v>
      </c>
      <c r="I92" s="14">
        <v>2</v>
      </c>
      <c r="J92" s="13" t="s">
        <v>21</v>
      </c>
      <c r="K92" s="13" t="s">
        <v>256</v>
      </c>
      <c r="L92" s="13" t="s">
        <v>309</v>
      </c>
      <c r="M92" s="13" t="s">
        <v>315</v>
      </c>
    </row>
    <row r="93" spans="1:13" x14ac:dyDescent="0.3">
      <c r="A93" s="13" t="s">
        <v>22</v>
      </c>
      <c r="B93" s="13" t="s">
        <v>443</v>
      </c>
      <c r="C93" s="13" t="s">
        <v>218</v>
      </c>
      <c r="D93" s="13" t="s">
        <v>444</v>
      </c>
      <c r="E93" s="13" t="s">
        <v>448</v>
      </c>
      <c r="F93" s="13" t="s">
        <v>160</v>
      </c>
      <c r="G93" s="13" t="s">
        <v>396</v>
      </c>
      <c r="H93" s="13" t="s">
        <v>397</v>
      </c>
      <c r="I93" s="14">
        <v>1</v>
      </c>
      <c r="J93" s="13" t="s">
        <v>21</v>
      </c>
      <c r="K93" s="13" t="s">
        <v>256</v>
      </c>
      <c r="L93" s="13" t="s">
        <v>309</v>
      </c>
      <c r="M93" s="13" t="s">
        <v>315</v>
      </c>
    </row>
    <row r="94" spans="1:13" x14ac:dyDescent="0.3">
      <c r="A94" s="13" t="s">
        <v>22</v>
      </c>
      <c r="B94" s="13" t="s">
        <v>443</v>
      </c>
      <c r="C94" s="13" t="s">
        <v>218</v>
      </c>
      <c r="D94" s="13" t="s">
        <v>444</v>
      </c>
      <c r="E94" s="13" t="s">
        <v>448</v>
      </c>
      <c r="F94" s="13" t="s">
        <v>160</v>
      </c>
      <c r="G94" s="13" t="s">
        <v>398</v>
      </c>
      <c r="H94" s="13" t="s">
        <v>399</v>
      </c>
      <c r="I94" s="14">
        <v>1</v>
      </c>
      <c r="J94" s="13" t="s">
        <v>21</v>
      </c>
      <c r="K94" s="13" t="s">
        <v>256</v>
      </c>
      <c r="L94" s="13" t="s">
        <v>309</v>
      </c>
      <c r="M94" s="13" t="s">
        <v>315</v>
      </c>
    </row>
    <row r="95" spans="1:13" x14ac:dyDescent="0.3">
      <c r="A95" s="13" t="s">
        <v>22</v>
      </c>
      <c r="B95" s="13" t="s">
        <v>443</v>
      </c>
      <c r="C95" s="13" t="s">
        <v>218</v>
      </c>
      <c r="D95" s="13" t="s">
        <v>444</v>
      </c>
      <c r="E95" s="13" t="s">
        <v>448</v>
      </c>
      <c r="F95" s="13" t="s">
        <v>160</v>
      </c>
      <c r="G95" s="13" t="s">
        <v>400</v>
      </c>
      <c r="H95" s="13" t="s">
        <v>401</v>
      </c>
      <c r="I95" s="14">
        <v>2</v>
      </c>
      <c r="J95" s="13" t="s">
        <v>21</v>
      </c>
      <c r="K95" s="13" t="s">
        <v>256</v>
      </c>
      <c r="L95" s="13" t="s">
        <v>309</v>
      </c>
      <c r="M95" s="13" t="s">
        <v>315</v>
      </c>
    </row>
    <row r="96" spans="1:13" x14ac:dyDescent="0.3">
      <c r="A96" s="13" t="s">
        <v>22</v>
      </c>
      <c r="B96" s="13" t="s">
        <v>443</v>
      </c>
      <c r="C96" s="13" t="s">
        <v>218</v>
      </c>
      <c r="D96" s="13" t="s">
        <v>444</v>
      </c>
      <c r="E96" s="13" t="s">
        <v>448</v>
      </c>
      <c r="F96" s="13" t="s">
        <v>160</v>
      </c>
      <c r="G96" s="13" t="s">
        <v>402</v>
      </c>
      <c r="H96" s="13" t="s">
        <v>403</v>
      </c>
      <c r="I96" s="14">
        <v>1</v>
      </c>
      <c r="J96" s="13" t="s">
        <v>21</v>
      </c>
      <c r="K96" s="13" t="s">
        <v>256</v>
      </c>
      <c r="L96" s="13" t="s">
        <v>309</v>
      </c>
      <c r="M96" s="13" t="s">
        <v>315</v>
      </c>
    </row>
    <row r="97" spans="1:13" x14ac:dyDescent="0.3">
      <c r="A97" s="13" t="s">
        <v>22</v>
      </c>
      <c r="B97" s="13" t="s">
        <v>443</v>
      </c>
      <c r="C97" s="13" t="s">
        <v>218</v>
      </c>
      <c r="D97" s="13" t="s">
        <v>444</v>
      </c>
      <c r="E97" s="13" t="s">
        <v>448</v>
      </c>
      <c r="F97" s="13" t="s">
        <v>160</v>
      </c>
      <c r="G97" s="13" t="s">
        <v>404</v>
      </c>
      <c r="H97" s="13" t="s">
        <v>405</v>
      </c>
      <c r="I97" s="14">
        <v>1</v>
      </c>
      <c r="J97" s="13" t="s">
        <v>21</v>
      </c>
      <c r="K97" s="13" t="s">
        <v>256</v>
      </c>
      <c r="L97" s="13" t="s">
        <v>309</v>
      </c>
      <c r="M97" s="13" t="s">
        <v>315</v>
      </c>
    </row>
    <row r="98" spans="1:13" x14ac:dyDescent="0.3">
      <c r="A98" s="13" t="s">
        <v>22</v>
      </c>
      <c r="B98" s="13" t="s">
        <v>443</v>
      </c>
      <c r="C98" s="13" t="s">
        <v>218</v>
      </c>
      <c r="D98" s="13" t="s">
        <v>444</v>
      </c>
      <c r="E98" s="13" t="s">
        <v>448</v>
      </c>
      <c r="F98" s="13" t="s">
        <v>160</v>
      </c>
      <c r="G98" s="13" t="s">
        <v>406</v>
      </c>
      <c r="H98" s="13" t="s">
        <v>407</v>
      </c>
      <c r="I98" s="14">
        <v>2</v>
      </c>
      <c r="J98" s="13" t="s">
        <v>21</v>
      </c>
      <c r="K98" s="13" t="s">
        <v>256</v>
      </c>
      <c r="L98" s="13" t="s">
        <v>309</v>
      </c>
      <c r="M98" s="13" t="s">
        <v>315</v>
      </c>
    </row>
    <row r="99" spans="1:13" x14ac:dyDescent="0.3">
      <c r="A99" s="13" t="s">
        <v>22</v>
      </c>
      <c r="B99" s="13" t="s">
        <v>443</v>
      </c>
      <c r="C99" s="13" t="s">
        <v>218</v>
      </c>
      <c r="D99" s="13" t="s">
        <v>444</v>
      </c>
      <c r="E99" s="13" t="s">
        <v>448</v>
      </c>
      <c r="F99" s="13" t="s">
        <v>160</v>
      </c>
      <c r="G99" s="13" t="s">
        <v>408</v>
      </c>
      <c r="H99" s="13" t="s">
        <v>409</v>
      </c>
      <c r="I99" s="14">
        <v>1</v>
      </c>
      <c r="J99" s="13" t="s">
        <v>21</v>
      </c>
      <c r="K99" s="13" t="s">
        <v>256</v>
      </c>
      <c r="L99" s="13" t="s">
        <v>309</v>
      </c>
      <c r="M99" s="13" t="s">
        <v>315</v>
      </c>
    </row>
    <row r="100" spans="1:13" x14ac:dyDescent="0.3">
      <c r="A100" s="13" t="s">
        <v>22</v>
      </c>
      <c r="B100" s="13" t="s">
        <v>443</v>
      </c>
      <c r="C100" s="13" t="s">
        <v>218</v>
      </c>
      <c r="D100" s="13" t="s">
        <v>444</v>
      </c>
      <c r="E100" s="13" t="s">
        <v>448</v>
      </c>
      <c r="F100" s="13" t="s">
        <v>160</v>
      </c>
      <c r="G100" s="13" t="s">
        <v>410</v>
      </c>
      <c r="H100" s="13" t="s">
        <v>411</v>
      </c>
      <c r="I100" s="14">
        <v>1</v>
      </c>
      <c r="J100" s="13" t="s">
        <v>21</v>
      </c>
      <c r="K100" s="13" t="s">
        <v>256</v>
      </c>
      <c r="L100" s="13" t="s">
        <v>309</v>
      </c>
      <c r="M100" s="13" t="s">
        <v>315</v>
      </c>
    </row>
    <row r="101" spans="1:13" x14ac:dyDescent="0.3">
      <c r="A101" s="13" t="s">
        <v>28</v>
      </c>
      <c r="B101" s="13" t="s">
        <v>449</v>
      </c>
      <c r="C101" s="13" t="s">
        <v>157</v>
      </c>
      <c r="D101" s="13" t="s">
        <v>450</v>
      </c>
      <c r="E101" s="13" t="s">
        <v>451</v>
      </c>
      <c r="F101" s="13" t="s">
        <v>160</v>
      </c>
      <c r="G101" s="13" t="s">
        <v>452</v>
      </c>
      <c r="H101" s="13" t="s">
        <v>453</v>
      </c>
      <c r="I101" s="14">
        <v>1</v>
      </c>
      <c r="J101" s="13" t="s">
        <v>29</v>
      </c>
      <c r="K101" s="13" t="s">
        <v>180</v>
      </c>
      <c r="L101" s="13" t="s">
        <v>309</v>
      </c>
      <c r="M101" s="13" t="s">
        <v>454</v>
      </c>
    </row>
    <row r="102" spans="1:13" x14ac:dyDescent="0.3">
      <c r="A102" s="13" t="s">
        <v>26</v>
      </c>
      <c r="B102" s="13" t="s">
        <v>240</v>
      </c>
      <c r="C102" s="13" t="s">
        <v>157</v>
      </c>
      <c r="D102" s="13" t="s">
        <v>241</v>
      </c>
      <c r="E102" s="13" t="s">
        <v>455</v>
      </c>
      <c r="F102" s="13" t="s">
        <v>160</v>
      </c>
      <c r="G102" s="13" t="s">
        <v>456</v>
      </c>
      <c r="H102" s="13" t="s">
        <v>457</v>
      </c>
      <c r="I102" s="14">
        <v>1</v>
      </c>
      <c r="J102" s="13" t="s">
        <v>62</v>
      </c>
      <c r="K102" s="13" t="s">
        <v>431</v>
      </c>
      <c r="L102" s="13" t="s">
        <v>309</v>
      </c>
      <c r="M102" s="13" t="s">
        <v>239</v>
      </c>
    </row>
    <row r="103" spans="1:13" x14ac:dyDescent="0.3">
      <c r="A103" s="13" t="s">
        <v>26</v>
      </c>
      <c r="B103" s="13" t="s">
        <v>240</v>
      </c>
      <c r="C103" s="13" t="s">
        <v>157</v>
      </c>
      <c r="D103" s="13" t="s">
        <v>241</v>
      </c>
      <c r="E103" s="13" t="s">
        <v>458</v>
      </c>
      <c r="F103" s="13" t="s">
        <v>160</v>
      </c>
      <c r="G103" s="13" t="s">
        <v>319</v>
      </c>
      <c r="H103" s="13" t="s">
        <v>320</v>
      </c>
      <c r="I103" s="14">
        <v>10</v>
      </c>
      <c r="J103" s="13" t="s">
        <v>62</v>
      </c>
      <c r="K103" s="13" t="s">
        <v>225</v>
      </c>
      <c r="L103" s="13" t="s">
        <v>309</v>
      </c>
      <c r="M103" s="13" t="s">
        <v>321</v>
      </c>
    </row>
    <row r="104" spans="1:13" x14ac:dyDescent="0.3">
      <c r="A104" s="13" t="s">
        <v>16</v>
      </c>
      <c r="B104" s="13" t="s">
        <v>217</v>
      </c>
      <c r="C104" s="13" t="s">
        <v>218</v>
      </c>
      <c r="D104" s="13" t="s">
        <v>246</v>
      </c>
      <c r="E104" s="13" t="s">
        <v>247</v>
      </c>
      <c r="F104" s="13" t="s">
        <v>160</v>
      </c>
      <c r="G104" s="13" t="s">
        <v>319</v>
      </c>
      <c r="H104" s="13" t="s">
        <v>320</v>
      </c>
      <c r="I104" s="14">
        <v>300</v>
      </c>
      <c r="J104" s="13" t="s">
        <v>15</v>
      </c>
      <c r="K104" s="13" t="s">
        <v>171</v>
      </c>
      <c r="L104" s="13" t="s">
        <v>309</v>
      </c>
      <c r="M104" s="13" t="s">
        <v>321</v>
      </c>
    </row>
    <row r="105" spans="1:13" x14ac:dyDescent="0.3">
      <c r="A105" s="13" t="s">
        <v>16</v>
      </c>
      <c r="B105" s="13" t="s">
        <v>217</v>
      </c>
      <c r="C105" s="13" t="s">
        <v>218</v>
      </c>
      <c r="D105" s="13" t="s">
        <v>246</v>
      </c>
      <c r="E105" s="13" t="s">
        <v>459</v>
      </c>
      <c r="F105" s="13" t="s">
        <v>160</v>
      </c>
      <c r="G105" s="13" t="s">
        <v>386</v>
      </c>
      <c r="H105" s="13" t="s">
        <v>387</v>
      </c>
      <c r="I105" s="14">
        <v>1</v>
      </c>
      <c r="J105" s="13" t="s">
        <v>15</v>
      </c>
      <c r="K105" s="13" t="s">
        <v>213</v>
      </c>
      <c r="L105" s="13" t="s">
        <v>309</v>
      </c>
      <c r="M105" s="13" t="s">
        <v>388</v>
      </c>
    </row>
    <row r="106" spans="1:13" x14ac:dyDescent="0.3">
      <c r="A106" s="13" t="s">
        <v>16</v>
      </c>
      <c r="B106" s="13" t="s">
        <v>217</v>
      </c>
      <c r="C106" s="13" t="s">
        <v>218</v>
      </c>
      <c r="D106" s="13" t="s">
        <v>246</v>
      </c>
      <c r="E106" s="13" t="s">
        <v>460</v>
      </c>
      <c r="F106" s="13" t="s">
        <v>160</v>
      </c>
      <c r="G106" s="13" t="s">
        <v>331</v>
      </c>
      <c r="H106" s="13" t="s">
        <v>332</v>
      </c>
      <c r="I106" s="14">
        <v>1</v>
      </c>
      <c r="J106" s="13" t="s">
        <v>15</v>
      </c>
      <c r="K106" s="13" t="s">
        <v>290</v>
      </c>
      <c r="L106" s="13" t="s">
        <v>309</v>
      </c>
      <c r="M106" s="13" t="s">
        <v>315</v>
      </c>
    </row>
    <row r="107" spans="1:13" x14ac:dyDescent="0.3">
      <c r="A107" s="13" t="s">
        <v>16</v>
      </c>
      <c r="B107" s="13" t="s">
        <v>217</v>
      </c>
      <c r="C107" s="13" t="s">
        <v>218</v>
      </c>
      <c r="D107" s="13" t="s">
        <v>246</v>
      </c>
      <c r="E107" s="13" t="s">
        <v>461</v>
      </c>
      <c r="F107" s="13" t="s">
        <v>160</v>
      </c>
      <c r="G107" s="13" t="s">
        <v>394</v>
      </c>
      <c r="H107" s="13" t="s">
        <v>395</v>
      </c>
      <c r="I107" s="14">
        <v>2</v>
      </c>
      <c r="J107" s="13" t="s">
        <v>15</v>
      </c>
      <c r="K107" s="13" t="s">
        <v>256</v>
      </c>
      <c r="L107" s="13" t="s">
        <v>309</v>
      </c>
      <c r="M107" s="13" t="s">
        <v>315</v>
      </c>
    </row>
    <row r="108" spans="1:13" x14ac:dyDescent="0.3">
      <c r="A108" s="13" t="s">
        <v>16</v>
      </c>
      <c r="B108" s="13" t="s">
        <v>217</v>
      </c>
      <c r="C108" s="13" t="s">
        <v>218</v>
      </c>
      <c r="D108" s="13" t="s">
        <v>246</v>
      </c>
      <c r="E108" s="13" t="s">
        <v>461</v>
      </c>
      <c r="F108" s="13" t="s">
        <v>160</v>
      </c>
      <c r="G108" s="13" t="s">
        <v>396</v>
      </c>
      <c r="H108" s="13" t="s">
        <v>397</v>
      </c>
      <c r="I108" s="14">
        <v>1</v>
      </c>
      <c r="J108" s="13" t="s">
        <v>15</v>
      </c>
      <c r="K108" s="13" t="s">
        <v>256</v>
      </c>
      <c r="L108" s="13" t="s">
        <v>309</v>
      </c>
      <c r="M108" s="13" t="s">
        <v>315</v>
      </c>
    </row>
    <row r="109" spans="1:13" x14ac:dyDescent="0.3">
      <c r="A109" s="13" t="s">
        <v>16</v>
      </c>
      <c r="B109" s="13" t="s">
        <v>217</v>
      </c>
      <c r="C109" s="13" t="s">
        <v>218</v>
      </c>
      <c r="D109" s="13" t="s">
        <v>246</v>
      </c>
      <c r="E109" s="13" t="s">
        <v>461</v>
      </c>
      <c r="F109" s="13" t="s">
        <v>160</v>
      </c>
      <c r="G109" s="13" t="s">
        <v>398</v>
      </c>
      <c r="H109" s="13" t="s">
        <v>399</v>
      </c>
      <c r="I109" s="14">
        <v>1</v>
      </c>
      <c r="J109" s="13" t="s">
        <v>15</v>
      </c>
      <c r="K109" s="13" t="s">
        <v>256</v>
      </c>
      <c r="L109" s="13" t="s">
        <v>309</v>
      </c>
      <c r="M109" s="13" t="s">
        <v>315</v>
      </c>
    </row>
    <row r="110" spans="1:13" x14ac:dyDescent="0.3">
      <c r="A110" s="13" t="s">
        <v>16</v>
      </c>
      <c r="B110" s="13" t="s">
        <v>217</v>
      </c>
      <c r="C110" s="13" t="s">
        <v>218</v>
      </c>
      <c r="D110" s="13" t="s">
        <v>246</v>
      </c>
      <c r="E110" s="13" t="s">
        <v>461</v>
      </c>
      <c r="F110" s="13" t="s">
        <v>160</v>
      </c>
      <c r="G110" s="13" t="s">
        <v>400</v>
      </c>
      <c r="H110" s="13" t="s">
        <v>401</v>
      </c>
      <c r="I110" s="14">
        <v>2</v>
      </c>
      <c r="J110" s="13" t="s">
        <v>15</v>
      </c>
      <c r="K110" s="13" t="s">
        <v>256</v>
      </c>
      <c r="L110" s="13" t="s">
        <v>309</v>
      </c>
      <c r="M110" s="13" t="s">
        <v>315</v>
      </c>
    </row>
    <row r="111" spans="1:13" x14ac:dyDescent="0.3">
      <c r="A111" s="13" t="s">
        <v>16</v>
      </c>
      <c r="B111" s="13" t="s">
        <v>217</v>
      </c>
      <c r="C111" s="13" t="s">
        <v>218</v>
      </c>
      <c r="D111" s="13" t="s">
        <v>246</v>
      </c>
      <c r="E111" s="13" t="s">
        <v>461</v>
      </c>
      <c r="F111" s="13" t="s">
        <v>160</v>
      </c>
      <c r="G111" s="13" t="s">
        <v>402</v>
      </c>
      <c r="H111" s="13" t="s">
        <v>403</v>
      </c>
      <c r="I111" s="14">
        <v>1</v>
      </c>
      <c r="J111" s="13" t="s">
        <v>15</v>
      </c>
      <c r="K111" s="13" t="s">
        <v>256</v>
      </c>
      <c r="L111" s="13" t="s">
        <v>309</v>
      </c>
      <c r="M111" s="13" t="s">
        <v>315</v>
      </c>
    </row>
    <row r="112" spans="1:13" x14ac:dyDescent="0.3">
      <c r="A112" s="13" t="s">
        <v>16</v>
      </c>
      <c r="B112" s="13" t="s">
        <v>217</v>
      </c>
      <c r="C112" s="13" t="s">
        <v>218</v>
      </c>
      <c r="D112" s="13" t="s">
        <v>246</v>
      </c>
      <c r="E112" s="13" t="s">
        <v>461</v>
      </c>
      <c r="F112" s="13" t="s">
        <v>160</v>
      </c>
      <c r="G112" s="13" t="s">
        <v>404</v>
      </c>
      <c r="H112" s="13" t="s">
        <v>405</v>
      </c>
      <c r="I112" s="14">
        <v>1</v>
      </c>
      <c r="J112" s="13" t="s">
        <v>15</v>
      </c>
      <c r="K112" s="13" t="s">
        <v>256</v>
      </c>
      <c r="L112" s="13" t="s">
        <v>309</v>
      </c>
      <c r="M112" s="13" t="s">
        <v>315</v>
      </c>
    </row>
    <row r="113" spans="1:13" x14ac:dyDescent="0.3">
      <c r="A113" s="13" t="s">
        <v>16</v>
      </c>
      <c r="B113" s="13" t="s">
        <v>217</v>
      </c>
      <c r="C113" s="13" t="s">
        <v>218</v>
      </c>
      <c r="D113" s="13" t="s">
        <v>246</v>
      </c>
      <c r="E113" s="13" t="s">
        <v>461</v>
      </c>
      <c r="F113" s="13" t="s">
        <v>160</v>
      </c>
      <c r="G113" s="13" t="s">
        <v>406</v>
      </c>
      <c r="H113" s="13" t="s">
        <v>407</v>
      </c>
      <c r="I113" s="14">
        <v>2</v>
      </c>
      <c r="J113" s="13" t="s">
        <v>15</v>
      </c>
      <c r="K113" s="13" t="s">
        <v>256</v>
      </c>
      <c r="L113" s="13" t="s">
        <v>309</v>
      </c>
      <c r="M113" s="13" t="s">
        <v>315</v>
      </c>
    </row>
    <row r="114" spans="1:13" x14ac:dyDescent="0.3">
      <c r="A114" s="13" t="s">
        <v>16</v>
      </c>
      <c r="B114" s="13" t="s">
        <v>217</v>
      </c>
      <c r="C114" s="13" t="s">
        <v>218</v>
      </c>
      <c r="D114" s="13" t="s">
        <v>246</v>
      </c>
      <c r="E114" s="13" t="s">
        <v>461</v>
      </c>
      <c r="F114" s="13" t="s">
        <v>160</v>
      </c>
      <c r="G114" s="13" t="s">
        <v>408</v>
      </c>
      <c r="H114" s="13" t="s">
        <v>409</v>
      </c>
      <c r="I114" s="14">
        <v>1</v>
      </c>
      <c r="J114" s="13" t="s">
        <v>15</v>
      </c>
      <c r="K114" s="13" t="s">
        <v>256</v>
      </c>
      <c r="L114" s="13" t="s">
        <v>309</v>
      </c>
      <c r="M114" s="13" t="s">
        <v>315</v>
      </c>
    </row>
    <row r="115" spans="1:13" x14ac:dyDescent="0.3">
      <c r="A115" s="13" t="s">
        <v>16</v>
      </c>
      <c r="B115" s="13" t="s">
        <v>217</v>
      </c>
      <c r="C115" s="13" t="s">
        <v>218</v>
      </c>
      <c r="D115" s="13" t="s">
        <v>246</v>
      </c>
      <c r="E115" s="13" t="s">
        <v>461</v>
      </c>
      <c r="F115" s="13" t="s">
        <v>160</v>
      </c>
      <c r="G115" s="13" t="s">
        <v>410</v>
      </c>
      <c r="H115" s="13" t="s">
        <v>411</v>
      </c>
      <c r="I115" s="14">
        <v>1</v>
      </c>
      <c r="J115" s="13" t="s">
        <v>15</v>
      </c>
      <c r="K115" s="13" t="s">
        <v>256</v>
      </c>
      <c r="L115" s="13" t="s">
        <v>309</v>
      </c>
      <c r="M115" s="13" t="s">
        <v>315</v>
      </c>
    </row>
    <row r="116" spans="1:13" x14ac:dyDescent="0.3">
      <c r="A116" s="13" t="s">
        <v>16</v>
      </c>
      <c r="B116" s="13" t="s">
        <v>217</v>
      </c>
      <c r="C116" s="13" t="s">
        <v>218</v>
      </c>
      <c r="D116" s="13" t="s">
        <v>246</v>
      </c>
      <c r="E116" s="13" t="s">
        <v>462</v>
      </c>
      <c r="F116" s="13" t="s">
        <v>160</v>
      </c>
      <c r="G116" s="13" t="s">
        <v>463</v>
      </c>
      <c r="H116" s="13" t="s">
        <v>464</v>
      </c>
      <c r="I116" s="14">
        <v>10</v>
      </c>
      <c r="J116" s="13" t="s">
        <v>15</v>
      </c>
      <c r="K116" s="13" t="s">
        <v>180</v>
      </c>
      <c r="L116" s="13" t="s">
        <v>309</v>
      </c>
      <c r="M116" s="13" t="s">
        <v>465</v>
      </c>
    </row>
    <row r="117" spans="1:13" x14ac:dyDescent="0.3">
      <c r="A117" s="13" t="s">
        <v>26</v>
      </c>
      <c r="B117" s="13" t="s">
        <v>466</v>
      </c>
      <c r="C117" s="13" t="s">
        <v>157</v>
      </c>
      <c r="D117" s="13" t="s">
        <v>467</v>
      </c>
      <c r="E117" s="13" t="s">
        <v>468</v>
      </c>
      <c r="F117" s="13" t="s">
        <v>160</v>
      </c>
      <c r="G117" s="13" t="s">
        <v>382</v>
      </c>
      <c r="H117" s="13" t="s">
        <v>383</v>
      </c>
      <c r="I117" s="14">
        <v>2</v>
      </c>
      <c r="J117" s="13" t="s">
        <v>118</v>
      </c>
      <c r="K117" s="13" t="s">
        <v>180</v>
      </c>
      <c r="L117" s="13" t="s">
        <v>309</v>
      </c>
      <c r="M117" s="13" t="s">
        <v>165</v>
      </c>
    </row>
    <row r="118" spans="1:13" x14ac:dyDescent="0.3">
      <c r="A118" s="13" t="s">
        <v>39</v>
      </c>
      <c r="B118" s="13" t="s">
        <v>258</v>
      </c>
      <c r="C118" s="13" t="s">
        <v>218</v>
      </c>
      <c r="D118" s="13" t="s">
        <v>259</v>
      </c>
      <c r="E118" s="13" t="s">
        <v>469</v>
      </c>
      <c r="F118" s="13" t="s">
        <v>160</v>
      </c>
      <c r="G118" s="13" t="s">
        <v>331</v>
      </c>
      <c r="H118" s="13" t="s">
        <v>332</v>
      </c>
      <c r="I118" s="14">
        <v>1</v>
      </c>
      <c r="J118" s="13" t="s">
        <v>38</v>
      </c>
      <c r="K118" s="13" t="s">
        <v>293</v>
      </c>
      <c r="L118" s="13" t="s">
        <v>309</v>
      </c>
      <c r="M118" s="13" t="s">
        <v>315</v>
      </c>
    </row>
    <row r="119" spans="1:13" x14ac:dyDescent="0.3">
      <c r="A119" s="13" t="s">
        <v>39</v>
      </c>
      <c r="B119" s="13" t="s">
        <v>258</v>
      </c>
      <c r="C119" s="13" t="s">
        <v>218</v>
      </c>
      <c r="D119" s="13" t="s">
        <v>259</v>
      </c>
      <c r="E119" s="13" t="s">
        <v>470</v>
      </c>
      <c r="F119" s="13" t="s">
        <v>160</v>
      </c>
      <c r="G119" s="13" t="s">
        <v>386</v>
      </c>
      <c r="H119" s="13" t="s">
        <v>387</v>
      </c>
      <c r="I119" s="14">
        <v>1</v>
      </c>
      <c r="J119" s="13" t="s">
        <v>38</v>
      </c>
      <c r="K119" s="13" t="s">
        <v>213</v>
      </c>
      <c r="L119" s="13" t="s">
        <v>309</v>
      </c>
      <c r="M119" s="13" t="s">
        <v>388</v>
      </c>
    </row>
    <row r="120" spans="1:13" x14ac:dyDescent="0.3">
      <c r="A120" s="13" t="s">
        <v>39</v>
      </c>
      <c r="B120" s="13" t="s">
        <v>258</v>
      </c>
      <c r="C120" s="13" t="s">
        <v>218</v>
      </c>
      <c r="D120" s="13" t="s">
        <v>259</v>
      </c>
      <c r="E120" s="13" t="s">
        <v>471</v>
      </c>
      <c r="F120" s="13" t="s">
        <v>160</v>
      </c>
      <c r="G120" s="13" t="s">
        <v>396</v>
      </c>
      <c r="H120" s="13" t="s">
        <v>397</v>
      </c>
      <c r="I120" s="14">
        <v>1</v>
      </c>
      <c r="J120" s="13" t="s">
        <v>38</v>
      </c>
      <c r="K120" s="13" t="s">
        <v>256</v>
      </c>
      <c r="L120" s="13" t="s">
        <v>309</v>
      </c>
      <c r="M120" s="13" t="s">
        <v>315</v>
      </c>
    </row>
    <row r="121" spans="1:13" x14ac:dyDescent="0.3">
      <c r="A121" s="13" t="s">
        <v>39</v>
      </c>
      <c r="B121" s="13" t="s">
        <v>258</v>
      </c>
      <c r="C121" s="13" t="s">
        <v>218</v>
      </c>
      <c r="D121" s="13" t="s">
        <v>259</v>
      </c>
      <c r="E121" s="13" t="s">
        <v>471</v>
      </c>
      <c r="F121" s="13" t="s">
        <v>160</v>
      </c>
      <c r="G121" s="13" t="s">
        <v>404</v>
      </c>
      <c r="H121" s="13" t="s">
        <v>405</v>
      </c>
      <c r="I121" s="14">
        <v>1</v>
      </c>
      <c r="J121" s="13" t="s">
        <v>38</v>
      </c>
      <c r="K121" s="13" t="s">
        <v>256</v>
      </c>
      <c r="L121" s="13" t="s">
        <v>309</v>
      </c>
      <c r="M121" s="13" t="s">
        <v>315</v>
      </c>
    </row>
    <row r="122" spans="1:13" x14ac:dyDescent="0.3">
      <c r="A122" s="13" t="s">
        <v>39</v>
      </c>
      <c r="B122" s="13" t="s">
        <v>258</v>
      </c>
      <c r="C122" s="13" t="s">
        <v>218</v>
      </c>
      <c r="D122" s="13" t="s">
        <v>259</v>
      </c>
      <c r="E122" s="13" t="s">
        <v>471</v>
      </c>
      <c r="F122" s="13" t="s">
        <v>160</v>
      </c>
      <c r="G122" s="13" t="s">
        <v>398</v>
      </c>
      <c r="H122" s="13" t="s">
        <v>399</v>
      </c>
      <c r="I122" s="14">
        <v>1</v>
      </c>
      <c r="J122" s="13" t="s">
        <v>38</v>
      </c>
      <c r="K122" s="13" t="s">
        <v>256</v>
      </c>
      <c r="L122" s="13" t="s">
        <v>309</v>
      </c>
      <c r="M122" s="13" t="s">
        <v>315</v>
      </c>
    </row>
    <row r="123" spans="1:13" x14ac:dyDescent="0.3">
      <c r="A123" s="13" t="s">
        <v>39</v>
      </c>
      <c r="B123" s="13" t="s">
        <v>258</v>
      </c>
      <c r="C123" s="13" t="s">
        <v>218</v>
      </c>
      <c r="D123" s="13" t="s">
        <v>259</v>
      </c>
      <c r="E123" s="13" t="s">
        <v>471</v>
      </c>
      <c r="F123" s="13" t="s">
        <v>160</v>
      </c>
      <c r="G123" s="13" t="s">
        <v>400</v>
      </c>
      <c r="H123" s="13" t="s">
        <v>401</v>
      </c>
      <c r="I123" s="14">
        <v>2</v>
      </c>
      <c r="J123" s="13" t="s">
        <v>38</v>
      </c>
      <c r="K123" s="13" t="s">
        <v>256</v>
      </c>
      <c r="L123" s="13" t="s">
        <v>309</v>
      </c>
      <c r="M123" s="13" t="s">
        <v>315</v>
      </c>
    </row>
    <row r="124" spans="1:13" x14ac:dyDescent="0.3">
      <c r="A124" s="13" t="s">
        <v>39</v>
      </c>
      <c r="B124" s="13" t="s">
        <v>258</v>
      </c>
      <c r="C124" s="13" t="s">
        <v>218</v>
      </c>
      <c r="D124" s="13" t="s">
        <v>259</v>
      </c>
      <c r="E124" s="13" t="s">
        <v>471</v>
      </c>
      <c r="F124" s="13" t="s">
        <v>160</v>
      </c>
      <c r="G124" s="13" t="s">
        <v>402</v>
      </c>
      <c r="H124" s="13" t="s">
        <v>403</v>
      </c>
      <c r="I124" s="14">
        <v>1</v>
      </c>
      <c r="J124" s="13" t="s">
        <v>38</v>
      </c>
      <c r="K124" s="13" t="s">
        <v>256</v>
      </c>
      <c r="L124" s="13" t="s">
        <v>309</v>
      </c>
      <c r="M124" s="13" t="s">
        <v>315</v>
      </c>
    </row>
    <row r="125" spans="1:13" x14ac:dyDescent="0.3">
      <c r="A125" s="13" t="s">
        <v>39</v>
      </c>
      <c r="B125" s="13" t="s">
        <v>258</v>
      </c>
      <c r="C125" s="13" t="s">
        <v>218</v>
      </c>
      <c r="D125" s="13" t="s">
        <v>259</v>
      </c>
      <c r="E125" s="13" t="s">
        <v>471</v>
      </c>
      <c r="F125" s="13" t="s">
        <v>160</v>
      </c>
      <c r="G125" s="13" t="s">
        <v>408</v>
      </c>
      <c r="H125" s="13" t="s">
        <v>409</v>
      </c>
      <c r="I125" s="14">
        <v>1</v>
      </c>
      <c r="J125" s="13" t="s">
        <v>38</v>
      </c>
      <c r="K125" s="13" t="s">
        <v>256</v>
      </c>
      <c r="L125" s="13" t="s">
        <v>309</v>
      </c>
      <c r="M125" s="13" t="s">
        <v>315</v>
      </c>
    </row>
    <row r="126" spans="1:13" x14ac:dyDescent="0.3">
      <c r="A126" s="13" t="s">
        <v>39</v>
      </c>
      <c r="B126" s="13" t="s">
        <v>258</v>
      </c>
      <c r="C126" s="13" t="s">
        <v>218</v>
      </c>
      <c r="D126" s="13" t="s">
        <v>259</v>
      </c>
      <c r="E126" s="13" t="s">
        <v>471</v>
      </c>
      <c r="F126" s="13" t="s">
        <v>160</v>
      </c>
      <c r="G126" s="13" t="s">
        <v>410</v>
      </c>
      <c r="H126" s="13" t="s">
        <v>411</v>
      </c>
      <c r="I126" s="14">
        <v>1</v>
      </c>
      <c r="J126" s="13" t="s">
        <v>38</v>
      </c>
      <c r="K126" s="13" t="s">
        <v>256</v>
      </c>
      <c r="L126" s="13" t="s">
        <v>309</v>
      </c>
      <c r="M126" s="13" t="s">
        <v>315</v>
      </c>
    </row>
    <row r="127" spans="1:13" x14ac:dyDescent="0.3">
      <c r="A127" s="13" t="s">
        <v>39</v>
      </c>
      <c r="B127" s="13" t="s">
        <v>258</v>
      </c>
      <c r="C127" s="13" t="s">
        <v>218</v>
      </c>
      <c r="D127" s="13" t="s">
        <v>259</v>
      </c>
      <c r="E127" s="13" t="s">
        <v>471</v>
      </c>
      <c r="F127" s="13" t="s">
        <v>160</v>
      </c>
      <c r="G127" s="13" t="s">
        <v>394</v>
      </c>
      <c r="H127" s="13" t="s">
        <v>395</v>
      </c>
      <c r="I127" s="14">
        <v>2</v>
      </c>
      <c r="J127" s="13" t="s">
        <v>38</v>
      </c>
      <c r="K127" s="13" t="s">
        <v>256</v>
      </c>
      <c r="L127" s="13" t="s">
        <v>309</v>
      </c>
      <c r="M127" s="13" t="s">
        <v>315</v>
      </c>
    </row>
    <row r="128" spans="1:13" x14ac:dyDescent="0.3">
      <c r="A128" s="13" t="s">
        <v>39</v>
      </c>
      <c r="B128" s="13" t="s">
        <v>258</v>
      </c>
      <c r="C128" s="13" t="s">
        <v>218</v>
      </c>
      <c r="D128" s="13" t="s">
        <v>259</v>
      </c>
      <c r="E128" s="13" t="s">
        <v>471</v>
      </c>
      <c r="F128" s="13" t="s">
        <v>160</v>
      </c>
      <c r="G128" s="13" t="s">
        <v>406</v>
      </c>
      <c r="H128" s="13" t="s">
        <v>407</v>
      </c>
      <c r="I128" s="14">
        <v>2</v>
      </c>
      <c r="J128" s="13" t="s">
        <v>38</v>
      </c>
      <c r="K128" s="13" t="s">
        <v>256</v>
      </c>
      <c r="L128" s="13" t="s">
        <v>309</v>
      </c>
      <c r="M128" s="13" t="s">
        <v>315</v>
      </c>
    </row>
    <row r="129" spans="1:13" x14ac:dyDescent="0.3">
      <c r="A129" s="13" t="s">
        <v>39</v>
      </c>
      <c r="B129" s="13" t="s">
        <v>258</v>
      </c>
      <c r="C129" s="13" t="s">
        <v>218</v>
      </c>
      <c r="D129" s="13" t="s">
        <v>259</v>
      </c>
      <c r="E129" s="13" t="s">
        <v>472</v>
      </c>
      <c r="F129" s="13" t="s">
        <v>160</v>
      </c>
      <c r="G129" s="13" t="s">
        <v>319</v>
      </c>
      <c r="H129" s="13" t="s">
        <v>320</v>
      </c>
      <c r="I129" s="14">
        <v>100</v>
      </c>
      <c r="J129" s="13" t="s">
        <v>38</v>
      </c>
      <c r="K129" s="13" t="s">
        <v>180</v>
      </c>
      <c r="L129" s="13" t="s">
        <v>309</v>
      </c>
      <c r="M129" s="13" t="s">
        <v>321</v>
      </c>
    </row>
    <row r="130" spans="1:13" x14ac:dyDescent="0.3">
      <c r="A130" s="13" t="s">
        <v>45</v>
      </c>
      <c r="B130" s="13" t="s">
        <v>473</v>
      </c>
      <c r="C130" s="13" t="s">
        <v>218</v>
      </c>
      <c r="D130" s="13" t="s">
        <v>474</v>
      </c>
      <c r="E130" s="13" t="s">
        <v>475</v>
      </c>
      <c r="F130" s="13" t="s">
        <v>160</v>
      </c>
      <c r="G130" s="13" t="s">
        <v>319</v>
      </c>
      <c r="H130" s="13" t="s">
        <v>320</v>
      </c>
      <c r="I130" s="14">
        <v>50</v>
      </c>
      <c r="J130" s="13" t="s">
        <v>44</v>
      </c>
      <c r="K130" s="13" t="s">
        <v>171</v>
      </c>
      <c r="L130" s="13" t="s">
        <v>309</v>
      </c>
      <c r="M130" s="13" t="s">
        <v>321</v>
      </c>
    </row>
    <row r="131" spans="1:13" x14ac:dyDescent="0.3">
      <c r="A131" s="13" t="s">
        <v>45</v>
      </c>
      <c r="B131" s="13" t="s">
        <v>473</v>
      </c>
      <c r="C131" s="13" t="s">
        <v>218</v>
      </c>
      <c r="D131" s="13" t="s">
        <v>474</v>
      </c>
      <c r="E131" s="13" t="s">
        <v>476</v>
      </c>
      <c r="F131" s="13" t="s">
        <v>160</v>
      </c>
      <c r="G131" s="13" t="s">
        <v>331</v>
      </c>
      <c r="H131" s="13" t="s">
        <v>332</v>
      </c>
      <c r="I131" s="14">
        <v>1</v>
      </c>
      <c r="J131" s="13" t="s">
        <v>44</v>
      </c>
      <c r="K131" s="13" t="s">
        <v>293</v>
      </c>
      <c r="L131" s="13" t="s">
        <v>309</v>
      </c>
      <c r="M131" s="13" t="s">
        <v>315</v>
      </c>
    </row>
    <row r="132" spans="1:13" x14ac:dyDescent="0.3">
      <c r="A132" s="13" t="s">
        <v>45</v>
      </c>
      <c r="B132" s="13" t="s">
        <v>473</v>
      </c>
      <c r="C132" s="13" t="s">
        <v>218</v>
      </c>
      <c r="D132" s="13" t="s">
        <v>474</v>
      </c>
      <c r="E132" s="13" t="s">
        <v>477</v>
      </c>
      <c r="F132" s="13" t="s">
        <v>160</v>
      </c>
      <c r="G132" s="13" t="s">
        <v>386</v>
      </c>
      <c r="H132" s="13" t="s">
        <v>387</v>
      </c>
      <c r="I132" s="14">
        <v>1</v>
      </c>
      <c r="J132" s="13" t="s">
        <v>44</v>
      </c>
      <c r="K132" s="13" t="s">
        <v>213</v>
      </c>
      <c r="L132" s="13" t="s">
        <v>309</v>
      </c>
      <c r="M132" s="13" t="s">
        <v>388</v>
      </c>
    </row>
    <row r="133" spans="1:13" x14ac:dyDescent="0.3">
      <c r="A133" s="13" t="s">
        <v>45</v>
      </c>
      <c r="B133" s="13" t="s">
        <v>473</v>
      </c>
      <c r="C133" s="13" t="s">
        <v>218</v>
      </c>
      <c r="D133" s="13" t="s">
        <v>474</v>
      </c>
      <c r="E133" s="13" t="s">
        <v>478</v>
      </c>
      <c r="F133" s="13" t="s">
        <v>160</v>
      </c>
      <c r="G133" s="13" t="s">
        <v>394</v>
      </c>
      <c r="H133" s="13" t="s">
        <v>395</v>
      </c>
      <c r="I133" s="14">
        <v>2</v>
      </c>
      <c r="J133" s="13" t="s">
        <v>44</v>
      </c>
      <c r="K133" s="13" t="s">
        <v>256</v>
      </c>
      <c r="L133" s="13" t="s">
        <v>309</v>
      </c>
      <c r="M133" s="13" t="s">
        <v>315</v>
      </c>
    </row>
    <row r="134" spans="1:13" x14ac:dyDescent="0.3">
      <c r="A134" s="13" t="s">
        <v>45</v>
      </c>
      <c r="B134" s="13" t="s">
        <v>473</v>
      </c>
      <c r="C134" s="13" t="s">
        <v>218</v>
      </c>
      <c r="D134" s="13" t="s">
        <v>474</v>
      </c>
      <c r="E134" s="13" t="s">
        <v>478</v>
      </c>
      <c r="F134" s="13" t="s">
        <v>160</v>
      </c>
      <c r="G134" s="13" t="s">
        <v>396</v>
      </c>
      <c r="H134" s="13" t="s">
        <v>397</v>
      </c>
      <c r="I134" s="14">
        <v>1</v>
      </c>
      <c r="J134" s="13" t="s">
        <v>44</v>
      </c>
      <c r="K134" s="13" t="s">
        <v>256</v>
      </c>
      <c r="L134" s="13" t="s">
        <v>309</v>
      </c>
      <c r="M134" s="13" t="s">
        <v>315</v>
      </c>
    </row>
    <row r="135" spans="1:13" x14ac:dyDescent="0.3">
      <c r="A135" s="13" t="s">
        <v>45</v>
      </c>
      <c r="B135" s="13" t="s">
        <v>473</v>
      </c>
      <c r="C135" s="13" t="s">
        <v>218</v>
      </c>
      <c r="D135" s="13" t="s">
        <v>474</v>
      </c>
      <c r="E135" s="13" t="s">
        <v>478</v>
      </c>
      <c r="F135" s="13" t="s">
        <v>160</v>
      </c>
      <c r="G135" s="13" t="s">
        <v>398</v>
      </c>
      <c r="H135" s="13" t="s">
        <v>399</v>
      </c>
      <c r="I135" s="14">
        <v>1</v>
      </c>
      <c r="J135" s="13" t="s">
        <v>44</v>
      </c>
      <c r="K135" s="13" t="s">
        <v>256</v>
      </c>
      <c r="L135" s="13" t="s">
        <v>309</v>
      </c>
      <c r="M135" s="13" t="s">
        <v>315</v>
      </c>
    </row>
    <row r="136" spans="1:13" x14ac:dyDescent="0.3">
      <c r="A136" s="13" t="s">
        <v>45</v>
      </c>
      <c r="B136" s="13" t="s">
        <v>473</v>
      </c>
      <c r="C136" s="13" t="s">
        <v>218</v>
      </c>
      <c r="D136" s="13" t="s">
        <v>474</v>
      </c>
      <c r="E136" s="13" t="s">
        <v>478</v>
      </c>
      <c r="F136" s="13" t="s">
        <v>160</v>
      </c>
      <c r="G136" s="13" t="s">
        <v>400</v>
      </c>
      <c r="H136" s="13" t="s">
        <v>401</v>
      </c>
      <c r="I136" s="14">
        <v>2</v>
      </c>
      <c r="J136" s="13" t="s">
        <v>44</v>
      </c>
      <c r="K136" s="13" t="s">
        <v>256</v>
      </c>
      <c r="L136" s="13" t="s">
        <v>309</v>
      </c>
      <c r="M136" s="13" t="s">
        <v>315</v>
      </c>
    </row>
    <row r="137" spans="1:13" x14ac:dyDescent="0.3">
      <c r="A137" s="13" t="s">
        <v>45</v>
      </c>
      <c r="B137" s="13" t="s">
        <v>473</v>
      </c>
      <c r="C137" s="13" t="s">
        <v>218</v>
      </c>
      <c r="D137" s="13" t="s">
        <v>474</v>
      </c>
      <c r="E137" s="13" t="s">
        <v>478</v>
      </c>
      <c r="F137" s="13" t="s">
        <v>160</v>
      </c>
      <c r="G137" s="13" t="s">
        <v>402</v>
      </c>
      <c r="H137" s="13" t="s">
        <v>403</v>
      </c>
      <c r="I137" s="14">
        <v>1</v>
      </c>
      <c r="J137" s="13" t="s">
        <v>44</v>
      </c>
      <c r="K137" s="13" t="s">
        <v>256</v>
      </c>
      <c r="L137" s="13" t="s">
        <v>309</v>
      </c>
      <c r="M137" s="13" t="s">
        <v>315</v>
      </c>
    </row>
    <row r="138" spans="1:13" x14ac:dyDescent="0.3">
      <c r="A138" s="13" t="s">
        <v>45</v>
      </c>
      <c r="B138" s="13" t="s">
        <v>473</v>
      </c>
      <c r="C138" s="13" t="s">
        <v>218</v>
      </c>
      <c r="D138" s="13" t="s">
        <v>474</v>
      </c>
      <c r="E138" s="13" t="s">
        <v>478</v>
      </c>
      <c r="F138" s="13" t="s">
        <v>160</v>
      </c>
      <c r="G138" s="13" t="s">
        <v>404</v>
      </c>
      <c r="H138" s="13" t="s">
        <v>405</v>
      </c>
      <c r="I138" s="14">
        <v>1</v>
      </c>
      <c r="J138" s="13" t="s">
        <v>44</v>
      </c>
      <c r="K138" s="13" t="s">
        <v>256</v>
      </c>
      <c r="L138" s="13" t="s">
        <v>309</v>
      </c>
      <c r="M138" s="13" t="s">
        <v>315</v>
      </c>
    </row>
    <row r="139" spans="1:13" x14ac:dyDescent="0.3">
      <c r="A139" s="13" t="s">
        <v>45</v>
      </c>
      <c r="B139" s="13" t="s">
        <v>473</v>
      </c>
      <c r="C139" s="13" t="s">
        <v>218</v>
      </c>
      <c r="D139" s="13" t="s">
        <v>474</v>
      </c>
      <c r="E139" s="13" t="s">
        <v>478</v>
      </c>
      <c r="F139" s="13" t="s">
        <v>160</v>
      </c>
      <c r="G139" s="13" t="s">
        <v>406</v>
      </c>
      <c r="H139" s="13" t="s">
        <v>407</v>
      </c>
      <c r="I139" s="14">
        <v>2</v>
      </c>
      <c r="J139" s="13" t="s">
        <v>44</v>
      </c>
      <c r="K139" s="13" t="s">
        <v>256</v>
      </c>
      <c r="L139" s="13" t="s">
        <v>309</v>
      </c>
      <c r="M139" s="13" t="s">
        <v>315</v>
      </c>
    </row>
    <row r="140" spans="1:13" x14ac:dyDescent="0.3">
      <c r="A140" s="13" t="s">
        <v>45</v>
      </c>
      <c r="B140" s="13" t="s">
        <v>473</v>
      </c>
      <c r="C140" s="13" t="s">
        <v>218</v>
      </c>
      <c r="D140" s="13" t="s">
        <v>474</v>
      </c>
      <c r="E140" s="13" t="s">
        <v>478</v>
      </c>
      <c r="F140" s="13" t="s">
        <v>160</v>
      </c>
      <c r="G140" s="13" t="s">
        <v>408</v>
      </c>
      <c r="H140" s="13" t="s">
        <v>409</v>
      </c>
      <c r="I140" s="14">
        <v>1</v>
      </c>
      <c r="J140" s="13" t="s">
        <v>44</v>
      </c>
      <c r="K140" s="13" t="s">
        <v>256</v>
      </c>
      <c r="L140" s="13" t="s">
        <v>309</v>
      </c>
      <c r="M140" s="13" t="s">
        <v>315</v>
      </c>
    </row>
    <row r="141" spans="1:13" x14ac:dyDescent="0.3">
      <c r="A141" s="13" t="s">
        <v>45</v>
      </c>
      <c r="B141" s="13" t="s">
        <v>473</v>
      </c>
      <c r="C141" s="13" t="s">
        <v>218</v>
      </c>
      <c r="D141" s="13" t="s">
        <v>474</v>
      </c>
      <c r="E141" s="13" t="s">
        <v>478</v>
      </c>
      <c r="F141" s="13" t="s">
        <v>160</v>
      </c>
      <c r="G141" s="13" t="s">
        <v>410</v>
      </c>
      <c r="H141" s="13" t="s">
        <v>411</v>
      </c>
      <c r="I141" s="14">
        <v>1</v>
      </c>
      <c r="J141" s="13" t="s">
        <v>44</v>
      </c>
      <c r="K141" s="13" t="s">
        <v>256</v>
      </c>
      <c r="L141" s="13" t="s">
        <v>309</v>
      </c>
      <c r="M141" s="13" t="s">
        <v>315</v>
      </c>
    </row>
    <row r="142" spans="1:13" x14ac:dyDescent="0.3">
      <c r="A142" s="13" t="s">
        <v>45</v>
      </c>
      <c r="B142" s="13" t="s">
        <v>473</v>
      </c>
      <c r="C142" s="13" t="s">
        <v>218</v>
      </c>
      <c r="D142" s="13" t="s">
        <v>474</v>
      </c>
      <c r="E142" s="13" t="s">
        <v>479</v>
      </c>
      <c r="F142" s="13" t="s">
        <v>160</v>
      </c>
      <c r="G142" s="13" t="s">
        <v>319</v>
      </c>
      <c r="H142" s="13" t="s">
        <v>320</v>
      </c>
      <c r="I142" s="14">
        <v>25</v>
      </c>
      <c r="J142" s="13" t="s">
        <v>44</v>
      </c>
      <c r="K142" s="13" t="s">
        <v>180</v>
      </c>
      <c r="L142" s="13" t="s">
        <v>309</v>
      </c>
      <c r="M142" s="13" t="s">
        <v>321</v>
      </c>
    </row>
    <row r="143" spans="1:13" x14ac:dyDescent="0.3">
      <c r="A143" s="13" t="s">
        <v>26</v>
      </c>
      <c r="B143" s="13" t="s">
        <v>480</v>
      </c>
      <c r="C143" s="13" t="s">
        <v>157</v>
      </c>
      <c r="D143" s="13" t="s">
        <v>481</v>
      </c>
      <c r="E143" s="13" t="s">
        <v>482</v>
      </c>
      <c r="F143" s="13" t="s">
        <v>160</v>
      </c>
      <c r="G143" s="13" t="s">
        <v>483</v>
      </c>
      <c r="H143" s="13" t="s">
        <v>484</v>
      </c>
      <c r="I143" s="14">
        <v>1</v>
      </c>
      <c r="J143" s="13" t="s">
        <v>132</v>
      </c>
      <c r="K143" s="13" t="s">
        <v>193</v>
      </c>
      <c r="L143" s="13" t="s">
        <v>309</v>
      </c>
      <c r="M143" s="13" t="s">
        <v>424</v>
      </c>
    </row>
    <row r="144" spans="1:13" x14ac:dyDescent="0.3">
      <c r="A144" s="13" t="s">
        <v>26</v>
      </c>
      <c r="B144" s="13" t="s">
        <v>480</v>
      </c>
      <c r="C144" s="13" t="s">
        <v>157</v>
      </c>
      <c r="D144" s="13" t="s">
        <v>481</v>
      </c>
      <c r="E144" s="13" t="s">
        <v>482</v>
      </c>
      <c r="F144" s="13" t="s">
        <v>160</v>
      </c>
      <c r="G144" s="13" t="s">
        <v>422</v>
      </c>
      <c r="H144" s="13" t="s">
        <v>423</v>
      </c>
      <c r="I144" s="14">
        <v>1</v>
      </c>
      <c r="J144" s="13" t="s">
        <v>132</v>
      </c>
      <c r="K144" s="13" t="s">
        <v>193</v>
      </c>
      <c r="L144" s="13" t="s">
        <v>309</v>
      </c>
      <c r="M144" s="13" t="s">
        <v>424</v>
      </c>
    </row>
    <row r="145" spans="1:13" x14ac:dyDescent="0.3">
      <c r="A145" s="13" t="s">
        <v>26</v>
      </c>
      <c r="B145" s="13" t="s">
        <v>480</v>
      </c>
      <c r="C145" s="13" t="s">
        <v>157</v>
      </c>
      <c r="D145" s="13" t="s">
        <v>481</v>
      </c>
      <c r="E145" s="13" t="s">
        <v>482</v>
      </c>
      <c r="F145" s="13" t="s">
        <v>160</v>
      </c>
      <c r="G145" s="13" t="s">
        <v>425</v>
      </c>
      <c r="H145" s="13" t="s">
        <v>423</v>
      </c>
      <c r="I145" s="14">
        <v>1</v>
      </c>
      <c r="J145" s="13" t="s">
        <v>132</v>
      </c>
      <c r="K145" s="13" t="s">
        <v>193</v>
      </c>
      <c r="L145" s="13" t="s">
        <v>309</v>
      </c>
      <c r="M145" s="13" t="s">
        <v>424</v>
      </c>
    </row>
    <row r="146" spans="1:13" x14ac:dyDescent="0.3">
      <c r="A146" s="13" t="s">
        <v>52</v>
      </c>
      <c r="B146" s="13" t="s">
        <v>268</v>
      </c>
      <c r="C146" s="13" t="s">
        <v>157</v>
      </c>
      <c r="D146" s="13" t="s">
        <v>269</v>
      </c>
      <c r="E146" s="13" t="s">
        <v>485</v>
      </c>
      <c r="F146" s="13" t="s">
        <v>312</v>
      </c>
      <c r="G146" s="13" t="s">
        <v>313</v>
      </c>
      <c r="H146" s="13" t="s">
        <v>314</v>
      </c>
      <c r="I146" s="14">
        <v>4</v>
      </c>
      <c r="J146" s="13" t="s">
        <v>51</v>
      </c>
      <c r="K146" s="13" t="s">
        <v>203</v>
      </c>
      <c r="L146" s="13" t="s">
        <v>309</v>
      </c>
      <c r="M146" s="13" t="s">
        <v>315</v>
      </c>
    </row>
    <row r="147" spans="1:13" x14ac:dyDescent="0.3">
      <c r="A147" s="13" t="s">
        <v>31</v>
      </c>
      <c r="B147" s="13" t="s">
        <v>486</v>
      </c>
      <c r="C147" s="13" t="s">
        <v>218</v>
      </c>
      <c r="D147" s="13" t="s">
        <v>487</v>
      </c>
      <c r="E147" s="13" t="s">
        <v>488</v>
      </c>
      <c r="F147" s="13" t="s">
        <v>160</v>
      </c>
      <c r="G147" s="13" t="s">
        <v>489</v>
      </c>
      <c r="H147" s="13" t="s">
        <v>490</v>
      </c>
      <c r="I147" s="14">
        <v>1</v>
      </c>
      <c r="J147" s="13" t="s">
        <v>30</v>
      </c>
      <c r="K147" s="13" t="s">
        <v>171</v>
      </c>
      <c r="L147" s="13" t="s">
        <v>309</v>
      </c>
      <c r="M147" s="13" t="s">
        <v>330</v>
      </c>
    </row>
    <row r="148" spans="1:13" x14ac:dyDescent="0.3">
      <c r="A148" s="13" t="s">
        <v>31</v>
      </c>
      <c r="B148" s="13" t="s">
        <v>486</v>
      </c>
      <c r="C148" s="13" t="s">
        <v>218</v>
      </c>
      <c r="D148" s="13" t="s">
        <v>487</v>
      </c>
      <c r="E148" s="13" t="s">
        <v>491</v>
      </c>
      <c r="F148" s="13" t="s">
        <v>160</v>
      </c>
      <c r="G148" s="13" t="s">
        <v>386</v>
      </c>
      <c r="H148" s="13" t="s">
        <v>387</v>
      </c>
      <c r="I148" s="14">
        <v>1</v>
      </c>
      <c r="J148" s="13" t="s">
        <v>30</v>
      </c>
      <c r="K148" s="13" t="s">
        <v>213</v>
      </c>
      <c r="L148" s="13" t="s">
        <v>309</v>
      </c>
      <c r="M148" s="13" t="s">
        <v>388</v>
      </c>
    </row>
    <row r="149" spans="1:13" x14ac:dyDescent="0.3">
      <c r="A149" s="13" t="s">
        <v>31</v>
      </c>
      <c r="B149" s="13" t="s">
        <v>486</v>
      </c>
      <c r="C149" s="13" t="s">
        <v>218</v>
      </c>
      <c r="D149" s="13" t="s">
        <v>487</v>
      </c>
      <c r="E149" s="13" t="s">
        <v>492</v>
      </c>
      <c r="F149" s="13" t="s">
        <v>160</v>
      </c>
      <c r="G149" s="13" t="s">
        <v>394</v>
      </c>
      <c r="H149" s="13" t="s">
        <v>395</v>
      </c>
      <c r="I149" s="14">
        <v>2</v>
      </c>
      <c r="J149" s="13" t="s">
        <v>30</v>
      </c>
      <c r="K149" s="13" t="s">
        <v>256</v>
      </c>
      <c r="L149" s="13" t="s">
        <v>309</v>
      </c>
      <c r="M149" s="13" t="s">
        <v>315</v>
      </c>
    </row>
    <row r="150" spans="1:13" x14ac:dyDescent="0.3">
      <c r="A150" s="13" t="s">
        <v>31</v>
      </c>
      <c r="B150" s="13" t="s">
        <v>486</v>
      </c>
      <c r="C150" s="13" t="s">
        <v>218</v>
      </c>
      <c r="D150" s="13" t="s">
        <v>487</v>
      </c>
      <c r="E150" s="13" t="s">
        <v>492</v>
      </c>
      <c r="F150" s="13" t="s">
        <v>160</v>
      </c>
      <c r="G150" s="13" t="s">
        <v>396</v>
      </c>
      <c r="H150" s="13" t="s">
        <v>397</v>
      </c>
      <c r="I150" s="14">
        <v>1</v>
      </c>
      <c r="J150" s="13" t="s">
        <v>30</v>
      </c>
      <c r="K150" s="13" t="s">
        <v>256</v>
      </c>
      <c r="L150" s="13" t="s">
        <v>309</v>
      </c>
      <c r="M150" s="13" t="s">
        <v>315</v>
      </c>
    </row>
    <row r="151" spans="1:13" x14ac:dyDescent="0.3">
      <c r="A151" s="13" t="s">
        <v>31</v>
      </c>
      <c r="B151" s="13" t="s">
        <v>486</v>
      </c>
      <c r="C151" s="13" t="s">
        <v>218</v>
      </c>
      <c r="D151" s="13" t="s">
        <v>487</v>
      </c>
      <c r="E151" s="13" t="s">
        <v>492</v>
      </c>
      <c r="F151" s="13" t="s">
        <v>160</v>
      </c>
      <c r="G151" s="13" t="s">
        <v>398</v>
      </c>
      <c r="H151" s="13" t="s">
        <v>399</v>
      </c>
      <c r="I151" s="14">
        <v>1</v>
      </c>
      <c r="J151" s="13" t="s">
        <v>30</v>
      </c>
      <c r="K151" s="13" t="s">
        <v>256</v>
      </c>
      <c r="L151" s="13" t="s">
        <v>309</v>
      </c>
      <c r="M151" s="13" t="s">
        <v>315</v>
      </c>
    </row>
    <row r="152" spans="1:13" x14ac:dyDescent="0.3">
      <c r="A152" s="13" t="s">
        <v>31</v>
      </c>
      <c r="B152" s="13" t="s">
        <v>486</v>
      </c>
      <c r="C152" s="13" t="s">
        <v>218</v>
      </c>
      <c r="D152" s="13" t="s">
        <v>487</v>
      </c>
      <c r="E152" s="13" t="s">
        <v>492</v>
      </c>
      <c r="F152" s="13" t="s">
        <v>160</v>
      </c>
      <c r="G152" s="13" t="s">
        <v>400</v>
      </c>
      <c r="H152" s="13" t="s">
        <v>401</v>
      </c>
      <c r="I152" s="14">
        <v>2</v>
      </c>
      <c r="J152" s="13" t="s">
        <v>30</v>
      </c>
      <c r="K152" s="13" t="s">
        <v>256</v>
      </c>
      <c r="L152" s="13" t="s">
        <v>309</v>
      </c>
      <c r="M152" s="13" t="s">
        <v>315</v>
      </c>
    </row>
    <row r="153" spans="1:13" x14ac:dyDescent="0.3">
      <c r="A153" s="13" t="s">
        <v>31</v>
      </c>
      <c r="B153" s="13" t="s">
        <v>486</v>
      </c>
      <c r="C153" s="13" t="s">
        <v>218</v>
      </c>
      <c r="D153" s="13" t="s">
        <v>487</v>
      </c>
      <c r="E153" s="13" t="s">
        <v>492</v>
      </c>
      <c r="F153" s="13" t="s">
        <v>160</v>
      </c>
      <c r="G153" s="13" t="s">
        <v>402</v>
      </c>
      <c r="H153" s="13" t="s">
        <v>403</v>
      </c>
      <c r="I153" s="14">
        <v>1</v>
      </c>
      <c r="J153" s="13" t="s">
        <v>30</v>
      </c>
      <c r="K153" s="13" t="s">
        <v>256</v>
      </c>
      <c r="L153" s="13" t="s">
        <v>309</v>
      </c>
      <c r="M153" s="13" t="s">
        <v>315</v>
      </c>
    </row>
    <row r="154" spans="1:13" x14ac:dyDescent="0.3">
      <c r="A154" s="13" t="s">
        <v>31</v>
      </c>
      <c r="B154" s="13" t="s">
        <v>486</v>
      </c>
      <c r="C154" s="13" t="s">
        <v>218</v>
      </c>
      <c r="D154" s="13" t="s">
        <v>487</v>
      </c>
      <c r="E154" s="13" t="s">
        <v>492</v>
      </c>
      <c r="F154" s="13" t="s">
        <v>160</v>
      </c>
      <c r="G154" s="13" t="s">
        <v>404</v>
      </c>
      <c r="H154" s="13" t="s">
        <v>405</v>
      </c>
      <c r="I154" s="14">
        <v>1</v>
      </c>
      <c r="J154" s="13" t="s">
        <v>30</v>
      </c>
      <c r="K154" s="13" t="s">
        <v>256</v>
      </c>
      <c r="L154" s="13" t="s">
        <v>309</v>
      </c>
      <c r="M154" s="13" t="s">
        <v>315</v>
      </c>
    </row>
    <row r="155" spans="1:13" x14ac:dyDescent="0.3">
      <c r="A155" s="13" t="s">
        <v>31</v>
      </c>
      <c r="B155" s="13" t="s">
        <v>486</v>
      </c>
      <c r="C155" s="13" t="s">
        <v>218</v>
      </c>
      <c r="D155" s="13" t="s">
        <v>487</v>
      </c>
      <c r="E155" s="13" t="s">
        <v>492</v>
      </c>
      <c r="F155" s="13" t="s">
        <v>160</v>
      </c>
      <c r="G155" s="13" t="s">
        <v>406</v>
      </c>
      <c r="H155" s="13" t="s">
        <v>407</v>
      </c>
      <c r="I155" s="14">
        <v>2</v>
      </c>
      <c r="J155" s="13" t="s">
        <v>30</v>
      </c>
      <c r="K155" s="13" t="s">
        <v>256</v>
      </c>
      <c r="L155" s="13" t="s">
        <v>309</v>
      </c>
      <c r="M155" s="13" t="s">
        <v>315</v>
      </c>
    </row>
    <row r="156" spans="1:13" x14ac:dyDescent="0.3">
      <c r="A156" s="13" t="s">
        <v>31</v>
      </c>
      <c r="B156" s="13" t="s">
        <v>486</v>
      </c>
      <c r="C156" s="13" t="s">
        <v>218</v>
      </c>
      <c r="D156" s="13" t="s">
        <v>487</v>
      </c>
      <c r="E156" s="13" t="s">
        <v>492</v>
      </c>
      <c r="F156" s="13" t="s">
        <v>160</v>
      </c>
      <c r="G156" s="13" t="s">
        <v>408</v>
      </c>
      <c r="H156" s="13" t="s">
        <v>409</v>
      </c>
      <c r="I156" s="14">
        <v>1</v>
      </c>
      <c r="J156" s="13" t="s">
        <v>30</v>
      </c>
      <c r="K156" s="13" t="s">
        <v>256</v>
      </c>
      <c r="L156" s="13" t="s">
        <v>309</v>
      </c>
      <c r="M156" s="13" t="s">
        <v>315</v>
      </c>
    </row>
    <row r="157" spans="1:13" x14ac:dyDescent="0.3">
      <c r="A157" s="13" t="s">
        <v>31</v>
      </c>
      <c r="B157" s="13" t="s">
        <v>486</v>
      </c>
      <c r="C157" s="13" t="s">
        <v>218</v>
      </c>
      <c r="D157" s="13" t="s">
        <v>487</v>
      </c>
      <c r="E157" s="13" t="s">
        <v>492</v>
      </c>
      <c r="F157" s="13" t="s">
        <v>160</v>
      </c>
      <c r="G157" s="13" t="s">
        <v>410</v>
      </c>
      <c r="H157" s="13" t="s">
        <v>411</v>
      </c>
      <c r="I157" s="14">
        <v>1</v>
      </c>
      <c r="J157" s="13" t="s">
        <v>30</v>
      </c>
      <c r="K157" s="13" t="s">
        <v>256</v>
      </c>
      <c r="L157" s="13" t="s">
        <v>309</v>
      </c>
      <c r="M157" s="13" t="s">
        <v>315</v>
      </c>
    </row>
    <row r="158" spans="1:13" x14ac:dyDescent="0.3">
      <c r="A158" s="13" t="s">
        <v>102</v>
      </c>
      <c r="B158" s="13" t="s">
        <v>198</v>
      </c>
      <c r="C158" s="13" t="s">
        <v>157</v>
      </c>
      <c r="D158" s="13" t="s">
        <v>493</v>
      </c>
      <c r="E158" s="13" t="s">
        <v>494</v>
      </c>
      <c r="F158" s="13" t="s">
        <v>160</v>
      </c>
      <c r="G158" s="13" t="s">
        <v>319</v>
      </c>
      <c r="H158" s="13" t="s">
        <v>320</v>
      </c>
      <c r="I158" s="14">
        <v>25</v>
      </c>
      <c r="J158" s="13" t="s">
        <v>101</v>
      </c>
      <c r="K158" s="13" t="s">
        <v>293</v>
      </c>
      <c r="L158" s="13" t="s">
        <v>309</v>
      </c>
      <c r="M158" s="13" t="s">
        <v>321</v>
      </c>
    </row>
    <row r="159" spans="1:13" x14ac:dyDescent="0.3">
      <c r="A159" s="13" t="s">
        <v>26</v>
      </c>
      <c r="B159" s="13" t="s">
        <v>495</v>
      </c>
      <c r="C159" s="13" t="s">
        <v>157</v>
      </c>
      <c r="D159" s="13" t="s">
        <v>496</v>
      </c>
      <c r="E159" s="13" t="s">
        <v>497</v>
      </c>
      <c r="F159" s="13" t="s">
        <v>160</v>
      </c>
      <c r="G159" s="13" t="s">
        <v>319</v>
      </c>
      <c r="H159" s="13" t="s">
        <v>320</v>
      </c>
      <c r="I159" s="14">
        <v>15</v>
      </c>
      <c r="J159" s="13" t="s">
        <v>67</v>
      </c>
      <c r="K159" s="13" t="s">
        <v>290</v>
      </c>
      <c r="L159" s="13" t="s">
        <v>309</v>
      </c>
      <c r="M159" s="13" t="s">
        <v>321</v>
      </c>
    </row>
    <row r="160" spans="1:13" x14ac:dyDescent="0.3">
      <c r="A160" s="13" t="s">
        <v>26</v>
      </c>
      <c r="B160" s="13" t="s">
        <v>495</v>
      </c>
      <c r="C160" s="13" t="s">
        <v>157</v>
      </c>
      <c r="D160" s="13" t="s">
        <v>496</v>
      </c>
      <c r="E160" s="13" t="s">
        <v>498</v>
      </c>
      <c r="F160" s="13" t="s">
        <v>160</v>
      </c>
      <c r="G160" s="13" t="s">
        <v>319</v>
      </c>
      <c r="H160" s="13" t="s">
        <v>320</v>
      </c>
      <c r="I160" s="14">
        <v>15</v>
      </c>
      <c r="J160" s="13" t="s">
        <v>67</v>
      </c>
      <c r="K160" s="13" t="s">
        <v>163</v>
      </c>
      <c r="L160" s="13" t="s">
        <v>309</v>
      </c>
      <c r="M160" s="13" t="s">
        <v>321</v>
      </c>
    </row>
    <row r="161" spans="1:13" x14ac:dyDescent="0.3">
      <c r="A161" s="13" t="s">
        <v>36</v>
      </c>
      <c r="B161" s="13" t="s">
        <v>473</v>
      </c>
      <c r="C161" s="13" t="s">
        <v>218</v>
      </c>
      <c r="D161" s="13" t="s">
        <v>499</v>
      </c>
      <c r="E161" s="13" t="s">
        <v>500</v>
      </c>
      <c r="F161" s="13" t="s">
        <v>160</v>
      </c>
      <c r="G161" s="13" t="s">
        <v>319</v>
      </c>
      <c r="H161" s="13" t="s">
        <v>320</v>
      </c>
      <c r="I161" s="14">
        <v>48</v>
      </c>
      <c r="J161" s="13" t="s">
        <v>35</v>
      </c>
      <c r="K161" s="13" t="s">
        <v>171</v>
      </c>
      <c r="L161" s="13" t="s">
        <v>309</v>
      </c>
      <c r="M161" s="13" t="s">
        <v>321</v>
      </c>
    </row>
    <row r="162" spans="1:13" x14ac:dyDescent="0.3">
      <c r="A162" s="13" t="s">
        <v>36</v>
      </c>
      <c r="B162" s="13" t="s">
        <v>473</v>
      </c>
      <c r="C162" s="13" t="s">
        <v>218</v>
      </c>
      <c r="D162" s="13" t="s">
        <v>499</v>
      </c>
      <c r="E162" s="13" t="s">
        <v>501</v>
      </c>
      <c r="F162" s="13" t="s">
        <v>160</v>
      </c>
      <c r="G162" s="13" t="s">
        <v>386</v>
      </c>
      <c r="H162" s="13" t="s">
        <v>387</v>
      </c>
      <c r="I162" s="14">
        <v>1</v>
      </c>
      <c r="J162" s="13" t="s">
        <v>35</v>
      </c>
      <c r="K162" s="13" t="s">
        <v>213</v>
      </c>
      <c r="L162" s="13" t="s">
        <v>309</v>
      </c>
      <c r="M162" s="13" t="s">
        <v>388</v>
      </c>
    </row>
    <row r="163" spans="1:13" x14ac:dyDescent="0.3">
      <c r="A163" s="13" t="s">
        <v>36</v>
      </c>
      <c r="B163" s="13" t="s">
        <v>473</v>
      </c>
      <c r="C163" s="13" t="s">
        <v>218</v>
      </c>
      <c r="D163" s="13" t="s">
        <v>499</v>
      </c>
      <c r="E163" s="13" t="s">
        <v>502</v>
      </c>
      <c r="F163" s="13" t="s">
        <v>160</v>
      </c>
      <c r="G163" s="13" t="s">
        <v>394</v>
      </c>
      <c r="H163" s="13" t="s">
        <v>395</v>
      </c>
      <c r="I163" s="14">
        <v>2</v>
      </c>
      <c r="J163" s="13" t="s">
        <v>35</v>
      </c>
      <c r="K163" s="13" t="s">
        <v>256</v>
      </c>
      <c r="L163" s="13" t="s">
        <v>309</v>
      </c>
      <c r="M163" s="13" t="s">
        <v>315</v>
      </c>
    </row>
    <row r="164" spans="1:13" x14ac:dyDescent="0.3">
      <c r="A164" s="13" t="s">
        <v>36</v>
      </c>
      <c r="B164" s="13" t="s">
        <v>473</v>
      </c>
      <c r="C164" s="13" t="s">
        <v>218</v>
      </c>
      <c r="D164" s="13" t="s">
        <v>499</v>
      </c>
      <c r="E164" s="13" t="s">
        <v>502</v>
      </c>
      <c r="F164" s="13" t="s">
        <v>160</v>
      </c>
      <c r="G164" s="13" t="s">
        <v>396</v>
      </c>
      <c r="H164" s="13" t="s">
        <v>397</v>
      </c>
      <c r="I164" s="14">
        <v>1</v>
      </c>
      <c r="J164" s="13" t="s">
        <v>35</v>
      </c>
      <c r="K164" s="13" t="s">
        <v>256</v>
      </c>
      <c r="L164" s="13" t="s">
        <v>309</v>
      </c>
      <c r="M164" s="13" t="s">
        <v>315</v>
      </c>
    </row>
    <row r="165" spans="1:13" x14ac:dyDescent="0.3">
      <c r="A165" s="13" t="s">
        <v>36</v>
      </c>
      <c r="B165" s="13" t="s">
        <v>473</v>
      </c>
      <c r="C165" s="13" t="s">
        <v>218</v>
      </c>
      <c r="D165" s="13" t="s">
        <v>499</v>
      </c>
      <c r="E165" s="13" t="s">
        <v>502</v>
      </c>
      <c r="F165" s="13" t="s">
        <v>160</v>
      </c>
      <c r="G165" s="13" t="s">
        <v>398</v>
      </c>
      <c r="H165" s="13" t="s">
        <v>399</v>
      </c>
      <c r="I165" s="14">
        <v>1</v>
      </c>
      <c r="J165" s="13" t="s">
        <v>35</v>
      </c>
      <c r="K165" s="13" t="s">
        <v>256</v>
      </c>
      <c r="L165" s="13" t="s">
        <v>309</v>
      </c>
      <c r="M165" s="13" t="s">
        <v>315</v>
      </c>
    </row>
    <row r="166" spans="1:13" x14ac:dyDescent="0.3">
      <c r="A166" s="13" t="s">
        <v>36</v>
      </c>
      <c r="B166" s="13" t="s">
        <v>473</v>
      </c>
      <c r="C166" s="13" t="s">
        <v>218</v>
      </c>
      <c r="D166" s="13" t="s">
        <v>499</v>
      </c>
      <c r="E166" s="13" t="s">
        <v>502</v>
      </c>
      <c r="F166" s="13" t="s">
        <v>160</v>
      </c>
      <c r="G166" s="13" t="s">
        <v>400</v>
      </c>
      <c r="H166" s="13" t="s">
        <v>401</v>
      </c>
      <c r="I166" s="14">
        <v>2</v>
      </c>
      <c r="J166" s="13" t="s">
        <v>35</v>
      </c>
      <c r="K166" s="13" t="s">
        <v>256</v>
      </c>
      <c r="L166" s="13" t="s">
        <v>309</v>
      </c>
      <c r="M166" s="13" t="s">
        <v>315</v>
      </c>
    </row>
    <row r="167" spans="1:13" x14ac:dyDescent="0.3">
      <c r="A167" s="13" t="s">
        <v>36</v>
      </c>
      <c r="B167" s="13" t="s">
        <v>473</v>
      </c>
      <c r="C167" s="13" t="s">
        <v>218</v>
      </c>
      <c r="D167" s="13" t="s">
        <v>499</v>
      </c>
      <c r="E167" s="13" t="s">
        <v>502</v>
      </c>
      <c r="F167" s="13" t="s">
        <v>160</v>
      </c>
      <c r="G167" s="13" t="s">
        <v>402</v>
      </c>
      <c r="H167" s="13" t="s">
        <v>403</v>
      </c>
      <c r="I167" s="14">
        <v>1</v>
      </c>
      <c r="J167" s="13" t="s">
        <v>35</v>
      </c>
      <c r="K167" s="13" t="s">
        <v>256</v>
      </c>
      <c r="L167" s="13" t="s">
        <v>309</v>
      </c>
      <c r="M167" s="13" t="s">
        <v>315</v>
      </c>
    </row>
    <row r="168" spans="1:13" x14ac:dyDescent="0.3">
      <c r="A168" s="13" t="s">
        <v>36</v>
      </c>
      <c r="B168" s="13" t="s">
        <v>473</v>
      </c>
      <c r="C168" s="13" t="s">
        <v>218</v>
      </c>
      <c r="D168" s="13" t="s">
        <v>499</v>
      </c>
      <c r="E168" s="13" t="s">
        <v>502</v>
      </c>
      <c r="F168" s="13" t="s">
        <v>160</v>
      </c>
      <c r="G168" s="13" t="s">
        <v>404</v>
      </c>
      <c r="H168" s="13" t="s">
        <v>405</v>
      </c>
      <c r="I168" s="14">
        <v>1</v>
      </c>
      <c r="J168" s="13" t="s">
        <v>35</v>
      </c>
      <c r="K168" s="13" t="s">
        <v>256</v>
      </c>
      <c r="L168" s="13" t="s">
        <v>309</v>
      </c>
      <c r="M168" s="13" t="s">
        <v>315</v>
      </c>
    </row>
    <row r="169" spans="1:13" x14ac:dyDescent="0.3">
      <c r="A169" s="13" t="s">
        <v>36</v>
      </c>
      <c r="B169" s="13" t="s">
        <v>473</v>
      </c>
      <c r="C169" s="13" t="s">
        <v>218</v>
      </c>
      <c r="D169" s="13" t="s">
        <v>499</v>
      </c>
      <c r="E169" s="13" t="s">
        <v>502</v>
      </c>
      <c r="F169" s="13" t="s">
        <v>160</v>
      </c>
      <c r="G169" s="13" t="s">
        <v>406</v>
      </c>
      <c r="H169" s="13" t="s">
        <v>407</v>
      </c>
      <c r="I169" s="14">
        <v>2</v>
      </c>
      <c r="J169" s="13" t="s">
        <v>35</v>
      </c>
      <c r="K169" s="13" t="s">
        <v>256</v>
      </c>
      <c r="L169" s="13" t="s">
        <v>309</v>
      </c>
      <c r="M169" s="13" t="s">
        <v>315</v>
      </c>
    </row>
    <row r="170" spans="1:13" x14ac:dyDescent="0.3">
      <c r="A170" s="13" t="s">
        <v>36</v>
      </c>
      <c r="B170" s="13" t="s">
        <v>473</v>
      </c>
      <c r="C170" s="13" t="s">
        <v>218</v>
      </c>
      <c r="D170" s="13" t="s">
        <v>499</v>
      </c>
      <c r="E170" s="13" t="s">
        <v>502</v>
      </c>
      <c r="F170" s="13" t="s">
        <v>160</v>
      </c>
      <c r="G170" s="13" t="s">
        <v>408</v>
      </c>
      <c r="H170" s="13" t="s">
        <v>409</v>
      </c>
      <c r="I170" s="14">
        <v>1</v>
      </c>
      <c r="J170" s="13" t="s">
        <v>35</v>
      </c>
      <c r="K170" s="13" t="s">
        <v>256</v>
      </c>
      <c r="L170" s="13" t="s">
        <v>309</v>
      </c>
      <c r="M170" s="13" t="s">
        <v>315</v>
      </c>
    </row>
    <row r="171" spans="1:13" x14ac:dyDescent="0.3">
      <c r="A171" s="13" t="s">
        <v>36</v>
      </c>
      <c r="B171" s="13" t="s">
        <v>473</v>
      </c>
      <c r="C171" s="13" t="s">
        <v>218</v>
      </c>
      <c r="D171" s="13" t="s">
        <v>499</v>
      </c>
      <c r="E171" s="13" t="s">
        <v>502</v>
      </c>
      <c r="F171" s="13" t="s">
        <v>160</v>
      </c>
      <c r="G171" s="13" t="s">
        <v>410</v>
      </c>
      <c r="H171" s="13" t="s">
        <v>411</v>
      </c>
      <c r="I171" s="14">
        <v>1</v>
      </c>
      <c r="J171" s="13" t="s">
        <v>35</v>
      </c>
      <c r="K171" s="13" t="s">
        <v>256</v>
      </c>
      <c r="L171" s="13" t="s">
        <v>309</v>
      </c>
      <c r="M171" s="13" t="s">
        <v>315</v>
      </c>
    </row>
    <row r="172" spans="1:13" x14ac:dyDescent="0.3">
      <c r="A172" s="13" t="s">
        <v>36</v>
      </c>
      <c r="B172" s="13" t="s">
        <v>473</v>
      </c>
      <c r="C172" s="13" t="s">
        <v>218</v>
      </c>
      <c r="D172" s="13" t="s">
        <v>499</v>
      </c>
      <c r="E172" s="13" t="s">
        <v>503</v>
      </c>
      <c r="F172" s="13" t="s">
        <v>160</v>
      </c>
      <c r="G172" s="13" t="s">
        <v>319</v>
      </c>
      <c r="H172" s="13" t="s">
        <v>320</v>
      </c>
      <c r="I172" s="14">
        <v>48</v>
      </c>
      <c r="J172" s="13" t="s">
        <v>35</v>
      </c>
      <c r="K172" s="13" t="s">
        <v>180</v>
      </c>
      <c r="L172" s="13" t="s">
        <v>309</v>
      </c>
      <c r="M172" s="13" t="s">
        <v>321</v>
      </c>
    </row>
    <row r="173" spans="1:13" x14ac:dyDescent="0.3">
      <c r="A173" s="13" t="s">
        <v>99</v>
      </c>
      <c r="B173" s="13" t="s">
        <v>504</v>
      </c>
      <c r="C173" s="13" t="s">
        <v>157</v>
      </c>
      <c r="D173" s="13" t="s">
        <v>505</v>
      </c>
      <c r="E173" s="13" t="s">
        <v>506</v>
      </c>
      <c r="F173" s="13" t="s">
        <v>160</v>
      </c>
      <c r="G173" s="13" t="s">
        <v>319</v>
      </c>
      <c r="H173" s="13" t="s">
        <v>320</v>
      </c>
      <c r="I173" s="14">
        <v>20</v>
      </c>
      <c r="J173" s="13" t="s">
        <v>98</v>
      </c>
      <c r="K173" s="13" t="s">
        <v>290</v>
      </c>
      <c r="L173" s="13" t="s">
        <v>309</v>
      </c>
      <c r="M173" s="13" t="s">
        <v>321</v>
      </c>
    </row>
    <row r="174" spans="1:13" x14ac:dyDescent="0.3">
      <c r="A174" s="13" t="s">
        <v>99</v>
      </c>
      <c r="B174" s="13" t="s">
        <v>504</v>
      </c>
      <c r="C174" s="13" t="s">
        <v>157</v>
      </c>
      <c r="D174" s="13" t="s">
        <v>505</v>
      </c>
      <c r="E174" s="13" t="s">
        <v>506</v>
      </c>
      <c r="F174" s="13" t="s">
        <v>160</v>
      </c>
      <c r="G174" s="13" t="s">
        <v>328</v>
      </c>
      <c r="H174" s="13" t="s">
        <v>329</v>
      </c>
      <c r="I174" s="14">
        <v>1</v>
      </c>
      <c r="J174" s="13" t="s">
        <v>98</v>
      </c>
      <c r="K174" s="13" t="s">
        <v>290</v>
      </c>
      <c r="L174" s="13" t="s">
        <v>309</v>
      </c>
      <c r="M174" s="13" t="s">
        <v>330</v>
      </c>
    </row>
    <row r="175" spans="1:13" x14ac:dyDescent="0.3">
      <c r="A175" s="13" t="s">
        <v>92</v>
      </c>
      <c r="B175" s="13" t="s">
        <v>507</v>
      </c>
      <c r="C175" s="13" t="s">
        <v>157</v>
      </c>
      <c r="D175" s="13" t="s">
        <v>508</v>
      </c>
      <c r="E175" s="13" t="s">
        <v>509</v>
      </c>
      <c r="F175" s="13" t="s">
        <v>160</v>
      </c>
      <c r="G175" s="13" t="s">
        <v>328</v>
      </c>
      <c r="H175" s="13" t="s">
        <v>329</v>
      </c>
      <c r="I175" s="14">
        <v>1</v>
      </c>
      <c r="J175" s="13" t="s">
        <v>91</v>
      </c>
      <c r="K175" s="13" t="s">
        <v>193</v>
      </c>
      <c r="L175" s="13" t="s">
        <v>309</v>
      </c>
      <c r="M175" s="13" t="s">
        <v>330</v>
      </c>
    </row>
    <row r="176" spans="1:13" x14ac:dyDescent="0.3">
      <c r="A176" s="13" t="s">
        <v>34</v>
      </c>
      <c r="B176" s="13" t="s">
        <v>198</v>
      </c>
      <c r="C176" s="13" t="s">
        <v>157</v>
      </c>
      <c r="D176" s="13" t="s">
        <v>274</v>
      </c>
      <c r="E176" s="13" t="s">
        <v>510</v>
      </c>
      <c r="F176" s="13" t="s">
        <v>160</v>
      </c>
      <c r="G176" s="13" t="s">
        <v>319</v>
      </c>
      <c r="H176" s="13" t="s">
        <v>320</v>
      </c>
      <c r="I176" s="14">
        <v>40</v>
      </c>
      <c r="J176" s="13" t="s">
        <v>33</v>
      </c>
      <c r="K176" s="13" t="s">
        <v>293</v>
      </c>
      <c r="L176" s="13" t="s">
        <v>309</v>
      </c>
      <c r="M176" s="13" t="s">
        <v>321</v>
      </c>
    </row>
    <row r="177" spans="1:13" x14ac:dyDescent="0.3">
      <c r="A177" s="13" t="s">
        <v>34</v>
      </c>
      <c r="B177" s="13" t="s">
        <v>198</v>
      </c>
      <c r="C177" s="13" t="s">
        <v>157</v>
      </c>
      <c r="D177" s="13" t="s">
        <v>274</v>
      </c>
      <c r="E177" s="13" t="s">
        <v>511</v>
      </c>
      <c r="F177" s="13" t="s">
        <v>160</v>
      </c>
      <c r="G177" s="13" t="s">
        <v>372</v>
      </c>
      <c r="H177" s="13" t="s">
        <v>324</v>
      </c>
      <c r="I177" s="14">
        <v>1</v>
      </c>
      <c r="J177" s="13" t="s">
        <v>33</v>
      </c>
      <c r="K177" s="13" t="s">
        <v>256</v>
      </c>
      <c r="L177" s="13" t="s">
        <v>309</v>
      </c>
      <c r="M177" s="13" t="s">
        <v>321</v>
      </c>
    </row>
    <row r="178" spans="1:13" x14ac:dyDescent="0.3">
      <c r="A178" s="13" t="s">
        <v>34</v>
      </c>
      <c r="B178" s="13" t="s">
        <v>198</v>
      </c>
      <c r="C178" s="13" t="s">
        <v>157</v>
      </c>
      <c r="D178" s="13" t="s">
        <v>274</v>
      </c>
      <c r="E178" s="13" t="s">
        <v>511</v>
      </c>
      <c r="F178" s="13" t="s">
        <v>160</v>
      </c>
      <c r="G178" s="13" t="s">
        <v>364</v>
      </c>
      <c r="H178" s="13" t="s">
        <v>324</v>
      </c>
      <c r="I178" s="14">
        <v>1</v>
      </c>
      <c r="J178" s="13" t="s">
        <v>33</v>
      </c>
      <c r="K178" s="13" t="s">
        <v>256</v>
      </c>
      <c r="L178" s="13" t="s">
        <v>309</v>
      </c>
      <c r="M178" s="13" t="s">
        <v>321</v>
      </c>
    </row>
    <row r="179" spans="1:13" x14ac:dyDescent="0.3">
      <c r="A179" s="13" t="s">
        <v>34</v>
      </c>
      <c r="B179" s="13" t="s">
        <v>198</v>
      </c>
      <c r="C179" s="13" t="s">
        <v>157</v>
      </c>
      <c r="D179" s="13" t="s">
        <v>274</v>
      </c>
      <c r="E179" s="13" t="s">
        <v>511</v>
      </c>
      <c r="F179" s="13" t="s">
        <v>160</v>
      </c>
      <c r="G179" s="13" t="s">
        <v>365</v>
      </c>
      <c r="H179" s="13" t="s">
        <v>324</v>
      </c>
      <c r="I179" s="14">
        <v>1</v>
      </c>
      <c r="J179" s="13" t="s">
        <v>33</v>
      </c>
      <c r="K179" s="13" t="s">
        <v>256</v>
      </c>
      <c r="L179" s="13" t="s">
        <v>309</v>
      </c>
      <c r="M179" s="13" t="s">
        <v>321</v>
      </c>
    </row>
    <row r="180" spans="1:13" x14ac:dyDescent="0.3">
      <c r="A180" s="13" t="s">
        <v>34</v>
      </c>
      <c r="B180" s="13" t="s">
        <v>198</v>
      </c>
      <c r="C180" s="13" t="s">
        <v>157</v>
      </c>
      <c r="D180" s="13" t="s">
        <v>274</v>
      </c>
      <c r="E180" s="13" t="s">
        <v>511</v>
      </c>
      <c r="F180" s="13" t="s">
        <v>160</v>
      </c>
      <c r="G180" s="13" t="s">
        <v>366</v>
      </c>
      <c r="H180" s="13" t="s">
        <v>324</v>
      </c>
      <c r="I180" s="14">
        <v>1</v>
      </c>
      <c r="J180" s="13" t="s">
        <v>33</v>
      </c>
      <c r="K180" s="13" t="s">
        <v>256</v>
      </c>
      <c r="L180" s="13" t="s">
        <v>309</v>
      </c>
      <c r="M180" s="13" t="s">
        <v>321</v>
      </c>
    </row>
    <row r="181" spans="1:13" x14ac:dyDescent="0.3">
      <c r="A181" s="13" t="s">
        <v>34</v>
      </c>
      <c r="B181" s="13" t="s">
        <v>198</v>
      </c>
      <c r="C181" s="13" t="s">
        <v>157</v>
      </c>
      <c r="D181" s="13" t="s">
        <v>274</v>
      </c>
      <c r="E181" s="13" t="s">
        <v>511</v>
      </c>
      <c r="F181" s="13" t="s">
        <v>160</v>
      </c>
      <c r="G181" s="13" t="s">
        <v>367</v>
      </c>
      <c r="H181" s="13" t="s">
        <v>324</v>
      </c>
      <c r="I181" s="14">
        <v>1</v>
      </c>
      <c r="J181" s="13" t="s">
        <v>33</v>
      </c>
      <c r="K181" s="13" t="s">
        <v>256</v>
      </c>
      <c r="L181" s="13" t="s">
        <v>309</v>
      </c>
      <c r="M181" s="13" t="s">
        <v>321</v>
      </c>
    </row>
    <row r="182" spans="1:13" x14ac:dyDescent="0.3">
      <c r="A182" s="13" t="s">
        <v>34</v>
      </c>
      <c r="B182" s="13" t="s">
        <v>198</v>
      </c>
      <c r="C182" s="13" t="s">
        <v>157</v>
      </c>
      <c r="D182" s="13" t="s">
        <v>274</v>
      </c>
      <c r="E182" s="13" t="s">
        <v>511</v>
      </c>
      <c r="F182" s="13" t="s">
        <v>160</v>
      </c>
      <c r="G182" s="13" t="s">
        <v>368</v>
      </c>
      <c r="H182" s="13" t="s">
        <v>324</v>
      </c>
      <c r="I182" s="14">
        <v>1</v>
      </c>
      <c r="J182" s="13" t="s">
        <v>33</v>
      </c>
      <c r="K182" s="13" t="s">
        <v>256</v>
      </c>
      <c r="L182" s="13" t="s">
        <v>309</v>
      </c>
      <c r="M182" s="13" t="s">
        <v>321</v>
      </c>
    </row>
    <row r="183" spans="1:13" x14ac:dyDescent="0.3">
      <c r="A183" s="13" t="s">
        <v>34</v>
      </c>
      <c r="B183" s="13" t="s">
        <v>198</v>
      </c>
      <c r="C183" s="13" t="s">
        <v>157</v>
      </c>
      <c r="D183" s="13" t="s">
        <v>274</v>
      </c>
      <c r="E183" s="13" t="s">
        <v>511</v>
      </c>
      <c r="F183" s="13" t="s">
        <v>160</v>
      </c>
      <c r="G183" s="13" t="s">
        <v>369</v>
      </c>
      <c r="H183" s="13" t="s">
        <v>324</v>
      </c>
      <c r="I183" s="14">
        <v>1</v>
      </c>
      <c r="J183" s="13" t="s">
        <v>33</v>
      </c>
      <c r="K183" s="13" t="s">
        <v>256</v>
      </c>
      <c r="L183" s="13" t="s">
        <v>309</v>
      </c>
      <c r="M183" s="13" t="s">
        <v>321</v>
      </c>
    </row>
    <row r="184" spans="1:13" x14ac:dyDescent="0.3">
      <c r="A184" s="13" t="s">
        <v>34</v>
      </c>
      <c r="B184" s="13" t="s">
        <v>198</v>
      </c>
      <c r="C184" s="13" t="s">
        <v>157</v>
      </c>
      <c r="D184" s="13" t="s">
        <v>274</v>
      </c>
      <c r="E184" s="13" t="s">
        <v>511</v>
      </c>
      <c r="F184" s="13" t="s">
        <v>160</v>
      </c>
      <c r="G184" s="13" t="s">
        <v>370</v>
      </c>
      <c r="H184" s="13" t="s">
        <v>324</v>
      </c>
      <c r="I184" s="14">
        <v>1</v>
      </c>
      <c r="J184" s="13" t="s">
        <v>33</v>
      </c>
      <c r="K184" s="13" t="s">
        <v>256</v>
      </c>
      <c r="L184" s="13" t="s">
        <v>309</v>
      </c>
      <c r="M184" s="13" t="s">
        <v>321</v>
      </c>
    </row>
    <row r="185" spans="1:13" x14ac:dyDescent="0.3">
      <c r="A185" s="13" t="s">
        <v>34</v>
      </c>
      <c r="B185" s="13" t="s">
        <v>198</v>
      </c>
      <c r="C185" s="13" t="s">
        <v>157</v>
      </c>
      <c r="D185" s="13" t="s">
        <v>274</v>
      </c>
      <c r="E185" s="13" t="s">
        <v>511</v>
      </c>
      <c r="F185" s="13" t="s">
        <v>160</v>
      </c>
      <c r="G185" s="13" t="s">
        <v>371</v>
      </c>
      <c r="H185" s="13" t="s">
        <v>324</v>
      </c>
      <c r="I185" s="14">
        <v>1</v>
      </c>
      <c r="J185" s="13" t="s">
        <v>33</v>
      </c>
      <c r="K185" s="13" t="s">
        <v>256</v>
      </c>
      <c r="L185" s="13" t="s">
        <v>309</v>
      </c>
      <c r="M185" s="13" t="s">
        <v>321</v>
      </c>
    </row>
    <row r="186" spans="1:13" x14ac:dyDescent="0.3">
      <c r="A186" s="13" t="s">
        <v>34</v>
      </c>
      <c r="B186" s="13" t="s">
        <v>198</v>
      </c>
      <c r="C186" s="13" t="s">
        <v>157</v>
      </c>
      <c r="D186" s="13" t="s">
        <v>274</v>
      </c>
      <c r="E186" s="13" t="s">
        <v>511</v>
      </c>
      <c r="F186" s="13" t="s">
        <v>160</v>
      </c>
      <c r="G186" s="13" t="s">
        <v>323</v>
      </c>
      <c r="H186" s="13" t="s">
        <v>324</v>
      </c>
      <c r="I186" s="14">
        <v>1</v>
      </c>
      <c r="J186" s="13" t="s">
        <v>33</v>
      </c>
      <c r="K186" s="13" t="s">
        <v>256</v>
      </c>
      <c r="L186" s="13" t="s">
        <v>309</v>
      </c>
      <c r="M186" s="13" t="s">
        <v>321</v>
      </c>
    </row>
    <row r="187" spans="1:13" x14ac:dyDescent="0.3">
      <c r="A187" s="13" t="s">
        <v>34</v>
      </c>
      <c r="B187" s="13" t="s">
        <v>198</v>
      </c>
      <c r="C187" s="13" t="s">
        <v>157</v>
      </c>
      <c r="D187" s="13" t="s">
        <v>274</v>
      </c>
      <c r="E187" s="13" t="s">
        <v>511</v>
      </c>
      <c r="F187" s="13" t="s">
        <v>160</v>
      </c>
      <c r="G187" s="13" t="s">
        <v>373</v>
      </c>
      <c r="H187" s="13" t="s">
        <v>324</v>
      </c>
      <c r="I187" s="14">
        <v>1</v>
      </c>
      <c r="J187" s="13" t="s">
        <v>33</v>
      </c>
      <c r="K187" s="13" t="s">
        <v>256</v>
      </c>
      <c r="L187" s="13" t="s">
        <v>309</v>
      </c>
      <c r="M187" s="13" t="s">
        <v>321</v>
      </c>
    </row>
    <row r="188" spans="1:13" x14ac:dyDescent="0.3">
      <c r="A188" s="13" t="s">
        <v>34</v>
      </c>
      <c r="B188" s="13" t="s">
        <v>198</v>
      </c>
      <c r="C188" s="13" t="s">
        <v>157</v>
      </c>
      <c r="D188" s="13" t="s">
        <v>274</v>
      </c>
      <c r="E188" s="13" t="s">
        <v>511</v>
      </c>
      <c r="F188" s="13" t="s">
        <v>160</v>
      </c>
      <c r="G188" s="13" t="s">
        <v>374</v>
      </c>
      <c r="H188" s="13" t="s">
        <v>324</v>
      </c>
      <c r="I188" s="14">
        <v>1</v>
      </c>
      <c r="J188" s="13" t="s">
        <v>33</v>
      </c>
      <c r="K188" s="13" t="s">
        <v>256</v>
      </c>
      <c r="L188" s="13" t="s">
        <v>309</v>
      </c>
      <c r="M188" s="13" t="s">
        <v>321</v>
      </c>
    </row>
    <row r="189" spans="1:13" x14ac:dyDescent="0.3">
      <c r="A189" s="13" t="s">
        <v>56</v>
      </c>
      <c r="B189" s="13" t="s">
        <v>512</v>
      </c>
      <c r="C189" s="13" t="s">
        <v>157</v>
      </c>
      <c r="D189" s="13" t="s">
        <v>513</v>
      </c>
      <c r="E189" s="13" t="s">
        <v>514</v>
      </c>
      <c r="F189" s="13" t="s">
        <v>160</v>
      </c>
      <c r="G189" s="13" t="s">
        <v>328</v>
      </c>
      <c r="H189" s="13" t="s">
        <v>329</v>
      </c>
      <c r="I189" s="14">
        <v>1</v>
      </c>
      <c r="J189" s="13" t="s">
        <v>55</v>
      </c>
      <c r="K189" s="13" t="s">
        <v>293</v>
      </c>
      <c r="L189" s="13" t="s">
        <v>309</v>
      </c>
      <c r="M189" s="13" t="s">
        <v>330</v>
      </c>
    </row>
    <row r="190" spans="1:13" x14ac:dyDescent="0.3">
      <c r="A190" s="13" t="s">
        <v>56</v>
      </c>
      <c r="B190" s="13" t="s">
        <v>512</v>
      </c>
      <c r="C190" s="13" t="s">
        <v>157</v>
      </c>
      <c r="D190" s="13" t="s">
        <v>513</v>
      </c>
      <c r="E190" s="13" t="s">
        <v>514</v>
      </c>
      <c r="F190" s="13" t="s">
        <v>160</v>
      </c>
      <c r="G190" s="13" t="s">
        <v>343</v>
      </c>
      <c r="H190" s="13" t="s">
        <v>344</v>
      </c>
      <c r="I190" s="14">
        <v>1</v>
      </c>
      <c r="J190" s="13" t="s">
        <v>55</v>
      </c>
      <c r="K190" s="13" t="s">
        <v>293</v>
      </c>
      <c r="L190" s="13" t="s">
        <v>309</v>
      </c>
      <c r="M190" s="13" t="s">
        <v>330</v>
      </c>
    </row>
    <row r="191" spans="1:13" x14ac:dyDescent="0.3">
      <c r="A191" s="13" t="s">
        <v>56</v>
      </c>
      <c r="B191" s="13" t="s">
        <v>512</v>
      </c>
      <c r="C191" s="13" t="s">
        <v>157</v>
      </c>
      <c r="D191" s="13" t="s">
        <v>513</v>
      </c>
      <c r="E191" s="13" t="s">
        <v>514</v>
      </c>
      <c r="F191" s="13" t="s">
        <v>160</v>
      </c>
      <c r="G191" s="13" t="s">
        <v>348</v>
      </c>
      <c r="H191" s="13" t="s">
        <v>349</v>
      </c>
      <c r="I191" s="14">
        <v>1</v>
      </c>
      <c r="J191" s="13" t="s">
        <v>55</v>
      </c>
      <c r="K191" s="13" t="s">
        <v>293</v>
      </c>
      <c r="L191" s="13" t="s">
        <v>309</v>
      </c>
      <c r="M191" s="13" t="s">
        <v>350</v>
      </c>
    </row>
    <row r="192" spans="1:13" x14ac:dyDescent="0.3">
      <c r="A192" s="13" t="s">
        <v>18</v>
      </c>
      <c r="B192" s="13" t="s">
        <v>286</v>
      </c>
      <c r="C192" s="13" t="s">
        <v>218</v>
      </c>
      <c r="D192" s="13" t="s">
        <v>287</v>
      </c>
      <c r="E192" s="13" t="s">
        <v>288</v>
      </c>
      <c r="F192" s="13" t="s">
        <v>160</v>
      </c>
      <c r="G192" s="13" t="s">
        <v>319</v>
      </c>
      <c r="H192" s="13" t="s">
        <v>320</v>
      </c>
      <c r="I192" s="14">
        <v>75</v>
      </c>
      <c r="J192" s="13" t="s">
        <v>17</v>
      </c>
      <c r="K192" s="13" t="s">
        <v>171</v>
      </c>
      <c r="L192" s="13" t="s">
        <v>309</v>
      </c>
      <c r="M192" s="13" t="s">
        <v>321</v>
      </c>
    </row>
    <row r="193" spans="1:13" x14ac:dyDescent="0.3">
      <c r="A193" s="13" t="s">
        <v>18</v>
      </c>
      <c r="B193" s="13" t="s">
        <v>286</v>
      </c>
      <c r="C193" s="13" t="s">
        <v>218</v>
      </c>
      <c r="D193" s="13" t="s">
        <v>287</v>
      </c>
      <c r="E193" s="13" t="s">
        <v>515</v>
      </c>
      <c r="F193" s="13" t="s">
        <v>160</v>
      </c>
      <c r="G193" s="13" t="s">
        <v>386</v>
      </c>
      <c r="H193" s="13" t="s">
        <v>387</v>
      </c>
      <c r="I193" s="14">
        <v>1</v>
      </c>
      <c r="J193" s="13" t="s">
        <v>17</v>
      </c>
      <c r="K193" s="13" t="s">
        <v>213</v>
      </c>
      <c r="L193" s="13" t="s">
        <v>309</v>
      </c>
      <c r="M193" s="13" t="s">
        <v>388</v>
      </c>
    </row>
    <row r="194" spans="1:13" x14ac:dyDescent="0.3">
      <c r="A194" s="13" t="s">
        <v>18</v>
      </c>
      <c r="B194" s="13" t="s">
        <v>286</v>
      </c>
      <c r="C194" s="13" t="s">
        <v>218</v>
      </c>
      <c r="D194" s="13" t="s">
        <v>287</v>
      </c>
      <c r="E194" s="13" t="s">
        <v>289</v>
      </c>
      <c r="F194" s="13" t="s">
        <v>160</v>
      </c>
      <c r="G194" s="13" t="s">
        <v>331</v>
      </c>
      <c r="H194" s="13" t="s">
        <v>332</v>
      </c>
      <c r="I194" s="14">
        <v>1</v>
      </c>
      <c r="J194" s="13" t="s">
        <v>17</v>
      </c>
      <c r="K194" s="13" t="s">
        <v>290</v>
      </c>
      <c r="L194" s="13" t="s">
        <v>309</v>
      </c>
      <c r="M194" s="13" t="s">
        <v>315</v>
      </c>
    </row>
    <row r="195" spans="1:13" x14ac:dyDescent="0.3">
      <c r="A195" s="13" t="s">
        <v>18</v>
      </c>
      <c r="B195" s="13" t="s">
        <v>286</v>
      </c>
      <c r="C195" s="13" t="s">
        <v>218</v>
      </c>
      <c r="D195" s="13" t="s">
        <v>287</v>
      </c>
      <c r="E195" s="13" t="s">
        <v>516</v>
      </c>
      <c r="F195" s="13" t="s">
        <v>160</v>
      </c>
      <c r="G195" s="13" t="s">
        <v>394</v>
      </c>
      <c r="H195" s="13" t="s">
        <v>395</v>
      </c>
      <c r="I195" s="14">
        <v>2</v>
      </c>
      <c r="J195" s="13" t="s">
        <v>17</v>
      </c>
      <c r="K195" s="13" t="s">
        <v>256</v>
      </c>
      <c r="L195" s="13" t="s">
        <v>309</v>
      </c>
      <c r="M195" s="13" t="s">
        <v>315</v>
      </c>
    </row>
    <row r="196" spans="1:13" x14ac:dyDescent="0.3">
      <c r="A196" s="13" t="s">
        <v>18</v>
      </c>
      <c r="B196" s="13" t="s">
        <v>286</v>
      </c>
      <c r="C196" s="13" t="s">
        <v>218</v>
      </c>
      <c r="D196" s="13" t="s">
        <v>287</v>
      </c>
      <c r="E196" s="13" t="s">
        <v>516</v>
      </c>
      <c r="F196" s="13" t="s">
        <v>160</v>
      </c>
      <c r="G196" s="13" t="s">
        <v>396</v>
      </c>
      <c r="H196" s="13" t="s">
        <v>397</v>
      </c>
      <c r="I196" s="14">
        <v>1</v>
      </c>
      <c r="J196" s="13" t="s">
        <v>17</v>
      </c>
      <c r="K196" s="13" t="s">
        <v>256</v>
      </c>
      <c r="L196" s="13" t="s">
        <v>309</v>
      </c>
      <c r="M196" s="13" t="s">
        <v>315</v>
      </c>
    </row>
    <row r="197" spans="1:13" x14ac:dyDescent="0.3">
      <c r="A197" s="13" t="s">
        <v>18</v>
      </c>
      <c r="B197" s="13" t="s">
        <v>286</v>
      </c>
      <c r="C197" s="13" t="s">
        <v>218</v>
      </c>
      <c r="D197" s="13" t="s">
        <v>287</v>
      </c>
      <c r="E197" s="13" t="s">
        <v>516</v>
      </c>
      <c r="F197" s="13" t="s">
        <v>160</v>
      </c>
      <c r="G197" s="13" t="s">
        <v>398</v>
      </c>
      <c r="H197" s="13" t="s">
        <v>399</v>
      </c>
      <c r="I197" s="14">
        <v>1</v>
      </c>
      <c r="J197" s="13" t="s">
        <v>17</v>
      </c>
      <c r="K197" s="13" t="s">
        <v>256</v>
      </c>
      <c r="L197" s="13" t="s">
        <v>309</v>
      </c>
      <c r="M197" s="13" t="s">
        <v>315</v>
      </c>
    </row>
    <row r="198" spans="1:13" x14ac:dyDescent="0.3">
      <c r="A198" s="13" t="s">
        <v>18</v>
      </c>
      <c r="B198" s="13" t="s">
        <v>286</v>
      </c>
      <c r="C198" s="13" t="s">
        <v>218</v>
      </c>
      <c r="D198" s="13" t="s">
        <v>287</v>
      </c>
      <c r="E198" s="13" t="s">
        <v>516</v>
      </c>
      <c r="F198" s="13" t="s">
        <v>160</v>
      </c>
      <c r="G198" s="13" t="s">
        <v>400</v>
      </c>
      <c r="H198" s="13" t="s">
        <v>401</v>
      </c>
      <c r="I198" s="14">
        <v>2</v>
      </c>
      <c r="J198" s="13" t="s">
        <v>17</v>
      </c>
      <c r="K198" s="13" t="s">
        <v>256</v>
      </c>
      <c r="L198" s="13" t="s">
        <v>309</v>
      </c>
      <c r="M198" s="13" t="s">
        <v>315</v>
      </c>
    </row>
    <row r="199" spans="1:13" x14ac:dyDescent="0.3">
      <c r="A199" s="13" t="s">
        <v>18</v>
      </c>
      <c r="B199" s="13" t="s">
        <v>286</v>
      </c>
      <c r="C199" s="13" t="s">
        <v>218</v>
      </c>
      <c r="D199" s="13" t="s">
        <v>287</v>
      </c>
      <c r="E199" s="13" t="s">
        <v>516</v>
      </c>
      <c r="F199" s="13" t="s">
        <v>160</v>
      </c>
      <c r="G199" s="13" t="s">
        <v>402</v>
      </c>
      <c r="H199" s="13" t="s">
        <v>403</v>
      </c>
      <c r="I199" s="14">
        <v>1</v>
      </c>
      <c r="J199" s="13" t="s">
        <v>17</v>
      </c>
      <c r="K199" s="13" t="s">
        <v>256</v>
      </c>
      <c r="L199" s="13" t="s">
        <v>309</v>
      </c>
      <c r="M199" s="13" t="s">
        <v>315</v>
      </c>
    </row>
    <row r="200" spans="1:13" x14ac:dyDescent="0.3">
      <c r="A200" s="13" t="s">
        <v>18</v>
      </c>
      <c r="B200" s="13" t="s">
        <v>286</v>
      </c>
      <c r="C200" s="13" t="s">
        <v>218</v>
      </c>
      <c r="D200" s="13" t="s">
        <v>287</v>
      </c>
      <c r="E200" s="13" t="s">
        <v>516</v>
      </c>
      <c r="F200" s="13" t="s">
        <v>160</v>
      </c>
      <c r="G200" s="13" t="s">
        <v>404</v>
      </c>
      <c r="H200" s="13" t="s">
        <v>405</v>
      </c>
      <c r="I200" s="14">
        <v>1</v>
      </c>
      <c r="J200" s="13" t="s">
        <v>17</v>
      </c>
      <c r="K200" s="13" t="s">
        <v>256</v>
      </c>
      <c r="L200" s="13" t="s">
        <v>309</v>
      </c>
      <c r="M200" s="13" t="s">
        <v>315</v>
      </c>
    </row>
    <row r="201" spans="1:13" x14ac:dyDescent="0.3">
      <c r="A201" s="13" t="s">
        <v>18</v>
      </c>
      <c r="B201" s="13" t="s">
        <v>286</v>
      </c>
      <c r="C201" s="13" t="s">
        <v>218</v>
      </c>
      <c r="D201" s="13" t="s">
        <v>287</v>
      </c>
      <c r="E201" s="13" t="s">
        <v>516</v>
      </c>
      <c r="F201" s="13" t="s">
        <v>160</v>
      </c>
      <c r="G201" s="13" t="s">
        <v>406</v>
      </c>
      <c r="H201" s="13" t="s">
        <v>407</v>
      </c>
      <c r="I201" s="14">
        <v>2</v>
      </c>
      <c r="J201" s="13" t="s">
        <v>17</v>
      </c>
      <c r="K201" s="13" t="s">
        <v>256</v>
      </c>
      <c r="L201" s="13" t="s">
        <v>309</v>
      </c>
      <c r="M201" s="13" t="s">
        <v>315</v>
      </c>
    </row>
    <row r="202" spans="1:13" x14ac:dyDescent="0.3">
      <c r="A202" s="13" t="s">
        <v>18</v>
      </c>
      <c r="B202" s="13" t="s">
        <v>286</v>
      </c>
      <c r="C202" s="13" t="s">
        <v>218</v>
      </c>
      <c r="D202" s="13" t="s">
        <v>287</v>
      </c>
      <c r="E202" s="13" t="s">
        <v>516</v>
      </c>
      <c r="F202" s="13" t="s">
        <v>160</v>
      </c>
      <c r="G202" s="13" t="s">
        <v>408</v>
      </c>
      <c r="H202" s="13" t="s">
        <v>409</v>
      </c>
      <c r="I202" s="14">
        <v>1</v>
      </c>
      <c r="J202" s="13" t="s">
        <v>17</v>
      </c>
      <c r="K202" s="13" t="s">
        <v>256</v>
      </c>
      <c r="L202" s="13" t="s">
        <v>309</v>
      </c>
      <c r="M202" s="13" t="s">
        <v>315</v>
      </c>
    </row>
    <row r="203" spans="1:13" x14ac:dyDescent="0.3">
      <c r="A203" s="13" t="s">
        <v>18</v>
      </c>
      <c r="B203" s="13" t="s">
        <v>286</v>
      </c>
      <c r="C203" s="13" t="s">
        <v>218</v>
      </c>
      <c r="D203" s="13" t="s">
        <v>287</v>
      </c>
      <c r="E203" s="13" t="s">
        <v>516</v>
      </c>
      <c r="F203" s="13" t="s">
        <v>160</v>
      </c>
      <c r="G203" s="13" t="s">
        <v>410</v>
      </c>
      <c r="H203" s="13" t="s">
        <v>411</v>
      </c>
      <c r="I203" s="14">
        <v>1</v>
      </c>
      <c r="J203" s="13" t="s">
        <v>17</v>
      </c>
      <c r="K203" s="13" t="s">
        <v>256</v>
      </c>
      <c r="L203" s="13" t="s">
        <v>309</v>
      </c>
      <c r="M203" s="13" t="s">
        <v>315</v>
      </c>
    </row>
    <row r="204" spans="1:13" x14ac:dyDescent="0.3">
      <c r="A204" s="13" t="s">
        <v>18</v>
      </c>
      <c r="B204" s="13" t="s">
        <v>286</v>
      </c>
      <c r="C204" s="13" t="s">
        <v>218</v>
      </c>
      <c r="D204" s="13" t="s">
        <v>287</v>
      </c>
      <c r="E204" s="13" t="s">
        <v>517</v>
      </c>
      <c r="F204" s="13" t="s">
        <v>160</v>
      </c>
      <c r="G204" s="13" t="s">
        <v>390</v>
      </c>
      <c r="H204" s="13" t="s">
        <v>391</v>
      </c>
      <c r="I204" s="14">
        <v>2</v>
      </c>
      <c r="J204" s="13" t="s">
        <v>17</v>
      </c>
      <c r="K204" s="13" t="s">
        <v>266</v>
      </c>
      <c r="L204" s="13" t="s">
        <v>309</v>
      </c>
      <c r="M204" s="13" t="s">
        <v>392</v>
      </c>
    </row>
    <row r="205" spans="1:13" x14ac:dyDescent="0.3">
      <c r="A205" s="13" t="s">
        <v>18</v>
      </c>
      <c r="B205" s="13" t="s">
        <v>286</v>
      </c>
      <c r="C205" s="13" t="s">
        <v>218</v>
      </c>
      <c r="D205" s="13" t="s">
        <v>287</v>
      </c>
      <c r="E205" s="13" t="s">
        <v>517</v>
      </c>
      <c r="F205" s="13" t="s">
        <v>160</v>
      </c>
      <c r="G205" s="13" t="s">
        <v>518</v>
      </c>
      <c r="H205" s="13" t="s">
        <v>519</v>
      </c>
      <c r="I205" s="14">
        <v>1</v>
      </c>
      <c r="J205" s="13" t="s">
        <v>17</v>
      </c>
      <c r="K205" s="13" t="s">
        <v>266</v>
      </c>
      <c r="L205" s="13" t="s">
        <v>309</v>
      </c>
      <c r="M205" s="13" t="s">
        <v>165</v>
      </c>
    </row>
    <row r="206" spans="1:13" x14ac:dyDescent="0.3">
      <c r="A206" s="13" t="s">
        <v>84</v>
      </c>
      <c r="B206" s="13" t="s">
        <v>520</v>
      </c>
      <c r="C206" s="13" t="s">
        <v>157</v>
      </c>
      <c r="D206" s="13" t="s">
        <v>521</v>
      </c>
      <c r="E206" s="13" t="s">
        <v>522</v>
      </c>
      <c r="F206" s="13" t="s">
        <v>160</v>
      </c>
      <c r="G206" s="13" t="s">
        <v>523</v>
      </c>
      <c r="H206" s="13" t="s">
        <v>524</v>
      </c>
      <c r="I206" s="14">
        <v>5</v>
      </c>
      <c r="J206" s="13" t="s">
        <v>83</v>
      </c>
      <c r="K206" s="13" t="s">
        <v>293</v>
      </c>
      <c r="L206" s="13" t="s">
        <v>309</v>
      </c>
      <c r="M206" s="13" t="s">
        <v>525</v>
      </c>
    </row>
    <row r="207" spans="1:13" x14ac:dyDescent="0.3">
      <c r="A207" s="13" t="s">
        <v>111</v>
      </c>
      <c r="B207" s="13" t="s">
        <v>198</v>
      </c>
      <c r="C207" s="13" t="s">
        <v>157</v>
      </c>
      <c r="D207" s="13" t="s">
        <v>291</v>
      </c>
      <c r="E207" s="13" t="s">
        <v>526</v>
      </c>
      <c r="F207" s="13" t="s">
        <v>160</v>
      </c>
      <c r="G207" s="13" t="s">
        <v>319</v>
      </c>
      <c r="H207" s="13" t="s">
        <v>320</v>
      </c>
      <c r="I207" s="14">
        <v>20</v>
      </c>
      <c r="J207" s="13" t="s">
        <v>110</v>
      </c>
      <c r="K207" s="13" t="s">
        <v>266</v>
      </c>
      <c r="L207" s="13" t="s">
        <v>309</v>
      </c>
      <c r="M207" s="13" t="s">
        <v>321</v>
      </c>
    </row>
    <row r="208" spans="1:13" x14ac:dyDescent="0.3">
      <c r="A208" s="13" t="s">
        <v>115</v>
      </c>
      <c r="B208" s="13" t="s">
        <v>296</v>
      </c>
      <c r="C208" s="13" t="s">
        <v>157</v>
      </c>
      <c r="D208" s="13" t="s">
        <v>527</v>
      </c>
      <c r="E208" s="13" t="s">
        <v>528</v>
      </c>
      <c r="F208" s="13" t="s">
        <v>160</v>
      </c>
      <c r="G208" s="13" t="s">
        <v>331</v>
      </c>
      <c r="H208" s="13" t="s">
        <v>332</v>
      </c>
      <c r="I208" s="14">
        <v>1</v>
      </c>
      <c r="J208" s="13" t="s">
        <v>114</v>
      </c>
      <c r="K208" s="13" t="s">
        <v>293</v>
      </c>
      <c r="L208" s="13" t="s">
        <v>309</v>
      </c>
      <c r="M208" s="13" t="s">
        <v>315</v>
      </c>
    </row>
    <row r="209" spans="1:13" x14ac:dyDescent="0.3">
      <c r="A209" s="13" t="s">
        <v>115</v>
      </c>
      <c r="B209" s="13" t="s">
        <v>296</v>
      </c>
      <c r="C209" s="13" t="s">
        <v>157</v>
      </c>
      <c r="D209" s="13" t="s">
        <v>527</v>
      </c>
      <c r="E209" s="13" t="s">
        <v>529</v>
      </c>
      <c r="F209" s="13" t="s">
        <v>160</v>
      </c>
      <c r="G209" s="13" t="s">
        <v>530</v>
      </c>
      <c r="H209" s="13" t="s">
        <v>531</v>
      </c>
      <c r="I209" s="14">
        <v>2</v>
      </c>
      <c r="J209" s="13" t="s">
        <v>114</v>
      </c>
      <c r="K209" s="13" t="s">
        <v>266</v>
      </c>
      <c r="L209" s="13" t="s">
        <v>309</v>
      </c>
      <c r="M209" s="13" t="s">
        <v>532</v>
      </c>
    </row>
    <row r="210" spans="1:13" x14ac:dyDescent="0.3">
      <c r="A210" s="13" t="s">
        <v>130</v>
      </c>
      <c r="B210" s="13" t="s">
        <v>375</v>
      </c>
      <c r="C210" s="13" t="s">
        <v>157</v>
      </c>
      <c r="D210" s="13" t="s">
        <v>533</v>
      </c>
      <c r="E210" s="13" t="s">
        <v>534</v>
      </c>
      <c r="F210" s="13" t="s">
        <v>160</v>
      </c>
      <c r="G210" s="13" t="s">
        <v>319</v>
      </c>
      <c r="H210" s="13" t="s">
        <v>320</v>
      </c>
      <c r="I210" s="14">
        <v>25</v>
      </c>
      <c r="J210" s="13" t="s">
        <v>129</v>
      </c>
      <c r="K210" s="13" t="s">
        <v>266</v>
      </c>
      <c r="L210" s="13" t="s">
        <v>309</v>
      </c>
      <c r="M210" s="13" t="s">
        <v>321</v>
      </c>
    </row>
    <row r="211" spans="1:13" x14ac:dyDescent="0.3">
      <c r="A211" s="13" t="s">
        <v>130</v>
      </c>
      <c r="B211" s="13" t="s">
        <v>375</v>
      </c>
      <c r="C211" s="13" t="s">
        <v>157</v>
      </c>
      <c r="D211" s="13" t="s">
        <v>533</v>
      </c>
      <c r="E211" s="13" t="s">
        <v>535</v>
      </c>
      <c r="F211" s="13" t="s">
        <v>312</v>
      </c>
      <c r="G211" s="13" t="s">
        <v>313</v>
      </c>
      <c r="H211" s="13" t="s">
        <v>314</v>
      </c>
      <c r="I211" s="14">
        <v>4</v>
      </c>
      <c r="J211" s="13" t="s">
        <v>129</v>
      </c>
      <c r="K211" s="13" t="s">
        <v>203</v>
      </c>
      <c r="L211" s="13" t="s">
        <v>309</v>
      </c>
      <c r="M211" s="13" t="s">
        <v>315</v>
      </c>
    </row>
    <row r="212" spans="1:13" x14ac:dyDescent="0.3">
      <c r="A212" s="13" t="s">
        <v>130</v>
      </c>
      <c r="B212" s="13" t="s">
        <v>375</v>
      </c>
      <c r="C212" s="13" t="s">
        <v>157</v>
      </c>
      <c r="D212" s="13" t="s">
        <v>533</v>
      </c>
      <c r="E212" s="13" t="s">
        <v>536</v>
      </c>
      <c r="F212" s="13" t="s">
        <v>312</v>
      </c>
      <c r="G212" s="13" t="s">
        <v>331</v>
      </c>
      <c r="H212" s="13" t="s">
        <v>332</v>
      </c>
      <c r="I212" s="14">
        <v>1</v>
      </c>
      <c r="J212" s="13" t="s">
        <v>129</v>
      </c>
      <c r="K212" s="13" t="s">
        <v>203</v>
      </c>
      <c r="L212" s="13" t="s">
        <v>309</v>
      </c>
      <c r="M212" s="13" t="s">
        <v>315</v>
      </c>
    </row>
    <row r="213" spans="1:13" x14ac:dyDescent="0.3">
      <c r="A213" s="13" t="s">
        <v>28</v>
      </c>
      <c r="B213" s="13" t="s">
        <v>537</v>
      </c>
      <c r="C213" s="13" t="s">
        <v>157</v>
      </c>
      <c r="D213" s="13" t="s">
        <v>538</v>
      </c>
      <c r="E213" s="13" t="s">
        <v>539</v>
      </c>
      <c r="F213" s="13" t="s">
        <v>312</v>
      </c>
      <c r="G213" s="13" t="s">
        <v>313</v>
      </c>
      <c r="H213" s="13" t="s">
        <v>314</v>
      </c>
      <c r="I213" s="14">
        <v>4</v>
      </c>
      <c r="J213" s="13" t="s">
        <v>27</v>
      </c>
      <c r="K213" s="13" t="s">
        <v>171</v>
      </c>
      <c r="L213" s="13" t="s">
        <v>309</v>
      </c>
      <c r="M213" s="13" t="s">
        <v>315</v>
      </c>
    </row>
    <row r="214" spans="1:13" x14ac:dyDescent="0.3">
      <c r="A214" s="13" t="s">
        <v>28</v>
      </c>
      <c r="B214" s="13" t="s">
        <v>537</v>
      </c>
      <c r="C214" s="13" t="s">
        <v>157</v>
      </c>
      <c r="D214" s="13" t="s">
        <v>538</v>
      </c>
      <c r="E214" s="13" t="s">
        <v>540</v>
      </c>
      <c r="F214" s="13" t="s">
        <v>160</v>
      </c>
      <c r="G214" s="13" t="s">
        <v>319</v>
      </c>
      <c r="H214" s="13" t="s">
        <v>320</v>
      </c>
      <c r="I214" s="14">
        <v>50</v>
      </c>
      <c r="J214" s="13" t="s">
        <v>27</v>
      </c>
      <c r="K214" s="13" t="s">
        <v>225</v>
      </c>
      <c r="L214" s="13" t="s">
        <v>309</v>
      </c>
      <c r="M214" s="13" t="s">
        <v>321</v>
      </c>
    </row>
    <row r="215" spans="1:13" x14ac:dyDescent="0.3">
      <c r="A215" s="13" t="s">
        <v>28</v>
      </c>
      <c r="B215" s="13" t="s">
        <v>537</v>
      </c>
      <c r="C215" s="13" t="s">
        <v>157</v>
      </c>
      <c r="D215" s="13" t="s">
        <v>538</v>
      </c>
      <c r="E215" s="13" t="s">
        <v>541</v>
      </c>
      <c r="F215" s="13" t="s">
        <v>160</v>
      </c>
      <c r="G215" s="13" t="s">
        <v>542</v>
      </c>
      <c r="H215" s="13" t="s">
        <v>543</v>
      </c>
      <c r="I215" s="14">
        <v>1</v>
      </c>
      <c r="J215" s="13" t="s">
        <v>27</v>
      </c>
      <c r="K215" s="13" t="s">
        <v>238</v>
      </c>
      <c r="L215" s="13" t="s">
        <v>309</v>
      </c>
      <c r="M215" s="13" t="s">
        <v>544</v>
      </c>
    </row>
    <row r="216" spans="1:13" x14ac:dyDescent="0.3">
      <c r="A216" s="13" t="s">
        <v>28</v>
      </c>
      <c r="B216" s="13" t="s">
        <v>537</v>
      </c>
      <c r="C216" s="13" t="s">
        <v>157</v>
      </c>
      <c r="D216" s="13" t="s">
        <v>538</v>
      </c>
      <c r="E216" s="13" t="s">
        <v>545</v>
      </c>
      <c r="F216" s="13" t="s">
        <v>160</v>
      </c>
      <c r="G216" s="13" t="s">
        <v>546</v>
      </c>
      <c r="H216" s="13" t="s">
        <v>547</v>
      </c>
      <c r="I216" s="14">
        <v>1</v>
      </c>
      <c r="J216" s="13" t="s">
        <v>27</v>
      </c>
      <c r="K216" s="13" t="s">
        <v>163</v>
      </c>
      <c r="L216" s="13" t="s">
        <v>309</v>
      </c>
      <c r="M216" s="13" t="s">
        <v>273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5"/>
  <sheetViews>
    <sheetView workbookViewId="0">
      <selection activeCell="E25" sqref="E25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48.6640625" bestFit="1" customWidth="1"/>
    <col min="14" max="14" width="11.6640625" bestFit="1" customWidth="1"/>
  </cols>
  <sheetData>
    <row r="1" spans="1:14" x14ac:dyDescent="0.3">
      <c r="A1" s="25" t="s">
        <v>548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4" ht="27.45" customHeight="1" x14ac:dyDescent="0.3">
      <c r="A2" s="15" t="s">
        <v>149</v>
      </c>
      <c r="B2" s="15" t="s">
        <v>549</v>
      </c>
      <c r="C2" s="15" t="s">
        <v>550</v>
      </c>
      <c r="D2" s="15" t="s">
        <v>551</v>
      </c>
      <c r="E2" s="15" t="s">
        <v>155</v>
      </c>
      <c r="F2" s="15" t="s">
        <v>552</v>
      </c>
      <c r="G2" s="16" t="s">
        <v>553</v>
      </c>
      <c r="H2" s="16" t="s">
        <v>151</v>
      </c>
      <c r="I2" s="16" t="s">
        <v>554</v>
      </c>
      <c r="J2" s="16" t="s">
        <v>555</v>
      </c>
      <c r="K2" s="16" t="s">
        <v>556</v>
      </c>
      <c r="L2" s="16" t="s">
        <v>557</v>
      </c>
      <c r="M2" s="34" t="s">
        <v>1528</v>
      </c>
      <c r="N2" s="34" t="s">
        <v>1529</v>
      </c>
    </row>
    <row r="3" spans="1:14" x14ac:dyDescent="0.3">
      <c r="A3" s="7" t="s">
        <v>558</v>
      </c>
      <c r="B3" s="7" t="s">
        <v>559</v>
      </c>
      <c r="C3" s="7" t="s">
        <v>560</v>
      </c>
      <c r="D3" s="7" t="s">
        <v>561</v>
      </c>
      <c r="E3" s="7" t="s">
        <v>257</v>
      </c>
      <c r="F3" s="7" t="s">
        <v>562</v>
      </c>
      <c r="G3" s="29">
        <v>44</v>
      </c>
      <c r="H3" s="29">
        <v>87</v>
      </c>
      <c r="I3" s="30">
        <v>0</v>
      </c>
      <c r="J3" s="31">
        <v>1</v>
      </c>
      <c r="K3" s="32">
        <v>0</v>
      </c>
      <c r="L3" s="33">
        <v>0</v>
      </c>
      <c r="M3" s="35" t="s">
        <v>1521</v>
      </c>
      <c r="N3" s="35"/>
    </row>
    <row r="4" spans="1:14" x14ac:dyDescent="0.3">
      <c r="A4" s="7" t="s">
        <v>563</v>
      </c>
      <c r="B4" s="7" t="s">
        <v>559</v>
      </c>
      <c r="C4" s="7" t="s">
        <v>564</v>
      </c>
      <c r="D4" s="7" t="s">
        <v>561</v>
      </c>
      <c r="E4" s="7" t="s">
        <v>257</v>
      </c>
      <c r="F4" s="7" t="s">
        <v>565</v>
      </c>
      <c r="G4" s="29">
        <v>44</v>
      </c>
      <c r="H4" s="29">
        <v>85</v>
      </c>
      <c r="I4" s="30">
        <v>0</v>
      </c>
      <c r="J4" s="31">
        <v>1</v>
      </c>
      <c r="K4" s="32">
        <v>0</v>
      </c>
      <c r="L4" s="33">
        <v>0</v>
      </c>
      <c r="M4" s="35" t="s">
        <v>1521</v>
      </c>
      <c r="N4" s="35"/>
    </row>
    <row r="5" spans="1:14" x14ac:dyDescent="0.3">
      <c r="A5" s="7" t="s">
        <v>319</v>
      </c>
      <c r="B5" s="7" t="s">
        <v>566</v>
      </c>
      <c r="C5" s="7" t="s">
        <v>567</v>
      </c>
      <c r="D5" s="7" t="s">
        <v>568</v>
      </c>
      <c r="E5" s="7" t="s">
        <v>321</v>
      </c>
      <c r="F5" s="7" t="s">
        <v>569</v>
      </c>
      <c r="G5" s="29">
        <v>22</v>
      </c>
      <c r="H5" s="29">
        <v>1025</v>
      </c>
      <c r="I5" s="30">
        <v>0</v>
      </c>
      <c r="J5" s="31">
        <v>0</v>
      </c>
      <c r="K5" s="32">
        <v>0</v>
      </c>
      <c r="L5" s="33">
        <v>1</v>
      </c>
      <c r="M5" s="35" t="s">
        <v>1522</v>
      </c>
      <c r="N5" s="35"/>
    </row>
    <row r="6" spans="1:14" x14ac:dyDescent="0.3">
      <c r="A6" s="7" t="s">
        <v>570</v>
      </c>
      <c r="B6" s="7" t="s">
        <v>571</v>
      </c>
      <c r="C6" s="7" t="s">
        <v>567</v>
      </c>
      <c r="D6" s="7" t="s">
        <v>572</v>
      </c>
      <c r="E6" s="7" t="s">
        <v>330</v>
      </c>
      <c r="F6" s="7" t="s">
        <v>573</v>
      </c>
      <c r="G6" s="29">
        <v>17</v>
      </c>
      <c r="H6" s="29">
        <v>25</v>
      </c>
      <c r="I6" s="30">
        <v>0.35294117647058826</v>
      </c>
      <c r="J6" s="31">
        <v>0.64705882352941169</v>
      </c>
      <c r="K6" s="32">
        <v>0</v>
      </c>
      <c r="L6" s="33">
        <v>0</v>
      </c>
      <c r="M6" s="35" t="s">
        <v>1523</v>
      </c>
      <c r="N6" s="35"/>
    </row>
    <row r="7" spans="1:14" x14ac:dyDescent="0.3">
      <c r="A7" s="7" t="s">
        <v>574</v>
      </c>
      <c r="B7" s="7" t="s">
        <v>575</v>
      </c>
      <c r="C7" s="7" t="s">
        <v>567</v>
      </c>
      <c r="D7" s="7" t="s">
        <v>576</v>
      </c>
      <c r="E7" s="7" t="s">
        <v>465</v>
      </c>
      <c r="F7" s="7" t="s">
        <v>577</v>
      </c>
      <c r="G7" s="29">
        <v>16</v>
      </c>
      <c r="H7" s="29">
        <v>20</v>
      </c>
      <c r="I7" s="30">
        <v>0</v>
      </c>
      <c r="J7" s="31">
        <v>1</v>
      </c>
      <c r="K7" s="32">
        <v>0</v>
      </c>
      <c r="L7" s="33">
        <v>0</v>
      </c>
      <c r="M7" s="35" t="s">
        <v>1521</v>
      </c>
      <c r="N7" s="35"/>
    </row>
    <row r="8" spans="1:14" x14ac:dyDescent="0.3">
      <c r="A8" s="7" t="s">
        <v>331</v>
      </c>
      <c r="B8" s="7" t="s">
        <v>578</v>
      </c>
      <c r="C8" s="7" t="s">
        <v>579</v>
      </c>
      <c r="D8" s="7" t="s">
        <v>580</v>
      </c>
      <c r="E8" s="7" t="s">
        <v>315</v>
      </c>
      <c r="F8" s="7" t="s">
        <v>581</v>
      </c>
      <c r="G8" s="29">
        <v>15</v>
      </c>
      <c r="H8" s="29">
        <v>15</v>
      </c>
      <c r="I8" s="30">
        <v>0</v>
      </c>
      <c r="J8" s="31">
        <v>0</v>
      </c>
      <c r="K8" s="32">
        <v>0</v>
      </c>
      <c r="L8" s="33">
        <v>1</v>
      </c>
      <c r="M8" s="35" t="s">
        <v>1522</v>
      </c>
      <c r="N8" s="35"/>
    </row>
    <row r="9" spans="1:14" x14ac:dyDescent="0.3">
      <c r="A9" s="7" t="s">
        <v>582</v>
      </c>
      <c r="B9" s="7" t="s">
        <v>583</v>
      </c>
      <c r="C9" s="7" t="s">
        <v>584</v>
      </c>
      <c r="D9" s="7" t="s">
        <v>585</v>
      </c>
      <c r="E9" s="7" t="s">
        <v>586</v>
      </c>
      <c r="F9" s="7" t="s">
        <v>587</v>
      </c>
      <c r="G9" s="29">
        <v>15</v>
      </c>
      <c r="H9" s="29">
        <v>18</v>
      </c>
      <c r="I9" s="30">
        <v>0</v>
      </c>
      <c r="J9" s="31">
        <v>1</v>
      </c>
      <c r="K9" s="32">
        <v>0</v>
      </c>
      <c r="L9" s="33">
        <v>0</v>
      </c>
      <c r="M9" s="35" t="s">
        <v>1521</v>
      </c>
      <c r="N9" s="35"/>
    </row>
    <row r="10" spans="1:14" x14ac:dyDescent="0.3">
      <c r="A10" s="7" t="s">
        <v>408</v>
      </c>
      <c r="B10" s="7" t="s">
        <v>588</v>
      </c>
      <c r="C10" s="7" t="s">
        <v>589</v>
      </c>
      <c r="D10" s="7" t="s">
        <v>580</v>
      </c>
      <c r="E10" s="7" t="s">
        <v>315</v>
      </c>
      <c r="F10" s="7" t="s">
        <v>590</v>
      </c>
      <c r="G10" s="29">
        <v>10</v>
      </c>
      <c r="H10" s="29">
        <v>10</v>
      </c>
      <c r="I10" s="30">
        <v>0</v>
      </c>
      <c r="J10" s="31">
        <v>0</v>
      </c>
      <c r="K10" s="32">
        <v>0</v>
      </c>
      <c r="L10" s="33">
        <v>1</v>
      </c>
      <c r="M10" s="35" t="s">
        <v>1526</v>
      </c>
      <c r="N10" s="35"/>
    </row>
    <row r="11" spans="1:14" x14ac:dyDescent="0.3">
      <c r="A11" s="7" t="s">
        <v>386</v>
      </c>
      <c r="B11" s="7" t="s">
        <v>591</v>
      </c>
      <c r="C11" s="7" t="s">
        <v>592</v>
      </c>
      <c r="D11" s="7" t="s">
        <v>580</v>
      </c>
      <c r="E11" s="7" t="s">
        <v>388</v>
      </c>
      <c r="F11" s="7" t="s">
        <v>593</v>
      </c>
      <c r="G11" s="29">
        <v>10</v>
      </c>
      <c r="H11" s="29">
        <v>10</v>
      </c>
      <c r="I11" s="30">
        <v>0</v>
      </c>
      <c r="J11" s="31">
        <v>0</v>
      </c>
      <c r="K11" s="32">
        <v>0</v>
      </c>
      <c r="L11" s="33">
        <v>1</v>
      </c>
      <c r="M11" s="35" t="s">
        <v>1526</v>
      </c>
      <c r="N11" s="35"/>
    </row>
    <row r="12" spans="1:14" x14ac:dyDescent="0.3">
      <c r="A12" s="7" t="s">
        <v>398</v>
      </c>
      <c r="B12" s="7" t="s">
        <v>594</v>
      </c>
      <c r="C12" s="7" t="s">
        <v>595</v>
      </c>
      <c r="D12" s="7" t="s">
        <v>580</v>
      </c>
      <c r="E12" s="7" t="s">
        <v>315</v>
      </c>
      <c r="F12" s="7" t="s">
        <v>596</v>
      </c>
      <c r="G12" s="29">
        <v>10</v>
      </c>
      <c r="H12" s="29">
        <v>10</v>
      </c>
      <c r="I12" s="30">
        <v>0</v>
      </c>
      <c r="J12" s="31">
        <v>0</v>
      </c>
      <c r="K12" s="32">
        <v>0</v>
      </c>
      <c r="L12" s="33">
        <v>1</v>
      </c>
      <c r="M12" s="35" t="s">
        <v>1526</v>
      </c>
      <c r="N12" s="35"/>
    </row>
    <row r="13" spans="1:14" x14ac:dyDescent="0.3">
      <c r="A13" s="7" t="s">
        <v>394</v>
      </c>
      <c r="B13" s="7" t="s">
        <v>597</v>
      </c>
      <c r="C13" s="7" t="s">
        <v>598</v>
      </c>
      <c r="D13" s="7" t="s">
        <v>580</v>
      </c>
      <c r="E13" s="7" t="s">
        <v>315</v>
      </c>
      <c r="F13" s="7" t="s">
        <v>599</v>
      </c>
      <c r="G13" s="29">
        <v>10</v>
      </c>
      <c r="H13" s="29">
        <v>20</v>
      </c>
      <c r="I13" s="30">
        <v>0</v>
      </c>
      <c r="J13" s="31">
        <v>0</v>
      </c>
      <c r="K13" s="32">
        <v>0</v>
      </c>
      <c r="L13" s="33">
        <v>1</v>
      </c>
      <c r="M13" s="35" t="s">
        <v>1526</v>
      </c>
      <c r="N13" s="35"/>
    </row>
    <row r="14" spans="1:14" x14ac:dyDescent="0.3">
      <c r="A14" s="7" t="s">
        <v>396</v>
      </c>
      <c r="B14" s="7" t="s">
        <v>600</v>
      </c>
      <c r="C14" s="7" t="s">
        <v>567</v>
      </c>
      <c r="D14" s="7" t="s">
        <v>580</v>
      </c>
      <c r="E14" s="7" t="s">
        <v>315</v>
      </c>
      <c r="F14" s="7" t="s">
        <v>601</v>
      </c>
      <c r="G14" s="29">
        <v>10</v>
      </c>
      <c r="H14" s="29">
        <v>10</v>
      </c>
      <c r="I14" s="30">
        <v>0</v>
      </c>
      <c r="J14" s="31">
        <v>0</v>
      </c>
      <c r="K14" s="32">
        <v>0</v>
      </c>
      <c r="L14" s="33">
        <v>1</v>
      </c>
      <c r="M14" s="35" t="s">
        <v>1526</v>
      </c>
      <c r="N14" s="35"/>
    </row>
    <row r="15" spans="1:14" x14ac:dyDescent="0.3">
      <c r="A15" s="7" t="s">
        <v>404</v>
      </c>
      <c r="B15" s="7" t="s">
        <v>405</v>
      </c>
      <c r="C15" s="7" t="s">
        <v>602</v>
      </c>
      <c r="D15" s="7" t="s">
        <v>580</v>
      </c>
      <c r="E15" s="7" t="s">
        <v>315</v>
      </c>
      <c r="F15" s="7" t="s">
        <v>603</v>
      </c>
      <c r="G15" s="29">
        <v>10</v>
      </c>
      <c r="H15" s="29">
        <v>10</v>
      </c>
      <c r="I15" s="30">
        <v>0</v>
      </c>
      <c r="J15" s="31">
        <v>0</v>
      </c>
      <c r="K15" s="32">
        <v>0</v>
      </c>
      <c r="L15" s="33">
        <v>1</v>
      </c>
      <c r="M15" s="35" t="s">
        <v>1526</v>
      </c>
      <c r="N15" s="35"/>
    </row>
    <row r="16" spans="1:14" x14ac:dyDescent="0.3">
      <c r="A16" s="7" t="s">
        <v>402</v>
      </c>
      <c r="B16" s="7" t="s">
        <v>604</v>
      </c>
      <c r="C16" s="7" t="s">
        <v>602</v>
      </c>
      <c r="D16" s="7" t="s">
        <v>580</v>
      </c>
      <c r="E16" s="7" t="s">
        <v>315</v>
      </c>
      <c r="F16" s="7" t="s">
        <v>605</v>
      </c>
      <c r="G16" s="29">
        <v>10</v>
      </c>
      <c r="H16" s="29">
        <v>10</v>
      </c>
      <c r="I16" s="30">
        <v>0</v>
      </c>
      <c r="J16" s="31">
        <v>0</v>
      </c>
      <c r="K16" s="32">
        <v>0</v>
      </c>
      <c r="L16" s="33">
        <v>1</v>
      </c>
      <c r="M16" s="35" t="s">
        <v>1526</v>
      </c>
      <c r="N16" s="35"/>
    </row>
    <row r="17" spans="1:14" x14ac:dyDescent="0.3">
      <c r="A17" s="7" t="s">
        <v>400</v>
      </c>
      <c r="B17" s="7" t="s">
        <v>606</v>
      </c>
      <c r="C17" s="7" t="s">
        <v>589</v>
      </c>
      <c r="D17" s="7" t="s">
        <v>580</v>
      </c>
      <c r="E17" s="7" t="s">
        <v>315</v>
      </c>
      <c r="F17" s="7" t="s">
        <v>607</v>
      </c>
      <c r="G17" s="29">
        <v>10</v>
      </c>
      <c r="H17" s="29">
        <v>20</v>
      </c>
      <c r="I17" s="30">
        <v>0</v>
      </c>
      <c r="J17" s="31">
        <v>0</v>
      </c>
      <c r="K17" s="32">
        <v>0</v>
      </c>
      <c r="L17" s="33">
        <v>1</v>
      </c>
      <c r="M17" s="35" t="s">
        <v>1526</v>
      </c>
      <c r="N17" s="35"/>
    </row>
    <row r="18" spans="1:14" x14ac:dyDescent="0.3">
      <c r="A18" s="7" t="s">
        <v>410</v>
      </c>
      <c r="B18" s="7" t="s">
        <v>608</v>
      </c>
      <c r="C18" s="7" t="s">
        <v>609</v>
      </c>
      <c r="D18" s="7" t="s">
        <v>580</v>
      </c>
      <c r="E18" s="7" t="s">
        <v>315</v>
      </c>
      <c r="F18" s="7" t="s">
        <v>610</v>
      </c>
      <c r="G18" s="29">
        <v>10</v>
      </c>
      <c r="H18" s="29">
        <v>10</v>
      </c>
      <c r="I18" s="30">
        <v>0</v>
      </c>
      <c r="J18" s="31">
        <v>0</v>
      </c>
      <c r="K18" s="32">
        <v>0</v>
      </c>
      <c r="L18" s="33">
        <v>1</v>
      </c>
      <c r="M18" s="35" t="s">
        <v>1526</v>
      </c>
      <c r="N18" s="35"/>
    </row>
    <row r="19" spans="1:14" x14ac:dyDescent="0.3">
      <c r="A19" s="7" t="s">
        <v>406</v>
      </c>
      <c r="B19" s="7" t="s">
        <v>611</v>
      </c>
      <c r="C19" s="7" t="s">
        <v>595</v>
      </c>
      <c r="D19" s="7" t="s">
        <v>580</v>
      </c>
      <c r="E19" s="7" t="s">
        <v>315</v>
      </c>
      <c r="F19" s="7" t="s">
        <v>612</v>
      </c>
      <c r="G19" s="29">
        <v>10</v>
      </c>
      <c r="H19" s="29">
        <v>20</v>
      </c>
      <c r="I19" s="30">
        <v>0</v>
      </c>
      <c r="J19" s="31">
        <v>0</v>
      </c>
      <c r="K19" s="32">
        <v>0</v>
      </c>
      <c r="L19" s="33">
        <v>1</v>
      </c>
      <c r="M19" s="35" t="s">
        <v>1526</v>
      </c>
      <c r="N19" s="35"/>
    </row>
    <row r="20" spans="1:14" x14ac:dyDescent="0.3">
      <c r="A20" s="7" t="s">
        <v>613</v>
      </c>
      <c r="B20" s="7" t="s">
        <v>614</v>
      </c>
      <c r="C20" s="7" t="s">
        <v>567</v>
      </c>
      <c r="D20" s="7" t="s">
        <v>615</v>
      </c>
      <c r="E20" s="7" t="s">
        <v>257</v>
      </c>
      <c r="F20" s="7" t="s">
        <v>616</v>
      </c>
      <c r="G20" s="29">
        <v>10</v>
      </c>
      <c r="H20" s="29">
        <v>18</v>
      </c>
      <c r="I20" s="30">
        <v>0</v>
      </c>
      <c r="J20" s="31">
        <v>1</v>
      </c>
      <c r="K20" s="32">
        <v>0</v>
      </c>
      <c r="L20" s="33">
        <v>0</v>
      </c>
      <c r="M20" s="35" t="s">
        <v>1521</v>
      </c>
      <c r="N20" s="35"/>
    </row>
    <row r="21" spans="1:14" x14ac:dyDescent="0.3">
      <c r="A21" s="7" t="s">
        <v>617</v>
      </c>
      <c r="B21" s="7" t="s">
        <v>618</v>
      </c>
      <c r="C21" s="7" t="s">
        <v>619</v>
      </c>
      <c r="D21" s="7" t="s">
        <v>615</v>
      </c>
      <c r="E21" s="7" t="s">
        <v>620</v>
      </c>
      <c r="F21" s="7" t="s">
        <v>621</v>
      </c>
      <c r="G21" s="29">
        <v>9</v>
      </c>
      <c r="H21" s="29">
        <v>13</v>
      </c>
      <c r="I21" s="30">
        <v>0</v>
      </c>
      <c r="J21" s="31">
        <v>1</v>
      </c>
      <c r="K21" s="32">
        <v>0</v>
      </c>
      <c r="L21" s="33">
        <v>0</v>
      </c>
      <c r="M21" s="35" t="s">
        <v>1531</v>
      </c>
      <c r="N21" s="35">
        <v>20</v>
      </c>
    </row>
    <row r="22" spans="1:14" x14ac:dyDescent="0.3">
      <c r="A22" s="7" t="s">
        <v>622</v>
      </c>
      <c r="B22" s="7" t="s">
        <v>623</v>
      </c>
      <c r="C22" s="7" t="s">
        <v>624</v>
      </c>
      <c r="D22" s="7" t="s">
        <v>625</v>
      </c>
      <c r="E22" s="7" t="s">
        <v>626</v>
      </c>
      <c r="F22" s="7" t="s">
        <v>627</v>
      </c>
      <c r="G22" s="29">
        <v>9</v>
      </c>
      <c r="H22" s="29">
        <v>22</v>
      </c>
      <c r="I22" s="30">
        <v>0.33333333333333337</v>
      </c>
      <c r="J22" s="31">
        <v>0.66666666666666674</v>
      </c>
      <c r="K22" s="32">
        <v>0</v>
      </c>
      <c r="L22" s="33">
        <v>0</v>
      </c>
      <c r="M22" s="35" t="s">
        <v>1523</v>
      </c>
      <c r="N22" s="35"/>
    </row>
    <row r="23" spans="1:14" x14ac:dyDescent="0.3">
      <c r="A23" s="7" t="s">
        <v>313</v>
      </c>
      <c r="B23" s="7" t="s">
        <v>628</v>
      </c>
      <c r="C23" s="7" t="s">
        <v>629</v>
      </c>
      <c r="D23" s="7" t="s">
        <v>630</v>
      </c>
      <c r="E23" s="7" t="s">
        <v>315</v>
      </c>
      <c r="F23" s="7" t="s">
        <v>631</v>
      </c>
      <c r="G23" s="29">
        <v>9</v>
      </c>
      <c r="H23" s="29">
        <v>35</v>
      </c>
      <c r="I23" s="30">
        <v>0</v>
      </c>
      <c r="J23" s="31">
        <v>0</v>
      </c>
      <c r="K23" s="32">
        <v>0</v>
      </c>
      <c r="L23" s="33">
        <v>1</v>
      </c>
      <c r="M23" s="35" t="s">
        <v>1522</v>
      </c>
      <c r="N23" s="35"/>
    </row>
    <row r="24" spans="1:14" x14ac:dyDescent="0.3">
      <c r="A24" s="7" t="s">
        <v>328</v>
      </c>
      <c r="B24" s="7" t="s">
        <v>632</v>
      </c>
      <c r="C24" s="7" t="s">
        <v>633</v>
      </c>
      <c r="D24" s="7" t="s">
        <v>580</v>
      </c>
      <c r="E24" s="7" t="s">
        <v>330</v>
      </c>
      <c r="F24" s="7" t="s">
        <v>634</v>
      </c>
      <c r="G24" s="29">
        <v>9</v>
      </c>
      <c r="H24" s="29">
        <v>11</v>
      </c>
      <c r="I24" s="30">
        <v>0</v>
      </c>
      <c r="J24" s="31">
        <v>0</v>
      </c>
      <c r="K24" s="32">
        <v>0</v>
      </c>
      <c r="L24" s="33">
        <v>1</v>
      </c>
      <c r="M24" s="35" t="s">
        <v>1532</v>
      </c>
      <c r="N24" s="35">
        <v>4</v>
      </c>
    </row>
    <row r="25" spans="1:14" x14ac:dyDescent="0.3">
      <c r="A25" s="7" t="s">
        <v>635</v>
      </c>
      <c r="B25" s="7" t="s">
        <v>636</v>
      </c>
      <c r="C25" s="7" t="s">
        <v>637</v>
      </c>
      <c r="D25" s="7" t="s">
        <v>638</v>
      </c>
      <c r="E25" s="7" t="s">
        <v>639</v>
      </c>
      <c r="F25" s="7" t="s">
        <v>640</v>
      </c>
      <c r="G25" s="29">
        <v>7</v>
      </c>
      <c r="H25" s="29">
        <v>8</v>
      </c>
      <c r="I25" s="30">
        <v>0</v>
      </c>
      <c r="J25" s="31">
        <v>1</v>
      </c>
      <c r="K25" s="32">
        <v>0</v>
      </c>
      <c r="L25" s="33">
        <v>0</v>
      </c>
      <c r="M25" s="35" t="s">
        <v>1521</v>
      </c>
      <c r="N25" s="35"/>
    </row>
    <row r="26" spans="1:14" x14ac:dyDescent="0.3">
      <c r="A26" s="7" t="s">
        <v>641</v>
      </c>
      <c r="B26" s="7" t="s">
        <v>642</v>
      </c>
      <c r="C26" s="7" t="s">
        <v>643</v>
      </c>
      <c r="D26" s="7" t="s">
        <v>644</v>
      </c>
      <c r="E26" s="7" t="s">
        <v>645</v>
      </c>
      <c r="F26" s="7" t="s">
        <v>646</v>
      </c>
      <c r="G26" s="29">
        <v>6</v>
      </c>
      <c r="H26" s="29">
        <v>60</v>
      </c>
      <c r="I26" s="30">
        <v>1</v>
      </c>
      <c r="J26" s="31">
        <v>0</v>
      </c>
      <c r="K26" s="32">
        <v>0</v>
      </c>
      <c r="L26" s="33">
        <v>0</v>
      </c>
      <c r="M26" s="35" t="s">
        <v>1523</v>
      </c>
      <c r="N26" s="35"/>
    </row>
    <row r="27" spans="1:14" x14ac:dyDescent="0.3">
      <c r="A27" s="7" t="s">
        <v>343</v>
      </c>
      <c r="B27" s="7" t="s">
        <v>647</v>
      </c>
      <c r="C27" s="7" t="s">
        <v>648</v>
      </c>
      <c r="D27" s="7" t="s">
        <v>580</v>
      </c>
      <c r="E27" s="7" t="s">
        <v>330</v>
      </c>
      <c r="F27" s="7" t="s">
        <v>649</v>
      </c>
      <c r="G27" s="29">
        <v>5</v>
      </c>
      <c r="H27" s="29">
        <v>6</v>
      </c>
      <c r="I27" s="30">
        <v>0</v>
      </c>
      <c r="J27" s="31">
        <v>0</v>
      </c>
      <c r="K27" s="32">
        <v>0</v>
      </c>
      <c r="L27" s="33">
        <v>1</v>
      </c>
      <c r="M27" s="35" t="s">
        <v>1532</v>
      </c>
      <c r="N27" s="35">
        <v>8</v>
      </c>
    </row>
    <row r="28" spans="1:14" x14ac:dyDescent="0.3">
      <c r="A28" s="7" t="s">
        <v>650</v>
      </c>
      <c r="B28" s="7" t="s">
        <v>651</v>
      </c>
      <c r="C28" s="7" t="s">
        <v>652</v>
      </c>
      <c r="D28" s="7" t="s">
        <v>653</v>
      </c>
      <c r="E28" s="7" t="s">
        <v>654</v>
      </c>
      <c r="F28" s="7" t="s">
        <v>655</v>
      </c>
      <c r="G28" s="29">
        <v>5</v>
      </c>
      <c r="H28" s="29">
        <v>9</v>
      </c>
      <c r="I28" s="30">
        <v>0</v>
      </c>
      <c r="J28" s="31">
        <v>1</v>
      </c>
      <c r="K28" s="32">
        <v>0</v>
      </c>
      <c r="L28" s="33">
        <v>0</v>
      </c>
      <c r="M28" s="35" t="s">
        <v>1524</v>
      </c>
      <c r="N28" s="35"/>
    </row>
    <row r="29" spans="1:14" x14ac:dyDescent="0.3">
      <c r="A29" s="7" t="s">
        <v>656</v>
      </c>
      <c r="B29" s="7" t="s">
        <v>657</v>
      </c>
      <c r="C29" s="7" t="s">
        <v>658</v>
      </c>
      <c r="D29" s="7" t="s">
        <v>659</v>
      </c>
      <c r="E29" s="7" t="s">
        <v>660</v>
      </c>
      <c r="F29" s="7" t="s">
        <v>661</v>
      </c>
      <c r="G29" s="29">
        <v>5</v>
      </c>
      <c r="H29" s="29">
        <v>5</v>
      </c>
      <c r="I29" s="30">
        <v>1</v>
      </c>
      <c r="J29" s="31">
        <v>0</v>
      </c>
      <c r="K29" s="32">
        <v>0</v>
      </c>
      <c r="L29" s="33">
        <v>0</v>
      </c>
      <c r="M29" s="35" t="s">
        <v>1523</v>
      </c>
      <c r="N29" s="35"/>
    </row>
    <row r="30" spans="1:14" x14ac:dyDescent="0.3">
      <c r="A30" s="7" t="s">
        <v>184</v>
      </c>
      <c r="B30" s="7" t="s">
        <v>662</v>
      </c>
      <c r="C30" s="7" t="s">
        <v>567</v>
      </c>
      <c r="D30" s="7" t="s">
        <v>663</v>
      </c>
      <c r="E30" s="7" t="s">
        <v>187</v>
      </c>
      <c r="F30" s="7" t="s">
        <v>664</v>
      </c>
      <c r="G30" s="29">
        <v>5</v>
      </c>
      <c r="H30" s="29">
        <v>5</v>
      </c>
      <c r="I30" s="30">
        <v>0</v>
      </c>
      <c r="J30" s="31">
        <v>0</v>
      </c>
      <c r="K30" s="32">
        <v>1</v>
      </c>
      <c r="L30" s="33">
        <v>0</v>
      </c>
      <c r="M30" s="35" t="s">
        <v>1526</v>
      </c>
      <c r="N30" s="35"/>
    </row>
    <row r="31" spans="1:14" x14ac:dyDescent="0.3">
      <c r="A31" s="7" t="s">
        <v>665</v>
      </c>
      <c r="B31" s="7" t="s">
        <v>666</v>
      </c>
      <c r="C31" s="7" t="s">
        <v>667</v>
      </c>
      <c r="D31" s="7" t="s">
        <v>580</v>
      </c>
      <c r="E31" s="7" t="s">
        <v>668</v>
      </c>
      <c r="F31" s="7" t="s">
        <v>669</v>
      </c>
      <c r="G31" s="29">
        <v>4</v>
      </c>
      <c r="H31" s="29">
        <v>15</v>
      </c>
      <c r="I31" s="30">
        <v>0</v>
      </c>
      <c r="J31" s="31">
        <v>1</v>
      </c>
      <c r="K31" s="32">
        <v>0</v>
      </c>
      <c r="L31" s="33">
        <v>0</v>
      </c>
      <c r="M31" s="35" t="s">
        <v>1531</v>
      </c>
      <c r="N31" s="35">
        <v>6</v>
      </c>
    </row>
    <row r="32" spans="1:14" x14ac:dyDescent="0.3">
      <c r="A32" s="7" t="s">
        <v>670</v>
      </c>
      <c r="B32" s="7" t="s">
        <v>671</v>
      </c>
      <c r="C32" s="7" t="s">
        <v>672</v>
      </c>
      <c r="D32" s="7" t="s">
        <v>673</v>
      </c>
      <c r="E32" s="7" t="s">
        <v>239</v>
      </c>
      <c r="F32" s="7" t="s">
        <v>674</v>
      </c>
      <c r="G32" s="29">
        <v>4</v>
      </c>
      <c r="H32" s="29">
        <v>97</v>
      </c>
      <c r="I32" s="30">
        <v>0</v>
      </c>
      <c r="J32" s="31">
        <v>1</v>
      </c>
      <c r="K32" s="32">
        <v>0</v>
      </c>
      <c r="L32" s="33">
        <v>0</v>
      </c>
      <c r="M32" s="35" t="s">
        <v>1523</v>
      </c>
      <c r="N32" s="35"/>
    </row>
    <row r="33" spans="1:14" x14ac:dyDescent="0.3">
      <c r="A33" s="7" t="s">
        <v>675</v>
      </c>
      <c r="B33" s="7" t="s">
        <v>676</v>
      </c>
      <c r="C33" s="7" t="s">
        <v>677</v>
      </c>
      <c r="D33" s="7" t="s">
        <v>580</v>
      </c>
      <c r="E33" s="7" t="s">
        <v>678</v>
      </c>
      <c r="F33" s="7" t="s">
        <v>679</v>
      </c>
      <c r="G33" s="29">
        <v>4</v>
      </c>
      <c r="H33" s="29">
        <v>27</v>
      </c>
      <c r="I33" s="30">
        <v>0.25</v>
      </c>
      <c r="J33" s="31">
        <v>0.75</v>
      </c>
      <c r="K33" s="32">
        <v>0</v>
      </c>
      <c r="L33" s="33">
        <v>0</v>
      </c>
      <c r="M33" s="35" t="s">
        <v>1523</v>
      </c>
      <c r="N33" s="35"/>
    </row>
    <row r="34" spans="1:14" x14ac:dyDescent="0.3">
      <c r="A34" s="7" t="s">
        <v>323</v>
      </c>
      <c r="B34" s="7" t="s">
        <v>680</v>
      </c>
      <c r="C34" s="7" t="s">
        <v>681</v>
      </c>
      <c r="D34" s="7" t="s">
        <v>682</v>
      </c>
      <c r="E34" s="7" t="s">
        <v>321</v>
      </c>
      <c r="F34" s="7" t="s">
        <v>683</v>
      </c>
      <c r="G34" s="29">
        <v>4</v>
      </c>
      <c r="H34" s="29">
        <v>4</v>
      </c>
      <c r="I34" s="30">
        <v>0</v>
      </c>
      <c r="J34" s="31">
        <v>0</v>
      </c>
      <c r="K34" s="32">
        <v>0</v>
      </c>
      <c r="L34" s="33">
        <v>1</v>
      </c>
      <c r="M34" s="35" t="s">
        <v>1522</v>
      </c>
      <c r="N34" s="35"/>
    </row>
    <row r="35" spans="1:14" x14ac:dyDescent="0.3">
      <c r="A35" s="7" t="s">
        <v>684</v>
      </c>
      <c r="B35" s="7" t="s">
        <v>685</v>
      </c>
      <c r="C35" s="7" t="s">
        <v>686</v>
      </c>
      <c r="D35" s="7" t="s">
        <v>687</v>
      </c>
      <c r="E35" s="7" t="s">
        <v>688</v>
      </c>
      <c r="F35" s="7" t="s">
        <v>689</v>
      </c>
      <c r="G35" s="29">
        <v>4</v>
      </c>
      <c r="H35" s="29">
        <v>6</v>
      </c>
      <c r="I35" s="30">
        <v>0</v>
      </c>
      <c r="J35" s="31">
        <v>1</v>
      </c>
      <c r="K35" s="32">
        <v>0</v>
      </c>
      <c r="L35" s="33">
        <v>0</v>
      </c>
      <c r="M35" s="35" t="s">
        <v>1524</v>
      </c>
      <c r="N35" s="35"/>
    </row>
    <row r="36" spans="1:14" x14ac:dyDescent="0.3">
      <c r="A36" s="7" t="s">
        <v>690</v>
      </c>
      <c r="B36" s="7" t="s">
        <v>691</v>
      </c>
      <c r="C36" s="7" t="s">
        <v>692</v>
      </c>
      <c r="D36" s="7" t="s">
        <v>687</v>
      </c>
      <c r="E36" s="7" t="s">
        <v>693</v>
      </c>
      <c r="F36" s="7" t="s">
        <v>694</v>
      </c>
      <c r="G36" s="29">
        <v>4</v>
      </c>
      <c r="H36" s="29">
        <v>5</v>
      </c>
      <c r="I36" s="30">
        <v>0</v>
      </c>
      <c r="J36" s="31">
        <v>1</v>
      </c>
      <c r="K36" s="32">
        <v>0</v>
      </c>
      <c r="L36" s="33">
        <v>0</v>
      </c>
      <c r="M36" s="35" t="s">
        <v>1524</v>
      </c>
      <c r="N36" s="35"/>
    </row>
    <row r="37" spans="1:14" x14ac:dyDescent="0.3">
      <c r="A37" s="7" t="s">
        <v>695</v>
      </c>
      <c r="B37" s="7" t="s">
        <v>696</v>
      </c>
      <c r="C37" s="7" t="s">
        <v>697</v>
      </c>
      <c r="D37" s="7" t="s">
        <v>698</v>
      </c>
      <c r="E37" s="7" t="s">
        <v>699</v>
      </c>
      <c r="F37" s="7" t="s">
        <v>700</v>
      </c>
      <c r="G37" s="29">
        <v>4</v>
      </c>
      <c r="H37" s="29">
        <v>6</v>
      </c>
      <c r="I37" s="30">
        <v>1</v>
      </c>
      <c r="J37" s="31">
        <v>0</v>
      </c>
      <c r="K37" s="32">
        <v>0</v>
      </c>
      <c r="L37" s="33">
        <v>0</v>
      </c>
      <c r="M37" s="35" t="s">
        <v>1523</v>
      </c>
      <c r="N37" s="35"/>
    </row>
    <row r="38" spans="1:14" x14ac:dyDescent="0.3">
      <c r="A38" s="7" t="s">
        <v>701</v>
      </c>
      <c r="B38" s="7" t="s">
        <v>702</v>
      </c>
      <c r="C38" s="7" t="s">
        <v>703</v>
      </c>
      <c r="D38" s="7" t="s">
        <v>687</v>
      </c>
      <c r="E38" s="7" t="s">
        <v>639</v>
      </c>
      <c r="F38" s="7" t="s">
        <v>704</v>
      </c>
      <c r="G38" s="29">
        <v>4</v>
      </c>
      <c r="H38" s="29">
        <v>15</v>
      </c>
      <c r="I38" s="30">
        <v>0</v>
      </c>
      <c r="J38" s="31">
        <v>1</v>
      </c>
      <c r="K38" s="32">
        <v>0</v>
      </c>
      <c r="L38" s="33">
        <v>0</v>
      </c>
      <c r="M38" s="35" t="s">
        <v>1521</v>
      </c>
      <c r="N38" s="35"/>
    </row>
    <row r="39" spans="1:14" x14ac:dyDescent="0.3">
      <c r="A39" s="7" t="s">
        <v>178</v>
      </c>
      <c r="B39" s="7" t="s">
        <v>705</v>
      </c>
      <c r="C39" s="7" t="s">
        <v>706</v>
      </c>
      <c r="D39" s="7" t="s">
        <v>707</v>
      </c>
      <c r="E39" s="7" t="s">
        <v>165</v>
      </c>
      <c r="F39" s="7" t="s">
        <v>708</v>
      </c>
      <c r="G39" s="29">
        <v>4</v>
      </c>
      <c r="H39" s="29">
        <v>5</v>
      </c>
      <c r="I39" s="30">
        <v>0</v>
      </c>
      <c r="J39" s="31">
        <v>0.25</v>
      </c>
      <c r="K39" s="32">
        <v>0.75</v>
      </c>
      <c r="L39" s="33">
        <v>0</v>
      </c>
      <c r="M39" s="35" t="s">
        <v>1526</v>
      </c>
      <c r="N39" s="35"/>
    </row>
    <row r="40" spans="1:14" x14ac:dyDescent="0.3">
      <c r="A40" s="7" t="s">
        <v>709</v>
      </c>
      <c r="B40" s="7" t="s">
        <v>710</v>
      </c>
      <c r="C40" s="7" t="s">
        <v>711</v>
      </c>
      <c r="D40" s="7" t="s">
        <v>687</v>
      </c>
      <c r="E40" s="7" t="s">
        <v>165</v>
      </c>
      <c r="F40" s="7" t="s">
        <v>712</v>
      </c>
      <c r="G40" s="29">
        <v>3</v>
      </c>
      <c r="H40" s="29">
        <v>3</v>
      </c>
      <c r="I40" s="30">
        <v>0</v>
      </c>
      <c r="J40" s="31">
        <v>1</v>
      </c>
      <c r="K40" s="32">
        <v>0</v>
      </c>
      <c r="L40" s="33">
        <v>0</v>
      </c>
      <c r="M40" s="35" t="s">
        <v>1527</v>
      </c>
      <c r="N40" s="35"/>
    </row>
    <row r="41" spans="1:14" x14ac:dyDescent="0.3">
      <c r="A41" s="7" t="s">
        <v>366</v>
      </c>
      <c r="B41" s="7" t="s">
        <v>680</v>
      </c>
      <c r="C41" s="7" t="s">
        <v>713</v>
      </c>
      <c r="D41" s="7" t="s">
        <v>682</v>
      </c>
      <c r="E41" s="7" t="s">
        <v>321</v>
      </c>
      <c r="F41" s="7" t="s">
        <v>714</v>
      </c>
      <c r="G41" s="29">
        <v>3</v>
      </c>
      <c r="H41" s="29">
        <v>3</v>
      </c>
      <c r="I41" s="30">
        <v>0</v>
      </c>
      <c r="J41" s="31">
        <v>0</v>
      </c>
      <c r="K41" s="32">
        <v>0</v>
      </c>
      <c r="L41" s="33">
        <v>1</v>
      </c>
      <c r="M41" s="35" t="s">
        <v>1522</v>
      </c>
      <c r="N41" s="35"/>
    </row>
    <row r="42" spans="1:14" x14ac:dyDescent="0.3">
      <c r="A42" s="7" t="s">
        <v>715</v>
      </c>
      <c r="B42" s="7" t="s">
        <v>716</v>
      </c>
      <c r="C42" s="7" t="s">
        <v>717</v>
      </c>
      <c r="D42" s="7" t="s">
        <v>585</v>
      </c>
      <c r="E42" s="7" t="s">
        <v>718</v>
      </c>
      <c r="F42" s="7" t="s">
        <v>719</v>
      </c>
      <c r="G42" s="29">
        <v>3</v>
      </c>
      <c r="H42" s="29">
        <v>3</v>
      </c>
      <c r="I42" s="30">
        <v>1</v>
      </c>
      <c r="J42" s="31">
        <v>0</v>
      </c>
      <c r="K42" s="32">
        <v>0</v>
      </c>
      <c r="L42" s="33">
        <v>0</v>
      </c>
      <c r="M42" s="35" t="s">
        <v>1523</v>
      </c>
      <c r="N42" s="35"/>
    </row>
    <row r="43" spans="1:14" x14ac:dyDescent="0.3">
      <c r="A43" s="7" t="s">
        <v>374</v>
      </c>
      <c r="B43" s="7" t="s">
        <v>680</v>
      </c>
      <c r="C43" s="7" t="s">
        <v>720</v>
      </c>
      <c r="D43" s="7" t="s">
        <v>682</v>
      </c>
      <c r="E43" s="7" t="s">
        <v>321</v>
      </c>
      <c r="F43" s="7" t="s">
        <v>721</v>
      </c>
      <c r="G43" s="29">
        <v>3</v>
      </c>
      <c r="H43" s="29">
        <v>3</v>
      </c>
      <c r="I43" s="30">
        <v>0</v>
      </c>
      <c r="J43" s="31">
        <v>0</v>
      </c>
      <c r="K43" s="32">
        <v>0</v>
      </c>
      <c r="L43" s="33">
        <v>1</v>
      </c>
      <c r="M43" s="35" t="s">
        <v>1522</v>
      </c>
      <c r="N43" s="35"/>
    </row>
    <row r="44" spans="1:14" x14ac:dyDescent="0.3">
      <c r="A44" s="7" t="s">
        <v>722</v>
      </c>
      <c r="B44" s="7" t="s">
        <v>723</v>
      </c>
      <c r="C44" s="7" t="s">
        <v>724</v>
      </c>
      <c r="D44" s="7" t="s">
        <v>687</v>
      </c>
      <c r="E44" s="7" t="s">
        <v>639</v>
      </c>
      <c r="F44" s="7" t="s">
        <v>725</v>
      </c>
      <c r="G44" s="29">
        <v>3</v>
      </c>
      <c r="H44" s="29">
        <v>4</v>
      </c>
      <c r="I44" s="30">
        <v>0</v>
      </c>
      <c r="J44" s="31">
        <v>1</v>
      </c>
      <c r="K44" s="32">
        <v>0</v>
      </c>
      <c r="L44" s="33">
        <v>0</v>
      </c>
      <c r="M44" s="35" t="s">
        <v>1521</v>
      </c>
      <c r="N44" s="35"/>
    </row>
    <row r="45" spans="1:14" x14ac:dyDescent="0.3">
      <c r="A45" s="7" t="s">
        <v>726</v>
      </c>
      <c r="B45" s="7" t="s">
        <v>727</v>
      </c>
      <c r="C45" s="7" t="s">
        <v>728</v>
      </c>
      <c r="D45" s="7" t="s">
        <v>729</v>
      </c>
      <c r="E45" s="7" t="s">
        <v>730</v>
      </c>
      <c r="F45" s="7" t="s">
        <v>731</v>
      </c>
      <c r="G45" s="29">
        <v>3</v>
      </c>
      <c r="H45" s="29">
        <v>7</v>
      </c>
      <c r="I45" s="30">
        <v>0</v>
      </c>
      <c r="J45" s="31">
        <v>1</v>
      </c>
      <c r="K45" s="32">
        <v>0</v>
      </c>
      <c r="L45" s="33">
        <v>0</v>
      </c>
      <c r="M45" s="35" t="s">
        <v>1523</v>
      </c>
      <c r="N45" s="35"/>
    </row>
    <row r="46" spans="1:14" x14ac:dyDescent="0.3">
      <c r="A46" s="7" t="s">
        <v>732</v>
      </c>
      <c r="B46" s="7" t="s">
        <v>733</v>
      </c>
      <c r="C46" s="7" t="s">
        <v>734</v>
      </c>
      <c r="D46" s="7" t="s">
        <v>687</v>
      </c>
      <c r="E46" s="7" t="s">
        <v>586</v>
      </c>
      <c r="F46" s="7" t="s">
        <v>735</v>
      </c>
      <c r="G46" s="29">
        <v>3</v>
      </c>
      <c r="H46" s="29">
        <v>6</v>
      </c>
      <c r="I46" s="30">
        <v>0.66666666666666674</v>
      </c>
      <c r="J46" s="31">
        <v>0.33333333333333337</v>
      </c>
      <c r="K46" s="32">
        <v>0</v>
      </c>
      <c r="L46" s="33">
        <v>0</v>
      </c>
      <c r="M46" s="35" t="s">
        <v>1523</v>
      </c>
      <c r="N46" s="35"/>
    </row>
    <row r="47" spans="1:14" x14ac:dyDescent="0.3">
      <c r="A47" s="7" t="s">
        <v>736</v>
      </c>
      <c r="B47" s="7" t="s">
        <v>737</v>
      </c>
      <c r="C47" s="7" t="s">
        <v>738</v>
      </c>
      <c r="D47" s="7" t="s">
        <v>739</v>
      </c>
      <c r="E47" s="7" t="s">
        <v>693</v>
      </c>
      <c r="F47" s="7" t="s">
        <v>740</v>
      </c>
      <c r="G47" s="29">
        <v>3</v>
      </c>
      <c r="H47" s="29">
        <v>3</v>
      </c>
      <c r="I47" s="30">
        <v>0</v>
      </c>
      <c r="J47" s="31">
        <v>1</v>
      </c>
      <c r="K47" s="32">
        <v>0</v>
      </c>
      <c r="L47" s="33">
        <v>0</v>
      </c>
      <c r="M47" s="35" t="s">
        <v>1527</v>
      </c>
      <c r="N47" s="35"/>
    </row>
    <row r="48" spans="1:14" x14ac:dyDescent="0.3">
      <c r="A48" s="7" t="s">
        <v>741</v>
      </c>
      <c r="B48" s="7" t="s">
        <v>742</v>
      </c>
      <c r="C48" s="7" t="s">
        <v>743</v>
      </c>
      <c r="D48" s="7" t="s">
        <v>687</v>
      </c>
      <c r="E48" s="7" t="s">
        <v>744</v>
      </c>
      <c r="F48" s="7" t="s">
        <v>745</v>
      </c>
      <c r="G48" s="29">
        <v>3</v>
      </c>
      <c r="H48" s="29">
        <v>11</v>
      </c>
      <c r="I48" s="30">
        <v>1</v>
      </c>
      <c r="J48" s="31">
        <v>0</v>
      </c>
      <c r="K48" s="32">
        <v>0</v>
      </c>
      <c r="L48" s="33">
        <v>0</v>
      </c>
      <c r="M48" s="35" t="s">
        <v>1523</v>
      </c>
      <c r="N48" s="35"/>
    </row>
    <row r="49" spans="1:14" x14ac:dyDescent="0.3">
      <c r="A49" s="7" t="s">
        <v>365</v>
      </c>
      <c r="B49" s="7" t="s">
        <v>680</v>
      </c>
      <c r="C49" s="7" t="s">
        <v>746</v>
      </c>
      <c r="D49" s="7" t="s">
        <v>682</v>
      </c>
      <c r="E49" s="7" t="s">
        <v>321</v>
      </c>
      <c r="F49" s="7" t="s">
        <v>747</v>
      </c>
      <c r="G49" s="29">
        <v>3</v>
      </c>
      <c r="H49" s="29">
        <v>3</v>
      </c>
      <c r="I49" s="30">
        <v>0</v>
      </c>
      <c r="J49" s="31">
        <v>0</v>
      </c>
      <c r="K49" s="32">
        <v>0</v>
      </c>
      <c r="L49" s="33">
        <v>1</v>
      </c>
      <c r="M49" s="35" t="s">
        <v>1522</v>
      </c>
      <c r="N49" s="35"/>
    </row>
    <row r="50" spans="1:14" x14ac:dyDescent="0.3">
      <c r="A50" s="7" t="s">
        <v>748</v>
      </c>
      <c r="B50" s="7" t="s">
        <v>749</v>
      </c>
      <c r="C50" s="7" t="s">
        <v>750</v>
      </c>
      <c r="D50" s="7" t="s">
        <v>751</v>
      </c>
      <c r="E50" s="7" t="s">
        <v>752</v>
      </c>
      <c r="F50" s="7" t="s">
        <v>753</v>
      </c>
      <c r="G50" s="29">
        <v>3</v>
      </c>
      <c r="H50" s="29">
        <v>3</v>
      </c>
      <c r="I50" s="30">
        <v>1</v>
      </c>
      <c r="J50" s="31">
        <v>0</v>
      </c>
      <c r="K50" s="32">
        <v>0</v>
      </c>
      <c r="L50" s="33">
        <v>0</v>
      </c>
      <c r="M50" s="35" t="s">
        <v>1523</v>
      </c>
      <c r="N50" s="35"/>
    </row>
    <row r="51" spans="1:14" x14ac:dyDescent="0.3">
      <c r="A51" s="7" t="s">
        <v>754</v>
      </c>
      <c r="B51" s="7" t="s">
        <v>755</v>
      </c>
      <c r="C51" s="7" t="s">
        <v>756</v>
      </c>
      <c r="D51" s="7" t="s">
        <v>580</v>
      </c>
      <c r="E51" s="7" t="s">
        <v>757</v>
      </c>
      <c r="F51" s="7" t="s">
        <v>758</v>
      </c>
      <c r="G51" s="29">
        <v>3</v>
      </c>
      <c r="H51" s="29">
        <v>6</v>
      </c>
      <c r="I51" s="30">
        <v>0</v>
      </c>
      <c r="J51" s="31">
        <v>1</v>
      </c>
      <c r="K51" s="32">
        <v>0</v>
      </c>
      <c r="L51" s="33">
        <v>0</v>
      </c>
      <c r="M51" s="35" t="s">
        <v>1530</v>
      </c>
      <c r="N51" s="35"/>
    </row>
    <row r="52" spans="1:14" x14ac:dyDescent="0.3">
      <c r="A52" s="7" t="s">
        <v>759</v>
      </c>
      <c r="B52" s="7" t="s">
        <v>760</v>
      </c>
      <c r="C52" s="7" t="s">
        <v>761</v>
      </c>
      <c r="D52" s="7" t="s">
        <v>762</v>
      </c>
      <c r="E52" s="7" t="s">
        <v>172</v>
      </c>
      <c r="F52" s="7" t="s">
        <v>763</v>
      </c>
      <c r="G52" s="29">
        <v>3</v>
      </c>
      <c r="H52" s="29">
        <v>3</v>
      </c>
      <c r="I52" s="30">
        <v>1</v>
      </c>
      <c r="J52" s="31">
        <v>0</v>
      </c>
      <c r="K52" s="32">
        <v>0</v>
      </c>
      <c r="L52" s="33">
        <v>0</v>
      </c>
      <c r="M52" s="35" t="s">
        <v>1523</v>
      </c>
      <c r="N52" s="35"/>
    </row>
    <row r="53" spans="1:14" x14ac:dyDescent="0.3">
      <c r="A53" s="7" t="s">
        <v>764</v>
      </c>
      <c r="B53" s="7" t="s">
        <v>765</v>
      </c>
      <c r="C53" s="7" t="s">
        <v>766</v>
      </c>
      <c r="D53" s="7" t="s">
        <v>615</v>
      </c>
      <c r="E53" s="7" t="s">
        <v>654</v>
      </c>
      <c r="F53" s="7" t="s">
        <v>767</v>
      </c>
      <c r="G53" s="29">
        <v>3</v>
      </c>
      <c r="H53" s="29">
        <v>3</v>
      </c>
      <c r="I53" s="30">
        <v>0.33333333333333337</v>
      </c>
      <c r="J53" s="31">
        <v>0.66666666666666674</v>
      </c>
      <c r="K53" s="32">
        <v>0</v>
      </c>
      <c r="L53" s="33">
        <v>0</v>
      </c>
      <c r="M53" s="35" t="s">
        <v>1524</v>
      </c>
      <c r="N53" s="35"/>
    </row>
    <row r="54" spans="1:14" x14ac:dyDescent="0.3">
      <c r="A54" s="7" t="s">
        <v>768</v>
      </c>
      <c r="B54" s="7" t="s">
        <v>769</v>
      </c>
      <c r="C54" s="7" t="s">
        <v>770</v>
      </c>
      <c r="D54" s="7" t="s">
        <v>687</v>
      </c>
      <c r="E54" s="7" t="s">
        <v>586</v>
      </c>
      <c r="F54" s="7" t="s">
        <v>771</v>
      </c>
      <c r="G54" s="29">
        <v>3</v>
      </c>
      <c r="H54" s="29">
        <v>4</v>
      </c>
      <c r="I54" s="30">
        <v>1</v>
      </c>
      <c r="J54" s="31">
        <v>0</v>
      </c>
      <c r="K54" s="32">
        <v>0</v>
      </c>
      <c r="L54" s="33">
        <v>0</v>
      </c>
      <c r="M54" s="35" t="s">
        <v>1523</v>
      </c>
      <c r="N54" s="35"/>
    </row>
    <row r="55" spans="1:14" x14ac:dyDescent="0.3">
      <c r="A55" s="7" t="s">
        <v>772</v>
      </c>
      <c r="B55" s="7" t="s">
        <v>773</v>
      </c>
      <c r="C55" s="7" t="s">
        <v>774</v>
      </c>
      <c r="D55" s="7" t="s">
        <v>775</v>
      </c>
      <c r="E55" s="7" t="s">
        <v>752</v>
      </c>
      <c r="F55" s="7" t="s">
        <v>776</v>
      </c>
      <c r="G55" s="29">
        <v>3</v>
      </c>
      <c r="H55" s="29">
        <v>65</v>
      </c>
      <c r="I55" s="30">
        <v>0</v>
      </c>
      <c r="J55" s="31">
        <v>1</v>
      </c>
      <c r="K55" s="32">
        <v>0</v>
      </c>
      <c r="L55" s="33">
        <v>0</v>
      </c>
      <c r="M55" s="35" t="s">
        <v>1523</v>
      </c>
      <c r="N55" s="35"/>
    </row>
    <row r="56" spans="1:14" x14ac:dyDescent="0.3">
      <c r="A56" s="7" t="s">
        <v>777</v>
      </c>
      <c r="B56" s="7" t="s">
        <v>778</v>
      </c>
      <c r="C56" s="7" t="s">
        <v>779</v>
      </c>
      <c r="D56" s="7" t="s">
        <v>780</v>
      </c>
      <c r="E56" s="7" t="s">
        <v>781</v>
      </c>
      <c r="F56" s="7" t="s">
        <v>782</v>
      </c>
      <c r="G56" s="29">
        <v>3</v>
      </c>
      <c r="H56" s="29">
        <v>8</v>
      </c>
      <c r="I56" s="30">
        <v>0</v>
      </c>
      <c r="J56" s="31">
        <v>1</v>
      </c>
      <c r="K56" s="32">
        <v>0</v>
      </c>
      <c r="L56" s="33">
        <v>0</v>
      </c>
      <c r="M56" s="35" t="s">
        <v>1523</v>
      </c>
      <c r="N56" s="35"/>
    </row>
    <row r="57" spans="1:14" x14ac:dyDescent="0.3">
      <c r="A57" s="7" t="s">
        <v>783</v>
      </c>
      <c r="B57" s="7" t="s">
        <v>784</v>
      </c>
      <c r="C57" s="7" t="s">
        <v>785</v>
      </c>
      <c r="D57" s="7" t="s">
        <v>580</v>
      </c>
      <c r="E57" s="7" t="s">
        <v>786</v>
      </c>
      <c r="F57" s="7" t="s">
        <v>787</v>
      </c>
      <c r="G57" s="29">
        <v>2</v>
      </c>
      <c r="H57" s="29">
        <v>9</v>
      </c>
      <c r="I57" s="30">
        <v>0</v>
      </c>
      <c r="J57" s="31">
        <v>1</v>
      </c>
      <c r="K57" s="32">
        <v>0</v>
      </c>
      <c r="L57" s="33">
        <v>0</v>
      </c>
      <c r="M57" s="35" t="s">
        <v>1525</v>
      </c>
      <c r="N57" s="35"/>
    </row>
    <row r="58" spans="1:14" x14ac:dyDescent="0.3">
      <c r="A58" s="7" t="s">
        <v>348</v>
      </c>
      <c r="B58" s="7" t="s">
        <v>788</v>
      </c>
      <c r="C58" s="7" t="s">
        <v>789</v>
      </c>
      <c r="D58" s="7" t="s">
        <v>580</v>
      </c>
      <c r="E58" s="7" t="s">
        <v>350</v>
      </c>
      <c r="F58" s="7" t="s">
        <v>790</v>
      </c>
      <c r="G58" s="29">
        <v>2</v>
      </c>
      <c r="H58" s="29">
        <v>2</v>
      </c>
      <c r="I58" s="30">
        <v>0</v>
      </c>
      <c r="J58" s="31">
        <v>0</v>
      </c>
      <c r="K58" s="32">
        <v>0</v>
      </c>
      <c r="L58" s="33">
        <v>1</v>
      </c>
      <c r="M58" s="35" t="s">
        <v>1526</v>
      </c>
      <c r="N58" s="35"/>
    </row>
    <row r="59" spans="1:14" x14ac:dyDescent="0.3">
      <c r="A59" s="7" t="s">
        <v>370</v>
      </c>
      <c r="B59" s="7" t="s">
        <v>680</v>
      </c>
      <c r="C59" s="7" t="s">
        <v>791</v>
      </c>
      <c r="D59" s="7" t="s">
        <v>682</v>
      </c>
      <c r="E59" s="7" t="s">
        <v>321</v>
      </c>
      <c r="F59" s="7" t="s">
        <v>792</v>
      </c>
      <c r="G59" s="29">
        <v>2</v>
      </c>
      <c r="H59" s="29">
        <v>2</v>
      </c>
      <c r="I59" s="30">
        <v>0</v>
      </c>
      <c r="J59" s="31">
        <v>0</v>
      </c>
      <c r="K59" s="32">
        <v>0</v>
      </c>
      <c r="L59" s="33">
        <v>1</v>
      </c>
      <c r="M59" s="35" t="s">
        <v>1522</v>
      </c>
      <c r="N59" s="35"/>
    </row>
    <row r="60" spans="1:14" x14ac:dyDescent="0.3">
      <c r="A60" s="7" t="s">
        <v>793</v>
      </c>
      <c r="B60" s="7" t="s">
        <v>755</v>
      </c>
      <c r="C60" s="7" t="s">
        <v>794</v>
      </c>
      <c r="D60" s="7" t="s">
        <v>580</v>
      </c>
      <c r="E60" s="7" t="s">
        <v>757</v>
      </c>
      <c r="F60" s="7" t="s">
        <v>795</v>
      </c>
      <c r="G60" s="29">
        <v>2</v>
      </c>
      <c r="H60" s="29">
        <v>3</v>
      </c>
      <c r="I60" s="30">
        <v>0</v>
      </c>
      <c r="J60" s="31">
        <v>1</v>
      </c>
      <c r="K60" s="32">
        <v>0</v>
      </c>
      <c r="L60" s="33">
        <v>0</v>
      </c>
      <c r="M60" s="35" t="s">
        <v>1525</v>
      </c>
      <c r="N60" s="35"/>
    </row>
    <row r="61" spans="1:14" x14ac:dyDescent="0.3">
      <c r="A61" s="7" t="s">
        <v>382</v>
      </c>
      <c r="B61" s="7" t="s">
        <v>796</v>
      </c>
      <c r="C61" s="7" t="s">
        <v>797</v>
      </c>
      <c r="D61" s="7" t="s">
        <v>580</v>
      </c>
      <c r="E61" s="7" t="s">
        <v>165</v>
      </c>
      <c r="F61" s="7" t="s">
        <v>798</v>
      </c>
      <c r="G61" s="29">
        <v>2</v>
      </c>
      <c r="H61" s="29">
        <v>3</v>
      </c>
      <c r="I61" s="30">
        <v>0</v>
      </c>
      <c r="J61" s="31">
        <v>0</v>
      </c>
      <c r="K61" s="32">
        <v>0</v>
      </c>
      <c r="L61" s="33">
        <v>1</v>
      </c>
      <c r="M61" s="35" t="s">
        <v>1526</v>
      </c>
      <c r="N61" s="35"/>
    </row>
    <row r="62" spans="1:14" x14ac:dyDescent="0.3">
      <c r="A62" s="7" t="s">
        <v>799</v>
      </c>
      <c r="B62" s="7" t="s">
        <v>800</v>
      </c>
      <c r="C62" s="7" t="s">
        <v>797</v>
      </c>
      <c r="D62" s="7" t="s">
        <v>580</v>
      </c>
      <c r="E62" s="7" t="s">
        <v>165</v>
      </c>
      <c r="F62" s="7" t="s">
        <v>801</v>
      </c>
      <c r="G62" s="29">
        <v>2</v>
      </c>
      <c r="H62" s="29">
        <v>9</v>
      </c>
      <c r="I62" s="30">
        <v>0</v>
      </c>
      <c r="J62" s="31">
        <v>1</v>
      </c>
      <c r="K62" s="32">
        <v>0</v>
      </c>
      <c r="L62" s="33">
        <v>0</v>
      </c>
      <c r="M62" s="35" t="s">
        <v>1525</v>
      </c>
      <c r="N62" s="35"/>
    </row>
    <row r="63" spans="1:14" x14ac:dyDescent="0.3">
      <c r="A63" s="7" t="s">
        <v>802</v>
      </c>
      <c r="B63" s="7" t="s">
        <v>784</v>
      </c>
      <c r="C63" s="7" t="s">
        <v>803</v>
      </c>
      <c r="D63" s="7" t="s">
        <v>580</v>
      </c>
      <c r="E63" s="7" t="s">
        <v>786</v>
      </c>
      <c r="F63" s="7" t="s">
        <v>804</v>
      </c>
      <c r="G63" s="29">
        <v>2</v>
      </c>
      <c r="H63" s="29">
        <v>5</v>
      </c>
      <c r="I63" s="30">
        <v>0</v>
      </c>
      <c r="J63" s="31">
        <v>1</v>
      </c>
      <c r="K63" s="32">
        <v>0</v>
      </c>
      <c r="L63" s="33">
        <v>0</v>
      </c>
      <c r="M63" s="35" t="s">
        <v>1525</v>
      </c>
      <c r="N63" s="35"/>
    </row>
    <row r="64" spans="1:14" x14ac:dyDescent="0.3">
      <c r="A64" s="7" t="s">
        <v>364</v>
      </c>
      <c r="B64" s="7" t="s">
        <v>680</v>
      </c>
      <c r="C64" s="7" t="s">
        <v>805</v>
      </c>
      <c r="D64" s="7" t="s">
        <v>682</v>
      </c>
      <c r="E64" s="7" t="s">
        <v>321</v>
      </c>
      <c r="F64" s="7" t="s">
        <v>806</v>
      </c>
      <c r="G64" s="29">
        <v>2</v>
      </c>
      <c r="H64" s="29">
        <v>2</v>
      </c>
      <c r="I64" s="30">
        <v>0</v>
      </c>
      <c r="J64" s="31">
        <v>0</v>
      </c>
      <c r="K64" s="32">
        <v>0</v>
      </c>
      <c r="L64" s="33">
        <v>1</v>
      </c>
      <c r="M64" s="35" t="s">
        <v>1522</v>
      </c>
      <c r="N64" s="35"/>
    </row>
    <row r="65" spans="1:14" x14ac:dyDescent="0.3">
      <c r="A65" s="7" t="s">
        <v>422</v>
      </c>
      <c r="B65" s="7" t="s">
        <v>807</v>
      </c>
      <c r="C65" s="7" t="s">
        <v>808</v>
      </c>
      <c r="D65" s="7" t="s">
        <v>615</v>
      </c>
      <c r="E65" s="7" t="s">
        <v>424</v>
      </c>
      <c r="F65" s="7" t="s">
        <v>809</v>
      </c>
      <c r="G65" s="29">
        <v>2</v>
      </c>
      <c r="H65" s="29">
        <v>2</v>
      </c>
      <c r="I65" s="30">
        <v>0</v>
      </c>
      <c r="J65" s="31">
        <v>0</v>
      </c>
      <c r="K65" s="32">
        <v>0</v>
      </c>
      <c r="L65" s="33">
        <v>1</v>
      </c>
      <c r="M65" s="35" t="s">
        <v>1526</v>
      </c>
      <c r="N65" s="35"/>
    </row>
    <row r="66" spans="1:14" x14ac:dyDescent="0.3">
      <c r="A66" s="7" t="s">
        <v>372</v>
      </c>
      <c r="B66" s="7" t="s">
        <v>680</v>
      </c>
      <c r="C66" s="7" t="s">
        <v>810</v>
      </c>
      <c r="D66" s="7" t="s">
        <v>682</v>
      </c>
      <c r="E66" s="7" t="s">
        <v>321</v>
      </c>
      <c r="F66" s="7" t="s">
        <v>811</v>
      </c>
      <c r="G66" s="29">
        <v>2</v>
      </c>
      <c r="H66" s="29">
        <v>2</v>
      </c>
      <c r="I66" s="30">
        <v>0</v>
      </c>
      <c r="J66" s="31">
        <v>0</v>
      </c>
      <c r="K66" s="32">
        <v>0</v>
      </c>
      <c r="L66" s="33">
        <v>1</v>
      </c>
      <c r="M66" s="35" t="s">
        <v>1522</v>
      </c>
      <c r="N66" s="35"/>
    </row>
    <row r="67" spans="1:14" x14ac:dyDescent="0.3">
      <c r="A67" s="7" t="s">
        <v>390</v>
      </c>
      <c r="B67" s="7" t="s">
        <v>812</v>
      </c>
      <c r="C67" s="7" t="s">
        <v>567</v>
      </c>
      <c r="D67" s="7" t="s">
        <v>585</v>
      </c>
      <c r="E67" s="7" t="s">
        <v>392</v>
      </c>
      <c r="F67" s="7" t="s">
        <v>813</v>
      </c>
      <c r="G67" s="29">
        <v>2</v>
      </c>
      <c r="H67" s="29">
        <v>4</v>
      </c>
      <c r="I67" s="30">
        <v>0</v>
      </c>
      <c r="J67" s="31">
        <v>0</v>
      </c>
      <c r="K67" s="32">
        <v>0</v>
      </c>
      <c r="L67" s="33">
        <v>1</v>
      </c>
      <c r="M67" s="35" t="s">
        <v>1526</v>
      </c>
      <c r="N67" s="35"/>
    </row>
    <row r="68" spans="1:14" x14ac:dyDescent="0.3">
      <c r="A68" s="7" t="s">
        <v>369</v>
      </c>
      <c r="B68" s="7" t="s">
        <v>680</v>
      </c>
      <c r="C68" s="7" t="s">
        <v>814</v>
      </c>
      <c r="D68" s="7" t="s">
        <v>682</v>
      </c>
      <c r="E68" s="7" t="s">
        <v>321</v>
      </c>
      <c r="F68" s="7" t="s">
        <v>815</v>
      </c>
      <c r="G68" s="29">
        <v>2</v>
      </c>
      <c r="H68" s="29">
        <v>2</v>
      </c>
      <c r="I68" s="30">
        <v>0</v>
      </c>
      <c r="J68" s="31">
        <v>0</v>
      </c>
      <c r="K68" s="32">
        <v>0</v>
      </c>
      <c r="L68" s="33">
        <v>1</v>
      </c>
      <c r="M68" s="35" t="s">
        <v>1522</v>
      </c>
      <c r="N68" s="35"/>
    </row>
    <row r="69" spans="1:14" x14ac:dyDescent="0.3">
      <c r="A69" s="7" t="s">
        <v>816</v>
      </c>
      <c r="B69" s="7" t="s">
        <v>817</v>
      </c>
      <c r="C69" s="7" t="s">
        <v>808</v>
      </c>
      <c r="D69" s="7" t="s">
        <v>818</v>
      </c>
      <c r="E69" s="7" t="s">
        <v>330</v>
      </c>
      <c r="F69" s="7" t="s">
        <v>819</v>
      </c>
      <c r="G69" s="29">
        <v>2</v>
      </c>
      <c r="H69" s="29">
        <v>2</v>
      </c>
      <c r="I69" s="30">
        <v>0</v>
      </c>
      <c r="J69" s="31">
        <v>1</v>
      </c>
      <c r="K69" s="32">
        <v>0</v>
      </c>
      <c r="L69" s="33">
        <v>0</v>
      </c>
      <c r="M69" s="35" t="s">
        <v>1525</v>
      </c>
      <c r="N69" s="35"/>
    </row>
    <row r="70" spans="1:14" x14ac:dyDescent="0.3">
      <c r="A70" s="7" t="s">
        <v>243</v>
      </c>
      <c r="B70" s="7" t="s">
        <v>820</v>
      </c>
      <c r="C70" s="7" t="s">
        <v>821</v>
      </c>
      <c r="D70" s="7" t="s">
        <v>580</v>
      </c>
      <c r="E70" s="7" t="s">
        <v>245</v>
      </c>
      <c r="F70" s="7" t="s">
        <v>822</v>
      </c>
      <c r="G70" s="29">
        <v>2</v>
      </c>
      <c r="H70" s="29">
        <v>6</v>
      </c>
      <c r="I70" s="30">
        <v>0</v>
      </c>
      <c r="J70" s="31">
        <v>0</v>
      </c>
      <c r="K70" s="32">
        <v>1</v>
      </c>
      <c r="L70" s="33">
        <v>0</v>
      </c>
      <c r="M70" s="35" t="s">
        <v>1526</v>
      </c>
      <c r="N70" s="35"/>
    </row>
    <row r="71" spans="1:14" x14ac:dyDescent="0.3">
      <c r="A71" s="7" t="s">
        <v>254</v>
      </c>
      <c r="B71" s="7" t="s">
        <v>255</v>
      </c>
      <c r="C71" s="7" t="s">
        <v>567</v>
      </c>
      <c r="D71" s="7" t="s">
        <v>585</v>
      </c>
      <c r="E71" s="7" t="s">
        <v>257</v>
      </c>
      <c r="F71" s="7" t="s">
        <v>823</v>
      </c>
      <c r="G71" s="29">
        <v>2</v>
      </c>
      <c r="H71" s="29">
        <v>6</v>
      </c>
      <c r="I71" s="30">
        <v>0</v>
      </c>
      <c r="J71" s="31">
        <v>0</v>
      </c>
      <c r="K71" s="32">
        <v>1</v>
      </c>
      <c r="L71" s="33">
        <v>0</v>
      </c>
      <c r="M71" s="35" t="s">
        <v>1526</v>
      </c>
      <c r="N71" s="35"/>
    </row>
    <row r="72" spans="1:14" x14ac:dyDescent="0.3">
      <c r="A72" s="7" t="s">
        <v>191</v>
      </c>
      <c r="B72" s="7" t="s">
        <v>824</v>
      </c>
      <c r="C72" s="7" t="s">
        <v>825</v>
      </c>
      <c r="D72" s="7" t="s">
        <v>580</v>
      </c>
      <c r="E72" s="7" t="s">
        <v>165</v>
      </c>
      <c r="F72" s="7" t="s">
        <v>826</v>
      </c>
      <c r="G72" s="29">
        <v>2</v>
      </c>
      <c r="H72" s="29">
        <v>9</v>
      </c>
      <c r="I72" s="30">
        <v>0</v>
      </c>
      <c r="J72" s="31">
        <v>0</v>
      </c>
      <c r="K72" s="32">
        <v>1</v>
      </c>
      <c r="L72" s="33">
        <v>0</v>
      </c>
      <c r="M72" s="35" t="s">
        <v>1526</v>
      </c>
      <c r="N72" s="35"/>
    </row>
    <row r="73" spans="1:14" x14ac:dyDescent="0.3">
      <c r="A73" s="7" t="s">
        <v>827</v>
      </c>
      <c r="B73" s="7" t="s">
        <v>828</v>
      </c>
      <c r="C73" s="7" t="s">
        <v>829</v>
      </c>
      <c r="D73" s="7" t="s">
        <v>585</v>
      </c>
      <c r="E73" s="7" t="s">
        <v>830</v>
      </c>
      <c r="F73" s="7" t="s">
        <v>831</v>
      </c>
      <c r="G73" s="29">
        <v>2</v>
      </c>
      <c r="H73" s="29">
        <v>2</v>
      </c>
      <c r="I73" s="30">
        <v>0</v>
      </c>
      <c r="J73" s="31">
        <v>1</v>
      </c>
      <c r="K73" s="32">
        <v>0</v>
      </c>
      <c r="L73" s="33">
        <v>0</v>
      </c>
      <c r="M73" s="35" t="s">
        <v>1524</v>
      </c>
      <c r="N73" s="35"/>
    </row>
    <row r="74" spans="1:14" x14ac:dyDescent="0.3">
      <c r="A74" s="7" t="s">
        <v>832</v>
      </c>
      <c r="B74" s="7" t="s">
        <v>833</v>
      </c>
      <c r="C74" s="7" t="s">
        <v>834</v>
      </c>
      <c r="D74" s="7" t="s">
        <v>698</v>
      </c>
      <c r="E74" s="7" t="s">
        <v>835</v>
      </c>
      <c r="F74" s="7" t="s">
        <v>836</v>
      </c>
      <c r="G74" s="29">
        <v>2</v>
      </c>
      <c r="H74" s="29">
        <v>3</v>
      </c>
      <c r="I74" s="30">
        <v>0</v>
      </c>
      <c r="J74" s="31">
        <v>1</v>
      </c>
      <c r="K74" s="32">
        <v>0</v>
      </c>
      <c r="L74" s="33">
        <v>0</v>
      </c>
      <c r="M74" s="35" t="s">
        <v>1525</v>
      </c>
      <c r="N74" s="35"/>
    </row>
    <row r="75" spans="1:14" x14ac:dyDescent="0.3">
      <c r="A75" s="7" t="s">
        <v>837</v>
      </c>
      <c r="B75" s="7" t="s">
        <v>838</v>
      </c>
      <c r="C75" s="7" t="s">
        <v>839</v>
      </c>
      <c r="D75" s="7" t="s">
        <v>698</v>
      </c>
      <c r="E75" s="7" t="s">
        <v>840</v>
      </c>
      <c r="F75" s="7" t="s">
        <v>841</v>
      </c>
      <c r="G75" s="29">
        <v>2</v>
      </c>
      <c r="H75" s="29">
        <v>2</v>
      </c>
      <c r="I75" s="30">
        <v>0</v>
      </c>
      <c r="J75" s="31">
        <v>1</v>
      </c>
      <c r="K75" s="32">
        <v>0</v>
      </c>
      <c r="L75" s="33">
        <v>0</v>
      </c>
      <c r="M75" s="35" t="s">
        <v>1525</v>
      </c>
      <c r="N75" s="35"/>
    </row>
    <row r="76" spans="1:14" x14ac:dyDescent="0.3">
      <c r="A76" s="7" t="s">
        <v>842</v>
      </c>
      <c r="B76" s="7" t="s">
        <v>843</v>
      </c>
      <c r="C76" s="7" t="s">
        <v>567</v>
      </c>
      <c r="D76" s="7" t="s">
        <v>844</v>
      </c>
      <c r="E76" s="7" t="s">
        <v>845</v>
      </c>
      <c r="F76" s="7" t="s">
        <v>846</v>
      </c>
      <c r="G76" s="29">
        <v>2</v>
      </c>
      <c r="H76" s="29">
        <v>2</v>
      </c>
      <c r="I76" s="30">
        <v>0</v>
      </c>
      <c r="J76" s="31">
        <v>1</v>
      </c>
      <c r="K76" s="32">
        <v>0</v>
      </c>
      <c r="L76" s="33">
        <v>0</v>
      </c>
      <c r="M76" s="35" t="s">
        <v>1525</v>
      </c>
      <c r="N76" s="35"/>
    </row>
    <row r="77" spans="1:14" x14ac:dyDescent="0.3">
      <c r="A77" s="7" t="s">
        <v>261</v>
      </c>
      <c r="B77" s="7" t="s">
        <v>847</v>
      </c>
      <c r="C77" s="7" t="s">
        <v>848</v>
      </c>
      <c r="D77" s="7" t="s">
        <v>687</v>
      </c>
      <c r="E77" s="7" t="s">
        <v>165</v>
      </c>
      <c r="F77" s="7" t="s">
        <v>849</v>
      </c>
      <c r="G77" s="29">
        <v>2</v>
      </c>
      <c r="H77" s="29">
        <v>2</v>
      </c>
      <c r="I77" s="30">
        <v>0</v>
      </c>
      <c r="J77" s="31">
        <v>0</v>
      </c>
      <c r="K77" s="32">
        <v>1</v>
      </c>
      <c r="L77" s="33">
        <v>0</v>
      </c>
      <c r="M77" s="35" t="s">
        <v>1526</v>
      </c>
      <c r="N77" s="35"/>
    </row>
    <row r="78" spans="1:14" x14ac:dyDescent="0.3">
      <c r="A78" s="7" t="s">
        <v>850</v>
      </c>
      <c r="B78" s="7" t="s">
        <v>851</v>
      </c>
      <c r="C78" s="7" t="s">
        <v>567</v>
      </c>
      <c r="D78" s="7" t="s">
        <v>852</v>
      </c>
      <c r="E78" s="7" t="s">
        <v>239</v>
      </c>
      <c r="F78" s="7" t="s">
        <v>853</v>
      </c>
      <c r="G78" s="29">
        <v>2</v>
      </c>
      <c r="H78" s="29">
        <v>3</v>
      </c>
      <c r="I78" s="30">
        <v>1</v>
      </c>
      <c r="J78" s="31">
        <v>0</v>
      </c>
      <c r="K78" s="32">
        <v>0</v>
      </c>
      <c r="L78" s="33">
        <v>0</v>
      </c>
      <c r="M78" s="35" t="s">
        <v>1523</v>
      </c>
      <c r="N78" s="35"/>
    </row>
    <row r="79" spans="1:14" x14ac:dyDescent="0.3">
      <c r="A79" s="7" t="s">
        <v>854</v>
      </c>
      <c r="B79" s="7" t="s">
        <v>855</v>
      </c>
      <c r="C79" s="7" t="s">
        <v>856</v>
      </c>
      <c r="D79" s="7" t="s">
        <v>857</v>
      </c>
      <c r="E79" s="7" t="s">
        <v>239</v>
      </c>
      <c r="F79" s="7" t="s">
        <v>858</v>
      </c>
      <c r="G79" s="29">
        <v>2</v>
      </c>
      <c r="H79" s="29">
        <v>27</v>
      </c>
      <c r="I79" s="30">
        <v>0</v>
      </c>
      <c r="J79" s="31">
        <v>1</v>
      </c>
      <c r="K79" s="32">
        <v>0</v>
      </c>
      <c r="L79" s="33">
        <v>0</v>
      </c>
      <c r="M79" s="35" t="s">
        <v>1523</v>
      </c>
      <c r="N79" s="35"/>
    </row>
    <row r="80" spans="1:14" x14ac:dyDescent="0.3">
      <c r="A80" s="7" t="s">
        <v>859</v>
      </c>
      <c r="B80" s="7" t="s">
        <v>860</v>
      </c>
      <c r="C80" s="7" t="s">
        <v>861</v>
      </c>
      <c r="D80" s="7" t="s">
        <v>857</v>
      </c>
      <c r="E80" s="7" t="s">
        <v>668</v>
      </c>
      <c r="F80" s="7" t="s">
        <v>862</v>
      </c>
      <c r="G80" s="29">
        <v>2</v>
      </c>
      <c r="H80" s="29">
        <v>4</v>
      </c>
      <c r="I80" s="30">
        <v>0</v>
      </c>
      <c r="J80" s="31">
        <v>1</v>
      </c>
      <c r="K80" s="32">
        <v>0</v>
      </c>
      <c r="L80" s="33">
        <v>0</v>
      </c>
      <c r="M80" s="35" t="s">
        <v>1525</v>
      </c>
      <c r="N80" s="35"/>
    </row>
    <row r="81" spans="1:14" x14ac:dyDescent="0.3">
      <c r="A81" s="7" t="s">
        <v>371</v>
      </c>
      <c r="B81" s="7" t="s">
        <v>680</v>
      </c>
      <c r="C81" s="7" t="s">
        <v>863</v>
      </c>
      <c r="D81" s="7" t="s">
        <v>682</v>
      </c>
      <c r="E81" s="7" t="s">
        <v>321</v>
      </c>
      <c r="F81" s="7" t="s">
        <v>864</v>
      </c>
      <c r="G81" s="29">
        <v>2</v>
      </c>
      <c r="H81" s="29">
        <v>2</v>
      </c>
      <c r="I81" s="30">
        <v>0</v>
      </c>
      <c r="J81" s="31">
        <v>0</v>
      </c>
      <c r="K81" s="32">
        <v>0</v>
      </c>
      <c r="L81" s="33">
        <v>1</v>
      </c>
      <c r="M81" s="35" t="s">
        <v>1522</v>
      </c>
      <c r="N81" s="35"/>
    </row>
    <row r="82" spans="1:14" x14ac:dyDescent="0.3">
      <c r="A82" s="7" t="s">
        <v>367</v>
      </c>
      <c r="B82" s="7" t="s">
        <v>680</v>
      </c>
      <c r="C82" s="7" t="s">
        <v>865</v>
      </c>
      <c r="D82" s="7" t="s">
        <v>682</v>
      </c>
      <c r="E82" s="7" t="s">
        <v>321</v>
      </c>
      <c r="F82" s="7" t="s">
        <v>866</v>
      </c>
      <c r="G82" s="29">
        <v>2</v>
      </c>
      <c r="H82" s="29">
        <v>2</v>
      </c>
      <c r="I82" s="30">
        <v>0</v>
      </c>
      <c r="J82" s="31">
        <v>0</v>
      </c>
      <c r="K82" s="32">
        <v>0</v>
      </c>
      <c r="L82" s="33">
        <v>1</v>
      </c>
      <c r="M82" s="35" t="s">
        <v>1522</v>
      </c>
      <c r="N82" s="35"/>
    </row>
    <row r="83" spans="1:14" x14ac:dyDescent="0.3">
      <c r="A83" s="7" t="s">
        <v>867</v>
      </c>
      <c r="B83" s="7" t="s">
        <v>868</v>
      </c>
      <c r="C83" s="7" t="s">
        <v>869</v>
      </c>
      <c r="D83" s="7" t="s">
        <v>580</v>
      </c>
      <c r="E83" s="7" t="s">
        <v>245</v>
      </c>
      <c r="F83" s="7" t="s">
        <v>870</v>
      </c>
      <c r="G83" s="29">
        <v>2</v>
      </c>
      <c r="H83" s="29">
        <v>4</v>
      </c>
      <c r="I83" s="30">
        <v>0</v>
      </c>
      <c r="J83" s="31">
        <v>1</v>
      </c>
      <c r="K83" s="32">
        <v>0</v>
      </c>
      <c r="L83" s="33">
        <v>0</v>
      </c>
      <c r="M83" s="35" t="s">
        <v>1525</v>
      </c>
      <c r="N83" s="35"/>
    </row>
    <row r="84" spans="1:14" x14ac:dyDescent="0.3">
      <c r="A84" s="7" t="s">
        <v>276</v>
      </c>
      <c r="B84" s="7" t="s">
        <v>871</v>
      </c>
      <c r="C84" s="7" t="s">
        <v>872</v>
      </c>
      <c r="D84" s="7" t="s">
        <v>580</v>
      </c>
      <c r="E84" s="7" t="s">
        <v>165</v>
      </c>
      <c r="F84" s="7" t="s">
        <v>873</v>
      </c>
      <c r="G84" s="29">
        <v>2</v>
      </c>
      <c r="H84" s="29">
        <v>3</v>
      </c>
      <c r="I84" s="30">
        <v>0</v>
      </c>
      <c r="J84" s="31">
        <v>0</v>
      </c>
      <c r="K84" s="32">
        <v>1</v>
      </c>
      <c r="L84" s="33">
        <v>0</v>
      </c>
      <c r="M84" s="35" t="s">
        <v>1526</v>
      </c>
      <c r="N84" s="35"/>
    </row>
    <row r="85" spans="1:14" x14ac:dyDescent="0.3">
      <c r="A85" s="7" t="s">
        <v>368</v>
      </c>
      <c r="B85" s="7" t="s">
        <v>680</v>
      </c>
      <c r="C85" s="7" t="s">
        <v>874</v>
      </c>
      <c r="D85" s="7" t="s">
        <v>682</v>
      </c>
      <c r="E85" s="7" t="s">
        <v>321</v>
      </c>
      <c r="F85" s="7" t="s">
        <v>875</v>
      </c>
      <c r="G85" s="29">
        <v>2</v>
      </c>
      <c r="H85" s="29">
        <v>2</v>
      </c>
      <c r="I85" s="30">
        <v>0</v>
      </c>
      <c r="J85" s="31">
        <v>0</v>
      </c>
      <c r="K85" s="32">
        <v>0</v>
      </c>
      <c r="L85" s="33">
        <v>1</v>
      </c>
      <c r="M85" s="35" t="s">
        <v>1522</v>
      </c>
      <c r="N85" s="35"/>
    </row>
    <row r="86" spans="1:14" x14ac:dyDescent="0.3">
      <c r="A86" s="7" t="s">
        <v>876</v>
      </c>
      <c r="B86" s="7" t="s">
        <v>877</v>
      </c>
      <c r="C86" s="7" t="s">
        <v>878</v>
      </c>
      <c r="D86" s="7" t="s">
        <v>739</v>
      </c>
      <c r="E86" s="7" t="s">
        <v>879</v>
      </c>
      <c r="F86" s="7" t="s">
        <v>880</v>
      </c>
      <c r="G86" s="29">
        <v>2</v>
      </c>
      <c r="H86" s="29">
        <v>2</v>
      </c>
      <c r="I86" s="30">
        <v>0</v>
      </c>
      <c r="J86" s="31">
        <v>1</v>
      </c>
      <c r="K86" s="32">
        <v>0</v>
      </c>
      <c r="L86" s="33">
        <v>0</v>
      </c>
      <c r="M86" s="35" t="s">
        <v>1525</v>
      </c>
      <c r="N86" s="35"/>
    </row>
    <row r="87" spans="1:14" x14ac:dyDescent="0.3">
      <c r="A87" s="7" t="s">
        <v>881</v>
      </c>
      <c r="B87" s="7" t="s">
        <v>882</v>
      </c>
      <c r="C87" s="7" t="s">
        <v>883</v>
      </c>
      <c r="D87" s="7" t="s">
        <v>585</v>
      </c>
      <c r="E87" s="7" t="s">
        <v>172</v>
      </c>
      <c r="F87" s="7" t="s">
        <v>884</v>
      </c>
      <c r="G87" s="29">
        <v>2</v>
      </c>
      <c r="H87" s="29">
        <v>4</v>
      </c>
      <c r="I87" s="30">
        <v>0</v>
      </c>
      <c r="J87" s="31">
        <v>1</v>
      </c>
      <c r="K87" s="32">
        <v>0</v>
      </c>
      <c r="L87" s="33">
        <v>0</v>
      </c>
      <c r="M87" s="35" t="s">
        <v>1524</v>
      </c>
      <c r="N87" s="35"/>
    </row>
    <row r="88" spans="1:14" x14ac:dyDescent="0.3">
      <c r="A88" s="7" t="s">
        <v>885</v>
      </c>
      <c r="B88" s="7" t="s">
        <v>886</v>
      </c>
      <c r="C88" s="7" t="s">
        <v>567</v>
      </c>
      <c r="D88" s="7" t="s">
        <v>698</v>
      </c>
      <c r="E88" s="7" t="s">
        <v>887</v>
      </c>
      <c r="F88" s="7" t="s">
        <v>888</v>
      </c>
      <c r="G88" s="29">
        <v>2</v>
      </c>
      <c r="H88" s="29">
        <v>3</v>
      </c>
      <c r="I88" s="30">
        <v>0.5</v>
      </c>
      <c r="J88" s="31">
        <v>0.5</v>
      </c>
      <c r="K88" s="32">
        <v>0</v>
      </c>
      <c r="L88" s="33">
        <v>0</v>
      </c>
      <c r="M88" s="35" t="s">
        <v>1525</v>
      </c>
      <c r="N88" s="35"/>
    </row>
    <row r="89" spans="1:14" x14ac:dyDescent="0.3">
      <c r="A89" s="7" t="s">
        <v>889</v>
      </c>
      <c r="B89" s="7" t="s">
        <v>890</v>
      </c>
      <c r="C89" s="7" t="s">
        <v>891</v>
      </c>
      <c r="D89" s="7" t="s">
        <v>892</v>
      </c>
      <c r="E89" s="7" t="s">
        <v>388</v>
      </c>
      <c r="F89" s="7" t="s">
        <v>893</v>
      </c>
      <c r="G89" s="29">
        <v>2</v>
      </c>
      <c r="H89" s="29">
        <v>2</v>
      </c>
      <c r="I89" s="30">
        <v>0</v>
      </c>
      <c r="J89" s="31">
        <v>1</v>
      </c>
      <c r="K89" s="32">
        <v>0</v>
      </c>
      <c r="L89" s="33">
        <v>0</v>
      </c>
      <c r="M89" s="35" t="s">
        <v>1525</v>
      </c>
      <c r="N89" s="35"/>
    </row>
    <row r="90" spans="1:14" x14ac:dyDescent="0.3">
      <c r="A90" s="7" t="s">
        <v>894</v>
      </c>
      <c r="B90" s="7" t="s">
        <v>895</v>
      </c>
      <c r="C90" s="7" t="s">
        <v>896</v>
      </c>
      <c r="D90" s="7" t="s">
        <v>897</v>
      </c>
      <c r="E90" s="7" t="s">
        <v>699</v>
      </c>
      <c r="F90" s="7" t="s">
        <v>898</v>
      </c>
      <c r="G90" s="29">
        <v>2</v>
      </c>
      <c r="H90" s="29">
        <v>8</v>
      </c>
      <c r="I90" s="30">
        <v>1</v>
      </c>
      <c r="J90" s="31">
        <v>0</v>
      </c>
      <c r="K90" s="32">
        <v>0</v>
      </c>
      <c r="L90" s="33">
        <v>0</v>
      </c>
      <c r="M90" s="35" t="s">
        <v>1525</v>
      </c>
      <c r="N90" s="35"/>
    </row>
    <row r="91" spans="1:14" x14ac:dyDescent="0.3">
      <c r="A91" s="7" t="s">
        <v>899</v>
      </c>
      <c r="B91" s="7" t="s">
        <v>900</v>
      </c>
      <c r="C91" s="7" t="s">
        <v>901</v>
      </c>
      <c r="D91" s="7" t="s">
        <v>580</v>
      </c>
      <c r="E91" s="7" t="s">
        <v>330</v>
      </c>
      <c r="F91" s="7" t="s">
        <v>902</v>
      </c>
      <c r="G91" s="29">
        <v>2</v>
      </c>
      <c r="H91" s="29">
        <v>12</v>
      </c>
      <c r="I91" s="30">
        <v>0</v>
      </c>
      <c r="J91" s="31">
        <v>1</v>
      </c>
      <c r="K91" s="32">
        <v>0</v>
      </c>
      <c r="L91" s="33">
        <v>0</v>
      </c>
      <c r="M91" s="35" t="s">
        <v>1527</v>
      </c>
      <c r="N91" s="35"/>
    </row>
    <row r="92" spans="1:14" x14ac:dyDescent="0.3">
      <c r="A92" s="7" t="s">
        <v>903</v>
      </c>
      <c r="B92" s="7" t="s">
        <v>904</v>
      </c>
      <c r="C92" s="7" t="s">
        <v>905</v>
      </c>
      <c r="D92" s="7" t="s">
        <v>906</v>
      </c>
      <c r="E92" s="7" t="s">
        <v>907</v>
      </c>
      <c r="F92" s="7" t="s">
        <v>908</v>
      </c>
      <c r="G92" s="29">
        <v>2</v>
      </c>
      <c r="H92" s="29">
        <v>3</v>
      </c>
      <c r="I92" s="30">
        <v>0</v>
      </c>
      <c r="J92" s="31">
        <v>1</v>
      </c>
      <c r="K92" s="32">
        <v>0</v>
      </c>
      <c r="L92" s="33">
        <v>0</v>
      </c>
      <c r="M92" s="35" t="s">
        <v>1525</v>
      </c>
      <c r="N92" s="35"/>
    </row>
    <row r="93" spans="1:14" x14ac:dyDescent="0.3">
      <c r="A93" s="7" t="s">
        <v>425</v>
      </c>
      <c r="B93" s="7" t="s">
        <v>807</v>
      </c>
      <c r="C93" s="7" t="s">
        <v>909</v>
      </c>
      <c r="D93" s="7" t="s">
        <v>615</v>
      </c>
      <c r="E93" s="7" t="s">
        <v>424</v>
      </c>
      <c r="F93" s="7" t="s">
        <v>910</v>
      </c>
      <c r="G93" s="29">
        <v>2</v>
      </c>
      <c r="H93" s="29">
        <v>2</v>
      </c>
      <c r="I93" s="30">
        <v>0</v>
      </c>
      <c r="J93" s="31">
        <v>0</v>
      </c>
      <c r="K93" s="32">
        <v>0</v>
      </c>
      <c r="L93" s="33">
        <v>1</v>
      </c>
      <c r="M93" s="35" t="s">
        <v>1526</v>
      </c>
      <c r="N93" s="35"/>
    </row>
    <row r="94" spans="1:14" x14ac:dyDescent="0.3">
      <c r="A94" s="7" t="s">
        <v>911</v>
      </c>
      <c r="B94" s="7" t="s">
        <v>912</v>
      </c>
      <c r="C94" s="7" t="s">
        <v>913</v>
      </c>
      <c r="D94" s="7" t="s">
        <v>585</v>
      </c>
      <c r="E94" s="7" t="s">
        <v>699</v>
      </c>
      <c r="F94" s="7" t="s">
        <v>914</v>
      </c>
      <c r="G94" s="29">
        <v>2</v>
      </c>
      <c r="H94" s="29">
        <v>2</v>
      </c>
      <c r="I94" s="30">
        <v>1</v>
      </c>
      <c r="J94" s="31">
        <v>0</v>
      </c>
      <c r="K94" s="32">
        <v>0</v>
      </c>
      <c r="L94" s="33">
        <v>0</v>
      </c>
      <c r="M94" s="35" t="s">
        <v>1525</v>
      </c>
      <c r="N94" s="35"/>
    </row>
    <row r="95" spans="1:14" x14ac:dyDescent="0.3">
      <c r="A95" s="7" t="s">
        <v>915</v>
      </c>
      <c r="B95" s="7" t="s">
        <v>916</v>
      </c>
      <c r="C95" s="7" t="s">
        <v>917</v>
      </c>
      <c r="D95" s="7" t="s">
        <v>585</v>
      </c>
      <c r="E95" s="7" t="s">
        <v>586</v>
      </c>
      <c r="F95" s="7" t="s">
        <v>918</v>
      </c>
      <c r="G95" s="29">
        <v>2</v>
      </c>
      <c r="H95" s="29">
        <v>2</v>
      </c>
      <c r="I95" s="30">
        <v>1</v>
      </c>
      <c r="J95" s="31">
        <v>0</v>
      </c>
      <c r="K95" s="32">
        <v>0</v>
      </c>
      <c r="L95" s="33">
        <v>0</v>
      </c>
      <c r="M95" s="35" t="s">
        <v>1525</v>
      </c>
      <c r="N95" s="35"/>
    </row>
    <row r="96" spans="1:14" x14ac:dyDescent="0.3">
      <c r="A96" s="7" t="s">
        <v>919</v>
      </c>
      <c r="B96" s="7" t="s">
        <v>920</v>
      </c>
      <c r="C96" s="7" t="s">
        <v>921</v>
      </c>
      <c r="D96" s="7" t="s">
        <v>922</v>
      </c>
      <c r="E96" s="7" t="s">
        <v>923</v>
      </c>
      <c r="F96" s="7" t="s">
        <v>924</v>
      </c>
      <c r="G96" s="29">
        <v>2</v>
      </c>
      <c r="H96" s="29">
        <v>2</v>
      </c>
      <c r="I96" s="30">
        <v>0.5</v>
      </c>
      <c r="J96" s="31">
        <v>0.5</v>
      </c>
      <c r="K96" s="32">
        <v>0</v>
      </c>
      <c r="L96" s="33">
        <v>0</v>
      </c>
      <c r="M96" s="35" t="s">
        <v>1525</v>
      </c>
      <c r="N96" s="35"/>
    </row>
    <row r="97" spans="1:14" x14ac:dyDescent="0.3">
      <c r="A97" s="7" t="s">
        <v>194</v>
      </c>
      <c r="B97" s="7" t="s">
        <v>925</v>
      </c>
      <c r="C97" s="7" t="s">
        <v>567</v>
      </c>
      <c r="D97" s="7" t="s">
        <v>857</v>
      </c>
      <c r="E97" s="7" t="s">
        <v>165</v>
      </c>
      <c r="F97" s="7" t="s">
        <v>926</v>
      </c>
      <c r="G97" s="29">
        <v>2</v>
      </c>
      <c r="H97" s="29">
        <v>6</v>
      </c>
      <c r="I97" s="30">
        <v>0</v>
      </c>
      <c r="J97" s="31">
        <v>0</v>
      </c>
      <c r="K97" s="32">
        <v>1</v>
      </c>
      <c r="L97" s="33">
        <v>0</v>
      </c>
      <c r="M97" s="35" t="s">
        <v>1526</v>
      </c>
      <c r="N97" s="35"/>
    </row>
    <row r="98" spans="1:14" x14ac:dyDescent="0.3">
      <c r="A98" s="7" t="s">
        <v>373</v>
      </c>
      <c r="B98" s="7" t="s">
        <v>680</v>
      </c>
      <c r="C98" s="7" t="s">
        <v>927</v>
      </c>
      <c r="D98" s="7" t="s">
        <v>682</v>
      </c>
      <c r="E98" s="7" t="s">
        <v>321</v>
      </c>
      <c r="F98" s="7" t="s">
        <v>928</v>
      </c>
      <c r="G98" s="29">
        <v>2</v>
      </c>
      <c r="H98" s="29">
        <v>2</v>
      </c>
      <c r="I98" s="30">
        <v>0</v>
      </c>
      <c r="J98" s="31">
        <v>0</v>
      </c>
      <c r="K98" s="32">
        <v>0</v>
      </c>
      <c r="L98" s="33">
        <v>1</v>
      </c>
      <c r="M98" s="35" t="s">
        <v>1522</v>
      </c>
      <c r="N98" s="35"/>
    </row>
    <row r="99" spans="1:14" x14ac:dyDescent="0.3">
      <c r="A99" s="7" t="s">
        <v>929</v>
      </c>
      <c r="B99" s="7" t="s">
        <v>930</v>
      </c>
      <c r="C99" s="7" t="s">
        <v>931</v>
      </c>
      <c r="D99" s="7" t="s">
        <v>932</v>
      </c>
      <c r="E99" s="7" t="s">
        <v>645</v>
      </c>
      <c r="F99" s="7" t="s">
        <v>933</v>
      </c>
      <c r="G99" s="29">
        <v>2</v>
      </c>
      <c r="H99" s="29">
        <v>20</v>
      </c>
      <c r="I99" s="30">
        <v>1</v>
      </c>
      <c r="J99" s="31">
        <v>0</v>
      </c>
      <c r="K99" s="32">
        <v>0</v>
      </c>
      <c r="L99" s="33">
        <v>0</v>
      </c>
      <c r="M99" s="35" t="s">
        <v>1523</v>
      </c>
      <c r="N99" s="35"/>
    </row>
    <row r="100" spans="1:14" x14ac:dyDescent="0.3">
      <c r="A100" s="7" t="s">
        <v>934</v>
      </c>
      <c r="B100" s="7" t="s">
        <v>935</v>
      </c>
      <c r="C100" s="7" t="s">
        <v>896</v>
      </c>
      <c r="D100" s="7" t="s">
        <v>852</v>
      </c>
      <c r="E100" s="7" t="s">
        <v>752</v>
      </c>
      <c r="F100" s="7" t="s">
        <v>936</v>
      </c>
      <c r="G100" s="29">
        <v>2</v>
      </c>
      <c r="H100" s="29">
        <v>2</v>
      </c>
      <c r="I100" s="30">
        <v>1</v>
      </c>
      <c r="J100" s="31">
        <v>0</v>
      </c>
      <c r="K100" s="32">
        <v>0</v>
      </c>
      <c r="L100" s="33">
        <v>0</v>
      </c>
      <c r="M100" s="35" t="s">
        <v>1525</v>
      </c>
      <c r="N100" s="35"/>
    </row>
    <row r="101" spans="1:14" x14ac:dyDescent="0.3">
      <c r="A101" s="7" t="s">
        <v>937</v>
      </c>
      <c r="B101" s="7" t="s">
        <v>938</v>
      </c>
      <c r="C101" s="7" t="s">
        <v>939</v>
      </c>
      <c r="D101" s="7" t="s">
        <v>940</v>
      </c>
      <c r="E101" s="7" t="s">
        <v>654</v>
      </c>
      <c r="F101" s="7" t="s">
        <v>941</v>
      </c>
      <c r="G101" s="29">
        <v>2</v>
      </c>
      <c r="H101" s="29">
        <v>6</v>
      </c>
      <c r="I101" s="30">
        <v>0</v>
      </c>
      <c r="J101" s="31">
        <v>1</v>
      </c>
      <c r="K101" s="32">
        <v>0</v>
      </c>
      <c r="L101" s="33">
        <v>0</v>
      </c>
      <c r="M101" s="35" t="s">
        <v>1524</v>
      </c>
      <c r="N101" s="35"/>
    </row>
    <row r="102" spans="1:14" x14ac:dyDescent="0.3">
      <c r="A102" s="7" t="s">
        <v>942</v>
      </c>
      <c r="B102" s="7" t="s">
        <v>943</v>
      </c>
      <c r="C102" s="7" t="s">
        <v>637</v>
      </c>
      <c r="D102" s="7" t="s">
        <v>687</v>
      </c>
      <c r="E102" s="7" t="s">
        <v>639</v>
      </c>
      <c r="F102" s="7" t="s">
        <v>944</v>
      </c>
      <c r="G102" s="29">
        <v>2</v>
      </c>
      <c r="H102" s="29">
        <v>2</v>
      </c>
      <c r="I102" s="30">
        <v>0</v>
      </c>
      <c r="J102" s="31">
        <v>1</v>
      </c>
      <c r="K102" s="32">
        <v>0</v>
      </c>
      <c r="L102" s="33">
        <v>0</v>
      </c>
      <c r="M102" s="35" t="s">
        <v>1527</v>
      </c>
      <c r="N102" s="35"/>
    </row>
    <row r="103" spans="1:14" x14ac:dyDescent="0.3">
      <c r="A103" s="7" t="s">
        <v>945</v>
      </c>
      <c r="B103" s="7" t="s">
        <v>946</v>
      </c>
      <c r="C103" s="7" t="s">
        <v>947</v>
      </c>
      <c r="D103" s="7" t="s">
        <v>948</v>
      </c>
      <c r="E103" s="7" t="s">
        <v>465</v>
      </c>
      <c r="F103" s="7" t="s">
        <v>949</v>
      </c>
      <c r="G103" s="29">
        <v>2</v>
      </c>
      <c r="H103" s="29">
        <v>2</v>
      </c>
      <c r="I103" s="30">
        <v>0</v>
      </c>
      <c r="J103" s="31">
        <v>1</v>
      </c>
      <c r="K103" s="32">
        <v>0</v>
      </c>
      <c r="L103" s="33">
        <v>0</v>
      </c>
      <c r="M103" s="35" t="s">
        <v>1525</v>
      </c>
      <c r="N103" s="35"/>
    </row>
    <row r="104" spans="1:14" x14ac:dyDescent="0.3">
      <c r="A104" s="7" t="s">
        <v>950</v>
      </c>
      <c r="B104" s="7" t="s">
        <v>951</v>
      </c>
      <c r="C104" s="7" t="s">
        <v>952</v>
      </c>
      <c r="D104" s="7" t="s">
        <v>953</v>
      </c>
      <c r="E104" s="7" t="s">
        <v>285</v>
      </c>
      <c r="F104" s="7" t="s">
        <v>954</v>
      </c>
      <c r="G104" s="29">
        <v>2</v>
      </c>
      <c r="H104" s="29">
        <v>2</v>
      </c>
      <c r="I104" s="30">
        <v>0</v>
      </c>
      <c r="J104" s="31">
        <v>1</v>
      </c>
      <c r="K104" s="32">
        <v>0</v>
      </c>
      <c r="L104" s="33">
        <v>0</v>
      </c>
      <c r="M104" s="35" t="s">
        <v>1525</v>
      </c>
      <c r="N104" s="35"/>
    </row>
    <row r="105" spans="1:14" x14ac:dyDescent="0.3">
      <c r="A105" s="7" t="s">
        <v>236</v>
      </c>
      <c r="B105" s="7" t="s">
        <v>955</v>
      </c>
      <c r="C105" s="7" t="s">
        <v>567</v>
      </c>
      <c r="D105" s="7" t="s">
        <v>663</v>
      </c>
      <c r="E105" s="7" t="s">
        <v>239</v>
      </c>
      <c r="F105" s="7" t="s">
        <v>956</v>
      </c>
      <c r="G105" s="29">
        <v>2</v>
      </c>
      <c r="H105" s="29">
        <v>3</v>
      </c>
      <c r="I105" s="30">
        <v>0</v>
      </c>
      <c r="J105" s="31">
        <v>0</v>
      </c>
      <c r="K105" s="32">
        <v>1</v>
      </c>
      <c r="L105" s="33">
        <v>0</v>
      </c>
      <c r="M105" s="35" t="s">
        <v>1526</v>
      </c>
      <c r="N105" s="35"/>
    </row>
    <row r="106" spans="1:14" x14ac:dyDescent="0.3">
      <c r="A106" s="7" t="s">
        <v>957</v>
      </c>
      <c r="B106" s="7" t="s">
        <v>958</v>
      </c>
      <c r="C106" s="7" t="s">
        <v>959</v>
      </c>
      <c r="D106" s="7" t="s">
        <v>638</v>
      </c>
      <c r="E106" s="7" t="s">
        <v>586</v>
      </c>
      <c r="F106" s="7" t="s">
        <v>960</v>
      </c>
      <c r="G106" s="29">
        <v>1</v>
      </c>
      <c r="H106" s="29">
        <v>1</v>
      </c>
      <c r="I106" s="30">
        <v>1</v>
      </c>
      <c r="J106" s="31">
        <v>0</v>
      </c>
      <c r="K106" s="32">
        <v>0</v>
      </c>
      <c r="L106" s="33">
        <v>0</v>
      </c>
      <c r="M106" s="35" t="s">
        <v>1525</v>
      </c>
      <c r="N106" s="35"/>
    </row>
    <row r="107" spans="1:14" x14ac:dyDescent="0.3">
      <c r="A107" s="7" t="s">
        <v>452</v>
      </c>
      <c r="B107" s="7" t="s">
        <v>453</v>
      </c>
      <c r="C107" s="7" t="s">
        <v>961</v>
      </c>
      <c r="D107" s="7" t="s">
        <v>852</v>
      </c>
      <c r="E107" s="7" t="s">
        <v>454</v>
      </c>
      <c r="F107" s="7" t="s">
        <v>962</v>
      </c>
      <c r="G107" s="29">
        <v>1</v>
      </c>
      <c r="H107" s="29">
        <v>1</v>
      </c>
      <c r="I107" s="30">
        <v>0</v>
      </c>
      <c r="J107" s="31">
        <v>0</v>
      </c>
      <c r="K107" s="32">
        <v>0</v>
      </c>
      <c r="L107" s="33">
        <v>1</v>
      </c>
      <c r="M107" s="35" t="s">
        <v>1526</v>
      </c>
      <c r="N107" s="35"/>
    </row>
    <row r="108" spans="1:14" x14ac:dyDescent="0.3">
      <c r="A108" s="7" t="s">
        <v>173</v>
      </c>
      <c r="B108" s="7" t="s">
        <v>963</v>
      </c>
      <c r="C108" s="7" t="s">
        <v>964</v>
      </c>
      <c r="D108" s="7" t="s">
        <v>965</v>
      </c>
      <c r="E108" s="7" t="s">
        <v>172</v>
      </c>
      <c r="F108" s="7" t="s">
        <v>966</v>
      </c>
      <c r="G108" s="29">
        <v>1</v>
      </c>
      <c r="H108" s="29">
        <v>1</v>
      </c>
      <c r="I108" s="30">
        <v>0</v>
      </c>
      <c r="J108" s="31">
        <v>0</v>
      </c>
      <c r="K108" s="32">
        <v>1</v>
      </c>
      <c r="L108" s="33">
        <v>0</v>
      </c>
      <c r="M108" s="35" t="s">
        <v>1526</v>
      </c>
      <c r="N108" s="35"/>
    </row>
    <row r="109" spans="1:14" x14ac:dyDescent="0.3">
      <c r="A109" s="7" t="s">
        <v>967</v>
      </c>
      <c r="B109" s="7" t="s">
        <v>968</v>
      </c>
      <c r="C109" s="7" t="s">
        <v>567</v>
      </c>
      <c r="D109" s="7" t="s">
        <v>580</v>
      </c>
      <c r="E109" s="7" t="s">
        <v>757</v>
      </c>
      <c r="F109" s="7" t="s">
        <v>969</v>
      </c>
      <c r="G109" s="29">
        <v>1</v>
      </c>
      <c r="H109" s="29">
        <v>5</v>
      </c>
      <c r="I109" s="30">
        <v>0</v>
      </c>
      <c r="J109" s="31">
        <v>1</v>
      </c>
      <c r="K109" s="32">
        <v>0</v>
      </c>
      <c r="L109" s="33">
        <v>0</v>
      </c>
      <c r="M109" s="35" t="s">
        <v>1525</v>
      </c>
      <c r="N109" s="35"/>
    </row>
    <row r="110" spans="1:14" x14ac:dyDescent="0.3">
      <c r="A110" s="7" t="s">
        <v>970</v>
      </c>
      <c r="B110" s="7" t="s">
        <v>971</v>
      </c>
      <c r="C110" s="7" t="s">
        <v>972</v>
      </c>
      <c r="D110" s="7" t="s">
        <v>580</v>
      </c>
      <c r="E110" s="7" t="s">
        <v>239</v>
      </c>
      <c r="F110" s="7" t="s">
        <v>973</v>
      </c>
      <c r="G110" s="29">
        <v>1</v>
      </c>
      <c r="H110" s="29">
        <v>10</v>
      </c>
      <c r="I110" s="30">
        <v>1</v>
      </c>
      <c r="J110" s="31">
        <v>0</v>
      </c>
      <c r="K110" s="32">
        <v>0</v>
      </c>
      <c r="L110" s="33">
        <v>0</v>
      </c>
      <c r="M110" s="35" t="s">
        <v>1523</v>
      </c>
      <c r="N110" s="35"/>
    </row>
    <row r="111" spans="1:14" x14ac:dyDescent="0.3">
      <c r="A111" s="7" t="s">
        <v>161</v>
      </c>
      <c r="B111" s="7" t="s">
        <v>974</v>
      </c>
      <c r="C111" s="7" t="s">
        <v>567</v>
      </c>
      <c r="D111" s="7" t="s">
        <v>762</v>
      </c>
      <c r="E111" s="7" t="s">
        <v>165</v>
      </c>
      <c r="F111" s="7" t="s">
        <v>975</v>
      </c>
      <c r="G111" s="29">
        <v>1</v>
      </c>
      <c r="H111" s="29">
        <v>1</v>
      </c>
      <c r="I111" s="30">
        <v>0</v>
      </c>
      <c r="J111" s="31">
        <v>0</v>
      </c>
      <c r="K111" s="32">
        <v>1</v>
      </c>
      <c r="L111" s="33">
        <v>0</v>
      </c>
      <c r="M111" s="35" t="s">
        <v>1526</v>
      </c>
      <c r="N111" s="35"/>
    </row>
    <row r="112" spans="1:14" x14ac:dyDescent="0.3">
      <c r="A112" s="7" t="s">
        <v>976</v>
      </c>
      <c r="B112" s="7" t="s">
        <v>977</v>
      </c>
      <c r="C112" s="7" t="s">
        <v>978</v>
      </c>
      <c r="D112" s="7" t="s">
        <v>580</v>
      </c>
      <c r="E112" s="7" t="s">
        <v>668</v>
      </c>
      <c r="F112" s="7" t="s">
        <v>979</v>
      </c>
      <c r="G112" s="29">
        <v>1</v>
      </c>
      <c r="H112" s="29">
        <v>10</v>
      </c>
      <c r="I112" s="30">
        <v>0</v>
      </c>
      <c r="J112" s="31">
        <v>1</v>
      </c>
      <c r="K112" s="32">
        <v>0</v>
      </c>
      <c r="L112" s="33">
        <v>0</v>
      </c>
      <c r="M112" s="35" t="s">
        <v>1525</v>
      </c>
      <c r="N112" s="35"/>
    </row>
    <row r="113" spans="1:14" x14ac:dyDescent="0.3">
      <c r="A113" s="7" t="s">
        <v>223</v>
      </c>
      <c r="B113" s="7" t="s">
        <v>980</v>
      </c>
      <c r="C113" s="7" t="s">
        <v>981</v>
      </c>
      <c r="D113" s="7" t="s">
        <v>982</v>
      </c>
      <c r="E113" s="7" t="s">
        <v>226</v>
      </c>
      <c r="F113" s="7" t="s">
        <v>983</v>
      </c>
      <c r="G113" s="29">
        <v>1</v>
      </c>
      <c r="H113" s="29">
        <v>1</v>
      </c>
      <c r="I113" s="30">
        <v>0</v>
      </c>
      <c r="J113" s="31">
        <v>0</v>
      </c>
      <c r="K113" s="32">
        <v>1</v>
      </c>
      <c r="L113" s="33">
        <v>0</v>
      </c>
      <c r="M113" s="35" t="s">
        <v>1526</v>
      </c>
      <c r="N113" s="35"/>
    </row>
    <row r="114" spans="1:14" x14ac:dyDescent="0.3">
      <c r="A114" s="7" t="s">
        <v>984</v>
      </c>
      <c r="B114" s="7" t="s">
        <v>985</v>
      </c>
      <c r="C114" s="7" t="s">
        <v>986</v>
      </c>
      <c r="D114" s="7" t="s">
        <v>762</v>
      </c>
      <c r="E114" s="7" t="s">
        <v>987</v>
      </c>
      <c r="F114" s="7" t="s">
        <v>988</v>
      </c>
      <c r="G114" s="29">
        <v>1</v>
      </c>
      <c r="H114" s="29">
        <v>1</v>
      </c>
      <c r="I114" s="30">
        <v>1</v>
      </c>
      <c r="J114" s="31">
        <v>0</v>
      </c>
      <c r="K114" s="32">
        <v>0</v>
      </c>
      <c r="L114" s="33">
        <v>0</v>
      </c>
      <c r="M114" s="35" t="s">
        <v>1527</v>
      </c>
      <c r="N114" s="35"/>
    </row>
    <row r="115" spans="1:14" x14ac:dyDescent="0.3">
      <c r="A115" s="7" t="s">
        <v>989</v>
      </c>
      <c r="B115" s="7" t="s">
        <v>990</v>
      </c>
      <c r="C115" s="7" t="s">
        <v>991</v>
      </c>
      <c r="D115" s="7" t="s">
        <v>992</v>
      </c>
      <c r="E115" s="7" t="s">
        <v>654</v>
      </c>
      <c r="F115" s="7" t="s">
        <v>993</v>
      </c>
      <c r="G115" s="29">
        <v>1</v>
      </c>
      <c r="H115" s="29">
        <v>1</v>
      </c>
      <c r="I115" s="30">
        <v>0</v>
      </c>
      <c r="J115" s="31">
        <v>1</v>
      </c>
      <c r="K115" s="32">
        <v>0</v>
      </c>
      <c r="L115" s="33">
        <v>0</v>
      </c>
      <c r="M115" s="35" t="s">
        <v>1527</v>
      </c>
      <c r="N115" s="35"/>
    </row>
    <row r="116" spans="1:14" x14ac:dyDescent="0.3">
      <c r="A116" s="7" t="s">
        <v>994</v>
      </c>
      <c r="B116" s="7" t="s">
        <v>995</v>
      </c>
      <c r="C116" s="7" t="s">
        <v>905</v>
      </c>
      <c r="D116" s="7" t="s">
        <v>996</v>
      </c>
      <c r="E116" s="7" t="s">
        <v>654</v>
      </c>
      <c r="F116" s="7" t="s">
        <v>997</v>
      </c>
      <c r="G116" s="29">
        <v>1</v>
      </c>
      <c r="H116" s="29">
        <v>3</v>
      </c>
      <c r="I116" s="30">
        <v>1</v>
      </c>
      <c r="J116" s="31">
        <v>0</v>
      </c>
      <c r="K116" s="32">
        <v>0</v>
      </c>
      <c r="L116" s="33">
        <v>0</v>
      </c>
      <c r="M116" s="35" t="s">
        <v>1525</v>
      </c>
      <c r="N116" s="35"/>
    </row>
    <row r="117" spans="1:14" x14ac:dyDescent="0.3">
      <c r="A117" s="7" t="s">
        <v>378</v>
      </c>
      <c r="B117" s="7" t="s">
        <v>998</v>
      </c>
      <c r="C117" s="7" t="s">
        <v>999</v>
      </c>
      <c r="D117" s="7" t="s">
        <v>1000</v>
      </c>
      <c r="E117" s="7" t="s">
        <v>380</v>
      </c>
      <c r="F117" s="7" t="s">
        <v>1001</v>
      </c>
      <c r="G117" s="29">
        <v>1</v>
      </c>
      <c r="H117" s="29">
        <v>1</v>
      </c>
      <c r="I117" s="30">
        <v>0</v>
      </c>
      <c r="J117" s="31">
        <v>0</v>
      </c>
      <c r="K117" s="32">
        <v>0</v>
      </c>
      <c r="L117" s="33">
        <v>1</v>
      </c>
      <c r="M117" s="35" t="s">
        <v>1524</v>
      </c>
      <c r="N117" s="35"/>
    </row>
    <row r="118" spans="1:14" x14ac:dyDescent="0.3">
      <c r="A118" s="7" t="s">
        <v>1002</v>
      </c>
      <c r="B118" s="7" t="s">
        <v>1003</v>
      </c>
      <c r="C118" s="7" t="s">
        <v>1004</v>
      </c>
      <c r="D118" s="7" t="s">
        <v>585</v>
      </c>
      <c r="E118" s="7" t="s">
        <v>172</v>
      </c>
      <c r="F118" s="7" t="s">
        <v>1005</v>
      </c>
      <c r="G118" s="29">
        <v>1</v>
      </c>
      <c r="H118" s="29">
        <v>2</v>
      </c>
      <c r="I118" s="30">
        <v>0</v>
      </c>
      <c r="J118" s="31">
        <v>1</v>
      </c>
      <c r="K118" s="32">
        <v>0</v>
      </c>
      <c r="L118" s="33">
        <v>0</v>
      </c>
      <c r="M118" s="35" t="s">
        <v>1524</v>
      </c>
      <c r="N118" s="35"/>
    </row>
    <row r="119" spans="1:14" x14ac:dyDescent="0.3">
      <c r="A119" s="7" t="s">
        <v>1006</v>
      </c>
      <c r="B119" s="7" t="s">
        <v>1007</v>
      </c>
      <c r="C119" s="7" t="s">
        <v>1008</v>
      </c>
      <c r="D119" s="7" t="s">
        <v>953</v>
      </c>
      <c r="E119" s="7" t="s">
        <v>1009</v>
      </c>
      <c r="F119" s="7" t="s">
        <v>1010</v>
      </c>
      <c r="G119" s="29">
        <v>1</v>
      </c>
      <c r="H119" s="29">
        <v>1</v>
      </c>
      <c r="I119" s="30">
        <v>1</v>
      </c>
      <c r="J119" s="31">
        <v>0</v>
      </c>
      <c r="K119" s="32">
        <v>0</v>
      </c>
      <c r="L119" s="33">
        <v>0</v>
      </c>
      <c r="M119" s="35" t="s">
        <v>1524</v>
      </c>
      <c r="N119" s="35"/>
    </row>
    <row r="120" spans="1:14" x14ac:dyDescent="0.3">
      <c r="A120" s="7" t="s">
        <v>1011</v>
      </c>
      <c r="B120" s="7" t="s">
        <v>1012</v>
      </c>
      <c r="C120" s="7" t="s">
        <v>567</v>
      </c>
      <c r="D120" s="7" t="s">
        <v>580</v>
      </c>
      <c r="E120" s="7" t="s">
        <v>1013</v>
      </c>
      <c r="F120" s="7" t="s">
        <v>1014</v>
      </c>
      <c r="G120" s="29">
        <v>1</v>
      </c>
      <c r="H120" s="29">
        <v>1</v>
      </c>
      <c r="I120" s="30">
        <v>0</v>
      </c>
      <c r="J120" s="31">
        <v>1</v>
      </c>
      <c r="K120" s="32">
        <v>0</v>
      </c>
      <c r="L120" s="33">
        <v>0</v>
      </c>
      <c r="M120" s="35" t="s">
        <v>1527</v>
      </c>
      <c r="N120" s="35"/>
    </row>
    <row r="121" spans="1:14" x14ac:dyDescent="0.3">
      <c r="A121" s="7" t="s">
        <v>530</v>
      </c>
      <c r="B121" s="7" t="s">
        <v>1015</v>
      </c>
      <c r="C121" s="7" t="s">
        <v>567</v>
      </c>
      <c r="D121" s="7" t="s">
        <v>580</v>
      </c>
      <c r="E121" s="7" t="s">
        <v>532</v>
      </c>
      <c r="F121" s="7" t="s">
        <v>1016</v>
      </c>
      <c r="G121" s="29">
        <v>1</v>
      </c>
      <c r="H121" s="29">
        <v>2</v>
      </c>
      <c r="I121" s="30">
        <v>0</v>
      </c>
      <c r="J121" s="31">
        <v>0</v>
      </c>
      <c r="K121" s="32">
        <v>0</v>
      </c>
      <c r="L121" s="33">
        <v>1</v>
      </c>
      <c r="M121" s="35" t="s">
        <v>1526</v>
      </c>
      <c r="N121" s="35"/>
    </row>
    <row r="122" spans="1:14" x14ac:dyDescent="0.3">
      <c r="A122" s="7" t="s">
        <v>1017</v>
      </c>
      <c r="B122" s="7" t="s">
        <v>1018</v>
      </c>
      <c r="C122" s="7" t="s">
        <v>1019</v>
      </c>
      <c r="D122" s="7" t="s">
        <v>580</v>
      </c>
      <c r="E122" s="7" t="s">
        <v>1020</v>
      </c>
      <c r="F122" s="7" t="s">
        <v>1021</v>
      </c>
      <c r="G122" s="29">
        <v>1</v>
      </c>
      <c r="H122" s="29">
        <v>15</v>
      </c>
      <c r="I122" s="30">
        <v>1</v>
      </c>
      <c r="J122" s="31">
        <v>0</v>
      </c>
      <c r="K122" s="32">
        <v>0</v>
      </c>
      <c r="L122" s="33">
        <v>0</v>
      </c>
      <c r="M122" s="35" t="s">
        <v>1525</v>
      </c>
      <c r="N122" s="35"/>
    </row>
    <row r="123" spans="1:14" x14ac:dyDescent="0.3">
      <c r="A123" s="7" t="s">
        <v>1022</v>
      </c>
      <c r="B123" s="7" t="s">
        <v>651</v>
      </c>
      <c r="C123" s="7" t="s">
        <v>1023</v>
      </c>
      <c r="D123" s="7" t="s">
        <v>698</v>
      </c>
      <c r="E123" s="7" t="s">
        <v>1024</v>
      </c>
      <c r="F123" s="7" t="s">
        <v>1025</v>
      </c>
      <c r="G123" s="29">
        <v>1</v>
      </c>
      <c r="H123" s="29">
        <v>1</v>
      </c>
      <c r="I123" s="30">
        <v>1</v>
      </c>
      <c r="J123" s="31">
        <v>0</v>
      </c>
      <c r="K123" s="32">
        <v>0</v>
      </c>
      <c r="L123" s="33">
        <v>0</v>
      </c>
      <c r="M123" s="35" t="s">
        <v>1527</v>
      </c>
      <c r="N123" s="35"/>
    </row>
    <row r="124" spans="1:14" x14ac:dyDescent="0.3">
      <c r="A124" s="7" t="s">
        <v>1026</v>
      </c>
      <c r="B124" s="7" t="s">
        <v>1027</v>
      </c>
      <c r="C124" s="7" t="s">
        <v>1028</v>
      </c>
      <c r="D124" s="7" t="s">
        <v>1029</v>
      </c>
      <c r="E124" s="7" t="s">
        <v>645</v>
      </c>
      <c r="F124" s="7" t="s">
        <v>1030</v>
      </c>
      <c r="G124" s="29">
        <v>1</v>
      </c>
      <c r="H124" s="29">
        <v>6</v>
      </c>
      <c r="I124" s="30">
        <v>0</v>
      </c>
      <c r="J124" s="31">
        <v>1</v>
      </c>
      <c r="K124" s="32">
        <v>0</v>
      </c>
      <c r="L124" s="33">
        <v>0</v>
      </c>
      <c r="M124" s="35" t="s">
        <v>1524</v>
      </c>
      <c r="N124" s="35"/>
    </row>
    <row r="125" spans="1:14" x14ac:dyDescent="0.3">
      <c r="A125" s="7" t="s">
        <v>302</v>
      </c>
      <c r="B125" s="7" t="s">
        <v>303</v>
      </c>
      <c r="C125" s="7" t="s">
        <v>1031</v>
      </c>
      <c r="D125" s="7" t="s">
        <v>852</v>
      </c>
      <c r="E125" s="7" t="s">
        <v>304</v>
      </c>
      <c r="F125" s="7" t="s">
        <v>1032</v>
      </c>
      <c r="G125" s="29">
        <v>1</v>
      </c>
      <c r="H125" s="29">
        <v>1</v>
      </c>
      <c r="I125" s="30">
        <v>0</v>
      </c>
      <c r="J125" s="31">
        <v>0</v>
      </c>
      <c r="K125" s="32">
        <v>1</v>
      </c>
      <c r="L125" s="33">
        <v>0</v>
      </c>
      <c r="M125" s="35" t="s">
        <v>1526</v>
      </c>
      <c r="N125" s="35"/>
    </row>
    <row r="126" spans="1:14" x14ac:dyDescent="0.3">
      <c r="A126" s="7" t="s">
        <v>1033</v>
      </c>
      <c r="B126" s="7" t="s">
        <v>1034</v>
      </c>
      <c r="C126" s="7" t="s">
        <v>1035</v>
      </c>
      <c r="D126" s="7" t="s">
        <v>580</v>
      </c>
      <c r="E126" s="7" t="s">
        <v>757</v>
      </c>
      <c r="F126" s="7" t="s">
        <v>1036</v>
      </c>
      <c r="G126" s="29">
        <v>1</v>
      </c>
      <c r="H126" s="29">
        <v>2</v>
      </c>
      <c r="I126" s="30">
        <v>0</v>
      </c>
      <c r="J126" s="31">
        <v>1</v>
      </c>
      <c r="K126" s="32">
        <v>0</v>
      </c>
      <c r="L126" s="33">
        <v>0</v>
      </c>
      <c r="M126" s="35" t="s">
        <v>1525</v>
      </c>
      <c r="N126" s="35"/>
    </row>
    <row r="127" spans="1:14" x14ac:dyDescent="0.3">
      <c r="A127" s="7" t="s">
        <v>1037</v>
      </c>
      <c r="B127" s="7" t="s">
        <v>1038</v>
      </c>
      <c r="C127" s="7" t="s">
        <v>986</v>
      </c>
      <c r="D127" s="7" t="s">
        <v>1039</v>
      </c>
      <c r="E127" s="7" t="s">
        <v>1040</v>
      </c>
      <c r="F127" s="7" t="s">
        <v>1041</v>
      </c>
      <c r="G127" s="29">
        <v>1</v>
      </c>
      <c r="H127" s="29">
        <v>3</v>
      </c>
      <c r="I127" s="30">
        <v>0</v>
      </c>
      <c r="J127" s="31">
        <v>1</v>
      </c>
      <c r="K127" s="32">
        <v>0</v>
      </c>
      <c r="L127" s="33">
        <v>0</v>
      </c>
      <c r="M127" s="35" t="s">
        <v>1527</v>
      </c>
      <c r="N127" s="35"/>
    </row>
    <row r="128" spans="1:14" x14ac:dyDescent="0.3">
      <c r="A128" s="7" t="s">
        <v>1042</v>
      </c>
      <c r="B128" s="7" t="s">
        <v>1043</v>
      </c>
      <c r="C128" s="7" t="s">
        <v>947</v>
      </c>
      <c r="D128" s="7" t="s">
        <v>948</v>
      </c>
      <c r="E128" s="7" t="s">
        <v>465</v>
      </c>
      <c r="F128" s="7" t="s">
        <v>1044</v>
      </c>
      <c r="G128" s="29">
        <v>1</v>
      </c>
      <c r="H128" s="29">
        <v>1</v>
      </c>
      <c r="I128" s="30">
        <v>0</v>
      </c>
      <c r="J128" s="31">
        <v>1</v>
      </c>
      <c r="K128" s="32">
        <v>0</v>
      </c>
      <c r="L128" s="33">
        <v>0</v>
      </c>
      <c r="M128" s="35" t="s">
        <v>1525</v>
      </c>
      <c r="N128" s="35"/>
    </row>
    <row r="129" spans="1:14" x14ac:dyDescent="0.3">
      <c r="A129" s="7" t="s">
        <v>463</v>
      </c>
      <c r="B129" s="7" t="s">
        <v>1045</v>
      </c>
      <c r="C129" s="7" t="s">
        <v>567</v>
      </c>
      <c r="D129" s="7" t="s">
        <v>580</v>
      </c>
      <c r="E129" s="7" t="s">
        <v>465</v>
      </c>
      <c r="F129" s="7" t="s">
        <v>1046</v>
      </c>
      <c r="G129" s="29">
        <v>1</v>
      </c>
      <c r="H129" s="29">
        <v>10</v>
      </c>
      <c r="I129" s="30">
        <v>0</v>
      </c>
      <c r="J129" s="31">
        <v>0</v>
      </c>
      <c r="K129" s="32">
        <v>0</v>
      </c>
      <c r="L129" s="33">
        <v>1</v>
      </c>
      <c r="M129" s="35" t="s">
        <v>1522</v>
      </c>
      <c r="N129" s="35"/>
    </row>
    <row r="130" spans="1:14" x14ac:dyDescent="0.3">
      <c r="A130" s="7" t="s">
        <v>294</v>
      </c>
      <c r="B130" s="7" t="s">
        <v>1047</v>
      </c>
      <c r="C130" s="7" t="s">
        <v>1048</v>
      </c>
      <c r="D130" s="7" t="s">
        <v>687</v>
      </c>
      <c r="E130" s="7" t="s">
        <v>165</v>
      </c>
      <c r="F130" s="7" t="s">
        <v>1049</v>
      </c>
      <c r="G130" s="29">
        <v>1</v>
      </c>
      <c r="H130" s="29">
        <v>1</v>
      </c>
      <c r="I130" s="30">
        <v>0</v>
      </c>
      <c r="J130" s="31">
        <v>0</v>
      </c>
      <c r="K130" s="32">
        <v>1</v>
      </c>
      <c r="L130" s="33">
        <v>0</v>
      </c>
      <c r="M130" s="35" t="s">
        <v>1526</v>
      </c>
      <c r="N130" s="35"/>
    </row>
    <row r="131" spans="1:14" x14ac:dyDescent="0.3">
      <c r="A131" s="7" t="s">
        <v>1050</v>
      </c>
      <c r="B131" s="7" t="s">
        <v>1051</v>
      </c>
      <c r="C131" s="7" t="s">
        <v>774</v>
      </c>
      <c r="D131" s="7" t="s">
        <v>1052</v>
      </c>
      <c r="E131" s="7" t="s">
        <v>1053</v>
      </c>
      <c r="F131" s="7" t="s">
        <v>1054</v>
      </c>
      <c r="G131" s="29">
        <v>1</v>
      </c>
      <c r="H131" s="29">
        <v>10</v>
      </c>
      <c r="I131" s="30">
        <v>0</v>
      </c>
      <c r="J131" s="31">
        <v>1</v>
      </c>
      <c r="K131" s="32">
        <v>0</v>
      </c>
      <c r="L131" s="33">
        <v>0</v>
      </c>
      <c r="M131" s="35" t="s">
        <v>1525</v>
      </c>
      <c r="N131" s="35"/>
    </row>
    <row r="132" spans="1:14" x14ac:dyDescent="0.3">
      <c r="A132" s="7" t="s">
        <v>1055</v>
      </c>
      <c r="B132" s="7" t="s">
        <v>1056</v>
      </c>
      <c r="C132" s="7" t="s">
        <v>1057</v>
      </c>
      <c r="D132" s="7" t="s">
        <v>1058</v>
      </c>
      <c r="E132" s="7" t="s">
        <v>165</v>
      </c>
      <c r="F132" s="7" t="s">
        <v>1059</v>
      </c>
      <c r="G132" s="29">
        <v>1</v>
      </c>
      <c r="H132" s="29">
        <v>2</v>
      </c>
      <c r="I132" s="30">
        <v>0</v>
      </c>
      <c r="J132" s="31">
        <v>1</v>
      </c>
      <c r="K132" s="32">
        <v>0</v>
      </c>
      <c r="L132" s="33">
        <v>0</v>
      </c>
      <c r="M132" s="35" t="s">
        <v>1527</v>
      </c>
      <c r="N132" s="35"/>
    </row>
    <row r="133" spans="1:14" x14ac:dyDescent="0.3">
      <c r="A133" s="7" t="s">
        <v>1060</v>
      </c>
      <c r="B133" s="7" t="s">
        <v>1061</v>
      </c>
      <c r="C133" s="7" t="s">
        <v>567</v>
      </c>
      <c r="D133" s="7" t="s">
        <v>1062</v>
      </c>
      <c r="E133" s="7" t="s">
        <v>465</v>
      </c>
      <c r="F133" s="7" t="s">
        <v>1063</v>
      </c>
      <c r="G133" s="29">
        <v>1</v>
      </c>
      <c r="H133" s="29">
        <v>1</v>
      </c>
      <c r="I133" s="30">
        <v>1</v>
      </c>
      <c r="J133" s="31">
        <v>0</v>
      </c>
      <c r="K133" s="32">
        <v>0</v>
      </c>
      <c r="L133" s="33">
        <v>0</v>
      </c>
      <c r="M133" s="35" t="s">
        <v>1525</v>
      </c>
      <c r="N133" s="35"/>
    </row>
    <row r="134" spans="1:14" x14ac:dyDescent="0.3">
      <c r="A134" s="7" t="s">
        <v>1064</v>
      </c>
      <c r="B134" s="7" t="s">
        <v>1065</v>
      </c>
      <c r="C134" s="7" t="s">
        <v>1066</v>
      </c>
      <c r="D134" s="7" t="s">
        <v>953</v>
      </c>
      <c r="E134" s="7" t="s">
        <v>879</v>
      </c>
      <c r="F134" s="7" t="s">
        <v>1067</v>
      </c>
      <c r="G134" s="29">
        <v>1</v>
      </c>
      <c r="H134" s="29">
        <v>10</v>
      </c>
      <c r="I134" s="30">
        <v>0</v>
      </c>
      <c r="J134" s="31">
        <v>1</v>
      </c>
      <c r="K134" s="32">
        <v>0</v>
      </c>
      <c r="L134" s="33">
        <v>0</v>
      </c>
      <c r="M134" s="35" t="s">
        <v>1525</v>
      </c>
      <c r="N134" s="35"/>
    </row>
    <row r="135" spans="1:14" x14ac:dyDescent="0.3">
      <c r="A135" s="7" t="s">
        <v>1068</v>
      </c>
      <c r="B135" s="7" t="s">
        <v>1069</v>
      </c>
      <c r="C135" s="7" t="s">
        <v>1070</v>
      </c>
      <c r="D135" s="7" t="s">
        <v>580</v>
      </c>
      <c r="E135" s="7" t="s">
        <v>1071</v>
      </c>
      <c r="F135" s="7" t="s">
        <v>1072</v>
      </c>
      <c r="G135" s="29">
        <v>1</v>
      </c>
      <c r="H135" s="29">
        <v>3</v>
      </c>
      <c r="I135" s="30">
        <v>0</v>
      </c>
      <c r="J135" s="31">
        <v>1</v>
      </c>
      <c r="K135" s="32">
        <v>0</v>
      </c>
      <c r="L135" s="33">
        <v>0</v>
      </c>
      <c r="M135" s="35" t="s">
        <v>1527</v>
      </c>
      <c r="N135" s="35"/>
    </row>
    <row r="136" spans="1:14" x14ac:dyDescent="0.3">
      <c r="A136" s="7" t="s">
        <v>1073</v>
      </c>
      <c r="B136" s="7" t="s">
        <v>1074</v>
      </c>
      <c r="C136" s="7" t="s">
        <v>743</v>
      </c>
      <c r="D136" s="7" t="s">
        <v>585</v>
      </c>
      <c r="E136" s="7" t="s">
        <v>639</v>
      </c>
      <c r="F136" s="7" t="s">
        <v>1075</v>
      </c>
      <c r="G136" s="29">
        <v>1</v>
      </c>
      <c r="H136" s="29">
        <v>5</v>
      </c>
      <c r="I136" s="30">
        <v>0</v>
      </c>
      <c r="J136" s="31">
        <v>1</v>
      </c>
      <c r="K136" s="32">
        <v>0</v>
      </c>
      <c r="L136" s="33">
        <v>0</v>
      </c>
      <c r="M136" s="35" t="s">
        <v>1527</v>
      </c>
      <c r="N136" s="35"/>
    </row>
    <row r="137" spans="1:14" x14ac:dyDescent="0.3">
      <c r="A137" s="7" t="s">
        <v>196</v>
      </c>
      <c r="B137" s="7" t="s">
        <v>1076</v>
      </c>
      <c r="C137" s="7" t="s">
        <v>567</v>
      </c>
      <c r="D137" s="7" t="s">
        <v>580</v>
      </c>
      <c r="E137" s="7" t="s">
        <v>165</v>
      </c>
      <c r="F137" s="7" t="s">
        <v>1077</v>
      </c>
      <c r="G137" s="29">
        <v>1</v>
      </c>
      <c r="H137" s="29">
        <v>7</v>
      </c>
      <c r="I137" s="30">
        <v>0</v>
      </c>
      <c r="J137" s="31">
        <v>0</v>
      </c>
      <c r="K137" s="32">
        <v>1</v>
      </c>
      <c r="L137" s="33">
        <v>0</v>
      </c>
      <c r="M137" s="35" t="s">
        <v>1526</v>
      </c>
      <c r="N137" s="35"/>
    </row>
    <row r="138" spans="1:14" x14ac:dyDescent="0.3">
      <c r="A138" s="7" t="s">
        <v>1078</v>
      </c>
      <c r="B138" s="7" t="s">
        <v>1079</v>
      </c>
      <c r="C138" s="7" t="s">
        <v>1080</v>
      </c>
      <c r="D138" s="7" t="s">
        <v>1081</v>
      </c>
      <c r="E138" s="7" t="s">
        <v>1082</v>
      </c>
      <c r="F138" s="7" t="s">
        <v>1083</v>
      </c>
      <c r="G138" s="29">
        <v>1</v>
      </c>
      <c r="H138" s="29">
        <v>1</v>
      </c>
      <c r="I138" s="30">
        <v>0</v>
      </c>
      <c r="J138" s="31">
        <v>1</v>
      </c>
      <c r="K138" s="32">
        <v>0</v>
      </c>
      <c r="L138" s="33">
        <v>0</v>
      </c>
      <c r="M138" s="35" t="s">
        <v>1527</v>
      </c>
      <c r="N138" s="35"/>
    </row>
    <row r="139" spans="1:14" x14ac:dyDescent="0.3">
      <c r="A139" s="7" t="s">
        <v>201</v>
      </c>
      <c r="B139" s="7" t="s">
        <v>1084</v>
      </c>
      <c r="C139" s="7" t="s">
        <v>1085</v>
      </c>
      <c r="D139" s="7" t="s">
        <v>580</v>
      </c>
      <c r="E139" s="7" t="s">
        <v>204</v>
      </c>
      <c r="F139" s="7" t="s">
        <v>1086</v>
      </c>
      <c r="G139" s="29">
        <v>1</v>
      </c>
      <c r="H139" s="29">
        <v>6</v>
      </c>
      <c r="I139" s="30">
        <v>0</v>
      </c>
      <c r="J139" s="31">
        <v>0</v>
      </c>
      <c r="K139" s="32">
        <v>1</v>
      </c>
      <c r="L139" s="33">
        <v>0</v>
      </c>
      <c r="M139" s="35" t="s">
        <v>1526</v>
      </c>
      <c r="N139" s="35"/>
    </row>
    <row r="140" spans="1:14" x14ac:dyDescent="0.3">
      <c r="A140" s="7" t="s">
        <v>1087</v>
      </c>
      <c r="B140" s="7" t="s">
        <v>1088</v>
      </c>
      <c r="C140" s="7" t="s">
        <v>1089</v>
      </c>
      <c r="D140" s="7" t="s">
        <v>1000</v>
      </c>
      <c r="E140" s="7" t="s">
        <v>285</v>
      </c>
      <c r="F140" s="7" t="s">
        <v>1090</v>
      </c>
      <c r="G140" s="29">
        <v>1</v>
      </c>
      <c r="H140" s="29">
        <v>1</v>
      </c>
      <c r="I140" s="30">
        <v>0</v>
      </c>
      <c r="J140" s="31">
        <v>1</v>
      </c>
      <c r="K140" s="32">
        <v>0</v>
      </c>
      <c r="L140" s="33">
        <v>0</v>
      </c>
      <c r="M140" s="35" t="s">
        <v>1527</v>
      </c>
      <c r="N140" s="35"/>
    </row>
    <row r="141" spans="1:14" x14ac:dyDescent="0.3">
      <c r="A141" s="7" t="s">
        <v>1091</v>
      </c>
      <c r="B141" s="7" t="s">
        <v>1092</v>
      </c>
      <c r="C141" s="7" t="s">
        <v>1093</v>
      </c>
      <c r="D141" s="7" t="s">
        <v>585</v>
      </c>
      <c r="E141" s="7" t="s">
        <v>718</v>
      </c>
      <c r="F141" s="7" t="s">
        <v>1094</v>
      </c>
      <c r="G141" s="29">
        <v>1</v>
      </c>
      <c r="H141" s="29">
        <v>1</v>
      </c>
      <c r="I141" s="30">
        <v>0</v>
      </c>
      <c r="J141" s="31">
        <v>1</v>
      </c>
      <c r="K141" s="32">
        <v>0</v>
      </c>
      <c r="L141" s="33">
        <v>0</v>
      </c>
      <c r="M141" s="35" t="s">
        <v>1525</v>
      </c>
      <c r="N141" s="35"/>
    </row>
    <row r="142" spans="1:14" x14ac:dyDescent="0.3">
      <c r="A142" s="7" t="s">
        <v>1095</v>
      </c>
      <c r="B142" s="7" t="s">
        <v>1096</v>
      </c>
      <c r="C142" s="7" t="s">
        <v>905</v>
      </c>
      <c r="D142" s="7" t="s">
        <v>762</v>
      </c>
      <c r="E142" s="7" t="s">
        <v>987</v>
      </c>
      <c r="F142" s="7" t="s">
        <v>1097</v>
      </c>
      <c r="G142" s="29">
        <v>1</v>
      </c>
      <c r="H142" s="29">
        <v>1</v>
      </c>
      <c r="I142" s="30">
        <v>1</v>
      </c>
      <c r="J142" s="31">
        <v>0</v>
      </c>
      <c r="K142" s="32">
        <v>0</v>
      </c>
      <c r="L142" s="33">
        <v>0</v>
      </c>
      <c r="M142" s="35" t="s">
        <v>1527</v>
      </c>
      <c r="N142" s="35"/>
    </row>
    <row r="143" spans="1:14" x14ac:dyDescent="0.3">
      <c r="A143" s="7" t="s">
        <v>1098</v>
      </c>
      <c r="B143" s="7" t="s">
        <v>769</v>
      </c>
      <c r="C143" s="7" t="s">
        <v>717</v>
      </c>
      <c r="D143" s="7" t="s">
        <v>687</v>
      </c>
      <c r="E143" s="7" t="s">
        <v>840</v>
      </c>
      <c r="F143" s="7" t="s">
        <v>1099</v>
      </c>
      <c r="G143" s="29">
        <v>1</v>
      </c>
      <c r="H143" s="29">
        <v>3</v>
      </c>
      <c r="I143" s="30">
        <v>0</v>
      </c>
      <c r="J143" s="31">
        <v>1</v>
      </c>
      <c r="K143" s="32">
        <v>0</v>
      </c>
      <c r="L143" s="33">
        <v>0</v>
      </c>
      <c r="M143" s="35" t="s">
        <v>1525</v>
      </c>
      <c r="N143" s="35"/>
    </row>
    <row r="144" spans="1:14" x14ac:dyDescent="0.3">
      <c r="A144" s="7" t="s">
        <v>523</v>
      </c>
      <c r="B144" s="7" t="s">
        <v>1100</v>
      </c>
      <c r="C144" s="7" t="s">
        <v>1101</v>
      </c>
      <c r="D144" s="7" t="s">
        <v>580</v>
      </c>
      <c r="E144" s="7" t="s">
        <v>525</v>
      </c>
      <c r="F144" s="7" t="s">
        <v>1102</v>
      </c>
      <c r="G144" s="29">
        <v>1</v>
      </c>
      <c r="H144" s="29">
        <v>5</v>
      </c>
      <c r="I144" s="30">
        <v>0</v>
      </c>
      <c r="J144" s="31">
        <v>0</v>
      </c>
      <c r="K144" s="32">
        <v>0</v>
      </c>
      <c r="L144" s="33">
        <v>1</v>
      </c>
      <c r="M144" s="35" t="s">
        <v>1526</v>
      </c>
      <c r="N144" s="35"/>
    </row>
    <row r="145" spans="1:14" x14ac:dyDescent="0.3">
      <c r="A145" s="7" t="s">
        <v>1103</v>
      </c>
      <c r="B145" s="7" t="s">
        <v>1104</v>
      </c>
      <c r="C145" s="7" t="s">
        <v>567</v>
      </c>
      <c r="D145" s="7" t="s">
        <v>653</v>
      </c>
      <c r="E145" s="7" t="s">
        <v>285</v>
      </c>
      <c r="F145" s="7" t="s">
        <v>1105</v>
      </c>
      <c r="G145" s="29">
        <v>1</v>
      </c>
      <c r="H145" s="29">
        <v>4</v>
      </c>
      <c r="I145" s="30">
        <v>0</v>
      </c>
      <c r="J145" s="31">
        <v>1</v>
      </c>
      <c r="K145" s="32">
        <v>0</v>
      </c>
      <c r="L145" s="33">
        <v>0</v>
      </c>
      <c r="M145" s="35" t="s">
        <v>1525</v>
      </c>
      <c r="N145" s="35"/>
    </row>
    <row r="146" spans="1:14" x14ac:dyDescent="0.3">
      <c r="A146" s="7" t="s">
        <v>1106</v>
      </c>
      <c r="B146" s="7" t="s">
        <v>1107</v>
      </c>
      <c r="C146" s="7" t="s">
        <v>1108</v>
      </c>
      <c r="D146" s="7" t="s">
        <v>585</v>
      </c>
      <c r="E146" s="7" t="s">
        <v>172</v>
      </c>
      <c r="F146" s="7" t="s">
        <v>1109</v>
      </c>
      <c r="G146" s="29">
        <v>1</v>
      </c>
      <c r="H146" s="29">
        <v>1</v>
      </c>
      <c r="I146" s="30">
        <v>1</v>
      </c>
      <c r="J146" s="31">
        <v>0</v>
      </c>
      <c r="K146" s="32">
        <v>0</v>
      </c>
      <c r="L146" s="33">
        <v>0</v>
      </c>
      <c r="M146" s="35" t="s">
        <v>1523</v>
      </c>
      <c r="N146" s="35"/>
    </row>
    <row r="147" spans="1:14" x14ac:dyDescent="0.3">
      <c r="A147" s="7" t="s">
        <v>352</v>
      </c>
      <c r="B147" s="7" t="s">
        <v>1110</v>
      </c>
      <c r="C147" s="7" t="s">
        <v>1111</v>
      </c>
      <c r="D147" s="7" t="s">
        <v>1112</v>
      </c>
      <c r="E147" s="7" t="s">
        <v>315</v>
      </c>
      <c r="F147" s="7" t="s">
        <v>1113</v>
      </c>
      <c r="G147" s="29">
        <v>1</v>
      </c>
      <c r="H147" s="29">
        <v>3</v>
      </c>
      <c r="I147" s="30">
        <v>0</v>
      </c>
      <c r="J147" s="31">
        <v>0</v>
      </c>
      <c r="K147" s="32">
        <v>0</v>
      </c>
      <c r="L147" s="33">
        <v>1</v>
      </c>
      <c r="M147" s="35" t="s">
        <v>1526</v>
      </c>
      <c r="N147" s="35"/>
    </row>
    <row r="148" spans="1:14" x14ac:dyDescent="0.3">
      <c r="A148" s="7" t="s">
        <v>1114</v>
      </c>
      <c r="B148" s="7" t="s">
        <v>1115</v>
      </c>
      <c r="C148" s="7" t="s">
        <v>1116</v>
      </c>
      <c r="D148" s="7" t="s">
        <v>580</v>
      </c>
      <c r="E148" s="7" t="s">
        <v>1117</v>
      </c>
      <c r="F148" s="7" t="s">
        <v>1118</v>
      </c>
      <c r="G148" s="29">
        <v>1</v>
      </c>
      <c r="H148" s="29">
        <v>3</v>
      </c>
      <c r="I148" s="30">
        <v>0</v>
      </c>
      <c r="J148" s="31">
        <v>1</v>
      </c>
      <c r="K148" s="32">
        <v>0</v>
      </c>
      <c r="L148" s="33">
        <v>0</v>
      </c>
      <c r="M148" s="35" t="s">
        <v>1525</v>
      </c>
      <c r="N148" s="35"/>
    </row>
    <row r="149" spans="1:14" x14ac:dyDescent="0.3">
      <c r="A149" s="7" t="s">
        <v>1119</v>
      </c>
      <c r="B149" s="7" t="s">
        <v>1120</v>
      </c>
      <c r="C149" s="7" t="s">
        <v>1121</v>
      </c>
      <c r="D149" s="7" t="s">
        <v>585</v>
      </c>
      <c r="E149" s="7" t="s">
        <v>172</v>
      </c>
      <c r="F149" s="7" t="s">
        <v>1122</v>
      </c>
      <c r="G149" s="29">
        <v>1</v>
      </c>
      <c r="H149" s="29">
        <v>2</v>
      </c>
      <c r="I149" s="30">
        <v>1</v>
      </c>
      <c r="J149" s="31">
        <v>0</v>
      </c>
      <c r="K149" s="32">
        <v>0</v>
      </c>
      <c r="L149" s="33">
        <v>0</v>
      </c>
      <c r="M149" s="35" t="s">
        <v>1523</v>
      </c>
      <c r="N149" s="35"/>
    </row>
    <row r="150" spans="1:14" x14ac:dyDescent="0.3">
      <c r="A150" s="7" t="s">
        <v>1123</v>
      </c>
      <c r="B150" s="7" t="s">
        <v>1124</v>
      </c>
      <c r="C150" s="7" t="s">
        <v>1125</v>
      </c>
      <c r="D150" s="7" t="s">
        <v>707</v>
      </c>
      <c r="E150" s="7" t="s">
        <v>879</v>
      </c>
      <c r="F150" s="7" t="s">
        <v>1126</v>
      </c>
      <c r="G150" s="29">
        <v>1</v>
      </c>
      <c r="H150" s="29">
        <v>3</v>
      </c>
      <c r="I150" s="30">
        <v>0</v>
      </c>
      <c r="J150" s="31">
        <v>1</v>
      </c>
      <c r="K150" s="32">
        <v>0</v>
      </c>
      <c r="L150" s="33">
        <v>0</v>
      </c>
      <c r="M150" s="35" t="s">
        <v>1525</v>
      </c>
      <c r="N150" s="35"/>
    </row>
    <row r="151" spans="1:14" x14ac:dyDescent="0.3">
      <c r="A151" s="7" t="s">
        <v>1127</v>
      </c>
      <c r="B151" s="7" t="s">
        <v>1128</v>
      </c>
      <c r="C151" s="7" t="s">
        <v>1129</v>
      </c>
      <c r="D151" s="7" t="s">
        <v>953</v>
      </c>
      <c r="E151" s="7" t="s">
        <v>1130</v>
      </c>
      <c r="F151" s="7" t="s">
        <v>1131</v>
      </c>
      <c r="G151" s="29">
        <v>1</v>
      </c>
      <c r="H151" s="29">
        <v>2</v>
      </c>
      <c r="I151" s="30">
        <v>0</v>
      </c>
      <c r="J151" s="31">
        <v>1</v>
      </c>
      <c r="K151" s="32">
        <v>0</v>
      </c>
      <c r="L151" s="33">
        <v>0</v>
      </c>
      <c r="M151" s="35" t="s">
        <v>1525</v>
      </c>
      <c r="N151" s="35"/>
    </row>
    <row r="152" spans="1:14" x14ac:dyDescent="0.3">
      <c r="A152" s="7" t="s">
        <v>1132</v>
      </c>
      <c r="B152" s="7" t="s">
        <v>1133</v>
      </c>
      <c r="C152" s="7" t="s">
        <v>1134</v>
      </c>
      <c r="D152" s="7" t="s">
        <v>992</v>
      </c>
      <c r="E152" s="7" t="s">
        <v>1135</v>
      </c>
      <c r="F152" s="7" t="s">
        <v>1136</v>
      </c>
      <c r="G152" s="29">
        <v>1</v>
      </c>
      <c r="H152" s="29">
        <v>1</v>
      </c>
      <c r="I152" s="30">
        <v>0</v>
      </c>
      <c r="J152" s="31">
        <v>1</v>
      </c>
      <c r="K152" s="32">
        <v>0</v>
      </c>
      <c r="L152" s="33">
        <v>0</v>
      </c>
      <c r="M152" s="35" t="s">
        <v>1524</v>
      </c>
      <c r="N152" s="35"/>
    </row>
    <row r="153" spans="1:14" x14ac:dyDescent="0.3">
      <c r="A153" s="7" t="s">
        <v>1137</v>
      </c>
      <c r="B153" s="7" t="s">
        <v>1138</v>
      </c>
      <c r="C153" s="7" t="s">
        <v>567</v>
      </c>
      <c r="D153" s="7" t="s">
        <v>1139</v>
      </c>
      <c r="E153" s="7" t="s">
        <v>1140</v>
      </c>
      <c r="F153" s="7" t="s">
        <v>1141</v>
      </c>
      <c r="G153" s="29">
        <v>1</v>
      </c>
      <c r="H153" s="29">
        <v>1</v>
      </c>
      <c r="I153" s="30">
        <v>0</v>
      </c>
      <c r="J153" s="31">
        <v>1</v>
      </c>
      <c r="K153" s="32">
        <v>0</v>
      </c>
      <c r="L153" s="33">
        <v>0</v>
      </c>
      <c r="M153" s="35" t="s">
        <v>1527</v>
      </c>
      <c r="N153" s="35"/>
    </row>
    <row r="154" spans="1:14" x14ac:dyDescent="0.3">
      <c r="A154" s="7" t="s">
        <v>1142</v>
      </c>
      <c r="B154" s="7" t="s">
        <v>1143</v>
      </c>
      <c r="C154" s="7" t="s">
        <v>1144</v>
      </c>
      <c r="D154" s="7" t="s">
        <v>1145</v>
      </c>
      <c r="E154" s="7" t="s">
        <v>465</v>
      </c>
      <c r="F154" s="7" t="s">
        <v>1146</v>
      </c>
      <c r="G154" s="29">
        <v>1</v>
      </c>
      <c r="H154" s="29">
        <v>1</v>
      </c>
      <c r="I154" s="30">
        <v>0</v>
      </c>
      <c r="J154" s="31">
        <v>1</v>
      </c>
      <c r="K154" s="32">
        <v>0</v>
      </c>
      <c r="L154" s="33">
        <v>0</v>
      </c>
      <c r="M154" s="35" t="s">
        <v>1525</v>
      </c>
      <c r="N154" s="35"/>
    </row>
    <row r="155" spans="1:14" x14ac:dyDescent="0.3">
      <c r="A155" s="7" t="s">
        <v>1147</v>
      </c>
      <c r="B155" s="7" t="s">
        <v>1148</v>
      </c>
      <c r="C155" s="7" t="s">
        <v>1149</v>
      </c>
      <c r="D155" s="7" t="s">
        <v>1150</v>
      </c>
      <c r="E155" s="7" t="s">
        <v>239</v>
      </c>
      <c r="F155" s="7" t="s">
        <v>1151</v>
      </c>
      <c r="G155" s="29">
        <v>1</v>
      </c>
      <c r="H155" s="29">
        <v>1</v>
      </c>
      <c r="I155" s="30">
        <v>1</v>
      </c>
      <c r="J155" s="31">
        <v>0</v>
      </c>
      <c r="K155" s="32">
        <v>0</v>
      </c>
      <c r="L155" s="33">
        <v>0</v>
      </c>
      <c r="M155" s="35" t="s">
        <v>1523</v>
      </c>
      <c r="N155" s="35"/>
    </row>
    <row r="156" spans="1:14" x14ac:dyDescent="0.3">
      <c r="A156" s="7" t="s">
        <v>271</v>
      </c>
      <c r="B156" s="7" t="s">
        <v>1152</v>
      </c>
      <c r="C156" s="7" t="s">
        <v>1153</v>
      </c>
      <c r="D156" s="7" t="s">
        <v>857</v>
      </c>
      <c r="E156" s="7" t="s">
        <v>273</v>
      </c>
      <c r="F156" s="7" t="s">
        <v>1154</v>
      </c>
      <c r="G156" s="29">
        <v>1</v>
      </c>
      <c r="H156" s="29">
        <v>1</v>
      </c>
      <c r="I156" s="30">
        <v>0</v>
      </c>
      <c r="J156" s="31">
        <v>0</v>
      </c>
      <c r="K156" s="32">
        <v>1</v>
      </c>
      <c r="L156" s="33">
        <v>0</v>
      </c>
      <c r="M156" s="35" t="s">
        <v>1526</v>
      </c>
      <c r="N156" s="35"/>
    </row>
    <row r="157" spans="1:14" x14ac:dyDescent="0.3">
      <c r="A157" s="7" t="s">
        <v>1155</v>
      </c>
      <c r="B157" s="7" t="s">
        <v>1156</v>
      </c>
      <c r="C157" s="7" t="s">
        <v>1157</v>
      </c>
      <c r="D157" s="7" t="s">
        <v>992</v>
      </c>
      <c r="E157" s="7" t="s">
        <v>654</v>
      </c>
      <c r="F157" s="7" t="s">
        <v>1158</v>
      </c>
      <c r="G157" s="29">
        <v>1</v>
      </c>
      <c r="H157" s="29">
        <v>1</v>
      </c>
      <c r="I157" s="30">
        <v>1</v>
      </c>
      <c r="J157" s="31">
        <v>0</v>
      </c>
      <c r="K157" s="32">
        <v>0</v>
      </c>
      <c r="L157" s="33">
        <v>0</v>
      </c>
      <c r="M157" s="35" t="s">
        <v>1527</v>
      </c>
      <c r="N157" s="35"/>
    </row>
    <row r="158" spans="1:14" x14ac:dyDescent="0.3">
      <c r="A158" s="7" t="s">
        <v>1159</v>
      </c>
      <c r="B158" s="7" t="s">
        <v>1160</v>
      </c>
      <c r="C158" s="7" t="s">
        <v>567</v>
      </c>
      <c r="D158" s="7" t="s">
        <v>580</v>
      </c>
      <c r="E158" s="7" t="s">
        <v>1161</v>
      </c>
      <c r="F158" s="7" t="s">
        <v>1162</v>
      </c>
      <c r="G158" s="29">
        <v>1</v>
      </c>
      <c r="H158" s="29">
        <v>1</v>
      </c>
      <c r="I158" s="30">
        <v>0</v>
      </c>
      <c r="J158" s="31">
        <v>1</v>
      </c>
      <c r="K158" s="32">
        <v>0</v>
      </c>
      <c r="L158" s="33">
        <v>0</v>
      </c>
      <c r="M158" s="35" t="s">
        <v>1525</v>
      </c>
      <c r="N158" s="35"/>
    </row>
    <row r="159" spans="1:14" x14ac:dyDescent="0.3">
      <c r="A159" s="7" t="s">
        <v>283</v>
      </c>
      <c r="B159" s="7" t="s">
        <v>1163</v>
      </c>
      <c r="C159" s="7" t="s">
        <v>1164</v>
      </c>
      <c r="D159" s="7" t="s">
        <v>1000</v>
      </c>
      <c r="E159" s="7" t="s">
        <v>285</v>
      </c>
      <c r="F159" s="7" t="s">
        <v>1165</v>
      </c>
      <c r="G159" s="29">
        <v>1</v>
      </c>
      <c r="H159" s="29">
        <v>1</v>
      </c>
      <c r="I159" s="30">
        <v>0</v>
      </c>
      <c r="J159" s="31">
        <v>0</v>
      </c>
      <c r="K159" s="32">
        <v>1</v>
      </c>
      <c r="L159" s="33">
        <v>0</v>
      </c>
      <c r="M159" s="35" t="s">
        <v>1526</v>
      </c>
      <c r="N159" s="35"/>
    </row>
    <row r="160" spans="1:14" x14ac:dyDescent="0.3">
      <c r="A160" s="7" t="s">
        <v>1166</v>
      </c>
      <c r="B160" s="7" t="s">
        <v>1167</v>
      </c>
      <c r="C160" s="7" t="s">
        <v>567</v>
      </c>
      <c r="D160" s="7" t="s">
        <v>1168</v>
      </c>
      <c r="E160" s="7" t="s">
        <v>845</v>
      </c>
      <c r="F160" s="7" t="s">
        <v>1169</v>
      </c>
      <c r="G160" s="29">
        <v>1</v>
      </c>
      <c r="H160" s="29">
        <v>1</v>
      </c>
      <c r="I160" s="30">
        <v>0</v>
      </c>
      <c r="J160" s="31">
        <v>1</v>
      </c>
      <c r="K160" s="32">
        <v>0</v>
      </c>
      <c r="L160" s="33">
        <v>0</v>
      </c>
      <c r="M160" s="35" t="s">
        <v>1527</v>
      </c>
      <c r="N160" s="35"/>
    </row>
    <row r="161" spans="1:14" x14ac:dyDescent="0.3">
      <c r="A161" s="7" t="s">
        <v>1170</v>
      </c>
      <c r="B161" s="7" t="s">
        <v>1171</v>
      </c>
      <c r="C161" s="7" t="s">
        <v>808</v>
      </c>
      <c r="D161" s="7" t="s">
        <v>580</v>
      </c>
      <c r="E161" s="7" t="s">
        <v>668</v>
      </c>
      <c r="F161" s="7" t="s">
        <v>1172</v>
      </c>
      <c r="G161" s="29">
        <v>1</v>
      </c>
      <c r="H161" s="29">
        <v>10</v>
      </c>
      <c r="I161" s="30">
        <v>0</v>
      </c>
      <c r="J161" s="31">
        <v>1</v>
      </c>
      <c r="K161" s="32">
        <v>0</v>
      </c>
      <c r="L161" s="33">
        <v>0</v>
      </c>
      <c r="M161" s="35" t="s">
        <v>1527</v>
      </c>
      <c r="N161" s="35"/>
    </row>
    <row r="162" spans="1:14" x14ac:dyDescent="0.3">
      <c r="A162" s="7" t="s">
        <v>1173</v>
      </c>
      <c r="B162" s="7" t="s">
        <v>1174</v>
      </c>
      <c r="C162" s="7" t="s">
        <v>567</v>
      </c>
      <c r="D162" s="7" t="s">
        <v>580</v>
      </c>
      <c r="E162" s="7" t="s">
        <v>1175</v>
      </c>
      <c r="F162" s="7" t="s">
        <v>1176</v>
      </c>
      <c r="G162" s="29">
        <v>1</v>
      </c>
      <c r="H162" s="29">
        <v>1</v>
      </c>
      <c r="I162" s="30">
        <v>0</v>
      </c>
      <c r="J162" s="31">
        <v>1</v>
      </c>
      <c r="K162" s="32">
        <v>0</v>
      </c>
      <c r="L162" s="33">
        <v>0</v>
      </c>
      <c r="M162" s="35" t="s">
        <v>1525</v>
      </c>
      <c r="N162" s="35"/>
    </row>
    <row r="163" spans="1:14" x14ac:dyDescent="0.3">
      <c r="A163" s="7" t="s">
        <v>1177</v>
      </c>
      <c r="B163" s="7" t="s">
        <v>1178</v>
      </c>
      <c r="C163" s="7" t="s">
        <v>734</v>
      </c>
      <c r="D163" s="7" t="s">
        <v>1179</v>
      </c>
      <c r="E163" s="7" t="s">
        <v>645</v>
      </c>
      <c r="F163" s="7" t="s">
        <v>1180</v>
      </c>
      <c r="G163" s="29">
        <v>1</v>
      </c>
      <c r="H163" s="29">
        <v>10</v>
      </c>
      <c r="I163" s="30">
        <v>0</v>
      </c>
      <c r="J163" s="31">
        <v>1</v>
      </c>
      <c r="K163" s="32">
        <v>0</v>
      </c>
      <c r="L163" s="33">
        <v>0</v>
      </c>
      <c r="M163" s="35" t="s">
        <v>1523</v>
      </c>
      <c r="N163" s="35"/>
    </row>
    <row r="164" spans="1:14" x14ac:dyDescent="0.3">
      <c r="A164" s="7" t="s">
        <v>1181</v>
      </c>
      <c r="B164" s="7" t="s">
        <v>1182</v>
      </c>
      <c r="C164" s="7" t="s">
        <v>598</v>
      </c>
      <c r="D164" s="7" t="s">
        <v>580</v>
      </c>
      <c r="E164" s="7" t="s">
        <v>668</v>
      </c>
      <c r="F164" s="7" t="s">
        <v>1183</v>
      </c>
      <c r="G164" s="29">
        <v>1</v>
      </c>
      <c r="H164" s="29">
        <v>3</v>
      </c>
      <c r="I164" s="30">
        <v>0</v>
      </c>
      <c r="J164" s="31">
        <v>1</v>
      </c>
      <c r="K164" s="32">
        <v>0</v>
      </c>
      <c r="L164" s="33">
        <v>0</v>
      </c>
      <c r="M164" s="35" t="s">
        <v>1525</v>
      </c>
      <c r="N164" s="35"/>
    </row>
    <row r="165" spans="1:14" x14ac:dyDescent="0.3">
      <c r="A165" s="7" t="s">
        <v>1184</v>
      </c>
      <c r="B165" s="7" t="s">
        <v>1185</v>
      </c>
      <c r="C165" s="7" t="s">
        <v>821</v>
      </c>
      <c r="D165" s="7" t="s">
        <v>580</v>
      </c>
      <c r="E165" s="7" t="s">
        <v>245</v>
      </c>
      <c r="F165" s="7" t="s">
        <v>1186</v>
      </c>
      <c r="G165" s="29">
        <v>1</v>
      </c>
      <c r="H165" s="29">
        <v>2</v>
      </c>
      <c r="I165" s="30">
        <v>0</v>
      </c>
      <c r="J165" s="31">
        <v>1</v>
      </c>
      <c r="K165" s="32">
        <v>0</v>
      </c>
      <c r="L165" s="33">
        <v>0</v>
      </c>
      <c r="M165" s="35" t="s">
        <v>1527</v>
      </c>
      <c r="N165" s="35"/>
    </row>
    <row r="166" spans="1:14" x14ac:dyDescent="0.3">
      <c r="A166" s="7" t="s">
        <v>1187</v>
      </c>
      <c r="B166" s="7" t="s">
        <v>1188</v>
      </c>
      <c r="C166" s="7" t="s">
        <v>905</v>
      </c>
      <c r="D166" s="7" t="s">
        <v>585</v>
      </c>
      <c r="E166" s="7" t="s">
        <v>172</v>
      </c>
      <c r="F166" s="7" t="s">
        <v>1189</v>
      </c>
      <c r="G166" s="29">
        <v>1</v>
      </c>
      <c r="H166" s="29">
        <v>1</v>
      </c>
      <c r="I166" s="30">
        <v>1</v>
      </c>
      <c r="J166" s="31">
        <v>0</v>
      </c>
      <c r="K166" s="32">
        <v>0</v>
      </c>
      <c r="L166" s="33">
        <v>0</v>
      </c>
      <c r="M166" s="35" t="s">
        <v>1523</v>
      </c>
      <c r="N166" s="35"/>
    </row>
    <row r="167" spans="1:14" x14ac:dyDescent="0.3">
      <c r="A167" s="7" t="s">
        <v>1190</v>
      </c>
      <c r="B167" s="7" t="s">
        <v>1191</v>
      </c>
      <c r="C167" s="7" t="s">
        <v>1192</v>
      </c>
      <c r="D167" s="7" t="s">
        <v>1193</v>
      </c>
      <c r="E167" s="7" t="s">
        <v>1194</v>
      </c>
      <c r="F167" s="7" t="s">
        <v>1195</v>
      </c>
      <c r="G167" s="29">
        <v>1</v>
      </c>
      <c r="H167" s="29">
        <v>1</v>
      </c>
      <c r="I167" s="30">
        <v>0</v>
      </c>
      <c r="J167" s="31">
        <v>1</v>
      </c>
      <c r="K167" s="32">
        <v>0</v>
      </c>
      <c r="L167" s="33">
        <v>0</v>
      </c>
      <c r="M167" s="35" t="s">
        <v>1527</v>
      </c>
      <c r="N167" s="35"/>
    </row>
    <row r="168" spans="1:14" x14ac:dyDescent="0.3">
      <c r="A168" s="7" t="s">
        <v>1196</v>
      </c>
      <c r="B168" s="7" t="s">
        <v>1197</v>
      </c>
      <c r="C168" s="7" t="s">
        <v>1198</v>
      </c>
      <c r="D168" s="7" t="s">
        <v>953</v>
      </c>
      <c r="E168" s="7" t="s">
        <v>1130</v>
      </c>
      <c r="F168" s="7" t="s">
        <v>1199</v>
      </c>
      <c r="G168" s="29">
        <v>1</v>
      </c>
      <c r="H168" s="29">
        <v>2</v>
      </c>
      <c r="I168" s="30">
        <v>0</v>
      </c>
      <c r="J168" s="31">
        <v>1</v>
      </c>
      <c r="K168" s="32">
        <v>0</v>
      </c>
      <c r="L168" s="33">
        <v>0</v>
      </c>
      <c r="M168" s="35" t="s">
        <v>1525</v>
      </c>
      <c r="N168" s="35"/>
    </row>
    <row r="169" spans="1:14" x14ac:dyDescent="0.3">
      <c r="A169" s="7" t="s">
        <v>1200</v>
      </c>
      <c r="B169" s="7" t="s">
        <v>1201</v>
      </c>
      <c r="C169" s="7" t="s">
        <v>1202</v>
      </c>
      <c r="D169" s="7" t="s">
        <v>1203</v>
      </c>
      <c r="E169" s="7" t="s">
        <v>172</v>
      </c>
      <c r="F169" s="7" t="s">
        <v>1204</v>
      </c>
      <c r="G169" s="29">
        <v>1</v>
      </c>
      <c r="H169" s="29">
        <v>1</v>
      </c>
      <c r="I169" s="30">
        <v>0</v>
      </c>
      <c r="J169" s="31">
        <v>1</v>
      </c>
      <c r="K169" s="32">
        <v>0</v>
      </c>
      <c r="L169" s="33">
        <v>0</v>
      </c>
      <c r="M169" s="35" t="s">
        <v>1527</v>
      </c>
      <c r="N169" s="35"/>
    </row>
    <row r="170" spans="1:14" x14ac:dyDescent="0.3">
      <c r="A170" s="7" t="s">
        <v>1205</v>
      </c>
      <c r="B170" s="7" t="s">
        <v>1206</v>
      </c>
      <c r="C170" s="7" t="s">
        <v>1207</v>
      </c>
      <c r="D170" s="7" t="s">
        <v>572</v>
      </c>
      <c r="E170" s="7" t="s">
        <v>654</v>
      </c>
      <c r="F170" s="7" t="s">
        <v>1208</v>
      </c>
      <c r="G170" s="29">
        <v>1</v>
      </c>
      <c r="H170" s="29">
        <v>1</v>
      </c>
      <c r="I170" s="30">
        <v>0</v>
      </c>
      <c r="J170" s="31">
        <v>1</v>
      </c>
      <c r="K170" s="32">
        <v>0</v>
      </c>
      <c r="L170" s="33">
        <v>0</v>
      </c>
      <c r="M170" s="35" t="s">
        <v>1527</v>
      </c>
      <c r="N170" s="35"/>
    </row>
    <row r="171" spans="1:14" x14ac:dyDescent="0.3">
      <c r="A171" s="7" t="s">
        <v>169</v>
      </c>
      <c r="B171" s="7" t="s">
        <v>1209</v>
      </c>
      <c r="C171" s="7" t="s">
        <v>1210</v>
      </c>
      <c r="D171" s="7" t="s">
        <v>687</v>
      </c>
      <c r="E171" s="7" t="s">
        <v>172</v>
      </c>
      <c r="F171" s="7" t="s">
        <v>1211</v>
      </c>
      <c r="G171" s="29">
        <v>1</v>
      </c>
      <c r="H171" s="29">
        <v>2</v>
      </c>
      <c r="I171" s="30">
        <v>0</v>
      </c>
      <c r="J171" s="31">
        <v>0</v>
      </c>
      <c r="K171" s="32">
        <v>1</v>
      </c>
      <c r="L171" s="33">
        <v>0</v>
      </c>
      <c r="M171" s="35" t="s">
        <v>1526</v>
      </c>
      <c r="N171" s="35"/>
    </row>
    <row r="172" spans="1:14" x14ac:dyDescent="0.3">
      <c r="A172" s="7" t="s">
        <v>1212</v>
      </c>
      <c r="B172" s="7" t="s">
        <v>1213</v>
      </c>
      <c r="C172" s="7" t="s">
        <v>1214</v>
      </c>
      <c r="D172" s="7" t="s">
        <v>687</v>
      </c>
      <c r="E172" s="7" t="s">
        <v>465</v>
      </c>
      <c r="F172" s="7" t="s">
        <v>1215</v>
      </c>
      <c r="G172" s="29">
        <v>1</v>
      </c>
      <c r="H172" s="29">
        <v>1</v>
      </c>
      <c r="I172" s="30">
        <v>0</v>
      </c>
      <c r="J172" s="31">
        <v>1</v>
      </c>
      <c r="K172" s="32">
        <v>0</v>
      </c>
      <c r="L172" s="33">
        <v>0</v>
      </c>
      <c r="M172" s="35" t="s">
        <v>1525</v>
      </c>
      <c r="N172" s="35"/>
    </row>
    <row r="173" spans="1:14" x14ac:dyDescent="0.3">
      <c r="A173" s="7" t="s">
        <v>1216</v>
      </c>
      <c r="B173" s="7" t="s">
        <v>1217</v>
      </c>
      <c r="C173" s="7" t="s">
        <v>743</v>
      </c>
      <c r="D173" s="7" t="s">
        <v>585</v>
      </c>
      <c r="E173" s="7" t="s">
        <v>1218</v>
      </c>
      <c r="F173" s="7" t="s">
        <v>1219</v>
      </c>
      <c r="G173" s="29">
        <v>1</v>
      </c>
      <c r="H173" s="29">
        <v>2</v>
      </c>
      <c r="I173" s="30">
        <v>1</v>
      </c>
      <c r="J173" s="31">
        <v>0</v>
      </c>
      <c r="K173" s="32">
        <v>0</v>
      </c>
      <c r="L173" s="33">
        <v>0</v>
      </c>
      <c r="M173" s="35" t="s">
        <v>1525</v>
      </c>
      <c r="N173" s="35"/>
    </row>
    <row r="174" spans="1:14" x14ac:dyDescent="0.3">
      <c r="A174" s="7" t="s">
        <v>1220</v>
      </c>
      <c r="B174" s="7" t="s">
        <v>1221</v>
      </c>
      <c r="C174" s="7" t="s">
        <v>1222</v>
      </c>
      <c r="D174" s="7" t="s">
        <v>992</v>
      </c>
      <c r="E174" s="7" t="s">
        <v>654</v>
      </c>
      <c r="F174" s="7" t="s">
        <v>1223</v>
      </c>
      <c r="G174" s="29">
        <v>1</v>
      </c>
      <c r="H174" s="29">
        <v>1</v>
      </c>
      <c r="I174" s="30">
        <v>0</v>
      </c>
      <c r="J174" s="31">
        <v>1</v>
      </c>
      <c r="K174" s="32">
        <v>0</v>
      </c>
      <c r="L174" s="33">
        <v>0</v>
      </c>
      <c r="M174" s="35" t="s">
        <v>1527</v>
      </c>
      <c r="N174" s="35"/>
    </row>
    <row r="175" spans="1:14" x14ac:dyDescent="0.3">
      <c r="A175" s="7" t="s">
        <v>1224</v>
      </c>
      <c r="B175" s="7" t="s">
        <v>1225</v>
      </c>
      <c r="C175" s="7" t="s">
        <v>1226</v>
      </c>
      <c r="D175" s="7" t="s">
        <v>1227</v>
      </c>
      <c r="E175" s="7" t="s">
        <v>1228</v>
      </c>
      <c r="F175" s="7" t="s">
        <v>1229</v>
      </c>
      <c r="G175" s="29">
        <v>1</v>
      </c>
      <c r="H175" s="29">
        <v>1</v>
      </c>
      <c r="I175" s="30">
        <v>0</v>
      </c>
      <c r="J175" s="31">
        <v>1</v>
      </c>
      <c r="K175" s="32">
        <v>0</v>
      </c>
      <c r="L175" s="33">
        <v>0</v>
      </c>
      <c r="M175" s="35" t="s">
        <v>1525</v>
      </c>
      <c r="N175" s="35"/>
    </row>
    <row r="176" spans="1:14" x14ac:dyDescent="0.3">
      <c r="A176" s="7" t="s">
        <v>1230</v>
      </c>
      <c r="B176" s="7" t="s">
        <v>1231</v>
      </c>
      <c r="C176" s="7" t="s">
        <v>567</v>
      </c>
      <c r="D176" s="7" t="s">
        <v>1232</v>
      </c>
      <c r="E176" s="7" t="s">
        <v>532</v>
      </c>
      <c r="F176" s="7" t="s">
        <v>1233</v>
      </c>
      <c r="G176" s="29">
        <v>1</v>
      </c>
      <c r="H176" s="29">
        <v>1</v>
      </c>
      <c r="I176" s="30">
        <v>0</v>
      </c>
      <c r="J176" s="31">
        <v>1</v>
      </c>
      <c r="K176" s="32">
        <v>0</v>
      </c>
      <c r="L176" s="33">
        <v>0</v>
      </c>
      <c r="M176" s="35" t="s">
        <v>1525</v>
      </c>
      <c r="N176" s="35"/>
    </row>
    <row r="177" spans="1:14" x14ac:dyDescent="0.3">
      <c r="A177" s="7" t="s">
        <v>1234</v>
      </c>
      <c r="B177" s="7" t="s">
        <v>1235</v>
      </c>
      <c r="C177" s="7" t="s">
        <v>697</v>
      </c>
      <c r="D177" s="7" t="s">
        <v>1236</v>
      </c>
      <c r="E177" s="7" t="s">
        <v>1237</v>
      </c>
      <c r="F177" s="7" t="s">
        <v>1238</v>
      </c>
      <c r="G177" s="29">
        <v>1</v>
      </c>
      <c r="H177" s="29">
        <v>1</v>
      </c>
      <c r="I177" s="30">
        <v>0</v>
      </c>
      <c r="J177" s="31">
        <v>1</v>
      </c>
      <c r="K177" s="32">
        <v>0</v>
      </c>
      <c r="L177" s="33">
        <v>0</v>
      </c>
      <c r="M177" s="35" t="s">
        <v>1527</v>
      </c>
      <c r="N177" s="35"/>
    </row>
    <row r="178" spans="1:14" x14ac:dyDescent="0.3">
      <c r="A178" s="7" t="s">
        <v>413</v>
      </c>
      <c r="B178" s="7" t="s">
        <v>1239</v>
      </c>
      <c r="C178" s="7" t="s">
        <v>567</v>
      </c>
      <c r="D178" s="7" t="s">
        <v>857</v>
      </c>
      <c r="E178" s="7" t="s">
        <v>165</v>
      </c>
      <c r="F178" s="7" t="s">
        <v>1240</v>
      </c>
      <c r="G178" s="29">
        <v>1</v>
      </c>
      <c r="H178" s="29">
        <v>1</v>
      </c>
      <c r="I178" s="30">
        <v>0</v>
      </c>
      <c r="J178" s="31">
        <v>0</v>
      </c>
      <c r="K178" s="32">
        <v>0</v>
      </c>
      <c r="L178" s="33">
        <v>1</v>
      </c>
      <c r="M178" s="35" t="s">
        <v>1526</v>
      </c>
      <c r="N178" s="35"/>
    </row>
    <row r="179" spans="1:14" x14ac:dyDescent="0.3">
      <c r="A179" s="7" t="s">
        <v>1241</v>
      </c>
      <c r="B179" s="7" t="s">
        <v>1242</v>
      </c>
      <c r="C179" s="7" t="s">
        <v>1243</v>
      </c>
      <c r="D179" s="7" t="s">
        <v>1244</v>
      </c>
      <c r="E179" s="7" t="s">
        <v>1245</v>
      </c>
      <c r="F179" s="7" t="s">
        <v>1246</v>
      </c>
      <c r="G179" s="29">
        <v>1</v>
      </c>
      <c r="H179" s="29">
        <v>4</v>
      </c>
      <c r="I179" s="30">
        <v>0</v>
      </c>
      <c r="J179" s="31">
        <v>1</v>
      </c>
      <c r="K179" s="32">
        <v>0</v>
      </c>
      <c r="L179" s="33">
        <v>0</v>
      </c>
      <c r="M179" s="35" t="s">
        <v>1525</v>
      </c>
      <c r="N179" s="35"/>
    </row>
    <row r="180" spans="1:14" x14ac:dyDescent="0.3">
      <c r="A180" s="7" t="s">
        <v>518</v>
      </c>
      <c r="B180" s="7" t="s">
        <v>1247</v>
      </c>
      <c r="C180" s="7" t="s">
        <v>1248</v>
      </c>
      <c r="D180" s="7" t="s">
        <v>707</v>
      </c>
      <c r="E180" s="7" t="s">
        <v>165</v>
      </c>
      <c r="F180" s="7" t="s">
        <v>1249</v>
      </c>
      <c r="G180" s="29">
        <v>1</v>
      </c>
      <c r="H180" s="29">
        <v>1</v>
      </c>
      <c r="I180" s="30">
        <v>0</v>
      </c>
      <c r="J180" s="31">
        <v>0</v>
      </c>
      <c r="K180" s="32">
        <v>0</v>
      </c>
      <c r="L180" s="33">
        <v>1</v>
      </c>
      <c r="M180" s="35" t="s">
        <v>1526</v>
      </c>
      <c r="N180" s="35"/>
    </row>
    <row r="181" spans="1:14" x14ac:dyDescent="0.3">
      <c r="A181" s="7" t="s">
        <v>1250</v>
      </c>
      <c r="B181" s="7" t="s">
        <v>1251</v>
      </c>
      <c r="C181" s="7" t="s">
        <v>567</v>
      </c>
      <c r="D181" s="7" t="s">
        <v>580</v>
      </c>
      <c r="E181" s="7" t="s">
        <v>1252</v>
      </c>
      <c r="F181" s="7" t="s">
        <v>1253</v>
      </c>
      <c r="G181" s="29">
        <v>1</v>
      </c>
      <c r="H181" s="29">
        <v>2</v>
      </c>
      <c r="I181" s="30">
        <v>0</v>
      </c>
      <c r="J181" s="31">
        <v>1</v>
      </c>
      <c r="K181" s="32">
        <v>0</v>
      </c>
      <c r="L181" s="33">
        <v>0</v>
      </c>
      <c r="M181" s="35" t="s">
        <v>1525</v>
      </c>
      <c r="N181" s="35"/>
    </row>
    <row r="182" spans="1:14" x14ac:dyDescent="0.3">
      <c r="A182" s="7" t="s">
        <v>1254</v>
      </c>
      <c r="B182" s="7" t="s">
        <v>1255</v>
      </c>
      <c r="C182" s="7" t="s">
        <v>905</v>
      </c>
      <c r="D182" s="7" t="s">
        <v>1256</v>
      </c>
      <c r="E182" s="7" t="s">
        <v>586</v>
      </c>
      <c r="F182" s="7" t="s">
        <v>1257</v>
      </c>
      <c r="G182" s="29">
        <v>1</v>
      </c>
      <c r="H182" s="29">
        <v>1</v>
      </c>
      <c r="I182" s="30">
        <v>1</v>
      </c>
      <c r="J182" s="31">
        <v>0</v>
      </c>
      <c r="K182" s="32">
        <v>0</v>
      </c>
      <c r="L182" s="33">
        <v>0</v>
      </c>
      <c r="M182" s="35" t="s">
        <v>1525</v>
      </c>
      <c r="N182" s="35"/>
    </row>
    <row r="183" spans="1:14" x14ac:dyDescent="0.3">
      <c r="A183" s="7" t="s">
        <v>264</v>
      </c>
      <c r="B183" s="7" t="s">
        <v>1258</v>
      </c>
      <c r="C183" s="7" t="s">
        <v>1259</v>
      </c>
      <c r="D183" s="7" t="s">
        <v>857</v>
      </c>
      <c r="E183" s="7" t="s">
        <v>267</v>
      </c>
      <c r="F183" s="7" t="s">
        <v>1260</v>
      </c>
      <c r="G183" s="29">
        <v>1</v>
      </c>
      <c r="H183" s="29">
        <v>2</v>
      </c>
      <c r="I183" s="30">
        <v>0</v>
      </c>
      <c r="J183" s="31">
        <v>0</v>
      </c>
      <c r="K183" s="32">
        <v>1</v>
      </c>
      <c r="L183" s="33">
        <v>0</v>
      </c>
      <c r="M183" s="35" t="s">
        <v>1526</v>
      </c>
      <c r="N183" s="35"/>
    </row>
    <row r="184" spans="1:14" x14ac:dyDescent="0.3">
      <c r="A184" s="7" t="s">
        <v>248</v>
      </c>
      <c r="B184" s="7" t="s">
        <v>1261</v>
      </c>
      <c r="C184" s="7" t="s">
        <v>567</v>
      </c>
      <c r="D184" s="7" t="s">
        <v>580</v>
      </c>
      <c r="E184" s="7" t="s">
        <v>250</v>
      </c>
      <c r="F184" s="7" t="s">
        <v>1262</v>
      </c>
      <c r="G184" s="29">
        <v>1</v>
      </c>
      <c r="H184" s="29">
        <v>1</v>
      </c>
      <c r="I184" s="30">
        <v>0</v>
      </c>
      <c r="J184" s="31">
        <v>0</v>
      </c>
      <c r="K184" s="32">
        <v>1</v>
      </c>
      <c r="L184" s="33">
        <v>0</v>
      </c>
      <c r="M184" s="35" t="s">
        <v>1526</v>
      </c>
      <c r="N184" s="35"/>
    </row>
    <row r="185" spans="1:14" x14ac:dyDescent="0.3">
      <c r="A185" s="7" t="s">
        <v>1263</v>
      </c>
      <c r="B185" s="7" t="s">
        <v>1264</v>
      </c>
      <c r="C185" s="7" t="s">
        <v>567</v>
      </c>
      <c r="D185" s="7" t="s">
        <v>1265</v>
      </c>
      <c r="E185" s="7" t="s">
        <v>330</v>
      </c>
      <c r="F185" s="7" t="s">
        <v>1266</v>
      </c>
      <c r="G185" s="29">
        <v>1</v>
      </c>
      <c r="H185" s="29">
        <v>1</v>
      </c>
      <c r="I185" s="30">
        <v>0</v>
      </c>
      <c r="J185" s="31">
        <v>1</v>
      </c>
      <c r="K185" s="32">
        <v>0</v>
      </c>
      <c r="L185" s="33">
        <v>0</v>
      </c>
      <c r="M185" s="35" t="s">
        <v>1525</v>
      </c>
      <c r="N185" s="35"/>
    </row>
    <row r="186" spans="1:14" x14ac:dyDescent="0.3">
      <c r="A186" s="7" t="s">
        <v>1267</v>
      </c>
      <c r="B186" s="7" t="s">
        <v>1268</v>
      </c>
      <c r="C186" s="7" t="s">
        <v>560</v>
      </c>
      <c r="D186" s="7" t="s">
        <v>1269</v>
      </c>
      <c r="E186" s="7" t="s">
        <v>465</v>
      </c>
      <c r="F186" s="7" t="s">
        <v>1270</v>
      </c>
      <c r="G186" s="29">
        <v>1</v>
      </c>
      <c r="H186" s="29">
        <v>1</v>
      </c>
      <c r="I186" s="30">
        <v>1</v>
      </c>
      <c r="J186" s="31">
        <v>0</v>
      </c>
      <c r="K186" s="32">
        <v>0</v>
      </c>
      <c r="L186" s="33">
        <v>0</v>
      </c>
      <c r="M186" s="35" t="s">
        <v>1527</v>
      </c>
      <c r="N186" s="35"/>
    </row>
    <row r="187" spans="1:14" x14ac:dyDescent="0.3">
      <c r="A187" s="7" t="s">
        <v>1271</v>
      </c>
      <c r="B187" s="7" t="s">
        <v>1272</v>
      </c>
      <c r="C187" s="7" t="s">
        <v>567</v>
      </c>
      <c r="D187" s="7" t="s">
        <v>1273</v>
      </c>
      <c r="E187" s="7" t="s">
        <v>1274</v>
      </c>
      <c r="F187" s="7" t="s">
        <v>1275</v>
      </c>
      <c r="G187" s="29">
        <v>1</v>
      </c>
      <c r="H187" s="29">
        <v>4</v>
      </c>
      <c r="I187" s="30">
        <v>1</v>
      </c>
      <c r="J187" s="31">
        <v>0</v>
      </c>
      <c r="K187" s="32">
        <v>0</v>
      </c>
      <c r="L187" s="33">
        <v>0</v>
      </c>
      <c r="M187" s="35" t="s">
        <v>1525</v>
      </c>
      <c r="N187" s="35"/>
    </row>
    <row r="188" spans="1:14" x14ac:dyDescent="0.3">
      <c r="A188" s="7" t="s">
        <v>1276</v>
      </c>
      <c r="B188" s="7" t="s">
        <v>1277</v>
      </c>
      <c r="C188" s="7" t="s">
        <v>567</v>
      </c>
      <c r="D188" s="7" t="s">
        <v>1278</v>
      </c>
      <c r="E188" s="7" t="s">
        <v>257</v>
      </c>
      <c r="F188" s="7" t="s">
        <v>1279</v>
      </c>
      <c r="G188" s="29">
        <v>1</v>
      </c>
      <c r="H188" s="29">
        <v>1</v>
      </c>
      <c r="I188" s="30">
        <v>0</v>
      </c>
      <c r="J188" s="31">
        <v>1</v>
      </c>
      <c r="K188" s="32">
        <v>0</v>
      </c>
      <c r="L188" s="33">
        <v>0</v>
      </c>
      <c r="M188" s="35" t="s">
        <v>1525</v>
      </c>
      <c r="N188" s="35"/>
    </row>
    <row r="189" spans="1:14" x14ac:dyDescent="0.3">
      <c r="A189" s="7" t="s">
        <v>1280</v>
      </c>
      <c r="B189" s="7" t="s">
        <v>1281</v>
      </c>
      <c r="C189" s="7" t="s">
        <v>1282</v>
      </c>
      <c r="D189" s="7" t="s">
        <v>992</v>
      </c>
      <c r="E189" s="7" t="s">
        <v>654</v>
      </c>
      <c r="F189" s="7" t="s">
        <v>1283</v>
      </c>
      <c r="G189" s="29">
        <v>1</v>
      </c>
      <c r="H189" s="29">
        <v>1</v>
      </c>
      <c r="I189" s="30">
        <v>0</v>
      </c>
      <c r="J189" s="31">
        <v>1</v>
      </c>
      <c r="K189" s="32">
        <v>0</v>
      </c>
      <c r="L189" s="33">
        <v>0</v>
      </c>
      <c r="M189" s="35" t="s">
        <v>1525</v>
      </c>
      <c r="N189" s="35"/>
    </row>
    <row r="190" spans="1:14" x14ac:dyDescent="0.3">
      <c r="A190" s="7" t="s">
        <v>1284</v>
      </c>
      <c r="B190" s="7" t="s">
        <v>1285</v>
      </c>
      <c r="C190" s="7" t="s">
        <v>986</v>
      </c>
      <c r="D190" s="7" t="s">
        <v>1286</v>
      </c>
      <c r="E190" s="7" t="s">
        <v>172</v>
      </c>
      <c r="F190" s="7" t="s">
        <v>1287</v>
      </c>
      <c r="G190" s="29">
        <v>1</v>
      </c>
      <c r="H190" s="29">
        <v>1</v>
      </c>
      <c r="I190" s="30">
        <v>1</v>
      </c>
      <c r="J190" s="31">
        <v>0</v>
      </c>
      <c r="K190" s="32">
        <v>0</v>
      </c>
      <c r="L190" s="33">
        <v>0</v>
      </c>
      <c r="M190" s="35" t="s">
        <v>1523</v>
      </c>
      <c r="N190" s="35"/>
    </row>
    <row r="191" spans="1:14" x14ac:dyDescent="0.3">
      <c r="A191" s="7" t="s">
        <v>1288</v>
      </c>
      <c r="B191" s="7" t="s">
        <v>1289</v>
      </c>
      <c r="C191" s="7" t="s">
        <v>1290</v>
      </c>
      <c r="D191" s="7" t="s">
        <v>580</v>
      </c>
      <c r="E191" s="7" t="s">
        <v>1291</v>
      </c>
      <c r="F191" s="7" t="s">
        <v>1292</v>
      </c>
      <c r="G191" s="29">
        <v>1</v>
      </c>
      <c r="H191" s="29">
        <v>1</v>
      </c>
      <c r="I191" s="30">
        <v>1</v>
      </c>
      <c r="J191" s="31">
        <v>0</v>
      </c>
      <c r="K191" s="32">
        <v>0</v>
      </c>
      <c r="L191" s="33">
        <v>0</v>
      </c>
      <c r="M191" s="35" t="s">
        <v>1527</v>
      </c>
      <c r="N191" s="35"/>
    </row>
    <row r="192" spans="1:14" x14ac:dyDescent="0.3">
      <c r="A192" s="7" t="s">
        <v>1293</v>
      </c>
      <c r="B192" s="7" t="s">
        <v>1294</v>
      </c>
      <c r="C192" s="7" t="s">
        <v>567</v>
      </c>
      <c r="D192" s="7" t="s">
        <v>1295</v>
      </c>
      <c r="E192" s="7" t="s">
        <v>465</v>
      </c>
      <c r="F192" s="7" t="s">
        <v>1296</v>
      </c>
      <c r="G192" s="29">
        <v>1</v>
      </c>
      <c r="H192" s="29">
        <v>1</v>
      </c>
      <c r="I192" s="30">
        <v>0</v>
      </c>
      <c r="J192" s="31">
        <v>1</v>
      </c>
      <c r="K192" s="32">
        <v>0</v>
      </c>
      <c r="L192" s="33">
        <v>0</v>
      </c>
      <c r="M192" s="35" t="s">
        <v>1525</v>
      </c>
      <c r="N192" s="35"/>
    </row>
    <row r="193" spans="1:14" x14ac:dyDescent="0.3">
      <c r="A193" s="7" t="s">
        <v>1297</v>
      </c>
      <c r="B193" s="7" t="s">
        <v>1298</v>
      </c>
      <c r="C193" s="7" t="s">
        <v>1299</v>
      </c>
      <c r="D193" s="7" t="s">
        <v>1179</v>
      </c>
      <c r="E193" s="7" t="s">
        <v>645</v>
      </c>
      <c r="F193" s="7" t="s">
        <v>1300</v>
      </c>
      <c r="G193" s="29">
        <v>1</v>
      </c>
      <c r="H193" s="29">
        <v>5</v>
      </c>
      <c r="I193" s="30">
        <v>1</v>
      </c>
      <c r="J193" s="31">
        <v>0</v>
      </c>
      <c r="K193" s="32">
        <v>0</v>
      </c>
      <c r="L193" s="33">
        <v>0</v>
      </c>
      <c r="M193" s="35" t="s">
        <v>1523</v>
      </c>
      <c r="N193" s="35"/>
    </row>
    <row r="194" spans="1:14" x14ac:dyDescent="0.3">
      <c r="A194" s="7" t="s">
        <v>1301</v>
      </c>
      <c r="B194" s="7" t="s">
        <v>1302</v>
      </c>
      <c r="C194" s="7" t="s">
        <v>1303</v>
      </c>
      <c r="D194" s="7" t="s">
        <v>585</v>
      </c>
      <c r="E194" s="7" t="s">
        <v>172</v>
      </c>
      <c r="F194" s="7" t="s">
        <v>1304</v>
      </c>
      <c r="G194" s="29">
        <v>1</v>
      </c>
      <c r="H194" s="29">
        <v>2</v>
      </c>
      <c r="I194" s="30">
        <v>0</v>
      </c>
      <c r="J194" s="31">
        <v>1</v>
      </c>
      <c r="K194" s="32">
        <v>0</v>
      </c>
      <c r="L194" s="33">
        <v>0</v>
      </c>
      <c r="M194" s="35" t="s">
        <v>1523</v>
      </c>
      <c r="N194" s="35"/>
    </row>
    <row r="195" spans="1:14" x14ac:dyDescent="0.3">
      <c r="A195" s="7" t="s">
        <v>489</v>
      </c>
      <c r="B195" s="7" t="s">
        <v>1305</v>
      </c>
      <c r="C195" s="7" t="s">
        <v>567</v>
      </c>
      <c r="D195" s="7" t="s">
        <v>1306</v>
      </c>
      <c r="E195" s="7" t="s">
        <v>330</v>
      </c>
      <c r="F195" s="7" t="s">
        <v>1307</v>
      </c>
      <c r="G195" s="29">
        <v>1</v>
      </c>
      <c r="H195" s="29">
        <v>1</v>
      </c>
      <c r="I195" s="30">
        <v>0</v>
      </c>
      <c r="J195" s="31">
        <v>0</v>
      </c>
      <c r="K195" s="32">
        <v>0</v>
      </c>
      <c r="L195" s="33">
        <v>1</v>
      </c>
      <c r="M195" s="35" t="s">
        <v>1526</v>
      </c>
      <c r="N195" s="35"/>
    </row>
    <row r="196" spans="1:14" x14ac:dyDescent="0.3">
      <c r="A196" s="7" t="s">
        <v>483</v>
      </c>
      <c r="B196" s="7" t="s">
        <v>1308</v>
      </c>
      <c r="C196" s="7" t="s">
        <v>1309</v>
      </c>
      <c r="D196" s="7" t="s">
        <v>615</v>
      </c>
      <c r="E196" s="7" t="s">
        <v>424</v>
      </c>
      <c r="F196" s="7" t="s">
        <v>1310</v>
      </c>
      <c r="G196" s="29">
        <v>1</v>
      </c>
      <c r="H196" s="29">
        <v>1</v>
      </c>
      <c r="I196" s="30">
        <v>0</v>
      </c>
      <c r="J196" s="31">
        <v>0</v>
      </c>
      <c r="K196" s="32">
        <v>0</v>
      </c>
      <c r="L196" s="33">
        <v>1</v>
      </c>
      <c r="M196" s="35" t="s">
        <v>1526</v>
      </c>
      <c r="N196" s="35"/>
    </row>
    <row r="197" spans="1:14" x14ac:dyDescent="0.3">
      <c r="A197" s="7" t="s">
        <v>1311</v>
      </c>
      <c r="B197" s="7" t="s">
        <v>1312</v>
      </c>
      <c r="C197" s="7" t="s">
        <v>1313</v>
      </c>
      <c r="D197" s="7" t="s">
        <v>687</v>
      </c>
      <c r="E197" s="7" t="s">
        <v>250</v>
      </c>
      <c r="F197" s="7" t="s">
        <v>1314</v>
      </c>
      <c r="G197" s="29">
        <v>1</v>
      </c>
      <c r="H197" s="29">
        <v>1</v>
      </c>
      <c r="I197" s="30">
        <v>0</v>
      </c>
      <c r="J197" s="31">
        <v>1</v>
      </c>
      <c r="K197" s="32">
        <v>0</v>
      </c>
      <c r="L197" s="33">
        <v>0</v>
      </c>
      <c r="M197" s="35" t="s">
        <v>1527</v>
      </c>
      <c r="N197" s="35"/>
    </row>
    <row r="198" spans="1:14" x14ac:dyDescent="0.3">
      <c r="A198" s="7" t="s">
        <v>207</v>
      </c>
      <c r="B198" s="7" t="s">
        <v>208</v>
      </c>
      <c r="C198" s="7" t="s">
        <v>567</v>
      </c>
      <c r="D198" s="7" t="s">
        <v>1315</v>
      </c>
      <c r="E198" s="7" t="s">
        <v>209</v>
      </c>
      <c r="F198" s="7" t="s">
        <v>1316</v>
      </c>
      <c r="G198" s="29">
        <v>1</v>
      </c>
      <c r="H198" s="29">
        <v>1</v>
      </c>
      <c r="I198" s="30">
        <v>0</v>
      </c>
      <c r="J198" s="31">
        <v>0</v>
      </c>
      <c r="K198" s="32">
        <v>1</v>
      </c>
      <c r="L198" s="33">
        <v>0</v>
      </c>
      <c r="M198" s="35" t="s">
        <v>1526</v>
      </c>
      <c r="N198" s="35"/>
    </row>
    <row r="199" spans="1:14" x14ac:dyDescent="0.3">
      <c r="A199" s="7" t="s">
        <v>1317</v>
      </c>
      <c r="B199" s="7" t="s">
        <v>1318</v>
      </c>
      <c r="C199" s="7" t="s">
        <v>1319</v>
      </c>
      <c r="D199" s="7" t="s">
        <v>1320</v>
      </c>
      <c r="E199" s="7" t="s">
        <v>1321</v>
      </c>
      <c r="F199" s="7" t="s">
        <v>1322</v>
      </c>
      <c r="G199" s="29">
        <v>1</v>
      </c>
      <c r="H199" s="29">
        <v>1</v>
      </c>
      <c r="I199" s="30">
        <v>0</v>
      </c>
      <c r="J199" s="31">
        <v>1</v>
      </c>
      <c r="K199" s="32">
        <v>0</v>
      </c>
      <c r="L199" s="33">
        <v>0</v>
      </c>
      <c r="M199" s="35" t="s">
        <v>1527</v>
      </c>
      <c r="N199" s="35"/>
    </row>
    <row r="200" spans="1:14" x14ac:dyDescent="0.3">
      <c r="A200" s="7" t="s">
        <v>1323</v>
      </c>
      <c r="B200" s="7" t="s">
        <v>1324</v>
      </c>
      <c r="C200" s="7" t="s">
        <v>1325</v>
      </c>
      <c r="D200" s="7" t="s">
        <v>1326</v>
      </c>
      <c r="E200" s="7" t="s">
        <v>1327</v>
      </c>
      <c r="F200" s="7" t="s">
        <v>1328</v>
      </c>
      <c r="G200" s="29">
        <v>1</v>
      </c>
      <c r="H200" s="29">
        <v>2</v>
      </c>
      <c r="I200" s="30">
        <v>0</v>
      </c>
      <c r="J200" s="31">
        <v>1</v>
      </c>
      <c r="K200" s="32">
        <v>0</v>
      </c>
      <c r="L200" s="33">
        <v>0</v>
      </c>
      <c r="M200" s="35" t="s">
        <v>1525</v>
      </c>
      <c r="N200" s="35"/>
    </row>
    <row r="201" spans="1:14" x14ac:dyDescent="0.3">
      <c r="A201" s="7" t="s">
        <v>307</v>
      </c>
      <c r="B201" s="7" t="s">
        <v>1329</v>
      </c>
      <c r="C201" s="7" t="s">
        <v>567</v>
      </c>
      <c r="D201" s="7" t="s">
        <v>580</v>
      </c>
      <c r="E201" s="7" t="s">
        <v>310</v>
      </c>
      <c r="F201" s="7" t="s">
        <v>1330</v>
      </c>
      <c r="G201" s="29">
        <v>1</v>
      </c>
      <c r="H201" s="29">
        <v>1</v>
      </c>
      <c r="I201" s="30">
        <v>0</v>
      </c>
      <c r="J201" s="31">
        <v>0</v>
      </c>
      <c r="K201" s="32">
        <v>0</v>
      </c>
      <c r="L201" s="33">
        <v>1</v>
      </c>
      <c r="M201" s="35" t="s">
        <v>1526</v>
      </c>
      <c r="N201" s="35"/>
    </row>
    <row r="202" spans="1:14" x14ac:dyDescent="0.3">
      <c r="A202" s="7" t="s">
        <v>1331</v>
      </c>
      <c r="B202" s="7" t="s">
        <v>1332</v>
      </c>
      <c r="C202" s="7" t="s">
        <v>1333</v>
      </c>
      <c r="D202" s="7" t="s">
        <v>844</v>
      </c>
      <c r="E202" s="7" t="s">
        <v>752</v>
      </c>
      <c r="F202" s="7" t="s">
        <v>1334</v>
      </c>
      <c r="G202" s="29">
        <v>1</v>
      </c>
      <c r="H202" s="29">
        <v>1</v>
      </c>
      <c r="I202" s="30">
        <v>0</v>
      </c>
      <c r="J202" s="31">
        <v>1</v>
      </c>
      <c r="K202" s="32">
        <v>0</v>
      </c>
      <c r="L202" s="33">
        <v>0</v>
      </c>
      <c r="M202" s="35" t="s">
        <v>1527</v>
      </c>
      <c r="N202" s="35"/>
    </row>
    <row r="203" spans="1:14" x14ac:dyDescent="0.3">
      <c r="A203" s="7" t="s">
        <v>1335</v>
      </c>
      <c r="B203" s="7" t="s">
        <v>1336</v>
      </c>
      <c r="C203" s="7" t="s">
        <v>1337</v>
      </c>
      <c r="D203" s="7" t="s">
        <v>580</v>
      </c>
      <c r="E203" s="7" t="s">
        <v>678</v>
      </c>
      <c r="F203" s="7" t="s">
        <v>1338</v>
      </c>
      <c r="G203" s="29">
        <v>1</v>
      </c>
      <c r="H203" s="29">
        <v>4</v>
      </c>
      <c r="I203" s="30">
        <v>0</v>
      </c>
      <c r="J203" s="31">
        <v>1</v>
      </c>
      <c r="K203" s="32">
        <v>0</v>
      </c>
      <c r="L203" s="33">
        <v>0</v>
      </c>
      <c r="M203" s="35" t="s">
        <v>1525</v>
      </c>
      <c r="N203" s="35"/>
    </row>
    <row r="204" spans="1:14" x14ac:dyDescent="0.3">
      <c r="A204" s="7" t="s">
        <v>1339</v>
      </c>
      <c r="B204" s="7" t="s">
        <v>1340</v>
      </c>
      <c r="C204" s="7" t="s">
        <v>1341</v>
      </c>
      <c r="D204" s="7" t="s">
        <v>580</v>
      </c>
      <c r="E204" s="7" t="s">
        <v>1274</v>
      </c>
      <c r="F204" s="7" t="s">
        <v>1342</v>
      </c>
      <c r="G204" s="29">
        <v>1</v>
      </c>
      <c r="H204" s="29">
        <v>1</v>
      </c>
      <c r="I204" s="30">
        <v>0</v>
      </c>
      <c r="J204" s="31">
        <v>1</v>
      </c>
      <c r="K204" s="32">
        <v>0</v>
      </c>
      <c r="L204" s="33">
        <v>0</v>
      </c>
      <c r="M204" s="35" t="s">
        <v>1525</v>
      </c>
      <c r="N204" s="35"/>
    </row>
    <row r="205" spans="1:14" x14ac:dyDescent="0.3">
      <c r="A205" s="7" t="s">
        <v>1343</v>
      </c>
      <c r="B205" s="7" t="s">
        <v>1344</v>
      </c>
      <c r="C205" s="7" t="s">
        <v>567</v>
      </c>
      <c r="D205" s="7" t="s">
        <v>580</v>
      </c>
      <c r="E205" s="7" t="s">
        <v>1345</v>
      </c>
      <c r="F205" s="7" t="s">
        <v>1346</v>
      </c>
      <c r="G205" s="29">
        <v>1</v>
      </c>
      <c r="H205" s="29">
        <v>1</v>
      </c>
      <c r="I205" s="30">
        <v>0</v>
      </c>
      <c r="J205" s="31">
        <v>1</v>
      </c>
      <c r="K205" s="32">
        <v>0</v>
      </c>
      <c r="L205" s="33">
        <v>0</v>
      </c>
      <c r="M205" s="35" t="s">
        <v>1525</v>
      </c>
      <c r="N205" s="35"/>
    </row>
    <row r="206" spans="1:14" x14ac:dyDescent="0.3">
      <c r="A206" s="7" t="s">
        <v>356</v>
      </c>
      <c r="B206" s="7" t="s">
        <v>357</v>
      </c>
      <c r="C206" s="7" t="s">
        <v>567</v>
      </c>
      <c r="D206" s="7" t="s">
        <v>1286</v>
      </c>
      <c r="E206" s="7" t="s">
        <v>330</v>
      </c>
      <c r="F206" s="7" t="s">
        <v>1347</v>
      </c>
      <c r="G206" s="29">
        <v>1</v>
      </c>
      <c r="H206" s="29">
        <v>1</v>
      </c>
      <c r="I206" s="30">
        <v>0</v>
      </c>
      <c r="J206" s="31">
        <v>0</v>
      </c>
      <c r="K206" s="32">
        <v>0</v>
      </c>
      <c r="L206" s="33">
        <v>1</v>
      </c>
      <c r="M206" s="35" t="s">
        <v>1526</v>
      </c>
      <c r="N206" s="35"/>
    </row>
    <row r="207" spans="1:14" x14ac:dyDescent="0.3">
      <c r="A207" s="7" t="s">
        <v>1348</v>
      </c>
      <c r="B207" s="7" t="s">
        <v>1349</v>
      </c>
      <c r="C207" s="7" t="s">
        <v>952</v>
      </c>
      <c r="D207" s="7" t="s">
        <v>953</v>
      </c>
      <c r="E207" s="7" t="s">
        <v>1130</v>
      </c>
      <c r="F207" s="7" t="s">
        <v>1350</v>
      </c>
      <c r="G207" s="29">
        <v>1</v>
      </c>
      <c r="H207" s="29">
        <v>1</v>
      </c>
      <c r="I207" s="30">
        <v>0</v>
      </c>
      <c r="J207" s="31">
        <v>1</v>
      </c>
      <c r="K207" s="32">
        <v>0</v>
      </c>
      <c r="L207" s="33">
        <v>0</v>
      </c>
      <c r="M207" s="35" t="s">
        <v>1525</v>
      </c>
      <c r="N207" s="35"/>
    </row>
    <row r="208" spans="1:14" x14ac:dyDescent="0.3">
      <c r="A208" s="7" t="s">
        <v>1351</v>
      </c>
      <c r="B208" s="7" t="s">
        <v>1352</v>
      </c>
      <c r="C208" s="7" t="s">
        <v>567</v>
      </c>
      <c r="D208" s="7" t="s">
        <v>580</v>
      </c>
      <c r="E208" s="7" t="s">
        <v>454</v>
      </c>
      <c r="F208" s="7" t="s">
        <v>1353</v>
      </c>
      <c r="G208" s="29">
        <v>1</v>
      </c>
      <c r="H208" s="29">
        <v>3</v>
      </c>
      <c r="I208" s="30">
        <v>0</v>
      </c>
      <c r="J208" s="31">
        <v>1</v>
      </c>
      <c r="K208" s="32">
        <v>0</v>
      </c>
      <c r="L208" s="33">
        <v>0</v>
      </c>
      <c r="M208" s="35" t="s">
        <v>1525</v>
      </c>
      <c r="N208" s="35"/>
    </row>
    <row r="209" spans="1:14" x14ac:dyDescent="0.3">
      <c r="A209" s="7" t="s">
        <v>1354</v>
      </c>
      <c r="B209" s="7" t="s">
        <v>1355</v>
      </c>
      <c r="C209" s="7" t="s">
        <v>1356</v>
      </c>
      <c r="D209" s="7" t="s">
        <v>687</v>
      </c>
      <c r="E209" s="7" t="s">
        <v>250</v>
      </c>
      <c r="F209" s="7" t="s">
        <v>1357</v>
      </c>
      <c r="G209" s="29">
        <v>1</v>
      </c>
      <c r="H209" s="29">
        <v>1</v>
      </c>
      <c r="I209" s="30">
        <v>0</v>
      </c>
      <c r="J209" s="31">
        <v>1</v>
      </c>
      <c r="K209" s="32">
        <v>0</v>
      </c>
      <c r="L209" s="33">
        <v>0</v>
      </c>
      <c r="M209" s="35" t="s">
        <v>1527</v>
      </c>
      <c r="N209" s="35"/>
    </row>
    <row r="210" spans="1:14" x14ac:dyDescent="0.3">
      <c r="A210" s="7" t="s">
        <v>1358</v>
      </c>
      <c r="B210" s="7" t="s">
        <v>1359</v>
      </c>
      <c r="C210" s="7" t="s">
        <v>1360</v>
      </c>
      <c r="D210" s="7" t="s">
        <v>1361</v>
      </c>
      <c r="E210" s="7" t="s">
        <v>879</v>
      </c>
      <c r="F210" s="7" t="s">
        <v>1362</v>
      </c>
      <c r="G210" s="29">
        <v>1</v>
      </c>
      <c r="H210" s="29">
        <v>1</v>
      </c>
      <c r="I210" s="30">
        <v>0</v>
      </c>
      <c r="J210" s="31">
        <v>1</v>
      </c>
      <c r="K210" s="32">
        <v>0</v>
      </c>
      <c r="L210" s="33">
        <v>0</v>
      </c>
      <c r="M210" s="35" t="s">
        <v>1525</v>
      </c>
      <c r="N210" s="35"/>
    </row>
    <row r="211" spans="1:14" x14ac:dyDescent="0.3">
      <c r="A211" s="7" t="s">
        <v>1363</v>
      </c>
      <c r="B211" s="7" t="s">
        <v>1364</v>
      </c>
      <c r="C211" s="7" t="s">
        <v>1031</v>
      </c>
      <c r="D211" s="7" t="s">
        <v>1365</v>
      </c>
      <c r="E211" s="7" t="s">
        <v>1366</v>
      </c>
      <c r="F211" s="7" t="s">
        <v>1367</v>
      </c>
      <c r="G211" s="29">
        <v>1</v>
      </c>
      <c r="H211" s="29">
        <v>1</v>
      </c>
      <c r="I211" s="30">
        <v>0</v>
      </c>
      <c r="J211" s="31">
        <v>1</v>
      </c>
      <c r="K211" s="32">
        <v>0</v>
      </c>
      <c r="L211" s="33">
        <v>0</v>
      </c>
      <c r="M211" s="35" t="s">
        <v>1525</v>
      </c>
      <c r="N211" s="35"/>
    </row>
    <row r="212" spans="1:14" x14ac:dyDescent="0.3">
      <c r="A212" s="7" t="s">
        <v>1368</v>
      </c>
      <c r="B212" s="7" t="s">
        <v>1369</v>
      </c>
      <c r="C212" s="7" t="s">
        <v>1370</v>
      </c>
      <c r="D212" s="7" t="s">
        <v>992</v>
      </c>
      <c r="E212" s="7" t="s">
        <v>1371</v>
      </c>
      <c r="F212" s="7" t="s">
        <v>1372</v>
      </c>
      <c r="G212" s="29">
        <v>1</v>
      </c>
      <c r="H212" s="29">
        <v>1</v>
      </c>
      <c r="I212" s="30">
        <v>0</v>
      </c>
      <c r="J212" s="31">
        <v>1</v>
      </c>
      <c r="K212" s="32">
        <v>0</v>
      </c>
      <c r="L212" s="33">
        <v>0</v>
      </c>
      <c r="M212" s="35" t="s">
        <v>1527</v>
      </c>
      <c r="N212" s="35"/>
    </row>
    <row r="213" spans="1:14" x14ac:dyDescent="0.3">
      <c r="A213" s="7" t="s">
        <v>1373</v>
      </c>
      <c r="B213" s="7" t="s">
        <v>1374</v>
      </c>
      <c r="C213" s="7" t="s">
        <v>1375</v>
      </c>
      <c r="D213" s="7" t="s">
        <v>1376</v>
      </c>
      <c r="E213" s="7" t="s">
        <v>172</v>
      </c>
      <c r="F213" s="7" t="s">
        <v>1377</v>
      </c>
      <c r="G213" s="29">
        <v>1</v>
      </c>
      <c r="H213" s="29">
        <v>5</v>
      </c>
      <c r="I213" s="30">
        <v>0</v>
      </c>
      <c r="J213" s="31">
        <v>1</v>
      </c>
      <c r="K213" s="32">
        <v>0</v>
      </c>
      <c r="L213" s="33">
        <v>0</v>
      </c>
      <c r="M213" s="35" t="s">
        <v>1523</v>
      </c>
      <c r="N213" s="35"/>
    </row>
    <row r="214" spans="1:14" x14ac:dyDescent="0.3">
      <c r="A214" s="7" t="s">
        <v>1378</v>
      </c>
      <c r="B214" s="7" t="s">
        <v>1379</v>
      </c>
      <c r="C214" s="7" t="s">
        <v>1380</v>
      </c>
      <c r="D214" s="7" t="s">
        <v>687</v>
      </c>
      <c r="E214" s="7" t="s">
        <v>639</v>
      </c>
      <c r="F214" s="7" t="s">
        <v>1381</v>
      </c>
      <c r="G214" s="29">
        <v>1</v>
      </c>
      <c r="H214" s="29">
        <v>1</v>
      </c>
      <c r="I214" s="30">
        <v>1</v>
      </c>
      <c r="J214" s="31">
        <v>0</v>
      </c>
      <c r="K214" s="32">
        <v>0</v>
      </c>
      <c r="L214" s="33">
        <v>0</v>
      </c>
      <c r="M214" s="35" t="s">
        <v>1527</v>
      </c>
      <c r="N214" s="35"/>
    </row>
    <row r="215" spans="1:14" x14ac:dyDescent="0.3">
      <c r="A215" s="7" t="s">
        <v>1382</v>
      </c>
      <c r="B215" s="7" t="s">
        <v>1383</v>
      </c>
      <c r="C215" s="7" t="s">
        <v>808</v>
      </c>
      <c r="D215" s="7" t="s">
        <v>580</v>
      </c>
      <c r="E215" s="7" t="s">
        <v>786</v>
      </c>
      <c r="F215" s="7" t="s">
        <v>1384</v>
      </c>
      <c r="G215" s="29">
        <v>1</v>
      </c>
      <c r="H215" s="29">
        <v>2</v>
      </c>
      <c r="I215" s="30">
        <v>0</v>
      </c>
      <c r="J215" s="31">
        <v>1</v>
      </c>
      <c r="K215" s="32">
        <v>0</v>
      </c>
      <c r="L215" s="33">
        <v>0</v>
      </c>
      <c r="M215" s="35" t="s">
        <v>1525</v>
      </c>
      <c r="N215" s="35"/>
    </row>
    <row r="216" spans="1:14" x14ac:dyDescent="0.3">
      <c r="A216" s="7" t="s">
        <v>1385</v>
      </c>
      <c r="B216" s="7" t="s">
        <v>1386</v>
      </c>
      <c r="C216" s="7" t="s">
        <v>905</v>
      </c>
      <c r="D216" s="7" t="s">
        <v>1387</v>
      </c>
      <c r="E216" s="7" t="s">
        <v>654</v>
      </c>
      <c r="F216" s="7" t="s">
        <v>1388</v>
      </c>
      <c r="G216" s="29">
        <v>1</v>
      </c>
      <c r="H216" s="29">
        <v>1</v>
      </c>
      <c r="I216" s="30">
        <v>0</v>
      </c>
      <c r="J216" s="31">
        <v>1</v>
      </c>
      <c r="K216" s="32">
        <v>0</v>
      </c>
      <c r="L216" s="33">
        <v>0</v>
      </c>
      <c r="M216" s="35" t="s">
        <v>1527</v>
      </c>
      <c r="N216" s="35"/>
    </row>
    <row r="217" spans="1:14" x14ac:dyDescent="0.3">
      <c r="A217" s="7" t="s">
        <v>1389</v>
      </c>
      <c r="B217" s="7" t="s">
        <v>1390</v>
      </c>
      <c r="C217" s="7" t="s">
        <v>1391</v>
      </c>
      <c r="D217" s="7" t="s">
        <v>1392</v>
      </c>
      <c r="E217" s="7" t="s">
        <v>1393</v>
      </c>
      <c r="F217" s="7" t="s">
        <v>1394</v>
      </c>
      <c r="G217" s="29">
        <v>1</v>
      </c>
      <c r="H217" s="29">
        <v>2</v>
      </c>
      <c r="I217" s="30">
        <v>0</v>
      </c>
      <c r="J217" s="31">
        <v>1</v>
      </c>
      <c r="K217" s="32">
        <v>0</v>
      </c>
      <c r="L217" s="33">
        <v>0</v>
      </c>
      <c r="M217" s="35" t="s">
        <v>1525</v>
      </c>
      <c r="N217" s="35"/>
    </row>
    <row r="218" spans="1:14" x14ac:dyDescent="0.3">
      <c r="A218" s="7" t="s">
        <v>1395</v>
      </c>
      <c r="B218" s="7" t="s">
        <v>1396</v>
      </c>
      <c r="C218" s="7" t="s">
        <v>1397</v>
      </c>
      <c r="D218" s="7" t="s">
        <v>580</v>
      </c>
      <c r="E218" s="7" t="s">
        <v>245</v>
      </c>
      <c r="F218" s="7" t="s">
        <v>1398</v>
      </c>
      <c r="G218" s="29">
        <v>1</v>
      </c>
      <c r="H218" s="29">
        <v>1</v>
      </c>
      <c r="I218" s="30">
        <v>0</v>
      </c>
      <c r="J218" s="31">
        <v>1</v>
      </c>
      <c r="K218" s="32">
        <v>0</v>
      </c>
      <c r="L218" s="33">
        <v>0</v>
      </c>
      <c r="M218" s="35" t="s">
        <v>1527</v>
      </c>
      <c r="N218" s="35"/>
    </row>
    <row r="219" spans="1:14" x14ac:dyDescent="0.3">
      <c r="A219" s="7" t="s">
        <v>1399</v>
      </c>
      <c r="B219" s="7" t="s">
        <v>1400</v>
      </c>
      <c r="C219" s="7" t="s">
        <v>567</v>
      </c>
      <c r="D219" s="7" t="s">
        <v>1295</v>
      </c>
      <c r="E219" s="7" t="s">
        <v>465</v>
      </c>
      <c r="F219" s="7" t="s">
        <v>1401</v>
      </c>
      <c r="G219" s="29">
        <v>1</v>
      </c>
      <c r="H219" s="29">
        <v>1</v>
      </c>
      <c r="I219" s="30">
        <v>0</v>
      </c>
      <c r="J219" s="31">
        <v>1</v>
      </c>
      <c r="K219" s="32">
        <v>0</v>
      </c>
      <c r="L219" s="33">
        <v>0</v>
      </c>
      <c r="M219" s="35" t="s">
        <v>1525</v>
      </c>
      <c r="N219" s="35"/>
    </row>
    <row r="220" spans="1:14" x14ac:dyDescent="0.3">
      <c r="A220" s="7" t="s">
        <v>1402</v>
      </c>
      <c r="B220" s="7" t="s">
        <v>1403</v>
      </c>
      <c r="C220" s="7" t="s">
        <v>986</v>
      </c>
      <c r="D220" s="7" t="s">
        <v>762</v>
      </c>
      <c r="E220" s="7" t="s">
        <v>987</v>
      </c>
      <c r="F220" s="7" t="s">
        <v>1404</v>
      </c>
      <c r="G220" s="29">
        <v>1</v>
      </c>
      <c r="H220" s="29">
        <v>1</v>
      </c>
      <c r="I220" s="30">
        <v>1</v>
      </c>
      <c r="J220" s="31">
        <v>0</v>
      </c>
      <c r="K220" s="32">
        <v>0</v>
      </c>
      <c r="L220" s="33">
        <v>0</v>
      </c>
      <c r="M220" s="35" t="s">
        <v>1527</v>
      </c>
      <c r="N220" s="35"/>
    </row>
    <row r="221" spans="1:14" x14ac:dyDescent="0.3">
      <c r="A221" s="7" t="s">
        <v>1405</v>
      </c>
      <c r="B221" s="7" t="s">
        <v>1406</v>
      </c>
      <c r="C221" s="7" t="s">
        <v>643</v>
      </c>
      <c r="D221" s="7" t="s">
        <v>1407</v>
      </c>
      <c r="E221" s="7" t="s">
        <v>645</v>
      </c>
      <c r="F221" s="7" t="s">
        <v>1408</v>
      </c>
      <c r="G221" s="29">
        <v>1</v>
      </c>
      <c r="H221" s="29">
        <v>3</v>
      </c>
      <c r="I221" s="30">
        <v>0</v>
      </c>
      <c r="J221" s="31">
        <v>1</v>
      </c>
      <c r="K221" s="32">
        <v>0</v>
      </c>
      <c r="L221" s="33">
        <v>0</v>
      </c>
      <c r="M221" s="35" t="s">
        <v>1527</v>
      </c>
      <c r="N221" s="35"/>
    </row>
    <row r="222" spans="1:14" x14ac:dyDescent="0.3">
      <c r="A222" s="7" t="s">
        <v>1409</v>
      </c>
      <c r="B222" s="7" t="s">
        <v>1410</v>
      </c>
      <c r="C222" s="7" t="s">
        <v>1411</v>
      </c>
      <c r="D222" s="7" t="s">
        <v>844</v>
      </c>
      <c r="E222" s="7" t="s">
        <v>752</v>
      </c>
      <c r="F222" s="7" t="s">
        <v>1412</v>
      </c>
      <c r="G222" s="29">
        <v>1</v>
      </c>
      <c r="H222" s="29">
        <v>1</v>
      </c>
      <c r="I222" s="30">
        <v>1</v>
      </c>
      <c r="J222" s="31">
        <v>0</v>
      </c>
      <c r="K222" s="32">
        <v>0</v>
      </c>
      <c r="L222" s="33">
        <v>0</v>
      </c>
      <c r="M222" s="35" t="s">
        <v>1525</v>
      </c>
      <c r="N222" s="35"/>
    </row>
    <row r="223" spans="1:14" x14ac:dyDescent="0.3">
      <c r="A223" s="7" t="s">
        <v>1413</v>
      </c>
      <c r="B223" s="7" t="s">
        <v>1414</v>
      </c>
      <c r="C223" s="7" t="s">
        <v>1415</v>
      </c>
      <c r="D223" s="7" t="s">
        <v>580</v>
      </c>
      <c r="E223" s="7" t="s">
        <v>380</v>
      </c>
      <c r="F223" s="7" t="s">
        <v>1416</v>
      </c>
      <c r="G223" s="29">
        <v>1</v>
      </c>
      <c r="H223" s="29">
        <v>5</v>
      </c>
      <c r="I223" s="30">
        <v>0</v>
      </c>
      <c r="J223" s="31">
        <v>1</v>
      </c>
      <c r="K223" s="32">
        <v>0</v>
      </c>
      <c r="L223" s="33">
        <v>0</v>
      </c>
      <c r="M223" s="35" t="s">
        <v>1525</v>
      </c>
      <c r="N223" s="35"/>
    </row>
    <row r="224" spans="1:14" x14ac:dyDescent="0.3">
      <c r="A224" s="7" t="s">
        <v>1417</v>
      </c>
      <c r="B224" s="7" t="s">
        <v>1418</v>
      </c>
      <c r="C224" s="7" t="s">
        <v>1419</v>
      </c>
      <c r="D224" s="7" t="s">
        <v>1420</v>
      </c>
      <c r="E224" s="7" t="s">
        <v>165</v>
      </c>
      <c r="F224" s="7" t="s">
        <v>1421</v>
      </c>
      <c r="G224" s="29">
        <v>1</v>
      </c>
      <c r="H224" s="29">
        <v>1</v>
      </c>
      <c r="I224" s="30">
        <v>0</v>
      </c>
      <c r="J224" s="31">
        <v>1</v>
      </c>
      <c r="K224" s="32">
        <v>0</v>
      </c>
      <c r="L224" s="33">
        <v>0</v>
      </c>
      <c r="M224" s="35" t="s">
        <v>1525</v>
      </c>
      <c r="N224" s="35"/>
    </row>
    <row r="225" spans="1:14" x14ac:dyDescent="0.3">
      <c r="A225" s="7" t="s">
        <v>1422</v>
      </c>
      <c r="B225" s="7" t="s">
        <v>1423</v>
      </c>
      <c r="C225" s="7" t="s">
        <v>1424</v>
      </c>
      <c r="D225" s="7" t="s">
        <v>1425</v>
      </c>
      <c r="E225" s="7" t="s">
        <v>752</v>
      </c>
      <c r="F225" s="7" t="s">
        <v>1426</v>
      </c>
      <c r="G225" s="29">
        <v>1</v>
      </c>
      <c r="H225" s="29">
        <v>24</v>
      </c>
      <c r="I225" s="30">
        <v>0</v>
      </c>
      <c r="J225" s="31">
        <v>1</v>
      </c>
      <c r="K225" s="32">
        <v>0</v>
      </c>
      <c r="L225" s="33">
        <v>0</v>
      </c>
      <c r="M225" s="35" t="s">
        <v>1525</v>
      </c>
      <c r="N225" s="35"/>
    </row>
    <row r="226" spans="1:14" x14ac:dyDescent="0.3">
      <c r="A226" s="7" t="s">
        <v>456</v>
      </c>
      <c r="B226" s="7" t="s">
        <v>1427</v>
      </c>
      <c r="C226" s="7" t="s">
        <v>567</v>
      </c>
      <c r="D226" s="7" t="s">
        <v>580</v>
      </c>
      <c r="E226" s="7" t="s">
        <v>239</v>
      </c>
      <c r="F226" s="7" t="s">
        <v>1428</v>
      </c>
      <c r="G226" s="29">
        <v>1</v>
      </c>
      <c r="H226" s="29">
        <v>1</v>
      </c>
      <c r="I226" s="30">
        <v>0</v>
      </c>
      <c r="J226" s="31">
        <v>0</v>
      </c>
      <c r="K226" s="32">
        <v>0</v>
      </c>
      <c r="L226" s="33">
        <v>1</v>
      </c>
      <c r="M226" s="35" t="s">
        <v>1526</v>
      </c>
      <c r="N226" s="35"/>
    </row>
    <row r="227" spans="1:14" x14ac:dyDescent="0.3">
      <c r="A227" s="7" t="s">
        <v>542</v>
      </c>
      <c r="B227" s="7" t="s">
        <v>1429</v>
      </c>
      <c r="C227" s="7" t="s">
        <v>1430</v>
      </c>
      <c r="D227" s="7" t="s">
        <v>580</v>
      </c>
      <c r="E227" s="7" t="s">
        <v>544</v>
      </c>
      <c r="F227" s="7" t="s">
        <v>1431</v>
      </c>
      <c r="G227" s="29">
        <v>1</v>
      </c>
      <c r="H227" s="29">
        <v>1</v>
      </c>
      <c r="I227" s="30">
        <v>0</v>
      </c>
      <c r="J227" s="31">
        <v>0</v>
      </c>
      <c r="K227" s="32">
        <v>0</v>
      </c>
      <c r="L227" s="33">
        <v>1</v>
      </c>
      <c r="M227" s="35" t="s">
        <v>1526</v>
      </c>
      <c r="N227" s="35"/>
    </row>
    <row r="228" spans="1:14" x14ac:dyDescent="0.3">
      <c r="A228" s="7" t="s">
        <v>1432</v>
      </c>
      <c r="B228" s="7" t="s">
        <v>1433</v>
      </c>
      <c r="C228" s="7" t="s">
        <v>1434</v>
      </c>
      <c r="D228" s="7" t="s">
        <v>953</v>
      </c>
      <c r="E228" s="7" t="s">
        <v>1130</v>
      </c>
      <c r="F228" s="7" t="s">
        <v>1435</v>
      </c>
      <c r="G228" s="29">
        <v>1</v>
      </c>
      <c r="H228" s="29">
        <v>1</v>
      </c>
      <c r="I228" s="30">
        <v>0</v>
      </c>
      <c r="J228" s="31">
        <v>1</v>
      </c>
      <c r="K228" s="32">
        <v>0</v>
      </c>
      <c r="L228" s="33">
        <v>0</v>
      </c>
      <c r="M228" s="35" t="s">
        <v>1525</v>
      </c>
      <c r="N228" s="35"/>
    </row>
    <row r="229" spans="1:14" x14ac:dyDescent="0.3">
      <c r="A229" s="7" t="s">
        <v>1436</v>
      </c>
      <c r="B229" s="7" t="s">
        <v>1437</v>
      </c>
      <c r="C229" s="7" t="s">
        <v>1438</v>
      </c>
      <c r="D229" s="7" t="s">
        <v>1439</v>
      </c>
      <c r="E229" s="7" t="s">
        <v>1053</v>
      </c>
      <c r="F229" s="7" t="s">
        <v>1440</v>
      </c>
      <c r="G229" s="29">
        <v>1</v>
      </c>
      <c r="H229" s="29">
        <v>36</v>
      </c>
      <c r="I229" s="30">
        <v>0</v>
      </c>
      <c r="J229" s="31">
        <v>1</v>
      </c>
      <c r="K229" s="32">
        <v>0</v>
      </c>
      <c r="L229" s="33">
        <v>0</v>
      </c>
      <c r="M229" s="35" t="s">
        <v>1525</v>
      </c>
      <c r="N229" s="35"/>
    </row>
    <row r="230" spans="1:14" x14ac:dyDescent="0.3">
      <c r="A230" s="7" t="s">
        <v>1441</v>
      </c>
      <c r="B230" s="7" t="s">
        <v>1442</v>
      </c>
      <c r="C230" s="7" t="s">
        <v>1443</v>
      </c>
      <c r="D230" s="7" t="s">
        <v>992</v>
      </c>
      <c r="E230" s="7" t="s">
        <v>1237</v>
      </c>
      <c r="F230" s="7" t="s">
        <v>1444</v>
      </c>
      <c r="G230" s="29">
        <v>1</v>
      </c>
      <c r="H230" s="29">
        <v>2</v>
      </c>
      <c r="I230" s="30">
        <v>0</v>
      </c>
      <c r="J230" s="31">
        <v>1</v>
      </c>
      <c r="K230" s="32">
        <v>0</v>
      </c>
      <c r="L230" s="33">
        <v>0</v>
      </c>
      <c r="M230" s="35" t="s">
        <v>1524</v>
      </c>
      <c r="N230" s="35"/>
    </row>
    <row r="231" spans="1:14" x14ac:dyDescent="0.3">
      <c r="A231" s="7" t="s">
        <v>1445</v>
      </c>
      <c r="B231" s="7" t="s">
        <v>1446</v>
      </c>
      <c r="C231" s="7" t="s">
        <v>1447</v>
      </c>
      <c r="D231" s="7" t="s">
        <v>992</v>
      </c>
      <c r="E231" s="7" t="s">
        <v>654</v>
      </c>
      <c r="F231" s="7" t="s">
        <v>1448</v>
      </c>
      <c r="G231" s="29">
        <v>1</v>
      </c>
      <c r="H231" s="29">
        <v>1</v>
      </c>
      <c r="I231" s="30">
        <v>0</v>
      </c>
      <c r="J231" s="31">
        <v>1</v>
      </c>
      <c r="K231" s="32">
        <v>0</v>
      </c>
      <c r="L231" s="33">
        <v>0</v>
      </c>
      <c r="M231" s="35" t="s">
        <v>1527</v>
      </c>
      <c r="N231" s="35"/>
    </row>
    <row r="232" spans="1:14" x14ac:dyDescent="0.3">
      <c r="A232" s="7" t="s">
        <v>1449</v>
      </c>
      <c r="B232" s="7" t="s">
        <v>1450</v>
      </c>
      <c r="C232" s="7" t="s">
        <v>1451</v>
      </c>
      <c r="D232" s="7" t="s">
        <v>852</v>
      </c>
      <c r="E232" s="7" t="s">
        <v>752</v>
      </c>
      <c r="F232" s="7" t="s">
        <v>1452</v>
      </c>
      <c r="G232" s="29">
        <v>1</v>
      </c>
      <c r="H232" s="29">
        <v>1</v>
      </c>
      <c r="I232" s="30">
        <v>0</v>
      </c>
      <c r="J232" s="31">
        <v>1</v>
      </c>
      <c r="K232" s="32">
        <v>0</v>
      </c>
      <c r="L232" s="33">
        <v>0</v>
      </c>
      <c r="M232" s="35" t="s">
        <v>1525</v>
      </c>
      <c r="N232" s="35"/>
    </row>
    <row r="233" spans="1:14" x14ac:dyDescent="0.3">
      <c r="A233" s="7" t="s">
        <v>1453</v>
      </c>
      <c r="B233" s="7" t="s">
        <v>1454</v>
      </c>
      <c r="C233" s="7" t="s">
        <v>1455</v>
      </c>
      <c r="D233" s="7" t="s">
        <v>580</v>
      </c>
      <c r="E233" s="7" t="s">
        <v>165</v>
      </c>
      <c r="F233" s="7" t="s">
        <v>1456</v>
      </c>
      <c r="G233" s="29">
        <v>1</v>
      </c>
      <c r="H233" s="29">
        <v>2</v>
      </c>
      <c r="I233" s="30">
        <v>0</v>
      </c>
      <c r="J233" s="31">
        <v>1</v>
      </c>
      <c r="K233" s="32">
        <v>0</v>
      </c>
      <c r="L233" s="33">
        <v>0</v>
      </c>
      <c r="M233" s="35" t="s">
        <v>1527</v>
      </c>
      <c r="N233" s="35"/>
    </row>
    <row r="234" spans="1:14" x14ac:dyDescent="0.3">
      <c r="A234" s="7" t="s">
        <v>1457</v>
      </c>
      <c r="B234" s="7" t="s">
        <v>1458</v>
      </c>
      <c r="C234" s="7" t="s">
        <v>1459</v>
      </c>
      <c r="D234" s="7" t="s">
        <v>580</v>
      </c>
      <c r="E234" s="7" t="s">
        <v>1071</v>
      </c>
      <c r="F234" s="7" t="s">
        <v>1460</v>
      </c>
      <c r="G234" s="29">
        <v>1</v>
      </c>
      <c r="H234" s="29">
        <v>1</v>
      </c>
      <c r="I234" s="30">
        <v>0</v>
      </c>
      <c r="J234" s="31">
        <v>1</v>
      </c>
      <c r="K234" s="32">
        <v>0</v>
      </c>
      <c r="L234" s="33">
        <v>0</v>
      </c>
      <c r="M234" s="35" t="s">
        <v>1527</v>
      </c>
      <c r="N234" s="35"/>
    </row>
    <row r="235" spans="1:14" x14ac:dyDescent="0.3">
      <c r="A235" s="7" t="s">
        <v>1461</v>
      </c>
      <c r="B235" s="7" t="s">
        <v>1462</v>
      </c>
      <c r="C235" s="7" t="s">
        <v>1463</v>
      </c>
      <c r="D235" s="7" t="s">
        <v>580</v>
      </c>
      <c r="E235" s="7" t="s">
        <v>1117</v>
      </c>
      <c r="F235" s="7" t="s">
        <v>1464</v>
      </c>
      <c r="G235" s="29">
        <v>1</v>
      </c>
      <c r="H235" s="29">
        <v>3</v>
      </c>
      <c r="I235" s="30">
        <v>0</v>
      </c>
      <c r="J235" s="31">
        <v>1</v>
      </c>
      <c r="K235" s="32">
        <v>0</v>
      </c>
      <c r="L235" s="33">
        <v>0</v>
      </c>
      <c r="M235" s="35" t="s">
        <v>1525</v>
      </c>
      <c r="N235" s="35"/>
    </row>
    <row r="236" spans="1:14" x14ac:dyDescent="0.3">
      <c r="A236" s="7" t="s">
        <v>1465</v>
      </c>
      <c r="B236" s="7" t="s">
        <v>651</v>
      </c>
      <c r="C236" s="7" t="s">
        <v>652</v>
      </c>
      <c r="D236" s="7" t="s">
        <v>653</v>
      </c>
      <c r="E236" s="7" t="s">
        <v>1024</v>
      </c>
      <c r="F236" s="7" t="s">
        <v>1466</v>
      </c>
      <c r="G236" s="29">
        <v>1</v>
      </c>
      <c r="H236" s="29">
        <v>1</v>
      </c>
      <c r="I236" s="30">
        <v>1</v>
      </c>
      <c r="J236" s="31">
        <v>0</v>
      </c>
      <c r="K236" s="32">
        <v>0</v>
      </c>
      <c r="L236" s="33">
        <v>0</v>
      </c>
      <c r="M236" s="35" t="s">
        <v>1527</v>
      </c>
      <c r="N236" s="35"/>
    </row>
    <row r="237" spans="1:14" x14ac:dyDescent="0.3">
      <c r="A237" s="7" t="s">
        <v>1467</v>
      </c>
      <c r="B237" s="7" t="s">
        <v>1468</v>
      </c>
      <c r="C237" s="7" t="s">
        <v>1469</v>
      </c>
      <c r="D237" s="7" t="s">
        <v>1425</v>
      </c>
      <c r="E237" s="7" t="s">
        <v>1053</v>
      </c>
      <c r="F237" s="7" t="s">
        <v>1470</v>
      </c>
      <c r="G237" s="29">
        <v>1</v>
      </c>
      <c r="H237" s="29">
        <v>14</v>
      </c>
      <c r="I237" s="30">
        <v>0</v>
      </c>
      <c r="J237" s="31">
        <v>1</v>
      </c>
      <c r="K237" s="32">
        <v>0</v>
      </c>
      <c r="L237" s="33">
        <v>0</v>
      </c>
      <c r="M237" s="35" t="s">
        <v>1527</v>
      </c>
      <c r="N237" s="35"/>
    </row>
    <row r="238" spans="1:14" x14ac:dyDescent="0.3">
      <c r="A238" s="7" t="s">
        <v>1471</v>
      </c>
      <c r="B238" s="7" t="s">
        <v>1472</v>
      </c>
      <c r="C238" s="7" t="s">
        <v>567</v>
      </c>
      <c r="D238" s="7" t="s">
        <v>580</v>
      </c>
      <c r="E238" s="7" t="s">
        <v>285</v>
      </c>
      <c r="F238" s="7" t="s">
        <v>1473</v>
      </c>
      <c r="G238" s="29">
        <v>1</v>
      </c>
      <c r="H238" s="29">
        <v>5</v>
      </c>
      <c r="I238" s="30">
        <v>1</v>
      </c>
      <c r="J238" s="31">
        <v>0</v>
      </c>
      <c r="K238" s="32">
        <v>0</v>
      </c>
      <c r="L238" s="33">
        <v>0</v>
      </c>
      <c r="M238" s="35" t="s">
        <v>1525</v>
      </c>
      <c r="N238" s="35"/>
    </row>
    <row r="239" spans="1:14" x14ac:dyDescent="0.3">
      <c r="A239" s="7" t="s">
        <v>1474</v>
      </c>
      <c r="B239" s="7" t="s">
        <v>1475</v>
      </c>
      <c r="C239" s="7" t="s">
        <v>1476</v>
      </c>
      <c r="D239" s="7" t="s">
        <v>585</v>
      </c>
      <c r="E239" s="7" t="s">
        <v>586</v>
      </c>
      <c r="F239" s="7" t="s">
        <v>1477</v>
      </c>
      <c r="G239" s="29">
        <v>1</v>
      </c>
      <c r="H239" s="29">
        <v>2</v>
      </c>
      <c r="I239" s="30">
        <v>0</v>
      </c>
      <c r="J239" s="31">
        <v>1</v>
      </c>
      <c r="K239" s="32">
        <v>0</v>
      </c>
      <c r="L239" s="33">
        <v>0</v>
      </c>
      <c r="M239" s="35" t="s">
        <v>1527</v>
      </c>
      <c r="N239" s="35"/>
    </row>
    <row r="240" spans="1:14" x14ac:dyDescent="0.3">
      <c r="A240" s="7" t="s">
        <v>1478</v>
      </c>
      <c r="B240" s="7" t="s">
        <v>1479</v>
      </c>
      <c r="C240" s="7" t="s">
        <v>567</v>
      </c>
      <c r="D240" s="7" t="s">
        <v>580</v>
      </c>
      <c r="E240" s="7" t="s">
        <v>1175</v>
      </c>
      <c r="F240" s="7" t="s">
        <v>1480</v>
      </c>
      <c r="G240" s="29">
        <v>1</v>
      </c>
      <c r="H240" s="29">
        <v>4</v>
      </c>
      <c r="I240" s="30">
        <v>0</v>
      </c>
      <c r="J240" s="31">
        <v>1</v>
      </c>
      <c r="K240" s="32">
        <v>0</v>
      </c>
      <c r="L240" s="33">
        <v>0</v>
      </c>
      <c r="M240" s="35" t="s">
        <v>1527</v>
      </c>
      <c r="N240" s="35"/>
    </row>
    <row r="241" spans="1:14" x14ac:dyDescent="0.3">
      <c r="A241" s="7" t="s">
        <v>1481</v>
      </c>
      <c r="B241" s="7" t="s">
        <v>1482</v>
      </c>
      <c r="C241" s="7" t="s">
        <v>1483</v>
      </c>
      <c r="D241" s="7" t="s">
        <v>663</v>
      </c>
      <c r="E241" s="7" t="s">
        <v>1484</v>
      </c>
      <c r="F241" s="7" t="s">
        <v>1485</v>
      </c>
      <c r="G241" s="29">
        <v>1</v>
      </c>
      <c r="H241" s="29">
        <v>1</v>
      </c>
      <c r="I241" s="30">
        <v>0</v>
      </c>
      <c r="J241" s="31">
        <v>1</v>
      </c>
      <c r="K241" s="32">
        <v>0</v>
      </c>
      <c r="L241" s="33">
        <v>0</v>
      </c>
      <c r="M241" s="35" t="s">
        <v>1525</v>
      </c>
      <c r="N241" s="35"/>
    </row>
    <row r="242" spans="1:14" x14ac:dyDescent="0.3">
      <c r="A242" s="7" t="s">
        <v>1486</v>
      </c>
      <c r="B242" s="7" t="s">
        <v>1487</v>
      </c>
      <c r="C242" s="7" t="s">
        <v>1488</v>
      </c>
      <c r="D242" s="7" t="s">
        <v>687</v>
      </c>
      <c r="E242" s="7" t="s">
        <v>1489</v>
      </c>
      <c r="F242" s="7" t="s">
        <v>1490</v>
      </c>
      <c r="G242" s="29">
        <v>1</v>
      </c>
      <c r="H242" s="29">
        <v>1</v>
      </c>
      <c r="I242" s="30">
        <v>0</v>
      </c>
      <c r="J242" s="31">
        <v>1</v>
      </c>
      <c r="K242" s="32">
        <v>0</v>
      </c>
      <c r="L242" s="33">
        <v>0</v>
      </c>
      <c r="M242" s="35" t="s">
        <v>1527</v>
      </c>
      <c r="N242" s="35"/>
    </row>
    <row r="243" spans="1:14" x14ac:dyDescent="0.3">
      <c r="A243" s="7" t="s">
        <v>546</v>
      </c>
      <c r="B243" s="7" t="s">
        <v>1491</v>
      </c>
      <c r="C243" s="7" t="s">
        <v>1492</v>
      </c>
      <c r="D243" s="7" t="s">
        <v>1493</v>
      </c>
      <c r="E243" s="7" t="s">
        <v>273</v>
      </c>
      <c r="F243" s="7" t="s">
        <v>1494</v>
      </c>
      <c r="G243" s="29">
        <v>1</v>
      </c>
      <c r="H243" s="29">
        <v>1</v>
      </c>
      <c r="I243" s="30">
        <v>0</v>
      </c>
      <c r="J243" s="31">
        <v>0</v>
      </c>
      <c r="K243" s="32">
        <v>0</v>
      </c>
      <c r="L243" s="33">
        <v>1</v>
      </c>
      <c r="M243" s="35" t="s">
        <v>1526</v>
      </c>
      <c r="N243" s="35"/>
    </row>
    <row r="244" spans="1:14" x14ac:dyDescent="0.3">
      <c r="A244" s="7" t="s">
        <v>1495</v>
      </c>
      <c r="B244" s="7" t="s">
        <v>1496</v>
      </c>
      <c r="C244" s="7" t="s">
        <v>1497</v>
      </c>
      <c r="D244" s="7" t="s">
        <v>1498</v>
      </c>
      <c r="E244" s="7" t="s">
        <v>1053</v>
      </c>
      <c r="F244" s="7" t="s">
        <v>1499</v>
      </c>
      <c r="G244" s="29">
        <v>1</v>
      </c>
      <c r="H244" s="29">
        <v>1</v>
      </c>
      <c r="I244" s="30">
        <v>0</v>
      </c>
      <c r="J244" s="31">
        <v>1</v>
      </c>
      <c r="K244" s="32">
        <v>0</v>
      </c>
      <c r="L244" s="33">
        <v>0</v>
      </c>
      <c r="M244" s="35" t="s">
        <v>1525</v>
      </c>
      <c r="N244" s="35"/>
    </row>
    <row r="245" spans="1:14" x14ac:dyDescent="0.3">
      <c r="A245" s="7" t="s">
        <v>1500</v>
      </c>
      <c r="B245" s="7" t="s">
        <v>1501</v>
      </c>
      <c r="C245" s="7" t="s">
        <v>1502</v>
      </c>
      <c r="D245" s="7" t="s">
        <v>1392</v>
      </c>
      <c r="E245" s="7" t="s">
        <v>1393</v>
      </c>
      <c r="F245" s="7" t="s">
        <v>1503</v>
      </c>
      <c r="G245" s="29">
        <v>1</v>
      </c>
      <c r="H245" s="29">
        <v>2</v>
      </c>
      <c r="I245" s="30">
        <v>0</v>
      </c>
      <c r="J245" s="31">
        <v>1</v>
      </c>
      <c r="K245" s="32">
        <v>0</v>
      </c>
      <c r="L245" s="33">
        <v>0</v>
      </c>
      <c r="M245" s="35" t="s">
        <v>1525</v>
      </c>
      <c r="N245" s="35"/>
    </row>
  </sheetData>
  <autoFilter ref="A2:N245"/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showGridLines="0" tabSelected="1" workbookViewId="0">
      <selection activeCell="H5" sqref="H5"/>
    </sheetView>
  </sheetViews>
  <sheetFormatPr defaultRowHeight="14.4" x14ac:dyDescent="0.3"/>
  <cols>
    <col min="1" max="1" width="24.21875" bestFit="1" customWidth="1"/>
    <col min="2" max="2" width="57.109375" bestFit="1" customWidth="1"/>
    <col min="3" max="4" width="12.21875" bestFit="1" customWidth="1"/>
    <col min="11" max="15" width="0" hidden="1" customWidth="1"/>
  </cols>
  <sheetData>
    <row r="1" spans="1:14" ht="18.600000000000001" thickBot="1" x14ac:dyDescent="0.35">
      <c r="A1" s="68" t="s">
        <v>1540</v>
      </c>
      <c r="B1" s="68"/>
      <c r="C1" s="68"/>
      <c r="D1" s="68"/>
    </row>
    <row r="2" spans="1:14" ht="15" thickBot="1" x14ac:dyDescent="0.35">
      <c r="A2" s="43" t="s">
        <v>1536</v>
      </c>
      <c r="B2" s="44" t="s">
        <v>1535</v>
      </c>
      <c r="C2" s="44" t="s">
        <v>1534</v>
      </c>
      <c r="D2" s="45" t="s">
        <v>1533</v>
      </c>
    </row>
    <row r="3" spans="1:14" x14ac:dyDescent="0.3">
      <c r="A3" s="50" t="s">
        <v>1537</v>
      </c>
      <c r="B3" s="56" t="s">
        <v>1526</v>
      </c>
      <c r="C3" s="57">
        <v>159</v>
      </c>
      <c r="D3" s="58">
        <v>50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159</v>
      </c>
      <c r="N3" t="str">
        <f>IF($L3=2,$C3,"")</f>
        <v/>
      </c>
    </row>
    <row r="4" spans="1:14" x14ac:dyDescent="0.3">
      <c r="A4" s="38"/>
      <c r="B4" s="36" t="s">
        <v>1522</v>
      </c>
      <c r="C4" s="37">
        <v>76</v>
      </c>
      <c r="D4" s="39">
        <v>16</v>
      </c>
      <c r="K4" t="str">
        <f t="shared" ref="K4:K15" si="0">IF(OR($B4="Corporate non-stock - demand too low to convert",$B4="Non-stock in the primary DC - demand too low to convert",$B4="Low impact - only 1 or 2 line impact"),1,"")</f>
        <v/>
      </c>
      <c r="L4" t="str">
        <f t="shared" ref="L4:L15" si="1">IF($B4="Grand Total",2,"")</f>
        <v/>
      </c>
      <c r="M4" t="str">
        <f t="shared" ref="M4:M15" si="2">IF($K4=1,$C4,"")</f>
        <v/>
      </c>
      <c r="N4" t="str">
        <f t="shared" ref="N4:N15" si="3">IF($L4=2,$C4,"")</f>
        <v/>
      </c>
    </row>
    <row r="5" spans="1:14" x14ac:dyDescent="0.3">
      <c r="A5" s="38"/>
      <c r="B5" s="36" t="s">
        <v>1524</v>
      </c>
      <c r="C5" s="37">
        <v>28</v>
      </c>
      <c r="D5" s="39">
        <v>13</v>
      </c>
      <c r="K5" t="str">
        <f t="shared" si="0"/>
        <v/>
      </c>
      <c r="L5" t="str">
        <f t="shared" si="1"/>
        <v/>
      </c>
      <c r="M5" t="str">
        <f t="shared" si="2"/>
        <v/>
      </c>
      <c r="N5" t="str">
        <f t="shared" si="3"/>
        <v/>
      </c>
    </row>
    <row r="6" spans="1:14" ht="15" thickBot="1" x14ac:dyDescent="0.35">
      <c r="A6" s="51"/>
      <c r="B6" s="62" t="s">
        <v>1532</v>
      </c>
      <c r="C6" s="63">
        <v>14</v>
      </c>
      <c r="D6" s="64">
        <v>2</v>
      </c>
      <c r="K6" t="str">
        <f t="shared" si="0"/>
        <v/>
      </c>
      <c r="L6" t="str">
        <f t="shared" si="1"/>
        <v/>
      </c>
      <c r="M6" t="str">
        <f t="shared" si="2"/>
        <v/>
      </c>
      <c r="N6" t="str">
        <f t="shared" si="3"/>
        <v/>
      </c>
    </row>
    <row r="7" spans="1:14" x14ac:dyDescent="0.3">
      <c r="A7" s="46" t="s">
        <v>1538</v>
      </c>
      <c r="B7" s="47" t="s">
        <v>1521</v>
      </c>
      <c r="C7" s="48">
        <v>143</v>
      </c>
      <c r="D7" s="49">
        <v>8</v>
      </c>
      <c r="K7" t="str">
        <f t="shared" si="0"/>
        <v/>
      </c>
      <c r="L7" t="str">
        <f t="shared" si="1"/>
        <v/>
      </c>
      <c r="M7" t="str">
        <f t="shared" si="2"/>
        <v/>
      </c>
      <c r="N7" t="str">
        <f t="shared" si="3"/>
        <v/>
      </c>
    </row>
    <row r="8" spans="1:14" x14ac:dyDescent="0.3">
      <c r="A8" s="38"/>
      <c r="B8" s="59" t="s">
        <v>1527</v>
      </c>
      <c r="C8" s="60">
        <v>51</v>
      </c>
      <c r="D8" s="61">
        <v>45</v>
      </c>
      <c r="K8">
        <f t="shared" si="0"/>
        <v>1</v>
      </c>
      <c r="L8" t="str">
        <f t="shared" si="1"/>
        <v/>
      </c>
      <c r="M8">
        <f t="shared" si="2"/>
        <v>51</v>
      </c>
      <c r="N8" t="str">
        <f t="shared" si="3"/>
        <v/>
      </c>
    </row>
    <row r="9" spans="1:14" ht="15" thickBot="1" x14ac:dyDescent="0.35">
      <c r="A9" s="52"/>
      <c r="B9" s="65" t="s">
        <v>1531</v>
      </c>
      <c r="C9" s="66">
        <v>13</v>
      </c>
      <c r="D9" s="67">
        <v>2</v>
      </c>
      <c r="K9" t="str">
        <f t="shared" si="0"/>
        <v/>
      </c>
      <c r="L9" t="str">
        <f t="shared" si="1"/>
        <v/>
      </c>
      <c r="M9" t="str">
        <f t="shared" si="2"/>
        <v/>
      </c>
      <c r="N9" t="str">
        <f t="shared" si="3"/>
        <v/>
      </c>
    </row>
    <row r="10" spans="1:14" x14ac:dyDescent="0.3">
      <c r="A10" s="50" t="s">
        <v>1539</v>
      </c>
      <c r="B10" s="56" t="s">
        <v>1525</v>
      </c>
      <c r="C10" s="57">
        <v>98</v>
      </c>
      <c r="D10" s="58">
        <v>77</v>
      </c>
      <c r="K10">
        <f t="shared" si="0"/>
        <v>1</v>
      </c>
      <c r="L10" t="str">
        <f t="shared" si="1"/>
        <v/>
      </c>
      <c r="M10">
        <f t="shared" si="2"/>
        <v>98</v>
      </c>
      <c r="N10" t="str">
        <f t="shared" si="3"/>
        <v/>
      </c>
    </row>
    <row r="11" spans="1:14" x14ac:dyDescent="0.3">
      <c r="A11" s="38"/>
      <c r="B11" s="36" t="s">
        <v>1523</v>
      </c>
      <c r="C11" s="37">
        <v>92</v>
      </c>
      <c r="D11" s="39">
        <v>29</v>
      </c>
      <c r="K11" t="str">
        <f t="shared" si="0"/>
        <v/>
      </c>
      <c r="L11" t="str">
        <f t="shared" si="1"/>
        <v/>
      </c>
      <c r="M11" t="str">
        <f t="shared" si="2"/>
        <v/>
      </c>
      <c r="N11" t="str">
        <f t="shared" si="3"/>
        <v/>
      </c>
    </row>
    <row r="12" spans="1:14" ht="15" thickBot="1" x14ac:dyDescent="0.35">
      <c r="A12" s="51"/>
      <c r="B12" s="40" t="s">
        <v>1530</v>
      </c>
      <c r="C12" s="41">
        <v>3</v>
      </c>
      <c r="D12" s="42">
        <v>1</v>
      </c>
      <c r="K12" t="str">
        <f t="shared" si="0"/>
        <v/>
      </c>
      <c r="L12" t="str">
        <f t="shared" si="1"/>
        <v/>
      </c>
      <c r="M12" t="str">
        <f t="shared" si="2"/>
        <v/>
      </c>
      <c r="N12" t="str">
        <f t="shared" si="3"/>
        <v/>
      </c>
    </row>
    <row r="13" spans="1:14" ht="15" thickBot="1" x14ac:dyDescent="0.35">
      <c r="B13" s="53" t="s">
        <v>11</v>
      </c>
      <c r="C13" s="54">
        <v>677</v>
      </c>
      <c r="D13" s="55">
        <v>243</v>
      </c>
      <c r="K13" t="str">
        <f t="shared" si="0"/>
        <v/>
      </c>
      <c r="L13">
        <f t="shared" si="1"/>
        <v>2</v>
      </c>
      <c r="M13" t="str">
        <f t="shared" si="2"/>
        <v/>
      </c>
      <c r="N13">
        <f t="shared" si="3"/>
        <v>677</v>
      </c>
    </row>
    <row r="14" spans="1:14" x14ac:dyDescent="0.3">
      <c r="K14" t="str">
        <f t="shared" si="0"/>
        <v/>
      </c>
      <c r="L14" t="str">
        <f t="shared" si="1"/>
        <v/>
      </c>
      <c r="M14" t="str">
        <f t="shared" si="2"/>
        <v/>
      </c>
      <c r="N14" t="str">
        <f t="shared" si="3"/>
        <v/>
      </c>
    </row>
    <row r="15" spans="1:14" x14ac:dyDescent="0.3"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/>
      </c>
    </row>
    <row r="20" spans="13:15" x14ac:dyDescent="0.3">
      <c r="M20">
        <f>SUM(M1:M19)</f>
        <v>308</v>
      </c>
      <c r="N20">
        <f>SUM(N1:N19)</f>
        <v>677</v>
      </c>
      <c r="O20">
        <f>M20/N20</f>
        <v>0.4549483013293944</v>
      </c>
    </row>
    <row r="21" spans="13:15" x14ac:dyDescent="0.3">
      <c r="O21" t="str">
        <f>TEXT(O20,"0.0%")</f>
        <v>45.5%</v>
      </c>
    </row>
  </sheetData>
  <mergeCells count="4">
    <mergeCell ref="A3:A6"/>
    <mergeCell ref="A7:A9"/>
    <mergeCell ref="A10:A12"/>
    <mergeCell ref="A1:D1"/>
  </mergeCells>
  <pageMargins left="0.7" right="0.7" top="0.75" bottom="0.75" header="0.3" footer="0.3"/>
  <pageSetup orientation="portrait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showGridLines="0" topLeftCell="A6" workbookViewId="0">
      <selection activeCell="L17" sqref="A17:L30"/>
    </sheetView>
  </sheetViews>
  <sheetFormatPr defaultColWidth="11.5546875" defaultRowHeight="21" customHeight="1" x14ac:dyDescent="0.3"/>
  <sheetData>
    <row r="1" spans="1:12" ht="22.8" x14ac:dyDescent="0.4">
      <c r="B1" s="26" t="s">
        <v>1504</v>
      </c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37.5" customHeight="1" x14ac:dyDescent="0.3">
      <c r="K2" s="27" t="s">
        <v>1505</v>
      </c>
      <c r="L2" s="27"/>
    </row>
    <row r="3" spans="1:12" ht="27.45" customHeight="1" x14ac:dyDescent="0.3">
      <c r="A3" s="17" t="s">
        <v>1506</v>
      </c>
      <c r="B3" s="17" t="s">
        <v>1507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7" t="s">
        <v>5</v>
      </c>
      <c r="L3" s="17" t="s">
        <v>1508</v>
      </c>
    </row>
    <row r="4" spans="1:12" ht="14.4" x14ac:dyDescent="0.3">
      <c r="A4" s="28">
        <v>2017</v>
      </c>
      <c r="B4" s="19" t="s">
        <v>1509</v>
      </c>
      <c r="C4" s="20">
        <v>9987</v>
      </c>
      <c r="D4" s="20">
        <v>8638</v>
      </c>
      <c r="E4" s="18">
        <v>0.86492440172223894</v>
      </c>
      <c r="F4" s="20">
        <v>638</v>
      </c>
      <c r="G4" s="18">
        <v>0.92880744968458995</v>
      </c>
      <c r="H4" s="20">
        <v>309</v>
      </c>
      <c r="I4" s="20">
        <v>114</v>
      </c>
      <c r="J4" s="20">
        <v>288</v>
      </c>
      <c r="K4" s="18">
        <v>0.90119979134063644</v>
      </c>
      <c r="L4" s="18">
        <v>0.96546328378227342</v>
      </c>
    </row>
    <row r="5" spans="1:12" ht="14.4" x14ac:dyDescent="0.3">
      <c r="A5" s="28">
        <v>2017</v>
      </c>
      <c r="B5" s="19" t="s">
        <v>1510</v>
      </c>
      <c r="C5" s="20">
        <v>8098</v>
      </c>
      <c r="D5" s="20">
        <v>6933</v>
      </c>
      <c r="E5" s="18">
        <v>0.85613731785626068</v>
      </c>
      <c r="F5" s="20">
        <v>591</v>
      </c>
      <c r="G5" s="18">
        <v>0.92911830081501601</v>
      </c>
      <c r="H5" s="20">
        <v>213</v>
      </c>
      <c r="I5" s="20">
        <v>106</v>
      </c>
      <c r="J5" s="20">
        <v>255</v>
      </c>
      <c r="K5" s="18">
        <v>0.8960837533927879</v>
      </c>
      <c r="L5" s="18">
        <v>0.9701931150293871</v>
      </c>
    </row>
    <row r="6" spans="1:12" ht="14.4" x14ac:dyDescent="0.3">
      <c r="A6" s="28">
        <v>2017</v>
      </c>
      <c r="B6" s="19" t="s">
        <v>1511</v>
      </c>
      <c r="C6" s="20">
        <v>8285</v>
      </c>
      <c r="D6" s="20">
        <v>7107</v>
      </c>
      <c r="E6" s="18">
        <v>0.85781532890766443</v>
      </c>
      <c r="F6" s="20">
        <v>489</v>
      </c>
      <c r="G6" s="18">
        <v>0.91683765841882936</v>
      </c>
      <c r="H6" s="20">
        <v>459</v>
      </c>
      <c r="I6" s="20">
        <v>68</v>
      </c>
      <c r="J6" s="20">
        <v>162</v>
      </c>
      <c r="K6" s="18">
        <v>0.88230912476722534</v>
      </c>
      <c r="L6" s="18">
        <v>0.93933386201427438</v>
      </c>
    </row>
    <row r="7" spans="1:12" ht="14.4" x14ac:dyDescent="0.3">
      <c r="A7" s="28">
        <v>2017</v>
      </c>
      <c r="B7" s="19" t="s">
        <v>1512</v>
      </c>
      <c r="C7" s="20">
        <v>9591</v>
      </c>
      <c r="D7" s="20">
        <v>8144</v>
      </c>
      <c r="E7" s="18">
        <v>0.84912939213846317</v>
      </c>
      <c r="F7" s="20">
        <v>577</v>
      </c>
      <c r="G7" s="18">
        <v>0.90928995933687828</v>
      </c>
      <c r="H7" s="20">
        <v>563</v>
      </c>
      <c r="I7" s="20">
        <v>69</v>
      </c>
      <c r="J7" s="20">
        <v>238</v>
      </c>
      <c r="K7" s="18">
        <v>0.87720809995691529</v>
      </c>
      <c r="L7" s="18">
        <v>0.93533938210635126</v>
      </c>
    </row>
    <row r="8" spans="1:12" ht="14.4" x14ac:dyDescent="0.3">
      <c r="A8" s="28">
        <v>2017</v>
      </c>
      <c r="B8" s="19" t="s">
        <v>1513</v>
      </c>
      <c r="C8" s="20">
        <v>8409</v>
      </c>
      <c r="D8" s="20">
        <v>6671</v>
      </c>
      <c r="E8" s="18">
        <v>0.79331668450469739</v>
      </c>
      <c r="F8" s="20">
        <v>461</v>
      </c>
      <c r="G8" s="18">
        <v>0.84813889879890592</v>
      </c>
      <c r="H8" s="20">
        <v>407</v>
      </c>
      <c r="I8" s="20">
        <v>45</v>
      </c>
      <c r="J8" s="20">
        <v>825</v>
      </c>
      <c r="K8" s="18">
        <v>0.88486536675951721</v>
      </c>
      <c r="L8" s="18">
        <v>0.94249788075727603</v>
      </c>
    </row>
    <row r="9" spans="1:12" ht="14.4" x14ac:dyDescent="0.3">
      <c r="A9" s="28">
        <v>2017</v>
      </c>
      <c r="B9" s="19" t="s">
        <v>1514</v>
      </c>
      <c r="C9" s="20">
        <v>8725</v>
      </c>
      <c r="D9" s="20">
        <v>7429</v>
      </c>
      <c r="E9" s="18">
        <v>0.85146131805157599</v>
      </c>
      <c r="F9" s="20">
        <v>515</v>
      </c>
      <c r="G9" s="18">
        <v>0.91048710601719196</v>
      </c>
      <c r="H9" s="20">
        <v>440</v>
      </c>
      <c r="I9" s="20">
        <v>74</v>
      </c>
      <c r="J9" s="20">
        <v>267</v>
      </c>
      <c r="K9" s="18">
        <v>0.88609255725190839</v>
      </c>
      <c r="L9" s="18">
        <v>0.94408438175117548</v>
      </c>
    </row>
    <row r="10" spans="1:12" ht="14.4" x14ac:dyDescent="0.3">
      <c r="A10" s="28">
        <v>2018</v>
      </c>
      <c r="B10" s="19" t="s">
        <v>1515</v>
      </c>
      <c r="C10" s="20">
        <v>10236</v>
      </c>
      <c r="D10" s="20">
        <v>8607</v>
      </c>
      <c r="E10" s="18">
        <v>0.84085580304806551</v>
      </c>
      <c r="F10" s="20">
        <v>738</v>
      </c>
      <c r="G10" s="18">
        <v>0.91295427901524018</v>
      </c>
      <c r="H10" s="20">
        <v>571</v>
      </c>
      <c r="I10" s="20">
        <v>91</v>
      </c>
      <c r="J10" s="20">
        <v>229</v>
      </c>
      <c r="K10" s="18">
        <v>0.86799112545381207</v>
      </c>
      <c r="L10" s="18">
        <v>0.93778601002397044</v>
      </c>
    </row>
    <row r="11" spans="1:12" ht="14.4" x14ac:dyDescent="0.3">
      <c r="A11" s="28">
        <v>2018</v>
      </c>
      <c r="B11" s="19" t="s">
        <v>1516</v>
      </c>
      <c r="C11" s="20">
        <v>6328</v>
      </c>
      <c r="D11" s="20">
        <v>5432</v>
      </c>
      <c r="E11" s="18">
        <v>0.85840707964601781</v>
      </c>
      <c r="F11" s="20">
        <v>382</v>
      </c>
      <c r="G11" s="18">
        <v>0.91877370417193438</v>
      </c>
      <c r="H11" s="20">
        <v>314</v>
      </c>
      <c r="I11" s="20">
        <v>51</v>
      </c>
      <c r="J11" s="20">
        <v>149</v>
      </c>
      <c r="K11" s="18">
        <v>0.88642297650130564</v>
      </c>
      <c r="L11" s="18">
        <v>0.94535328924469197</v>
      </c>
    </row>
    <row r="12" spans="1:12" ht="14.4" x14ac:dyDescent="0.3">
      <c r="A12" s="28">
        <v>2018</v>
      </c>
      <c r="B12" s="19" t="s">
        <v>1517</v>
      </c>
      <c r="C12" s="20">
        <v>5766</v>
      </c>
      <c r="D12" s="20">
        <v>5044</v>
      </c>
      <c r="E12" s="18">
        <v>0.87478321193201525</v>
      </c>
      <c r="F12" s="20">
        <v>381</v>
      </c>
      <c r="G12" s="18">
        <v>0.94086021505376349</v>
      </c>
      <c r="H12" s="20">
        <v>155</v>
      </c>
      <c r="I12" s="20">
        <v>48</v>
      </c>
      <c r="J12" s="20">
        <v>138</v>
      </c>
      <c r="K12" s="18">
        <v>0.90394265232974913</v>
      </c>
      <c r="L12" s="18">
        <v>0.97018657434121947</v>
      </c>
    </row>
    <row r="13" spans="1:12" ht="14.4" x14ac:dyDescent="0.3">
      <c r="A13" s="28">
        <v>2018</v>
      </c>
      <c r="B13" s="19" t="s">
        <v>1518</v>
      </c>
      <c r="C13" s="20">
        <v>5343</v>
      </c>
      <c r="D13" s="20">
        <v>4830</v>
      </c>
      <c r="E13" s="18">
        <v>0.90398652442448058</v>
      </c>
      <c r="F13" s="20">
        <v>248</v>
      </c>
      <c r="G13" s="18">
        <v>0.95040239565786999</v>
      </c>
      <c r="H13" s="20">
        <v>119</v>
      </c>
      <c r="I13" s="20">
        <v>24</v>
      </c>
      <c r="J13" s="20">
        <v>122</v>
      </c>
      <c r="K13" s="18">
        <v>0.92938233596305564</v>
      </c>
      <c r="L13" s="18">
        <v>0.9759547383309759</v>
      </c>
    </row>
    <row r="14" spans="1:12" ht="14.4" x14ac:dyDescent="0.3">
      <c r="A14" s="28">
        <v>2018</v>
      </c>
      <c r="B14" s="19" t="s">
        <v>1519</v>
      </c>
      <c r="C14" s="20">
        <v>7744</v>
      </c>
      <c r="D14" s="20">
        <v>6694</v>
      </c>
      <c r="E14" s="18">
        <v>0.86441115702479332</v>
      </c>
      <c r="F14" s="20">
        <v>403</v>
      </c>
      <c r="G14" s="18">
        <v>0.91645144628099173</v>
      </c>
      <c r="H14" s="20">
        <v>170</v>
      </c>
      <c r="I14" s="20">
        <v>64</v>
      </c>
      <c r="J14" s="20">
        <v>413</v>
      </c>
      <c r="K14" s="18">
        <v>0.92115040594468145</v>
      </c>
      <c r="L14" s="18">
        <v>0.97523310023310028</v>
      </c>
    </row>
    <row r="15" spans="1:12" ht="14.4" x14ac:dyDescent="0.3">
      <c r="A15" s="28">
        <v>2018</v>
      </c>
      <c r="B15" s="19" t="s">
        <v>1520</v>
      </c>
      <c r="C15" s="20">
        <v>5678</v>
      </c>
      <c r="D15" s="20">
        <v>5001</v>
      </c>
      <c r="E15" s="18">
        <v>0.88076787601268047</v>
      </c>
      <c r="F15" s="20">
        <v>345</v>
      </c>
      <c r="G15" s="18">
        <v>0.94152870729129967</v>
      </c>
      <c r="H15" s="20">
        <v>83</v>
      </c>
      <c r="I15" s="20">
        <v>35</v>
      </c>
      <c r="J15" s="20">
        <v>214</v>
      </c>
      <c r="K15" s="18">
        <v>0.92116411862221392</v>
      </c>
      <c r="L15" s="18">
        <v>0.9836742722265932</v>
      </c>
    </row>
  </sheetData>
  <mergeCells count="4">
    <mergeCell ref="B1:L1"/>
    <mergeCell ref="K2:L2"/>
    <mergeCell ref="A4:A9"/>
    <mergeCell ref="A10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2018-07-02T14:09:57Z</dcterms:created>
  <dcterms:modified xsi:type="dcterms:W3CDTF">2018-07-02T18:15:38Z</dcterms:modified>
</cp:coreProperties>
</file>