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BCA\"/>
    </mc:Choice>
  </mc:AlternateContent>
  <xr:revisionPtr revIDLastSave="0" documentId="13_ncr:1_{DE8118B4-D0E2-4A0C-AC6E-40C39205BD30}" xr6:coauthVersionLast="36" xr6:coauthVersionMax="36" xr10:uidLastSave="{00000000-0000-0000-0000-000000000000}"/>
  <bookViews>
    <workbookView xWindow="0" yWindow="0" windowWidth="23040" windowHeight="8484" tabRatio="811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8" r:id="rId6"/>
    <sheet name="Quarterly Trend" sheetId="7" r:id="rId7"/>
    <sheet name="12-Month Rolling Fill Rate" sheetId="5" r:id="rId8"/>
  </sheets>
  <definedNames>
    <definedName name="_xlnm._FilterDatabase" localSheetId="3" hidden="1">'Item Detail'!$A$2:$R$282</definedName>
    <definedName name="_xlnm._FilterDatabase" localSheetId="4" hidden="1">Sheet1!$A$1:$AF$308</definedName>
  </definedNames>
  <calcPr calcId="191029"/>
  <pivotCaches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K7" i="7" l="1"/>
  <c r="K8" i="7"/>
  <c r="L8" i="7"/>
  <c r="P308" i="6" l="1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<sst xmlns="http://schemas.openxmlformats.org/spreadsheetml/2006/main" count="9919" uniqueCount="2110">
  <si>
    <t>BCA ALL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</si>
  <si>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</si>
  <si>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</si>
  <si>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</si>
  <si>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</si>
  <si>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</si>
  <si>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</si>
  <si>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</si>
  <si>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</si>
  <si>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</si>
  <si>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</si>
  <si>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</si>
  <si>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</si>
  <si>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3121450</t>
  </si>
  <si>
    <t>Oklahoma Blood Institute</t>
  </si>
  <si>
    <t>1282538</t>
  </si>
  <si>
    <t>The Blood Connection</t>
  </si>
  <si>
    <t>885683</t>
  </si>
  <si>
    <t>Carter Blood Care</t>
  </si>
  <si>
    <t>3121536</t>
  </si>
  <si>
    <t>Blood Assurance Inc</t>
  </si>
  <si>
    <t>3046492</t>
  </si>
  <si>
    <t>IN Hemophilia &amp; Thrombosis</t>
  </si>
  <si>
    <t>3173751</t>
  </si>
  <si>
    <t>We Are Blood</t>
  </si>
  <si>
    <t>3120933</t>
  </si>
  <si>
    <t>MVRBC-Davenport</t>
  </si>
  <si>
    <t>3147466</t>
  </si>
  <si>
    <t>Shepeard Community Blood Center</t>
  </si>
  <si>
    <t>995415</t>
  </si>
  <si>
    <t>Lifesouth Comm Blood Ctrs</t>
  </si>
  <si>
    <t>1637524</t>
  </si>
  <si>
    <t>Lifesouth Community Blood</t>
  </si>
  <si>
    <t>3121695</t>
  </si>
  <si>
    <t>Blood Bank Of Hawaii</t>
  </si>
  <si>
    <t>1101908</t>
  </si>
  <si>
    <t>LifeSouth Community Blood Ctr</t>
  </si>
  <si>
    <t>1101911</t>
  </si>
  <si>
    <t>LifeSouth Greater Atlanta</t>
  </si>
  <si>
    <t>3171912</t>
  </si>
  <si>
    <t>Rhode Island Blood Center</t>
  </si>
  <si>
    <t>2716004</t>
  </si>
  <si>
    <t>892253</t>
  </si>
  <si>
    <t>Indiana Hemophilia</t>
  </si>
  <si>
    <t>1373928</t>
  </si>
  <si>
    <t>MS Blood Services</t>
  </si>
  <si>
    <t>3121568</t>
  </si>
  <si>
    <t>Coastal Bend Blood Center</t>
  </si>
  <si>
    <t>3120934</t>
  </si>
  <si>
    <t>MVRBC- Springfield</t>
  </si>
  <si>
    <t>3143590</t>
  </si>
  <si>
    <t>3143588</t>
  </si>
  <si>
    <t>Lifesouth Blood Bank Morgan</t>
  </si>
  <si>
    <t>1098335</t>
  </si>
  <si>
    <t>LifeSouth Community Blood Ctrs</t>
  </si>
  <si>
    <t>3120831</t>
  </si>
  <si>
    <t>Suncoast Communities Blood Bank</t>
  </si>
  <si>
    <t>1101949</t>
  </si>
  <si>
    <t>Merayo-Rodriguez, Juan Alfonso</t>
  </si>
  <si>
    <t>1509501</t>
  </si>
  <si>
    <t>LifeSouth Comm Blood Ctrs</t>
  </si>
  <si>
    <t>3143589</t>
  </si>
  <si>
    <t>Lifesouth Community Blood Centers</t>
  </si>
  <si>
    <t>3143180</t>
  </si>
  <si>
    <t>Gulf Coast Regional Blood Cente</t>
  </si>
  <si>
    <t>3143595</t>
  </si>
  <si>
    <t>3143593</t>
  </si>
  <si>
    <t>Suwannee Donor Ctr</t>
  </si>
  <si>
    <t>886062</t>
  </si>
  <si>
    <t>Gulf Coast Regional Blood Center</t>
  </si>
  <si>
    <t>3121674</t>
  </si>
  <si>
    <t>Bloodcenter Of Wisconsin</t>
  </si>
  <si>
    <t>1067065</t>
  </si>
  <si>
    <t>1598031</t>
  </si>
  <si>
    <t>Life Share Blood Ctr</t>
  </si>
  <si>
    <t>3143592</t>
  </si>
  <si>
    <t>973815</t>
  </si>
  <si>
    <t>Rock River Valley Blood Ctr</t>
  </si>
  <si>
    <t>3296429</t>
  </si>
  <si>
    <t>LifeSouth Community BC Jacksonville</t>
  </si>
  <si>
    <t>1122620</t>
  </si>
  <si>
    <t>LifeSouth Community Blood</t>
  </si>
  <si>
    <t>3143596</t>
  </si>
  <si>
    <t>3120718</t>
  </si>
  <si>
    <t>San Diego Blood Bank</t>
  </si>
  <si>
    <t>888125</t>
  </si>
  <si>
    <t>Central Ind Regional Blood Ctr</t>
  </si>
  <si>
    <t>3143591</t>
  </si>
  <si>
    <t>Marion Donor Center</t>
  </si>
  <si>
    <t>3121095</t>
  </si>
  <si>
    <t>Michigan Blood</t>
  </si>
  <si>
    <t>3121676</t>
  </si>
  <si>
    <t>1722516</t>
  </si>
  <si>
    <t>Central PA Blood Bank</t>
  </si>
  <si>
    <t>3189209</t>
  </si>
  <si>
    <t>The Community Blood Center</t>
  </si>
  <si>
    <t>3120708</t>
  </si>
  <si>
    <t>Northern Ca Community Blood Bank</t>
  </si>
  <si>
    <t>3173955</t>
  </si>
  <si>
    <t>Heartland Blood Center</t>
  </si>
  <si>
    <t>3157154</t>
  </si>
  <si>
    <t>Inova Health System Blood Donor Services</t>
  </si>
  <si>
    <t>3121675</t>
  </si>
  <si>
    <t>Blood Research Institute</t>
  </si>
  <si>
    <t>3122173</t>
  </si>
  <si>
    <t>Crbs Lab</t>
  </si>
  <si>
    <t>3492404</t>
  </si>
  <si>
    <t>3145360</t>
  </si>
  <si>
    <t>WE ARE BLOOD</t>
  </si>
  <si>
    <t>3120830</t>
  </si>
  <si>
    <t>3121206</t>
  </si>
  <si>
    <t>Community Blood Center Of Ozarks</t>
  </si>
  <si>
    <t>3146181</t>
  </si>
  <si>
    <t>South Texas Blood Tissue Cen</t>
  </si>
  <si>
    <t>3406537</t>
  </si>
  <si>
    <t>3143148</t>
  </si>
  <si>
    <t>Carter Bloodcare</t>
  </si>
  <si>
    <t>3146183</t>
  </si>
  <si>
    <t>Qualtex Laboratories</t>
  </si>
  <si>
    <t>3120986</t>
  </si>
  <si>
    <t>Blood Center Southeast Lousiana</t>
  </si>
  <si>
    <t>3121098</t>
  </si>
  <si>
    <t>Michigan Community Blood Cente</t>
  </si>
  <si>
    <t>3156843</t>
  </si>
  <si>
    <t>Blood Center Of Northcentral Wisconsin</t>
  </si>
  <si>
    <t>1141897</t>
  </si>
  <si>
    <t>Community Blood Center</t>
  </si>
  <si>
    <t>2356660</t>
  </si>
  <si>
    <t>South TX Blood &amp; Tissue</t>
  </si>
  <si>
    <t>3122172</t>
  </si>
  <si>
    <t>Tacoma Pierce County Blood Bank</t>
  </si>
  <si>
    <t>3146182</t>
  </si>
  <si>
    <t>3120951</t>
  </si>
  <si>
    <t>Kentucky Blood Center</t>
  </si>
  <si>
    <t>3524283</t>
  </si>
  <si>
    <t>Carter Blood Care Med City - Dallas</t>
  </si>
  <si>
    <t>3168239</t>
  </si>
  <si>
    <t>Qualtex Laboratory</t>
  </si>
  <si>
    <t>3699814</t>
  </si>
  <si>
    <t>Kentucky BC-  Antle Dr</t>
  </si>
  <si>
    <t>BCA ALL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</si>
  <si>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</si>
  <si>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</si>
  <si>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</si>
  <si>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</si>
  <si>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</si>
  <si>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</si>
  <si>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</si>
  <si>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</si>
  <si>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</si>
  <si>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</si>
  <si>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</si>
  <si>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</si>
  <si>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</si>
  <si>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Dulles</t>
  </si>
  <si>
    <t>VA</t>
  </si>
  <si>
    <t xml:space="preserve">201662493   </t>
  </si>
  <si>
    <t>72941859</t>
  </si>
  <si>
    <t>SZ</t>
  </si>
  <si>
    <t>7759046</t>
  </si>
  <si>
    <t>Scale,bathr,remot,6-aa Bt</t>
  </si>
  <si>
    <t>02/11/2019</t>
  </si>
  <si>
    <t>XD</t>
  </si>
  <si>
    <t>DETECT</t>
  </si>
  <si>
    <t>Decatur</t>
  </si>
  <si>
    <t>AL</t>
  </si>
  <si>
    <t xml:space="preserve">356034284   </t>
  </si>
  <si>
    <t>73285224</t>
  </si>
  <si>
    <t>SE</t>
  </si>
  <si>
    <t>1515642</t>
  </si>
  <si>
    <t>Cuff &amp; Bladder 2-tube</t>
  </si>
  <si>
    <t>02/20/2019</t>
  </si>
  <si>
    <t>MABIS</t>
  </si>
  <si>
    <t>Lake City</t>
  </si>
  <si>
    <t>FL</t>
  </si>
  <si>
    <t xml:space="preserve">320250433   </t>
  </si>
  <si>
    <t>74611784</t>
  </si>
  <si>
    <t>1248083</t>
  </si>
  <si>
    <t>Applicator PurSwab Foam Tip</t>
  </si>
  <si>
    <t>03/28/2019</t>
  </si>
  <si>
    <t>HARDWO</t>
  </si>
  <si>
    <t>Jacksonville</t>
  </si>
  <si>
    <t xml:space="preserve">322568031   </t>
  </si>
  <si>
    <t>72001347</t>
  </si>
  <si>
    <t>4880549</t>
  </si>
  <si>
    <t>Test Tube Agglutin Viewer</t>
  </si>
  <si>
    <t>01/15/2019</t>
  </si>
  <si>
    <t>B-DMIC</t>
  </si>
  <si>
    <t>72195084</t>
  </si>
  <si>
    <t>01/21/2019</t>
  </si>
  <si>
    <t>Flowood</t>
  </si>
  <si>
    <t>MS</t>
  </si>
  <si>
    <t xml:space="preserve">392327661   </t>
  </si>
  <si>
    <t>71685212</t>
  </si>
  <si>
    <t>3088049</t>
  </si>
  <si>
    <t>Tube Vacutainer Rubber Stop</t>
  </si>
  <si>
    <t>01/07/2019</t>
  </si>
  <si>
    <t>BD</t>
  </si>
  <si>
    <t>72303331</t>
  </si>
  <si>
    <t>01/23/2019</t>
  </si>
  <si>
    <t>Rockford</t>
  </si>
  <si>
    <t>IL</t>
  </si>
  <si>
    <t xml:space="preserve">61107       </t>
  </si>
  <si>
    <t>71622186</t>
  </si>
  <si>
    <t>4229020</t>
  </si>
  <si>
    <t>Bio-Screen Wipes Heavy</t>
  </si>
  <si>
    <t>01/04/2019</t>
  </si>
  <si>
    <t>CURTEC</t>
  </si>
  <si>
    <t>73684162</t>
  </si>
  <si>
    <t>1297753</t>
  </si>
  <si>
    <t>Water-Resistant/Stopwtch</t>
  </si>
  <si>
    <t>03/04/2019</t>
  </si>
  <si>
    <t>CONTOL</t>
  </si>
  <si>
    <t>Grand Rapids</t>
  </si>
  <si>
    <t>MI</t>
  </si>
  <si>
    <t xml:space="preserve">495031304   </t>
  </si>
  <si>
    <t>73714253</t>
  </si>
  <si>
    <t>1219333</t>
  </si>
  <si>
    <t>Repeater M4 Pipette Eppendorf</t>
  </si>
  <si>
    <t>EPPEND</t>
  </si>
  <si>
    <t>Houston</t>
  </si>
  <si>
    <t>TX</t>
  </si>
  <si>
    <t xml:space="preserve">770541887   </t>
  </si>
  <si>
    <t>74123195</t>
  </si>
  <si>
    <t>8404802</t>
  </si>
  <si>
    <t>Bed Pan Stackable Gold</t>
  </si>
  <si>
    <t>03/14/2019</t>
  </si>
  <si>
    <t>MEDGEN</t>
  </si>
  <si>
    <t>Lecanto</t>
  </si>
  <si>
    <t xml:space="preserve">344617719   </t>
  </si>
  <si>
    <t>72101154</t>
  </si>
  <si>
    <t>01/17/2019</t>
  </si>
  <si>
    <t>Milwaukee</t>
  </si>
  <si>
    <t>WI</t>
  </si>
  <si>
    <t xml:space="preserve">532263548   </t>
  </si>
  <si>
    <t>72630727</t>
  </si>
  <si>
    <t>4210242</t>
  </si>
  <si>
    <t>Pipet Serological Falcon</t>
  </si>
  <si>
    <t>02/01/2019</t>
  </si>
  <si>
    <t>CORNLI</t>
  </si>
  <si>
    <t>Gainesville</t>
  </si>
  <si>
    <t xml:space="preserve">326014111   </t>
  </si>
  <si>
    <t>71809169</t>
  </si>
  <si>
    <t>3825379</t>
  </si>
  <si>
    <t>Plug Luer Lock White Male/fema</t>
  </si>
  <si>
    <t>01/09/2019</t>
  </si>
  <si>
    <t>SIMPOR</t>
  </si>
  <si>
    <t>72490570</t>
  </si>
  <si>
    <t>01/29/2019</t>
  </si>
  <si>
    <t>74516654</t>
  </si>
  <si>
    <t>03/26/2019</t>
  </si>
  <si>
    <t xml:space="preserve">326072342   </t>
  </si>
  <si>
    <t>73236158</t>
  </si>
  <si>
    <t>1245531</t>
  </si>
  <si>
    <t>Bag Biohazard 3 Wall</t>
  </si>
  <si>
    <t>02/19/2019</t>
  </si>
  <si>
    <t>ELKPLA</t>
  </si>
  <si>
    <t>74261438</t>
  </si>
  <si>
    <t>03/19/2019</t>
  </si>
  <si>
    <t>Indianapolis</t>
  </si>
  <si>
    <t>IN</t>
  </si>
  <si>
    <t xml:space="preserve">462601920   </t>
  </si>
  <si>
    <t>72306071</t>
  </si>
  <si>
    <t>1148049</t>
  </si>
  <si>
    <t>Reacher Aluminum w/Magnet Tip</t>
  </si>
  <si>
    <t>74235843</t>
  </si>
  <si>
    <t>1013881</t>
  </si>
  <si>
    <t>Arch Support 3/4 Length</t>
  </si>
  <si>
    <t>03/18/2019</t>
  </si>
  <si>
    <t>IMPLUS</t>
  </si>
  <si>
    <t>Atlanta</t>
  </si>
  <si>
    <t>GA</t>
  </si>
  <si>
    <t xml:space="preserve">303384894   </t>
  </si>
  <si>
    <t>73685613</t>
  </si>
  <si>
    <t>74460021</t>
  </si>
  <si>
    <t>1042439</t>
  </si>
  <si>
    <t>PH Buffer 7.0</t>
  </si>
  <si>
    <t>03/25/2019</t>
  </si>
  <si>
    <t>FISHER</t>
  </si>
  <si>
    <t>Davenport</t>
  </si>
  <si>
    <t>IA</t>
  </si>
  <si>
    <t xml:space="preserve">528073481   </t>
  </si>
  <si>
    <t>72165917</t>
  </si>
  <si>
    <t>6359724</t>
  </si>
  <si>
    <t>Stethoscope Black 2Hd Sprague</t>
  </si>
  <si>
    <t>01/18/2019</t>
  </si>
  <si>
    <t>MARSHA</t>
  </si>
  <si>
    <t>72542941</t>
  </si>
  <si>
    <t>1215408</t>
  </si>
  <si>
    <t>Clamp Tubing Mini Autoclavable</t>
  </si>
  <si>
    <t>01/30/2019</t>
  </si>
  <si>
    <t>BEL-A</t>
  </si>
  <si>
    <t>73242715</t>
  </si>
  <si>
    <t>8950201</t>
  </si>
  <si>
    <t>Tip Pipette EPTips Reload Orng</t>
  </si>
  <si>
    <t>73244430</t>
  </si>
  <si>
    <t>SO</t>
  </si>
  <si>
    <t>1266126</t>
  </si>
  <si>
    <t>Bag Autoclave w/Red Print</t>
  </si>
  <si>
    <t>73506548</t>
  </si>
  <si>
    <t>02/26/2019</t>
  </si>
  <si>
    <t>74048429</t>
  </si>
  <si>
    <t>03/13/2019</t>
  </si>
  <si>
    <t>Springfield</t>
  </si>
  <si>
    <t xml:space="preserve">627033949   </t>
  </si>
  <si>
    <t>71683786</t>
  </si>
  <si>
    <t>1210309</t>
  </si>
  <si>
    <t>Vial Cryogenic Corning PP</t>
  </si>
  <si>
    <t>73213954</t>
  </si>
  <si>
    <t>1178426</t>
  </si>
  <si>
    <t>Tube Microcentrifuge Eppendorf</t>
  </si>
  <si>
    <t>02/18/2019</t>
  </si>
  <si>
    <t>Oklahoma City</t>
  </si>
  <si>
    <t>OK</t>
  </si>
  <si>
    <t xml:space="preserve">731043299   </t>
  </si>
  <si>
    <t>71829954</t>
  </si>
  <si>
    <t>1042693</t>
  </si>
  <si>
    <t>Calibration Tool</t>
  </si>
  <si>
    <t>01/10/2019</t>
  </si>
  <si>
    <t>72217968</t>
  </si>
  <si>
    <t>6355413</t>
  </si>
  <si>
    <t>Air Release Valve for BP</t>
  </si>
  <si>
    <t>GF</t>
  </si>
  <si>
    <t>72301005</t>
  </si>
  <si>
    <t>1239861</t>
  </si>
  <si>
    <t>Power Supply Spot LXi Bio-Med</t>
  </si>
  <si>
    <t>WELCH</t>
  </si>
  <si>
    <t>72541982</t>
  </si>
  <si>
    <t>2881026</t>
  </si>
  <si>
    <t>Storage Box Sample Revco Frezr</t>
  </si>
  <si>
    <t>ALLEG</t>
  </si>
  <si>
    <t>72692485</t>
  </si>
  <si>
    <t>2880798</t>
  </si>
  <si>
    <t>Tape Labeling S/P Specimen Grn</t>
  </si>
  <si>
    <t>02/04/2019</t>
  </si>
  <si>
    <t>2880804</t>
  </si>
  <si>
    <t>Tape Labeling S/P Pink</t>
  </si>
  <si>
    <t>73059018</t>
  </si>
  <si>
    <t>02/13/2019</t>
  </si>
  <si>
    <t>73548952</t>
  </si>
  <si>
    <t>1109726</t>
  </si>
  <si>
    <t>Cuff &amp; Bladder BP Thigh Nylon</t>
  </si>
  <si>
    <t>02/27/2019</t>
  </si>
  <si>
    <t>1148700</t>
  </si>
  <si>
    <t>Resolve Immersion Oil Low</t>
  </si>
  <si>
    <t>RICHAL</t>
  </si>
  <si>
    <t>73689416</t>
  </si>
  <si>
    <t>73966442</t>
  </si>
  <si>
    <t>03/11/2019</t>
  </si>
  <si>
    <t>74074105</t>
  </si>
  <si>
    <t>74330571</t>
  </si>
  <si>
    <t>1148847</t>
  </si>
  <si>
    <t>Blood Pressure 10'Hose</t>
  </si>
  <si>
    <t>03/20/2019</t>
  </si>
  <si>
    <t>1102654</t>
  </si>
  <si>
    <t>BP Port Fitting, 2 Tubes</t>
  </si>
  <si>
    <t>74470396</t>
  </si>
  <si>
    <t>74565491</t>
  </si>
  <si>
    <t>03/27/2019</t>
  </si>
  <si>
    <t>Lexington</t>
  </si>
  <si>
    <t>KY</t>
  </si>
  <si>
    <t xml:space="preserve">405131709   </t>
  </si>
  <si>
    <t>74005725</t>
  </si>
  <si>
    <t>1195401</t>
  </si>
  <si>
    <t>Diluent Turk Blood f/Leuc Cnt</t>
  </si>
  <si>
    <t>03/12/2019</t>
  </si>
  <si>
    <t>Brooksville</t>
  </si>
  <si>
    <t xml:space="preserve">346135631   </t>
  </si>
  <si>
    <t>73862150</t>
  </si>
  <si>
    <t>03/07/2019</t>
  </si>
  <si>
    <t>Aurora</t>
  </si>
  <si>
    <t xml:space="preserve">605061498   </t>
  </si>
  <si>
    <t>74620725</t>
  </si>
  <si>
    <t>Providence</t>
  </si>
  <si>
    <t>RI</t>
  </si>
  <si>
    <t xml:space="preserve">029084823   </t>
  </si>
  <si>
    <t>73339841</t>
  </si>
  <si>
    <t>1065123</t>
  </si>
  <si>
    <t>Pillow Flexair Support Wh</t>
  </si>
  <si>
    <t>02/21/2019</t>
  </si>
  <si>
    <t>GREBAY</t>
  </si>
  <si>
    <t>San Diego</t>
  </si>
  <si>
    <t>CA</t>
  </si>
  <si>
    <t xml:space="preserve">921024508   </t>
  </si>
  <si>
    <t>71521196</t>
  </si>
  <si>
    <t>1135610</t>
  </si>
  <si>
    <t>Mat Tacky 18x34</t>
  </si>
  <si>
    <t>01/02/2019</t>
  </si>
  <si>
    <t>HEALOG</t>
  </si>
  <si>
    <t>Montgomery</t>
  </si>
  <si>
    <t xml:space="preserve">361062803   </t>
  </si>
  <si>
    <t>73911773</t>
  </si>
  <si>
    <t>03/08/2019</t>
  </si>
  <si>
    <t>71762738</t>
  </si>
  <si>
    <t>2499264</t>
  </si>
  <si>
    <t>Syringe Oral 10ml Clear</t>
  </si>
  <si>
    <t>01/08/2019</t>
  </si>
  <si>
    <t>72065816</t>
  </si>
  <si>
    <t>1145946</t>
  </si>
  <si>
    <t>Pulse Ox Ear Clip Sensor</t>
  </si>
  <si>
    <t>01/16/2019</t>
  </si>
  <si>
    <t>MASIMO</t>
  </si>
  <si>
    <t>72892434</t>
  </si>
  <si>
    <t>3321731</t>
  </si>
  <si>
    <t>Bone Marrow Tray Basic w/Illio</t>
  </si>
  <si>
    <t>02/08/2019</t>
  </si>
  <si>
    <t>CARDKN</t>
  </si>
  <si>
    <t>Wausau</t>
  </si>
  <si>
    <t xml:space="preserve">544035516   </t>
  </si>
  <si>
    <t>73825741</t>
  </si>
  <si>
    <t>1239899</t>
  </si>
  <si>
    <t>Pouch Biohazard Autoclav</t>
  </si>
  <si>
    <t>03/06/2019</t>
  </si>
  <si>
    <t>Bedford</t>
  </si>
  <si>
    <t xml:space="preserve">760215950   </t>
  </si>
  <si>
    <t>73356350</t>
  </si>
  <si>
    <t>1316218</t>
  </si>
  <si>
    <t>Cooler Latitude Jet Crbn 50Qt</t>
  </si>
  <si>
    <t>IGLOO</t>
  </si>
  <si>
    <t>74430022</t>
  </si>
  <si>
    <t>9873337</t>
  </si>
  <si>
    <t>Sure Prep Capillary Tube</t>
  </si>
  <si>
    <t>03/22/2019</t>
  </si>
  <si>
    <t>Louisville</t>
  </si>
  <si>
    <t xml:space="preserve">402293906   </t>
  </si>
  <si>
    <t>71820167</t>
  </si>
  <si>
    <t>4250010</t>
  </si>
  <si>
    <t>Cover Glass Nageotte 30x33mm</t>
  </si>
  <si>
    <t>HAUSS</t>
  </si>
  <si>
    <t>Corpus Christi</t>
  </si>
  <si>
    <t xml:space="preserve">784062002   </t>
  </si>
  <si>
    <t>71916104</t>
  </si>
  <si>
    <t>1292775</t>
  </si>
  <si>
    <t>Segment Piercing Device</t>
  </si>
  <si>
    <t>01/11/2019</t>
  </si>
  <si>
    <t>TYPNEX</t>
  </si>
  <si>
    <t>BCA ALL   Drop-Ship Items  -  Jan 2019 through Mar 2019</t>
  </si>
  <si>
    <t>72618996</t>
  </si>
  <si>
    <t>1101813</t>
  </si>
  <si>
    <t>Micros 60 Minotrol Tri-level</t>
  </si>
  <si>
    <t>D</t>
  </si>
  <si>
    <t>ABXHEM</t>
  </si>
  <si>
    <t>72941813</t>
  </si>
  <si>
    <t>6908400</t>
  </si>
  <si>
    <t>Minocal Calibrator</t>
  </si>
  <si>
    <t>1291623</t>
  </si>
  <si>
    <t>Case f/ DR Series Scale</t>
  </si>
  <si>
    <t>73729610</t>
  </si>
  <si>
    <t>03/05/2019</t>
  </si>
  <si>
    <t>73986465</t>
  </si>
  <si>
    <t>Palatka</t>
  </si>
  <si>
    <t xml:space="preserve">321773871   </t>
  </si>
  <si>
    <t>72344581</t>
  </si>
  <si>
    <t>4466120</t>
  </si>
  <si>
    <t>Capillary Tube Mylar</t>
  </si>
  <si>
    <t>01/24/2019</t>
  </si>
  <si>
    <t>LWSCIE</t>
  </si>
  <si>
    <t>Piedmont</t>
  </si>
  <si>
    <t>SC</t>
  </si>
  <si>
    <t xml:space="preserve">296739644   </t>
  </si>
  <si>
    <t>71506351</t>
  </si>
  <si>
    <t>6789976</t>
  </si>
  <si>
    <t>Sickle-Chex (Control, Pos,Neg)</t>
  </si>
  <si>
    <t>STRECK</t>
  </si>
  <si>
    <t>71942259</t>
  </si>
  <si>
    <t>6217740</t>
  </si>
  <si>
    <t>SICKLEDEX 100Tst Kt Sicklecell</t>
  </si>
  <si>
    <t>01/14/2019</t>
  </si>
  <si>
    <t>71952857</t>
  </si>
  <si>
    <t>72003752</t>
  </si>
  <si>
    <t>2234699</t>
  </si>
  <si>
    <t>Conflikt 1Gallon Refill</t>
  </si>
  <si>
    <t>72935917</t>
  </si>
  <si>
    <t>7510036</t>
  </si>
  <si>
    <t>Reagent Alcoh v/v aqueous soln</t>
  </si>
  <si>
    <t>RICCA</t>
  </si>
  <si>
    <t>72946028</t>
  </si>
  <si>
    <t>73000190</t>
  </si>
  <si>
    <t>02/12/2019</t>
  </si>
  <si>
    <t>73277103</t>
  </si>
  <si>
    <t>73740069</t>
  </si>
  <si>
    <t>74264748</t>
  </si>
  <si>
    <t>1198361</t>
  </si>
  <si>
    <t>Scale Low Profile SlimPro Dgt</t>
  </si>
  <si>
    <t>74604755</t>
  </si>
  <si>
    <t>74011294</t>
  </si>
  <si>
    <t>Sarasota</t>
  </si>
  <si>
    <t xml:space="preserve">342393503   </t>
  </si>
  <si>
    <t>72619127</t>
  </si>
  <si>
    <t>Norcross</t>
  </si>
  <si>
    <t xml:space="preserve">300932922   </t>
  </si>
  <si>
    <t>72531402</t>
  </si>
  <si>
    <t>8750087</t>
  </si>
  <si>
    <t>Detergent Super Concentrate</t>
  </si>
  <si>
    <t>RUHCOR</t>
  </si>
  <si>
    <t>72216616</t>
  </si>
  <si>
    <t>1196106</t>
  </si>
  <si>
    <t>Paper Lens 4x6"Lint-Free</t>
  </si>
  <si>
    <t>72418863</t>
  </si>
  <si>
    <t>2490113</t>
  </si>
  <si>
    <t>Cd-Chex Plus 2X2.5mL</t>
  </si>
  <si>
    <t>01/28/2019</t>
  </si>
  <si>
    <t>2490164</t>
  </si>
  <si>
    <t>CD-Chex CD34 Human Blood Ctrls</t>
  </si>
  <si>
    <t>74550618</t>
  </si>
  <si>
    <t>73888885</t>
  </si>
  <si>
    <t xml:space="preserve">462086499   </t>
  </si>
  <si>
    <t>73767373</t>
  </si>
  <si>
    <t>72608742</t>
  </si>
  <si>
    <t>1144313</t>
  </si>
  <si>
    <t>Infusion Pump PowerLoc Max</t>
  </si>
  <si>
    <t>01/31/2019</t>
  </si>
  <si>
    <t>BARDAC</t>
  </si>
  <si>
    <t xml:space="preserve">532332121   </t>
  </si>
  <si>
    <t>72669003</t>
  </si>
  <si>
    <t>7510025</t>
  </si>
  <si>
    <t>Buffer Ph 700 Yellow</t>
  </si>
  <si>
    <t>73388847</t>
  </si>
  <si>
    <t>02/22/2019</t>
  </si>
  <si>
    <t>72534233</t>
  </si>
  <si>
    <t>72995082</t>
  </si>
  <si>
    <t>74203957</t>
  </si>
  <si>
    <t>1176313</t>
  </si>
  <si>
    <t>Splash Shield Lite Replacement</t>
  </si>
  <si>
    <t>PHLEB</t>
  </si>
  <si>
    <t>74262638</t>
  </si>
  <si>
    <t>Shreveport</t>
  </si>
  <si>
    <t>LA</t>
  </si>
  <si>
    <t xml:space="preserve">711066508   </t>
  </si>
  <si>
    <t>72031703</t>
  </si>
  <si>
    <t>1278264</t>
  </si>
  <si>
    <t>Support Donor Scale Tripod</t>
  </si>
  <si>
    <t>72370151</t>
  </si>
  <si>
    <t>72512051</t>
  </si>
  <si>
    <t>1217007</t>
  </si>
  <si>
    <t>Battery Li Spot LXI w/CD</t>
  </si>
  <si>
    <t>1319104</t>
  </si>
  <si>
    <t>Pipet Transfer 4mL Sterile</t>
  </si>
  <si>
    <t>VWRSC</t>
  </si>
  <si>
    <t>74022805</t>
  </si>
  <si>
    <t>74293034</t>
  </si>
  <si>
    <t>8750088</t>
  </si>
  <si>
    <t>Clnr Endozime Xtreme Pwr</t>
  </si>
  <si>
    <t>1175671</t>
  </si>
  <si>
    <t>Finntip Filtered Pipet Tip Str</t>
  </si>
  <si>
    <t>MO</t>
  </si>
  <si>
    <t xml:space="preserve">658102619   </t>
  </si>
  <si>
    <t>73155583</t>
  </si>
  <si>
    <t>1197292</t>
  </si>
  <si>
    <t>Adapter AC f/Portable Scale</t>
  </si>
  <si>
    <t>02/15/2019</t>
  </si>
  <si>
    <t>74078393</t>
  </si>
  <si>
    <t>71750328</t>
  </si>
  <si>
    <t>72619063</t>
  </si>
  <si>
    <t>1101438</t>
  </si>
  <si>
    <t>Difftrol Tri-Level</t>
  </si>
  <si>
    <t>1101239</t>
  </si>
  <si>
    <t>72746794</t>
  </si>
  <si>
    <t>02/05/2019</t>
  </si>
  <si>
    <t>73004631</t>
  </si>
  <si>
    <t>1195250</t>
  </si>
  <si>
    <t>Buffer Ref Std pH7 25C Yellow</t>
  </si>
  <si>
    <t>73248491</t>
  </si>
  <si>
    <t>1182318</t>
  </si>
  <si>
    <t>Pipette Serological Sterile</t>
  </si>
  <si>
    <t>GLOSCI</t>
  </si>
  <si>
    <t>73960216</t>
  </si>
  <si>
    <t>74529619</t>
  </si>
  <si>
    <t>7510027</t>
  </si>
  <si>
    <t>Buffer Ph 800</t>
  </si>
  <si>
    <t>7510021</t>
  </si>
  <si>
    <t>Buffer Ph 600</t>
  </si>
  <si>
    <t>7510020</t>
  </si>
  <si>
    <t>Buffer Ph 500</t>
  </si>
  <si>
    <t>72249062</t>
  </si>
  <si>
    <t>1299691</t>
  </si>
  <si>
    <t>Hemoglobin 201+ Starter Promo</t>
  </si>
  <si>
    <t>01/22/2019</t>
  </si>
  <si>
    <t>HEMOCU</t>
  </si>
  <si>
    <t>73334947</t>
  </si>
  <si>
    <t>1353578</t>
  </si>
  <si>
    <t>HemoCue Hb 801 Starter Kit</t>
  </si>
  <si>
    <t>74501301</t>
  </si>
  <si>
    <t>1145836</t>
  </si>
  <si>
    <t>WingGuard PICC Line Sec Dev</t>
  </si>
  <si>
    <t>MEDLIN</t>
  </si>
  <si>
    <t>Hummelstown</t>
  </si>
  <si>
    <t>PA</t>
  </si>
  <si>
    <t xml:space="preserve">170368625   </t>
  </si>
  <si>
    <t>72142490</t>
  </si>
  <si>
    <t>1011198</t>
  </si>
  <si>
    <t>Minotrol 2mL</t>
  </si>
  <si>
    <t>6900904</t>
  </si>
  <si>
    <t>Smart Card</t>
  </si>
  <si>
    <t>73551356</t>
  </si>
  <si>
    <t>74250191</t>
  </si>
  <si>
    <t>74250210</t>
  </si>
  <si>
    <t>71496681</t>
  </si>
  <si>
    <t>1248459</t>
  </si>
  <si>
    <t>CD34 CD-Chex 4x1mL L1&amp;2</t>
  </si>
  <si>
    <t>71784702</t>
  </si>
  <si>
    <t>9063523</t>
  </si>
  <si>
    <t>Clorox Concentrated Germicidal</t>
  </si>
  <si>
    <t>ODEPOT</t>
  </si>
  <si>
    <t>73181352</t>
  </si>
  <si>
    <t>4430145</t>
  </si>
  <si>
    <t>Bottle Pe Squeeze</t>
  </si>
  <si>
    <t>PERTEX</t>
  </si>
  <si>
    <t>73673989</t>
  </si>
  <si>
    <t>73741042</t>
  </si>
  <si>
    <t>1234572</t>
  </si>
  <si>
    <t>Tip Mla Ecno-pak Bulk</t>
  </si>
  <si>
    <t>VISTAT</t>
  </si>
  <si>
    <t>74305841</t>
  </si>
  <si>
    <t>1216566</t>
  </si>
  <si>
    <t>Bag Ziplock 8x10" Sterile</t>
  </si>
  <si>
    <t>DEROYA</t>
  </si>
  <si>
    <t>Chattanooga</t>
  </si>
  <si>
    <t>TN</t>
  </si>
  <si>
    <t xml:space="preserve">374063707   </t>
  </si>
  <si>
    <t>74576805</t>
  </si>
  <si>
    <t>1253020</t>
  </si>
  <si>
    <t>Tube Polystyrene 5mL Natural</t>
  </si>
  <si>
    <t>SIMPLA</t>
  </si>
  <si>
    <t>71493707</t>
  </si>
  <si>
    <t>1172188</t>
  </si>
  <si>
    <t>SICKLEDEX 50 Tst Kt Sicklecell</t>
  </si>
  <si>
    <t>01/01/2019</t>
  </si>
  <si>
    <t>1157117</t>
  </si>
  <si>
    <t>Tube Culture 12x75</t>
  </si>
  <si>
    <t>72293755</t>
  </si>
  <si>
    <t>2450126</t>
  </si>
  <si>
    <t>Thermometer Certified -100to50</t>
  </si>
  <si>
    <t>THERMC</t>
  </si>
  <si>
    <t>72536531</t>
  </si>
  <si>
    <t>72924001</t>
  </si>
  <si>
    <t>73421453</t>
  </si>
  <si>
    <t>02/25/2019</t>
  </si>
  <si>
    <t>74255173</t>
  </si>
  <si>
    <t>BCA ALL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</si>
  <si>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</si>
  <si>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</si>
  <si>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</si>
  <si>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</si>
  <si>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</si>
  <si>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</si>
  <si>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</si>
  <si>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</si>
  <si>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</si>
  <si>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2310611</t>
  </si>
  <si>
    <t>BCA Sodium Chloride Sol NonDEH</t>
  </si>
  <si>
    <t xml:space="preserve">0.9% 1000mL </t>
  </si>
  <si>
    <t xml:space="preserve">12/Ca   </t>
  </si>
  <si>
    <t>MCGAW</t>
  </si>
  <si>
    <t>L8000</t>
  </si>
  <si>
    <t>1313168</t>
  </si>
  <si>
    <t xml:space="preserve">Wrap Cotzee Cohesive  LF      </t>
  </si>
  <si>
    <t xml:space="preserve">1.5"x5Yd    </t>
  </si>
  <si>
    <t xml:space="preserve">48/Bx   </t>
  </si>
  <si>
    <t>TMPOMD</t>
  </si>
  <si>
    <t>CZ15LFC</t>
  </si>
  <si>
    <t xml:space="preserve">Minocal Calibrator            </t>
  </si>
  <si>
    <t xml:space="preserve">            </t>
  </si>
  <si>
    <t xml:space="preserve">Kt      </t>
  </si>
  <si>
    <t>5300000276</t>
  </si>
  <si>
    <t xml:space="preserve">2x100mL     </t>
  </si>
  <si>
    <t xml:space="preserve">Ea      </t>
  </si>
  <si>
    <t>217657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</si>
  <si>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</si>
  <si>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</si>
  <si>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</si>
  <si>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</si>
  <si>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</si>
  <si>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>5825052</t>
  </si>
  <si>
    <t xml:space="preserve">Liner Can 1.1Mil 38X60" Clear </t>
  </si>
  <si>
    <t xml:space="preserve">38X60       </t>
  </si>
  <si>
    <t xml:space="preserve">100/Ca  </t>
  </si>
  <si>
    <t>38601.1CLR</t>
  </si>
  <si>
    <t>4523465</t>
  </si>
  <si>
    <t xml:space="preserve">Cuff &amp; Bladder 2 Tube Nyl     </t>
  </si>
  <si>
    <t xml:space="preserve">ADULT       </t>
  </si>
  <si>
    <t xml:space="preserve">1/EA    </t>
  </si>
  <si>
    <t>05-260-011</t>
  </si>
  <si>
    <t xml:space="preserve">Micros 60 Minotrol Tri-level  </t>
  </si>
  <si>
    <t xml:space="preserve">12x2.5mL    </t>
  </si>
  <si>
    <t xml:space="preserve">2 Cards </t>
  </si>
  <si>
    <t>5300100145</t>
  </si>
  <si>
    <t xml:space="preserve">Power Supply Spot LXi Bio-Med </t>
  </si>
  <si>
    <t xml:space="preserve">w/ Bracket  </t>
  </si>
  <si>
    <t>4500-PS</t>
  </si>
  <si>
    <t xml:space="preserve">Applicator PurSwab Foam Tip   </t>
  </si>
  <si>
    <t xml:space="preserve">9.5mm       </t>
  </si>
  <si>
    <t xml:space="preserve">1000/Ca </t>
  </si>
  <si>
    <t>1806-PCF</t>
  </si>
  <si>
    <t>1237679</t>
  </si>
  <si>
    <t xml:space="preserve">Pipet 2Ml Grad Bld Bnk NS     </t>
  </si>
  <si>
    <t xml:space="preserve">500/Bx  </t>
  </si>
  <si>
    <t>AEROME</t>
  </si>
  <si>
    <t>212C</t>
  </si>
  <si>
    <t>3726568</t>
  </si>
  <si>
    <t xml:space="preserve">Test Tube Poly Prop Blue      </t>
  </si>
  <si>
    <t xml:space="preserve">12x75       </t>
  </si>
  <si>
    <t xml:space="preserve">2000/Ca </t>
  </si>
  <si>
    <t>STOCK</t>
  </si>
  <si>
    <t>8562B</t>
  </si>
  <si>
    <t>4497435</t>
  </si>
  <si>
    <t xml:space="preserve">Bags Biohazard Red 31X41      </t>
  </si>
  <si>
    <t xml:space="preserve">250/CA  </t>
  </si>
  <si>
    <t>117</t>
  </si>
  <si>
    <t xml:space="preserve">Conflikt 1Gallon Refill       </t>
  </si>
  <si>
    <t xml:space="preserve">Gal     </t>
  </si>
  <si>
    <t>0435552</t>
  </si>
  <si>
    <t xml:space="preserve">Capillary Tube Mylar          </t>
  </si>
  <si>
    <t xml:space="preserve">Coated      </t>
  </si>
  <si>
    <t>CNT-HTMC-PN77</t>
  </si>
  <si>
    <t>3600844</t>
  </si>
  <si>
    <t xml:space="preserve">Sempersure PF Nitrile Glove   </t>
  </si>
  <si>
    <t xml:space="preserve">Small       </t>
  </si>
  <si>
    <t xml:space="preserve">200/Bx  </t>
  </si>
  <si>
    <t>SEMPER</t>
  </si>
  <si>
    <t>SUNF202</t>
  </si>
  <si>
    <t>1247302</t>
  </si>
  <si>
    <t xml:space="preserve">Glove Nitrile/Latex Exam      </t>
  </si>
  <si>
    <t xml:space="preserve">Blue XS     </t>
  </si>
  <si>
    <t>ANSELL</t>
  </si>
  <si>
    <t>PN-290-XS</t>
  </si>
  <si>
    <t>2317358</t>
  </si>
  <si>
    <t xml:space="preserve">BCA Sod Chloride Inj NonDEHP  </t>
  </si>
  <si>
    <t xml:space="preserve">0.9% 500mL  </t>
  </si>
  <si>
    <t xml:space="preserve">24/Ca   </t>
  </si>
  <si>
    <t>L8001</t>
  </si>
  <si>
    <t>5823931</t>
  </si>
  <si>
    <t>Tube Sp Cult Borosilicate Glas</t>
  </si>
  <si>
    <t xml:space="preserve">12X75MM     </t>
  </si>
  <si>
    <t xml:space="preserve">4/Ca    </t>
  </si>
  <si>
    <t>SP1290-3</t>
  </si>
  <si>
    <t xml:space="preserve">2x2.5mL     </t>
  </si>
  <si>
    <t>217653</t>
  </si>
  <si>
    <t>6990007</t>
  </si>
  <si>
    <t xml:space="preserve">Mens Glove Cotton 7 1/4"      </t>
  </si>
  <si>
    <t xml:space="preserve">12/Pk   </t>
  </si>
  <si>
    <t>19271796</t>
  </si>
  <si>
    <t>1234571</t>
  </si>
  <si>
    <t xml:space="preserve">Tip Mla Ecno-pak Bulk         </t>
  </si>
  <si>
    <t xml:space="preserve">1000/Pk </t>
  </si>
  <si>
    <t>4225</t>
  </si>
  <si>
    <t>6359711</t>
  </si>
  <si>
    <t xml:space="preserve">Tourniquet Grafkette 14.5"X1" </t>
  </si>
  <si>
    <t xml:space="preserve">Adult       </t>
  </si>
  <si>
    <t xml:space="preserve">12/Bx   </t>
  </si>
  <si>
    <t>1806</t>
  </si>
  <si>
    <t>6958954</t>
  </si>
  <si>
    <t>Oral/Axillary Probe Spot Vital</t>
  </si>
  <si>
    <t xml:space="preserve">9'CORD      </t>
  </si>
  <si>
    <t>02678-100</t>
  </si>
  <si>
    <t xml:space="preserve">Bag Autoclave w/Red Print     </t>
  </si>
  <si>
    <t xml:space="preserve">Clear       </t>
  </si>
  <si>
    <t>855</t>
  </si>
  <si>
    <t>MX491</t>
  </si>
  <si>
    <t>5658154</t>
  </si>
  <si>
    <t>Supreno EC Glove PF Nitrile LF</t>
  </si>
  <si>
    <t xml:space="preserve">Blue XXXL   </t>
  </si>
  <si>
    <t xml:space="preserve">40/Bx   </t>
  </si>
  <si>
    <t>SEC-375-XXXL</t>
  </si>
  <si>
    <t>4996138</t>
  </si>
  <si>
    <t xml:space="preserve">Stethoscope -Nurses Scope     </t>
  </si>
  <si>
    <t xml:space="preserve">Black       </t>
  </si>
  <si>
    <t>MDSRCE</t>
  </si>
  <si>
    <t>MS-70021</t>
  </si>
  <si>
    <t>1126320</t>
  </si>
  <si>
    <t xml:space="preserve">Maxi-Gard Lab Coat White      </t>
  </si>
  <si>
    <t xml:space="preserve">X-Large     </t>
  </si>
  <si>
    <t xml:space="preserve">10/Pk   </t>
  </si>
  <si>
    <t>ARMEDC</t>
  </si>
  <si>
    <t xml:space="preserve">Cuff &amp; Bladder 2-tube         </t>
  </si>
  <si>
    <t xml:space="preserve">LgAdult     </t>
  </si>
  <si>
    <t>05-260-016</t>
  </si>
  <si>
    <t>2882023</t>
  </si>
  <si>
    <t xml:space="preserve">Warmer Heel W/Tape Infant     </t>
  </si>
  <si>
    <t xml:space="preserve">4X4         </t>
  </si>
  <si>
    <t xml:space="preserve">25/Bx   </t>
  </si>
  <si>
    <t>11460-010T</t>
  </si>
  <si>
    <t xml:space="preserve">Scale Low Profile SlimPro Dgt </t>
  </si>
  <si>
    <t xml:space="preserve">440lb       </t>
  </si>
  <si>
    <t>SLIMPRO</t>
  </si>
  <si>
    <t>1311002</t>
  </si>
  <si>
    <t xml:space="preserve">BCA Sodium Chloride 1000mL    </t>
  </si>
  <si>
    <t xml:space="preserve">0.9%        </t>
  </si>
  <si>
    <t>E8000</t>
  </si>
  <si>
    <t>1113780</t>
  </si>
  <si>
    <t xml:space="preserve">Skin Marker Surgical N/S      </t>
  </si>
  <si>
    <t xml:space="preserve">Non-Toxic   </t>
  </si>
  <si>
    <t>DYNJSM05</t>
  </si>
  <si>
    <t>2880826</t>
  </si>
  <si>
    <t xml:space="preserve">Tape Labeling S/P White RL    </t>
  </si>
  <si>
    <t xml:space="preserve">3/4X 60YD   </t>
  </si>
  <si>
    <t xml:space="preserve">1/Rl    </t>
  </si>
  <si>
    <t>L1600-75A</t>
  </si>
  <si>
    <t>3750373</t>
  </si>
  <si>
    <t xml:space="preserve">Heparin LK/FL Sol MDV 10ml    </t>
  </si>
  <si>
    <t xml:space="preserve">5000U/Ml    </t>
  </si>
  <si>
    <t>AMEPHA</t>
  </si>
  <si>
    <t>63323004710</t>
  </si>
  <si>
    <t>9880190</t>
  </si>
  <si>
    <t>Protexis Ltx Hydrogel Glove PF</t>
  </si>
  <si>
    <t>Sz 7.5 Yellw</t>
  </si>
  <si>
    <t xml:space="preserve">50/Bx   </t>
  </si>
  <si>
    <t>2D72LS75</t>
  </si>
  <si>
    <t>1255878</t>
  </si>
  <si>
    <t xml:space="preserve">Tote Transfer Thermosafe      </t>
  </si>
  <si>
    <t xml:space="preserve">Red         </t>
  </si>
  <si>
    <t>SONPRO</t>
  </si>
  <si>
    <t>15075106</t>
  </si>
  <si>
    <t xml:space="preserve">Pipet Transfer 4mL Sterile    </t>
  </si>
  <si>
    <t xml:space="preserve">500/Pk  </t>
  </si>
  <si>
    <t>414004-038</t>
  </si>
  <si>
    <t xml:space="preserve">Minotrol 2mL                  </t>
  </si>
  <si>
    <t xml:space="preserve">6/BX    </t>
  </si>
  <si>
    <t>5300000278</t>
  </si>
  <si>
    <t>2930005</t>
  </si>
  <si>
    <t>Tube Poly 5ml w/Cap Rnd Bottom</t>
  </si>
  <si>
    <t xml:space="preserve">Falcon      </t>
  </si>
  <si>
    <t xml:space="preserve">500/Ca  </t>
  </si>
  <si>
    <t>352063</t>
  </si>
  <si>
    <t>6990006</t>
  </si>
  <si>
    <t>Mens Glove 14" Lightweight 1Sz</t>
  </si>
  <si>
    <t xml:space="preserve">Cotton      </t>
  </si>
  <si>
    <t>19271798</t>
  </si>
  <si>
    <t>8253186</t>
  </si>
  <si>
    <t xml:space="preserve">Rpr Test Cards                </t>
  </si>
  <si>
    <t xml:space="preserve">150/Bx  </t>
  </si>
  <si>
    <t>275539</t>
  </si>
  <si>
    <t>1126324</t>
  </si>
  <si>
    <t xml:space="preserve">Medium      </t>
  </si>
  <si>
    <t>2620002</t>
  </si>
  <si>
    <t xml:space="preserve">Duo Swab PVP Scrub            </t>
  </si>
  <si>
    <t>NICEPK</t>
  </si>
  <si>
    <t>S23125</t>
  </si>
  <si>
    <t>6350292</t>
  </si>
  <si>
    <t xml:space="preserve">Liners Glove Ultrafit         </t>
  </si>
  <si>
    <t xml:space="preserve">Lg Nylon    </t>
  </si>
  <si>
    <t>ERIE</t>
  </si>
  <si>
    <t>51003-12-001</t>
  </si>
  <si>
    <t>1193517</t>
  </si>
  <si>
    <t xml:space="preserve">Pipette Serological PS ST Red </t>
  </si>
  <si>
    <t xml:space="preserve">25mL        </t>
  </si>
  <si>
    <t>1780</t>
  </si>
  <si>
    <t xml:space="preserve">Buffer Ph 600                 </t>
  </si>
  <si>
    <t xml:space="preserve">16oz        </t>
  </si>
  <si>
    <t>1510-16</t>
  </si>
  <si>
    <t>7195210</t>
  </si>
  <si>
    <t xml:space="preserve">Procell Alkaline Batteries    </t>
  </si>
  <si>
    <t xml:space="preserve">9 Volt      </t>
  </si>
  <si>
    <t>ABCO</t>
  </si>
  <si>
    <t>PC1604BKD</t>
  </si>
  <si>
    <t>2883000</t>
  </si>
  <si>
    <t>Lab Jkt Hplgth Sms Fldrst Teal</t>
  </si>
  <si>
    <t xml:space="preserve">S           </t>
  </si>
  <si>
    <t>C3630TES</t>
  </si>
  <si>
    <t xml:space="preserve">PH Buffer 7.0                 </t>
  </si>
  <si>
    <t xml:space="preserve">500ml       </t>
  </si>
  <si>
    <t xml:space="preserve">1/Bt    </t>
  </si>
  <si>
    <t>SB107500</t>
  </si>
  <si>
    <t>1182585</t>
  </si>
  <si>
    <t xml:space="preserve">Protexis Latex Glove PF       </t>
  </si>
  <si>
    <t>Sz 6.5 Brown</t>
  </si>
  <si>
    <t>2D72NS65X</t>
  </si>
  <si>
    <t>2277344</t>
  </si>
  <si>
    <t>Chaseal Sealant Capillary Tube</t>
  </si>
  <si>
    <t>CHASED</t>
  </si>
  <si>
    <t>43510</t>
  </si>
  <si>
    <t xml:space="preserve">2/Pk    </t>
  </si>
  <si>
    <t>213347</t>
  </si>
  <si>
    <t>6436419</t>
  </si>
  <si>
    <t xml:space="preserve">Lab Coat Precaution Universal </t>
  </si>
  <si>
    <t xml:space="preserve">White Large </t>
  </si>
  <si>
    <t xml:space="preserve">25/Ca   </t>
  </si>
  <si>
    <t>OMHALY</t>
  </si>
  <si>
    <t>10042</t>
  </si>
  <si>
    <t>6012260</t>
  </si>
  <si>
    <t xml:space="preserve">Bulb For Agglut Viewer        </t>
  </si>
  <si>
    <t xml:space="preserve">2/Bx    </t>
  </si>
  <si>
    <t>421484</t>
  </si>
  <si>
    <t xml:space="preserve">5.75" Clear </t>
  </si>
  <si>
    <t xml:space="preserve">40/Pk   </t>
  </si>
  <si>
    <t>8791</t>
  </si>
  <si>
    <t>9870504</t>
  </si>
  <si>
    <t>Refrigerant PolarPack Gel Pack</t>
  </si>
  <si>
    <t xml:space="preserve">24oz        </t>
  </si>
  <si>
    <t>PP24</t>
  </si>
  <si>
    <t>2881749</t>
  </si>
  <si>
    <t>Lbcoat Knlgth Knit Cllr Wh Dsp</t>
  </si>
  <si>
    <t xml:space="preserve">L           </t>
  </si>
  <si>
    <t>C3660WHLK</t>
  </si>
  <si>
    <t xml:space="preserve">Difftrol Tri-Level            </t>
  </si>
  <si>
    <t xml:space="preserve">3ml         </t>
  </si>
  <si>
    <t xml:space="preserve">6/Bx    </t>
  </si>
  <si>
    <t>5300000496</t>
  </si>
  <si>
    <t>1510300</t>
  </si>
  <si>
    <t xml:space="preserve">Aneroid Sphyg Blue Nylon Cuff </t>
  </si>
  <si>
    <t>01-140-011</t>
  </si>
  <si>
    <t>5831368</t>
  </si>
  <si>
    <t xml:space="preserve">Tums ES Antacid Tablets       </t>
  </si>
  <si>
    <t xml:space="preserve">Asst Fruit  </t>
  </si>
  <si>
    <t xml:space="preserve">48/Bt   </t>
  </si>
  <si>
    <t>GSKCON</t>
  </si>
  <si>
    <t>739477</t>
  </si>
  <si>
    <t>9870506</t>
  </si>
  <si>
    <t xml:space="preserve">48oz        </t>
  </si>
  <si>
    <t>PP48</t>
  </si>
  <si>
    <t xml:space="preserve">Tape Labeling S/P Pink        </t>
  </si>
  <si>
    <t xml:space="preserve">1/2-500     </t>
  </si>
  <si>
    <t xml:space="preserve">5/Pk    </t>
  </si>
  <si>
    <t>L1599-50P</t>
  </si>
  <si>
    <t>6784091</t>
  </si>
  <si>
    <t xml:space="preserve">Cream Hans Softguard          </t>
  </si>
  <si>
    <t xml:space="preserve">8oz         </t>
  </si>
  <si>
    <t>12008-06-001</t>
  </si>
  <si>
    <t>9870818</t>
  </si>
  <si>
    <t>Shipper PUR Platelet Insulated</t>
  </si>
  <si>
    <t>E38PLATE</t>
  </si>
  <si>
    <t xml:space="preserve">70%         </t>
  </si>
  <si>
    <t>2546.70-1</t>
  </si>
  <si>
    <t xml:space="preserve">Cd-Chex Plus 2X2.5mL          </t>
  </si>
  <si>
    <t xml:space="preserve">2 Vials     </t>
  </si>
  <si>
    <t>213326</t>
  </si>
  <si>
    <t>4990813</t>
  </si>
  <si>
    <t xml:space="preserve">Instant Summer Hot            </t>
  </si>
  <si>
    <t xml:space="preserve">6x8.25      </t>
  </si>
  <si>
    <t>SHINTC</t>
  </si>
  <si>
    <t>4990813H</t>
  </si>
  <si>
    <t xml:space="preserve">CD34 CD-Chex 4x1mL L1&amp;2       </t>
  </si>
  <si>
    <t>213339</t>
  </si>
  <si>
    <t>1178708</t>
  </si>
  <si>
    <t xml:space="preserve">Cable USB f/ProBP             </t>
  </si>
  <si>
    <t xml:space="preserve">8'          </t>
  </si>
  <si>
    <t>3400-925</t>
  </si>
  <si>
    <t xml:space="preserve">Case f/ DR Series Scale       </t>
  </si>
  <si>
    <t>DR-CASE</t>
  </si>
  <si>
    <t>6433095</t>
  </si>
  <si>
    <t xml:space="preserve">Lab Coat Basic                </t>
  </si>
  <si>
    <t xml:space="preserve">2XL         </t>
  </si>
  <si>
    <t>10124</t>
  </si>
  <si>
    <t xml:space="preserve">20-300ul    </t>
  </si>
  <si>
    <t xml:space="preserve">960/Ca  </t>
  </si>
  <si>
    <t>022491547</t>
  </si>
  <si>
    <t>7504030</t>
  </si>
  <si>
    <t xml:space="preserve">Rack Test Tube 60 Place 16mm  </t>
  </si>
  <si>
    <t>Blue Plastic</t>
  </si>
  <si>
    <t>456504</t>
  </si>
  <si>
    <t>1198746</t>
  </si>
  <si>
    <t xml:space="preserve">Cap Snap PE 12-13mm Tubes     </t>
  </si>
  <si>
    <t xml:space="preserve">Blue        </t>
  </si>
  <si>
    <t xml:space="preserve">1000/Bg </t>
  </si>
  <si>
    <t>113146B</t>
  </si>
  <si>
    <t>5823046</t>
  </si>
  <si>
    <t>Applicator Cotton/Plstc Tip St</t>
  </si>
  <si>
    <t xml:space="preserve">6"          </t>
  </si>
  <si>
    <t xml:space="preserve">100/Bx  </t>
  </si>
  <si>
    <t>C15050-016</t>
  </si>
  <si>
    <t>1076562</t>
  </si>
  <si>
    <t xml:space="preserve">Purple Nitrile PF Ster Sing   </t>
  </si>
  <si>
    <t xml:space="preserve">400/CA  </t>
  </si>
  <si>
    <t>52101</t>
  </si>
  <si>
    <t>1171329</t>
  </si>
  <si>
    <t xml:space="preserve">Bandage Oval Flexible         </t>
  </si>
  <si>
    <t xml:space="preserve">1x1/4"      </t>
  </si>
  <si>
    <t xml:space="preserve">1200/Ca </t>
  </si>
  <si>
    <t>44109</t>
  </si>
  <si>
    <t xml:space="preserve">Clnr Endozime Xtreme Pwr      </t>
  </si>
  <si>
    <t>34530-27</t>
  </si>
  <si>
    <t xml:space="preserve">Resolve Immersion Oil Low     </t>
  </si>
  <si>
    <t xml:space="preserve">.5oz/Tb     </t>
  </si>
  <si>
    <t xml:space="preserve">12Tb/Ca </t>
  </si>
  <si>
    <t>M2000</t>
  </si>
  <si>
    <t>1226367</t>
  </si>
  <si>
    <t>Tip Pipette 100-1250uL Sterile</t>
  </si>
  <si>
    <t xml:space="preserve">84mm Blue   </t>
  </si>
  <si>
    <t>151153B</t>
  </si>
  <si>
    <t>1278254</t>
  </si>
  <si>
    <t xml:space="preserve">Syringe 10cc LL w/o Needle    </t>
  </si>
  <si>
    <t xml:space="preserve">10mL        </t>
  </si>
  <si>
    <t>302995</t>
  </si>
  <si>
    <t>5130211</t>
  </si>
  <si>
    <t xml:space="preserve">Tycos Velcro Cuff             </t>
  </si>
  <si>
    <t>5082-01</t>
  </si>
  <si>
    <t>1077573</t>
  </si>
  <si>
    <t xml:space="preserve">400/Ca  </t>
  </si>
  <si>
    <t>52102</t>
  </si>
  <si>
    <t>8093755</t>
  </si>
  <si>
    <t>Cuff Assembly Adult For Lifesi</t>
  </si>
  <si>
    <t xml:space="preserve">EA      </t>
  </si>
  <si>
    <t>5200-01</t>
  </si>
  <si>
    <t>1103170</t>
  </si>
  <si>
    <t xml:space="preserve">Cuff SC Reuse Adult           </t>
  </si>
  <si>
    <t xml:space="preserve">1-Tube      </t>
  </si>
  <si>
    <t>REUSE-11-1SC</t>
  </si>
  <si>
    <t>1166273</t>
  </si>
  <si>
    <t xml:space="preserve">Tripticase Soy Agar           </t>
  </si>
  <si>
    <t>221238</t>
  </si>
  <si>
    <t>1291752</t>
  </si>
  <si>
    <t xml:space="preserve">AV Fistula MasterGuard Needle </t>
  </si>
  <si>
    <t>BE CL 17gX1"</t>
  </si>
  <si>
    <t xml:space="preserve">250/Ca  </t>
  </si>
  <si>
    <t>MEDISY</t>
  </si>
  <si>
    <t>S9-7007MGP</t>
  </si>
  <si>
    <t>4210212</t>
  </si>
  <si>
    <t xml:space="preserve">Pipet Serological 10mL        </t>
  </si>
  <si>
    <t xml:space="preserve">Plugged     </t>
  </si>
  <si>
    <t xml:space="preserve">120/Pk  </t>
  </si>
  <si>
    <t>7078-10N</t>
  </si>
  <si>
    <t>6980471</t>
  </si>
  <si>
    <t xml:space="preserve">Eye Wash Replacement          </t>
  </si>
  <si>
    <t xml:space="preserve">32oz/Bt </t>
  </si>
  <si>
    <t>GRAING</t>
  </si>
  <si>
    <t>3ARE1</t>
  </si>
  <si>
    <t>1126911</t>
  </si>
  <si>
    <t xml:space="preserve">Rocker Tube Rock it           </t>
  </si>
  <si>
    <t>UNICO</t>
  </si>
  <si>
    <t>LTTR200-HSI</t>
  </si>
  <si>
    <t xml:space="preserve">Cuff &amp; Bladder BP Thigh Nylon </t>
  </si>
  <si>
    <t>05-269-017</t>
  </si>
  <si>
    <t xml:space="preserve">Bag Biohazard 3 Wall          </t>
  </si>
  <si>
    <t>12x12" Clear</t>
  </si>
  <si>
    <t>LAB21212</t>
  </si>
  <si>
    <t>4660548</t>
  </si>
  <si>
    <t xml:space="preserve">Large       </t>
  </si>
  <si>
    <t xml:space="preserve">25/ca   </t>
  </si>
  <si>
    <t>10122</t>
  </si>
  <si>
    <t>8275483</t>
  </si>
  <si>
    <t xml:space="preserve">Transformer                   </t>
  </si>
  <si>
    <t>5200-101A</t>
  </si>
  <si>
    <t xml:space="preserve">Tube Vacutainer Rubber Stop   </t>
  </si>
  <si>
    <t>366704</t>
  </si>
  <si>
    <t xml:space="preserve">Smart Card                    </t>
  </si>
  <si>
    <t>5302042017</t>
  </si>
  <si>
    <t>2880208</t>
  </si>
  <si>
    <t>Cap Closur SP Sav-It Tubes Blu</t>
  </si>
  <si>
    <t xml:space="preserve">13MM        </t>
  </si>
  <si>
    <t>B2996-22</t>
  </si>
  <si>
    <t>6805918</t>
  </si>
  <si>
    <t xml:space="preserve">ChloraPrep Frepp Applicator   </t>
  </si>
  <si>
    <t xml:space="preserve">1.5mL       </t>
  </si>
  <si>
    <t xml:space="preserve">20/BX   </t>
  </si>
  <si>
    <t>260299</t>
  </si>
  <si>
    <t>1034055</t>
  </si>
  <si>
    <t xml:space="preserve">Wypall 1/4 Fold Wipes         </t>
  </si>
  <si>
    <t xml:space="preserve">Super       </t>
  </si>
  <si>
    <t xml:space="preserve">1008/Ca </t>
  </si>
  <si>
    <t>KIMBER</t>
  </si>
  <si>
    <t>5701</t>
  </si>
  <si>
    <t>1022293</t>
  </si>
  <si>
    <t>10121</t>
  </si>
  <si>
    <t>8210022</t>
  </si>
  <si>
    <t xml:space="preserve">Tube Occluding Clamp          </t>
  </si>
  <si>
    <t>DRAVON</t>
  </si>
  <si>
    <t>A-110</t>
  </si>
  <si>
    <t>6430303</t>
  </si>
  <si>
    <t xml:space="preserve">Lab Coat Basic White 46-50    </t>
  </si>
  <si>
    <t>10123</t>
  </si>
  <si>
    <t>8650011</t>
  </si>
  <si>
    <t xml:space="preserve">Serology Tube Round Bottom PS </t>
  </si>
  <si>
    <t xml:space="preserve">5mL         </t>
  </si>
  <si>
    <t>352054</t>
  </si>
  <si>
    <t>1317830</t>
  </si>
  <si>
    <t xml:space="preserve">Glove Esteem Exam Nitirile PF </t>
  </si>
  <si>
    <t xml:space="preserve">Sz Md       </t>
  </si>
  <si>
    <t>8897NB</t>
  </si>
  <si>
    <t>7020021</t>
  </si>
  <si>
    <t>Device Incisn Gentleheel NB ST</t>
  </si>
  <si>
    <t xml:space="preserve">2.5x1mm Gr  </t>
  </si>
  <si>
    <t xml:space="preserve">250/PK  </t>
  </si>
  <si>
    <t>GHN4X250</t>
  </si>
  <si>
    <t>8900505</t>
  </si>
  <si>
    <t xml:space="preserve">Sponge Gauze Drmc TypVII 8p   </t>
  </si>
  <si>
    <t>2"x2"Sterile</t>
  </si>
  <si>
    <t xml:space="preserve">3000/Ca </t>
  </si>
  <si>
    <t>441211</t>
  </si>
  <si>
    <t>1247300</t>
  </si>
  <si>
    <t xml:space="preserve">Blue Medium </t>
  </si>
  <si>
    <t>PN-290-M</t>
  </si>
  <si>
    <t xml:space="preserve">Blood Pressure 10'Hose        </t>
  </si>
  <si>
    <t xml:space="preserve">Spot XLI    </t>
  </si>
  <si>
    <t>4500-31</t>
  </si>
  <si>
    <t>4593636</t>
  </si>
  <si>
    <t xml:space="preserve">Suretemp Plus Oral Probe      </t>
  </si>
  <si>
    <t xml:space="preserve">4' Cord     </t>
  </si>
  <si>
    <t>02893-000</t>
  </si>
  <si>
    <t>9596851</t>
  </si>
  <si>
    <t xml:space="preserve">ChloraPrep Swabstick Single   </t>
  </si>
  <si>
    <t xml:space="preserve">1.75mL      </t>
  </si>
  <si>
    <t>260100</t>
  </si>
  <si>
    <t>8909541</t>
  </si>
  <si>
    <t xml:space="preserve">Sharps Container Red          </t>
  </si>
  <si>
    <t xml:space="preserve">2 Gallon    </t>
  </si>
  <si>
    <t>31142222</t>
  </si>
  <si>
    <t>1532682</t>
  </si>
  <si>
    <t>Sharps Collector Red Stackable</t>
  </si>
  <si>
    <t xml:space="preserve">4 Quart     </t>
  </si>
  <si>
    <t>8703</t>
  </si>
  <si>
    <t>2880517</t>
  </si>
  <si>
    <t>Lab Jkt Hplgth SMS Fldrst Ceil</t>
  </si>
  <si>
    <t>C3630CB2XL</t>
  </si>
  <si>
    <t>7449854</t>
  </si>
  <si>
    <t xml:space="preserve">Bag Biohzd Red Hvy 25x35      </t>
  </si>
  <si>
    <t xml:space="preserve">2.25ml      </t>
  </si>
  <si>
    <t xml:space="preserve">200/Ca  </t>
  </si>
  <si>
    <t>2305</t>
  </si>
  <si>
    <t>1126913</t>
  </si>
  <si>
    <t xml:space="preserve">Vortex Tube Mixer Mini        </t>
  </si>
  <si>
    <t>LVM1000-HSI</t>
  </si>
  <si>
    <t xml:space="preserve">2x50mL      </t>
  </si>
  <si>
    <t>217660</t>
  </si>
  <si>
    <t xml:space="preserve">100-1000ul  </t>
  </si>
  <si>
    <t>10x96/Ca</t>
  </si>
  <si>
    <t>21377604</t>
  </si>
  <si>
    <t>5650017</t>
  </si>
  <si>
    <t xml:space="preserve">Ultraform PF Nitrile Glove    </t>
  </si>
  <si>
    <t xml:space="preserve">250/Bx  </t>
  </si>
  <si>
    <t>UF-524-XL</t>
  </si>
  <si>
    <t>2880589</t>
  </si>
  <si>
    <t xml:space="preserve">XS          </t>
  </si>
  <si>
    <t>C3660WHXSK</t>
  </si>
  <si>
    <t>9238209</t>
  </si>
  <si>
    <t>GBG AloeGel Instant Hand Sanit</t>
  </si>
  <si>
    <t xml:space="preserve">18OZ        </t>
  </si>
  <si>
    <t>HELINK</t>
  </si>
  <si>
    <t>7776</t>
  </si>
  <si>
    <t xml:space="preserve">Calibration Tool              </t>
  </si>
  <si>
    <t>05-021-000</t>
  </si>
  <si>
    <t xml:space="preserve">Repeater M4 Pipette Eppendorf </t>
  </si>
  <si>
    <t>4982000322</t>
  </si>
  <si>
    <t>9875907</t>
  </si>
  <si>
    <t xml:space="preserve">Vacutainer Tube Yellow ACDB   </t>
  </si>
  <si>
    <t xml:space="preserve">6ml         </t>
  </si>
  <si>
    <t>364816</t>
  </si>
  <si>
    <t>2880584</t>
  </si>
  <si>
    <t>Lbcoat Knlgth Trad Cllr Wh Dsp</t>
  </si>
  <si>
    <t xml:space="preserve">M           </t>
  </si>
  <si>
    <t>C3660WHMT</t>
  </si>
  <si>
    <t>6060004</t>
  </si>
  <si>
    <t xml:space="preserve">Plasmalyte A Inj              </t>
  </si>
  <si>
    <t>TRAVOL</t>
  </si>
  <si>
    <t>2B2543Q</t>
  </si>
  <si>
    <t>2880975</t>
  </si>
  <si>
    <t xml:space="preserve">S/P Paper Lens 50Sht Per Pd   </t>
  </si>
  <si>
    <t xml:space="preserve">4X6IN       </t>
  </si>
  <si>
    <t>P1055</t>
  </si>
  <si>
    <t>1195975</t>
  </si>
  <si>
    <t>Tube Falcon Centrifuge Conical</t>
  </si>
  <si>
    <t xml:space="preserve">50mL        </t>
  </si>
  <si>
    <t>352098</t>
  </si>
  <si>
    <t xml:space="preserve">Cover Glass Nageotte 30x33mm  </t>
  </si>
  <si>
    <t xml:space="preserve">70/Pk   </t>
  </si>
  <si>
    <t>5411</t>
  </si>
  <si>
    <t>1126298</t>
  </si>
  <si>
    <t xml:space="preserve">Maxi-Gard Lab Coat Ceil Blue  </t>
  </si>
  <si>
    <t xml:space="preserve">3XL         </t>
  </si>
  <si>
    <t>1317703</t>
  </si>
  <si>
    <t>Calcium Carbonate Chewable Tab</t>
  </si>
  <si>
    <t xml:space="preserve">500mg       </t>
  </si>
  <si>
    <t xml:space="preserve">150/Bt  </t>
  </si>
  <si>
    <t>GEMPHA</t>
  </si>
  <si>
    <t>51645073515</t>
  </si>
  <si>
    <t>1229867</t>
  </si>
  <si>
    <t xml:space="preserve">Bacdown Antimicro Handsoap    </t>
  </si>
  <si>
    <t xml:space="preserve">1Liter      </t>
  </si>
  <si>
    <t>TROY</t>
  </si>
  <si>
    <t>0435516</t>
  </si>
  <si>
    <t>4210136</t>
  </si>
  <si>
    <t xml:space="preserve">Tube Centrifuge PP Strl 250mL </t>
  </si>
  <si>
    <t xml:space="preserve">Plug Cap    </t>
  </si>
  <si>
    <t xml:space="preserve">102/Ca  </t>
  </si>
  <si>
    <t>430776</t>
  </si>
  <si>
    <t>1226795</t>
  </si>
  <si>
    <t>Cotton Tip Applicator Lf St 6"</t>
  </si>
  <si>
    <t xml:space="preserve">Wood        </t>
  </si>
  <si>
    <t>A5000-2</t>
  </si>
  <si>
    <t>9874505</t>
  </si>
  <si>
    <t xml:space="preserve">Insyte Autoguard w/Wing       </t>
  </si>
  <si>
    <t xml:space="preserve">20gx1"      </t>
  </si>
  <si>
    <t>381533</t>
  </si>
  <si>
    <t>9870453</t>
  </si>
  <si>
    <t>Sharps Container Clr Slide Top</t>
  </si>
  <si>
    <t xml:space="preserve">9gal        </t>
  </si>
  <si>
    <t>305616</t>
  </si>
  <si>
    <t>1014625</t>
  </si>
  <si>
    <t>CUFF ASSY. LG. ADULT F/LIFESIG</t>
  </si>
  <si>
    <t>5200-02</t>
  </si>
  <si>
    <t xml:space="preserve">Pouch Biohazard Autoclav      </t>
  </si>
  <si>
    <t xml:space="preserve">1.25"       </t>
  </si>
  <si>
    <t>881</t>
  </si>
  <si>
    <t>9266860</t>
  </si>
  <si>
    <t xml:space="preserve">Vacutop Tube Cap Blue         </t>
  </si>
  <si>
    <t xml:space="preserve">13mm        </t>
  </si>
  <si>
    <t>113140B</t>
  </si>
  <si>
    <t>1949936</t>
  </si>
  <si>
    <t xml:space="preserve">Vacutainer Tube Lavender 2ml  </t>
  </si>
  <si>
    <t xml:space="preserve">10.25x50mm  </t>
  </si>
  <si>
    <t>8881311149</t>
  </si>
  <si>
    <t>1234614</t>
  </si>
  <si>
    <t xml:space="preserve">Tip Pipet Disp Mla Stck Rk l  </t>
  </si>
  <si>
    <t xml:space="preserve">201-1000uL  </t>
  </si>
  <si>
    <t xml:space="preserve">600/Pk  </t>
  </si>
  <si>
    <t>9026</t>
  </si>
  <si>
    <t>7510107</t>
  </si>
  <si>
    <t xml:space="preserve">Water Acs Reagent Grade       </t>
  </si>
  <si>
    <t>9150-2.5</t>
  </si>
  <si>
    <t xml:space="preserve">Buffer Ph 500                 </t>
  </si>
  <si>
    <t>1505-16</t>
  </si>
  <si>
    <t xml:space="preserve">Tube Culture 12x75            </t>
  </si>
  <si>
    <t>055519</t>
  </si>
  <si>
    <t>2881765</t>
  </si>
  <si>
    <t>Contnr Speci Sp PP Screw Cp NS</t>
  </si>
  <si>
    <t xml:space="preserve">4oz         </t>
  </si>
  <si>
    <t>25X20/Ca</t>
  </si>
  <si>
    <t>C8827-14</t>
  </si>
  <si>
    <t>2880446</t>
  </si>
  <si>
    <t>Pipet Transfer B/B-Pet Grad Ns</t>
  </si>
  <si>
    <t xml:space="preserve">1.9mL       </t>
  </si>
  <si>
    <t xml:space="preserve">400/Pk  </t>
  </si>
  <si>
    <t>CH5214-5B</t>
  </si>
  <si>
    <t>1290903</t>
  </si>
  <si>
    <t xml:space="preserve">Hespan IV Infusion Bag 500ml  </t>
  </si>
  <si>
    <t xml:space="preserve">6%/0.9%     </t>
  </si>
  <si>
    <t>L6511</t>
  </si>
  <si>
    <t>1530139</t>
  </si>
  <si>
    <t xml:space="preserve">Esteem Strchy Glove Nitrile I </t>
  </si>
  <si>
    <t>8818NB</t>
  </si>
  <si>
    <t>4210150</t>
  </si>
  <si>
    <t xml:space="preserve">Pipet Tips 1-200UL Univ PP NS </t>
  </si>
  <si>
    <t xml:space="preserve">96/Rack     </t>
  </si>
  <si>
    <t>4863</t>
  </si>
  <si>
    <t>2881434</t>
  </si>
  <si>
    <t>Liner Can 45Gl Ldpe 1.1Mil Clr</t>
  </si>
  <si>
    <t xml:space="preserve">40"X46      </t>
  </si>
  <si>
    <t>40461.1CLR</t>
  </si>
  <si>
    <t xml:space="preserve">Bleach      </t>
  </si>
  <si>
    <t>121oz/Bt</t>
  </si>
  <si>
    <t>849215</t>
  </si>
  <si>
    <t>4225158</t>
  </si>
  <si>
    <t xml:space="preserve">Universal Precaution Kit      </t>
  </si>
  <si>
    <t xml:space="preserve">Hard Case   </t>
  </si>
  <si>
    <t>SAFEAM</t>
  </si>
  <si>
    <t>17102</t>
  </si>
  <si>
    <t>1126249</t>
  </si>
  <si>
    <t xml:space="preserve">Maxi-Gard Jacket White        </t>
  </si>
  <si>
    <t xml:space="preserve">Support Donor Scale Tripod    </t>
  </si>
  <si>
    <t xml:space="preserve">24"H        </t>
  </si>
  <si>
    <t>14675CQ</t>
  </si>
  <si>
    <t>1229332</t>
  </si>
  <si>
    <t xml:space="preserve">Cuff BP Large Black           </t>
  </si>
  <si>
    <t>CFX-WR17</t>
  </si>
  <si>
    <t xml:space="preserve">Stethoscope Black 2Hd Sprague </t>
  </si>
  <si>
    <t xml:space="preserve">22" Length  </t>
  </si>
  <si>
    <t>416-22-BLK</t>
  </si>
  <si>
    <t xml:space="preserve">Buffer Ph 700 Yellow          </t>
  </si>
  <si>
    <t>1551-16</t>
  </si>
  <si>
    <t>4226</t>
  </si>
  <si>
    <t xml:space="preserve">Pillow Flexair Support Wh     </t>
  </si>
  <si>
    <t xml:space="preserve">14.5"X10.5" </t>
  </si>
  <si>
    <t xml:space="preserve">50/Ca   </t>
  </si>
  <si>
    <t>50349</t>
  </si>
  <si>
    <t>9870248</t>
  </si>
  <si>
    <t xml:space="preserve">Luer-Lok Syringe Only         </t>
  </si>
  <si>
    <t xml:space="preserve">3cc         </t>
  </si>
  <si>
    <t>309657</t>
  </si>
  <si>
    <t xml:space="preserve">Bed Pan Stackable Gold        </t>
  </si>
  <si>
    <t>H114-05</t>
  </si>
  <si>
    <t>1820294</t>
  </si>
  <si>
    <t xml:space="preserve">Oral Probe f/530T0-E1         </t>
  </si>
  <si>
    <t xml:space="preserve">Monitor     </t>
  </si>
  <si>
    <t>02895-000</t>
  </si>
  <si>
    <t>2882085</t>
  </si>
  <si>
    <t xml:space="preserve">Protexis PI NeuThera Glove PF </t>
  </si>
  <si>
    <t xml:space="preserve">Sz 7 Blue   </t>
  </si>
  <si>
    <t>2D73EB70</t>
  </si>
  <si>
    <t>1258692</t>
  </si>
  <si>
    <t xml:space="preserve">InstaGard Glove Synthetic     </t>
  </si>
  <si>
    <t>8886DOTP</t>
  </si>
  <si>
    <t>1264667</t>
  </si>
  <si>
    <t xml:space="preserve">Sod Chlor Sol.9% Nondehp      </t>
  </si>
  <si>
    <t xml:space="preserve">1000ML      </t>
  </si>
  <si>
    <t xml:space="preserve">1/Bg    </t>
  </si>
  <si>
    <t>5900011</t>
  </si>
  <si>
    <t xml:space="preserve">Purell Inst Hand Sanit w/Aloe </t>
  </si>
  <si>
    <t xml:space="preserve">8oz Pump Bt </t>
  </si>
  <si>
    <t xml:space="preserve">12Bt/Ca </t>
  </si>
  <si>
    <t>GOJO</t>
  </si>
  <si>
    <t>9674-12</t>
  </si>
  <si>
    <t xml:space="preserve">Vial Cryogenic Corning PP     </t>
  </si>
  <si>
    <t xml:space="preserve">5.0mL       </t>
  </si>
  <si>
    <t>430656</t>
  </si>
  <si>
    <t>5823927</t>
  </si>
  <si>
    <t xml:space="preserve">10X75MM     </t>
  </si>
  <si>
    <t>SP1290-2</t>
  </si>
  <si>
    <t>2881579</t>
  </si>
  <si>
    <t>Sp Blood Bank Saline Rgnt Stnd</t>
  </si>
  <si>
    <t xml:space="preserve">6.0-7.5     </t>
  </si>
  <si>
    <t xml:space="preserve">1/Ea    </t>
  </si>
  <si>
    <t>B3158-1</t>
  </si>
  <si>
    <t>5440452</t>
  </si>
  <si>
    <t xml:space="preserve">Lancet ReadyLance Nova+ Blue  </t>
  </si>
  <si>
    <t xml:space="preserve">23gx1.8mm   </t>
  </si>
  <si>
    <t>MEDCOR</t>
  </si>
  <si>
    <t>8051</t>
  </si>
  <si>
    <t>1224495</t>
  </si>
  <si>
    <t xml:space="preserve">Falcon Tubes w/o Cap 6ml      </t>
  </si>
  <si>
    <t xml:space="preserve">12x75mm     </t>
  </si>
  <si>
    <t xml:space="preserve">1000/bx </t>
  </si>
  <si>
    <t>352008</t>
  </si>
  <si>
    <t>8224497</t>
  </si>
  <si>
    <t xml:space="preserve">Steri-Drape Iso Bag           </t>
  </si>
  <si>
    <t xml:space="preserve">40/Ca   </t>
  </si>
  <si>
    <t>3MMED</t>
  </si>
  <si>
    <t>1003</t>
  </si>
  <si>
    <t xml:space="preserve">Water-Resistant/Stopwtch      </t>
  </si>
  <si>
    <t>1045</t>
  </si>
  <si>
    <t xml:space="preserve">Sure Prep Capillary Tube      </t>
  </si>
  <si>
    <t xml:space="preserve">Non-Hep     </t>
  </si>
  <si>
    <t>420314</t>
  </si>
  <si>
    <t>1195941</t>
  </si>
  <si>
    <t xml:space="preserve">Syringe 3cc w/Needle          </t>
  </si>
  <si>
    <t xml:space="preserve">25gX1"      </t>
  </si>
  <si>
    <t>NIPMED</t>
  </si>
  <si>
    <t>JD+03L2525</t>
  </si>
  <si>
    <t xml:space="preserve">Battery Li Spot LXI w/CD      </t>
  </si>
  <si>
    <t xml:space="preserve">Non-Return  </t>
  </si>
  <si>
    <t>105632</t>
  </si>
  <si>
    <t>8002860</t>
  </si>
  <si>
    <t xml:space="preserve">Kimtech Towel 15"x17" 2ply    </t>
  </si>
  <si>
    <t xml:space="preserve">White       </t>
  </si>
  <si>
    <t xml:space="preserve">90/Bx   </t>
  </si>
  <si>
    <t>34721</t>
  </si>
  <si>
    <t xml:space="preserve">1.5mL Ntrl  </t>
  </si>
  <si>
    <t>022363204</t>
  </si>
  <si>
    <t>1082980</t>
  </si>
  <si>
    <t xml:space="preserve">Spot Vital Signs BP,SP02,     </t>
  </si>
  <si>
    <t xml:space="preserve">Thermometer </t>
  </si>
  <si>
    <t>42MTB-E1</t>
  </si>
  <si>
    <t>8900157</t>
  </si>
  <si>
    <t>Pharma Safety Containr wHinged</t>
  </si>
  <si>
    <t xml:space="preserve">12 Gallon   </t>
  </si>
  <si>
    <t>8860-</t>
  </si>
  <si>
    <t>9330229</t>
  </si>
  <si>
    <t xml:space="preserve">Vacutainer K2edta Lav 3mL     </t>
  </si>
  <si>
    <t xml:space="preserve">Pullcap     </t>
  </si>
  <si>
    <t xml:space="preserve">50/Pk   </t>
  </si>
  <si>
    <t>GREVAC</t>
  </si>
  <si>
    <t>454246</t>
  </si>
  <si>
    <t>1278543</t>
  </si>
  <si>
    <t>Calibrated V-Lok Inflation Sys</t>
  </si>
  <si>
    <t>BAUM</t>
  </si>
  <si>
    <t>1820</t>
  </si>
  <si>
    <t>3407789</t>
  </si>
  <si>
    <t xml:space="preserve">Guard All Shield              </t>
  </si>
  <si>
    <t>41205</t>
  </si>
  <si>
    <t>2880583</t>
  </si>
  <si>
    <t>C3660WHMK</t>
  </si>
  <si>
    <t xml:space="preserve">Infusion Pump PowerLoc Max    </t>
  </si>
  <si>
    <t>0142275</t>
  </si>
  <si>
    <t xml:space="preserve">Tube Polystyrene 5mL Natural  </t>
  </si>
  <si>
    <t>T400-3A</t>
  </si>
  <si>
    <t xml:space="preserve">Hemoglobin 201+ Starter Promo </t>
  </si>
  <si>
    <t>H1PROMO</t>
  </si>
  <si>
    <t>1126293</t>
  </si>
  <si>
    <t>5300000502</t>
  </si>
  <si>
    <t>6436336</t>
  </si>
  <si>
    <t>10120</t>
  </si>
  <si>
    <t xml:space="preserve">Test Tube Agglutin Viewer     </t>
  </si>
  <si>
    <t>420630</t>
  </si>
  <si>
    <t xml:space="preserve">Bio-Screen Wipes Heavy        </t>
  </si>
  <si>
    <t xml:space="preserve">8x9         </t>
  </si>
  <si>
    <t xml:space="preserve">8x50/Ca </t>
  </si>
  <si>
    <t>BH81020ET</t>
  </si>
  <si>
    <t>1103601</t>
  </si>
  <si>
    <t xml:space="preserve">Cuff SC Reus Thigh 1-Tube     </t>
  </si>
  <si>
    <t xml:space="preserve">40-55cm     </t>
  </si>
  <si>
    <t>REUSE-13-1SC</t>
  </si>
  <si>
    <t>6490141</t>
  </si>
  <si>
    <t>Universal Pipetter Tips Filter</t>
  </si>
  <si>
    <t>022491211</t>
  </si>
  <si>
    <t>1530953</t>
  </si>
  <si>
    <t>Red Infectious Waste Bag 3.0mL</t>
  </si>
  <si>
    <t xml:space="preserve">38x45       </t>
  </si>
  <si>
    <t>169</t>
  </si>
  <si>
    <t>2880435</t>
  </si>
  <si>
    <t>Tourniquet Disp Textrd LF Blue</t>
  </si>
  <si>
    <t xml:space="preserve">1x18in      </t>
  </si>
  <si>
    <t xml:space="preserve">250/Pk  </t>
  </si>
  <si>
    <t>CH5060</t>
  </si>
  <si>
    <t>L1599-50G</t>
  </si>
  <si>
    <t>1668684</t>
  </si>
  <si>
    <t xml:space="preserve">Bandage Sheer Strip Adhesive  </t>
  </si>
  <si>
    <t xml:space="preserve">3/4x3       </t>
  </si>
  <si>
    <t>ASO</t>
  </si>
  <si>
    <t>CBD2018</t>
  </si>
  <si>
    <t xml:space="preserve">Cooler Latitude Jet Crbn 50Qt </t>
  </si>
  <si>
    <t xml:space="preserve">Blue Gray   </t>
  </si>
  <si>
    <t xml:space="preserve">2/Ca    </t>
  </si>
  <si>
    <t>49735</t>
  </si>
  <si>
    <t>9880118</t>
  </si>
  <si>
    <t xml:space="preserve">Sponge Woven Gauze LF St 8Ply </t>
  </si>
  <si>
    <t xml:space="preserve">2x2" 2/pk   </t>
  </si>
  <si>
    <t>50 Pk/Bx</t>
  </si>
  <si>
    <t>C-SG2208S</t>
  </si>
  <si>
    <t xml:space="preserve">Bag Ziplock 8x10" Sterile     </t>
  </si>
  <si>
    <t>32-1178</t>
  </si>
  <si>
    <t xml:space="preserve">BP Port Fitting, 2 Tubes      </t>
  </si>
  <si>
    <t xml:space="preserve">Barbs       </t>
  </si>
  <si>
    <t>2-BARB</t>
  </si>
  <si>
    <t>2840905</t>
  </si>
  <si>
    <t xml:space="preserve">Bag Ziploc 10x12              </t>
  </si>
  <si>
    <t xml:space="preserve">100/Pk  </t>
  </si>
  <si>
    <t>DUKAL</t>
  </si>
  <si>
    <t>ZIP1012</t>
  </si>
  <si>
    <t>8020114</t>
  </si>
  <si>
    <t xml:space="preserve">Tube Non Additive 3mL         </t>
  </si>
  <si>
    <t xml:space="preserve">13x75       </t>
  </si>
  <si>
    <t>454241</t>
  </si>
  <si>
    <t>1273590</t>
  </si>
  <si>
    <t xml:space="preserve">Cuff Only                     </t>
  </si>
  <si>
    <t>1868</t>
  </si>
  <si>
    <t>1126286</t>
  </si>
  <si>
    <t xml:space="preserve">Adapter AC f/Portable Scale   </t>
  </si>
  <si>
    <t xml:space="preserve">120VAC/9VDC </t>
  </si>
  <si>
    <t>PD-AC1</t>
  </si>
  <si>
    <t>1530496</t>
  </si>
  <si>
    <t xml:space="preserve">Flexal Glove Nitrile          </t>
  </si>
  <si>
    <t xml:space="preserve">X-Small     </t>
  </si>
  <si>
    <t>88TN01XS</t>
  </si>
  <si>
    <t>2881164</t>
  </si>
  <si>
    <t>Pck Drsng Chnge Cntrl Line Std</t>
  </si>
  <si>
    <t xml:space="preserve">30/Ca   </t>
  </si>
  <si>
    <t>CARDSP</t>
  </si>
  <si>
    <t>03-0500</t>
  </si>
  <si>
    <t>2882956</t>
  </si>
  <si>
    <t>Slve Hot/Cld Dignity Health Md</t>
  </si>
  <si>
    <t xml:space="preserve">6X6.5       </t>
  </si>
  <si>
    <t>D11450-040</t>
  </si>
  <si>
    <t xml:space="preserve">Bottle Pe Squeeze             </t>
  </si>
  <si>
    <t>PLC-03425</t>
  </si>
  <si>
    <t>5884236</t>
  </si>
  <si>
    <t xml:space="preserve">Culture TubePP W/O Cap        </t>
  </si>
  <si>
    <t>CHB1275PP</t>
  </si>
  <si>
    <t>1103208</t>
  </si>
  <si>
    <t xml:space="preserve">Cuff MQ Adult Lg 2-Tube       </t>
  </si>
  <si>
    <t xml:space="preserve">Reusable    </t>
  </si>
  <si>
    <t>REUSE-12-2MQ</t>
  </si>
  <si>
    <t>5842635</t>
  </si>
  <si>
    <t>Stethoscope Sngl Hd Adult Blue</t>
  </si>
  <si>
    <t xml:space="preserve">BU          </t>
  </si>
  <si>
    <t>SES03ABU</t>
  </si>
  <si>
    <t>1530530</t>
  </si>
  <si>
    <t xml:space="preserve">IV Solution Set Continu-Flo   </t>
  </si>
  <si>
    <t xml:space="preserve">10 Drp 105" </t>
  </si>
  <si>
    <t>2C8541</t>
  </si>
  <si>
    <t>1228336</t>
  </si>
  <si>
    <t xml:space="preserve">Wipe Wypall L20 1/4Fld Ntrl   </t>
  </si>
  <si>
    <t xml:space="preserve">12.5x12"    </t>
  </si>
  <si>
    <t xml:space="preserve">816/Ca  </t>
  </si>
  <si>
    <t>47000</t>
  </si>
  <si>
    <t>6355916</t>
  </si>
  <si>
    <t xml:space="preserve">Cream Softguard               </t>
  </si>
  <si>
    <t xml:space="preserve">3oz Tube    </t>
  </si>
  <si>
    <t>12003-12-001</t>
  </si>
  <si>
    <t>1070115</t>
  </si>
  <si>
    <t>Safeskin PF Ntrl Glove St Sngl</t>
  </si>
  <si>
    <t>52103</t>
  </si>
  <si>
    <t xml:space="preserve">Detergent Super Concentrate   </t>
  </si>
  <si>
    <t xml:space="preserve">6/Ca    </t>
  </si>
  <si>
    <t>34530-24</t>
  </si>
  <si>
    <t>9877076</t>
  </si>
  <si>
    <t xml:space="preserve">Syringes w/Needle LL Disp 3cc </t>
  </si>
  <si>
    <t xml:space="preserve">23gx1"      </t>
  </si>
  <si>
    <t>309571</t>
  </si>
  <si>
    <t>1126285</t>
  </si>
  <si>
    <t>7510029</t>
  </si>
  <si>
    <t xml:space="preserve">Buffer Ph 1000 Blue           </t>
  </si>
  <si>
    <t>1601-16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</si>
  <si>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</si>
  <si>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</si>
  <si>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</si>
  <si>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</si>
  <si>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</si>
  <si>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</si>
  <si>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Reacher Aluminum w/Magnet Tip </t>
  </si>
  <si>
    <t xml:space="preserve">26"         </t>
  </si>
  <si>
    <t>64017640621</t>
  </si>
  <si>
    <t>2632589</t>
  </si>
  <si>
    <t xml:space="preserve">Economy Heating Pad Moist     </t>
  </si>
  <si>
    <t xml:space="preserve">3-Settings  </t>
  </si>
  <si>
    <t>MASTEX</t>
  </si>
  <si>
    <t>600</t>
  </si>
  <si>
    <t xml:space="preserve">Scale,bathr,remot,6-aa Bt     </t>
  </si>
  <si>
    <t xml:space="preserve">400LBS      </t>
  </si>
  <si>
    <t>DR400C</t>
  </si>
  <si>
    <t>9300012</t>
  </si>
  <si>
    <t xml:space="preserve">Tums-EX Assorted              </t>
  </si>
  <si>
    <t xml:space="preserve">Berries     </t>
  </si>
  <si>
    <t xml:space="preserve">96/Bt   </t>
  </si>
  <si>
    <t>738896</t>
  </si>
  <si>
    <t xml:space="preserve">5x5x3       </t>
  </si>
  <si>
    <t>R3890-7</t>
  </si>
  <si>
    <t>6430235</t>
  </si>
  <si>
    <t xml:space="preserve">Wypall X60 Wipers Hydroknit   </t>
  </si>
  <si>
    <t xml:space="preserve">12.5"x14.4" </t>
  </si>
  <si>
    <t xml:space="preserve">76/Pk   </t>
  </si>
  <si>
    <t>34865</t>
  </si>
  <si>
    <t>6490127</t>
  </si>
  <si>
    <t>Shipper Bld Platelet Container</t>
  </si>
  <si>
    <t xml:space="preserve">11x8.57     </t>
  </si>
  <si>
    <t xml:space="preserve">24/Pl   </t>
  </si>
  <si>
    <t>E38</t>
  </si>
  <si>
    <t>2880530</t>
  </si>
  <si>
    <t>Lab Jkt Hplgth SMS Fldrst Rasp</t>
  </si>
  <si>
    <t>C3630RBM</t>
  </si>
  <si>
    <t xml:space="preserve">Snarecoil   </t>
  </si>
  <si>
    <t xml:space="preserve">10/Ca   </t>
  </si>
  <si>
    <t>SCE3411</t>
  </si>
  <si>
    <t>2881597</t>
  </si>
  <si>
    <t xml:space="preserve">Slide Superfrost 25X75X1      </t>
  </si>
  <si>
    <t xml:space="preserve">72/Pk   </t>
  </si>
  <si>
    <t>M6146</t>
  </si>
  <si>
    <t>1017070</t>
  </si>
  <si>
    <t xml:space="preserve">Kim Wipes Lens Cleaning Wipes </t>
  </si>
  <si>
    <t xml:space="preserve">280/Bx  </t>
  </si>
  <si>
    <t>34155</t>
  </si>
  <si>
    <t>6499927</t>
  </si>
  <si>
    <t xml:space="preserve">Tubing 5ft f/Vital Signs      </t>
  </si>
  <si>
    <t xml:space="preserve">Straight    </t>
  </si>
  <si>
    <t>5200-19</t>
  </si>
  <si>
    <t>1263682</t>
  </si>
  <si>
    <t xml:space="preserve">Heparin Sod Pork Inj MDV 1mL  </t>
  </si>
  <si>
    <t xml:space="preserve">5000mu/mL   </t>
  </si>
  <si>
    <t>CARDGN</t>
  </si>
  <si>
    <t>5037551</t>
  </si>
  <si>
    <t>1001087</t>
  </si>
  <si>
    <t xml:space="preserve">Scissor Bandage 5-1/2"        </t>
  </si>
  <si>
    <t xml:space="preserve">Standard    </t>
  </si>
  <si>
    <t>JINSTR</t>
  </si>
  <si>
    <t>100-1087</t>
  </si>
  <si>
    <t>1236892</t>
  </si>
  <si>
    <t xml:space="preserve">Bottle Wash Wm Unitary Ldpe   </t>
  </si>
  <si>
    <t xml:space="preserve">500mL       </t>
  </si>
  <si>
    <t xml:space="preserve">4/Pk    </t>
  </si>
  <si>
    <t>0340910E</t>
  </si>
  <si>
    <t>3509795</t>
  </si>
  <si>
    <t xml:space="preserve">Paper Counter Top Polyback    </t>
  </si>
  <si>
    <t xml:space="preserve">18"         </t>
  </si>
  <si>
    <t>TIDI-E</t>
  </si>
  <si>
    <t>980984</t>
  </si>
  <si>
    <t>8900136</t>
  </si>
  <si>
    <t xml:space="preserve">Flexible Bandages LF          </t>
  </si>
  <si>
    <t xml:space="preserve">1"x3"       </t>
  </si>
  <si>
    <t>44101-</t>
  </si>
  <si>
    <t>2881731</t>
  </si>
  <si>
    <t xml:space="preserve">Pipette Trasfer Graduated NS  </t>
  </si>
  <si>
    <t xml:space="preserve">5.8mL       </t>
  </si>
  <si>
    <t xml:space="preserve">5000/Ca </t>
  </si>
  <si>
    <t>CH5214-12</t>
  </si>
  <si>
    <t xml:space="preserve">Paper Lens 4x6"Lint-Free      </t>
  </si>
  <si>
    <t xml:space="preserve">50 Sheets   </t>
  </si>
  <si>
    <t>11996</t>
  </si>
  <si>
    <t>4240059</t>
  </si>
  <si>
    <t xml:space="preserve">Test Tube Glass Borosilicate  </t>
  </si>
  <si>
    <t>1505</t>
  </si>
  <si>
    <t>8950202</t>
  </si>
  <si>
    <t xml:space="preserve">Tip Pipette EPTips Universal  </t>
  </si>
  <si>
    <t xml:space="preserve">2-200ul     </t>
  </si>
  <si>
    <t>022492039</t>
  </si>
  <si>
    <t>1030866</t>
  </si>
  <si>
    <t xml:space="preserve">Power Cord F/vital Sign       </t>
  </si>
  <si>
    <t xml:space="preserve">MONITOR     </t>
  </si>
  <si>
    <t>76400</t>
  </si>
  <si>
    <t>1126295</t>
  </si>
  <si>
    <t>1175345</t>
  </si>
  <si>
    <t xml:space="preserve">Hose BP Double Tube 5'        </t>
  </si>
  <si>
    <t>f/ProBP 3400</t>
  </si>
  <si>
    <t>3400-30</t>
  </si>
  <si>
    <t xml:space="preserve">Air Release Valve for BP      </t>
  </si>
  <si>
    <t xml:space="preserve">ea      </t>
  </si>
  <si>
    <t>2404</t>
  </si>
  <si>
    <t xml:space="preserve">Syringe Oral 10ml Clear       </t>
  </si>
  <si>
    <t xml:space="preserve">10ml        </t>
  </si>
  <si>
    <t xml:space="preserve">500/CA  </t>
  </si>
  <si>
    <t>305219</t>
  </si>
  <si>
    <t>1102659</t>
  </si>
  <si>
    <t xml:space="preserve">BP Port Fitting, 1 Tube       </t>
  </si>
  <si>
    <t xml:space="preserve">Screw       </t>
  </si>
  <si>
    <t>1-SC</t>
  </si>
  <si>
    <t>9870803</t>
  </si>
  <si>
    <t xml:space="preserve">Tube BC Vctnr Plstc Lav EDTA  </t>
  </si>
  <si>
    <t>6.0mL 13x100</t>
  </si>
  <si>
    <t>368661</t>
  </si>
  <si>
    <t xml:space="preserve">WingGuard PICC Line Sec Dev   </t>
  </si>
  <si>
    <t xml:space="preserve">2.5x1.5     </t>
  </si>
  <si>
    <t>WG711XT</t>
  </si>
  <si>
    <t xml:space="preserve">Diluent Turk Blood f/Leuc Cnt </t>
  </si>
  <si>
    <t>885016</t>
  </si>
  <si>
    <t>2540029</t>
  </si>
  <si>
    <t xml:space="preserve">Engerix-B Hep B Adt Syr PF    </t>
  </si>
  <si>
    <t xml:space="preserve">20mcg/mL    </t>
  </si>
  <si>
    <t>SKBEEC</t>
  </si>
  <si>
    <t>58160082152</t>
  </si>
  <si>
    <t xml:space="preserve">HemoCue Hb 801 Starter Kit    </t>
  </si>
  <si>
    <t xml:space="preserve">1 Box       </t>
  </si>
  <si>
    <t>HB1PROMO</t>
  </si>
  <si>
    <t xml:space="preserve">Pipet Serological Falcon      </t>
  </si>
  <si>
    <t>356525</t>
  </si>
  <si>
    <t xml:space="preserve">Pipette Serological Sterile   </t>
  </si>
  <si>
    <t>1770</t>
  </si>
  <si>
    <t>2624887</t>
  </si>
  <si>
    <t xml:space="preserve">Io-Gone Iodine Remover Pads   </t>
  </si>
  <si>
    <t>B47000</t>
  </si>
  <si>
    <t xml:space="preserve">Segment Piercing Device       </t>
  </si>
  <si>
    <t>4R4750</t>
  </si>
  <si>
    <t>1147976</t>
  </si>
  <si>
    <t xml:space="preserve">Lifeshield Macrobore Ext Set  </t>
  </si>
  <si>
    <t xml:space="preserve">Clave 8"    </t>
  </si>
  <si>
    <t>ABBHOS</t>
  </si>
  <si>
    <t>2065428</t>
  </si>
  <si>
    <t>5824839</t>
  </si>
  <si>
    <t xml:space="preserve">Liner Can .4Mil 23X31" Clear  </t>
  </si>
  <si>
    <t xml:space="preserve">23X31       </t>
  </si>
  <si>
    <t>2432.4CLR</t>
  </si>
  <si>
    <t>5825012</t>
  </si>
  <si>
    <t>Liner Can 1.25Mil 33X40" Clear</t>
  </si>
  <si>
    <t xml:space="preserve">33X40       </t>
  </si>
  <si>
    <t>33401.25CL</t>
  </si>
  <si>
    <t xml:space="preserve">Mat Tacky 18x34               </t>
  </si>
  <si>
    <t>4Mats/bx</t>
  </si>
  <si>
    <t>5601-01</t>
  </si>
  <si>
    <t xml:space="preserve">Pulse Ox Ear Clip Sensor      </t>
  </si>
  <si>
    <t>1895</t>
  </si>
  <si>
    <t>1162402</t>
  </si>
  <si>
    <t xml:space="preserve">Heparin Pork Inj SDV 1mL      </t>
  </si>
  <si>
    <t xml:space="preserve">1mu/mL      </t>
  </si>
  <si>
    <t>PFIZNJ</t>
  </si>
  <si>
    <t>00409272001</t>
  </si>
  <si>
    <t>1265018</t>
  </si>
  <si>
    <t xml:space="preserve">Vacuette  Tube K2 W/ EDTA     </t>
  </si>
  <si>
    <t xml:space="preserve">2mL         </t>
  </si>
  <si>
    <t xml:space="preserve">50/Bg   </t>
  </si>
  <si>
    <t>454428</t>
  </si>
  <si>
    <t>ACC603FC</t>
  </si>
  <si>
    <t>Mid-Rng/11mm</t>
  </si>
  <si>
    <t>182280000</t>
  </si>
  <si>
    <t xml:space="preserve">Buffer Ref Std pH7 25C Yellow </t>
  </si>
  <si>
    <t>155116</t>
  </si>
  <si>
    <t>3090106</t>
  </si>
  <si>
    <t xml:space="preserve">OSOM Ultra Flu A&amp;B Test       </t>
  </si>
  <si>
    <t xml:space="preserve">27/Bx   </t>
  </si>
  <si>
    <t>WYNTEK</t>
  </si>
  <si>
    <t>1006</t>
  </si>
  <si>
    <t>2881596</t>
  </si>
  <si>
    <t>Micro Slide S/P Preclean Plain</t>
  </si>
  <si>
    <t xml:space="preserve">25X75MM     </t>
  </si>
  <si>
    <t>M6145</t>
  </si>
  <si>
    <t>5440453</t>
  </si>
  <si>
    <t xml:space="preserve">Lancet ReadyLance Nova+ Green </t>
  </si>
  <si>
    <t xml:space="preserve">21gx2.2mm   </t>
  </si>
  <si>
    <t>8061</t>
  </si>
  <si>
    <t>2943331</t>
  </si>
  <si>
    <t xml:space="preserve">Sorbaview Dressing            </t>
  </si>
  <si>
    <t xml:space="preserve">2.5x3"      </t>
  </si>
  <si>
    <t>SV30XT</t>
  </si>
  <si>
    <t>1126297</t>
  </si>
  <si>
    <t xml:space="preserve">Buffer Ph 800                 </t>
  </si>
  <si>
    <t>1580-16</t>
  </si>
  <si>
    <t xml:space="preserve">Arch Support 3/4 Length       </t>
  </si>
  <si>
    <t xml:space="preserve">Sz 5/6      </t>
  </si>
  <si>
    <t xml:space="preserve">1/Pr    </t>
  </si>
  <si>
    <t>44-123-01</t>
  </si>
  <si>
    <t>1065492</t>
  </si>
  <si>
    <t xml:space="preserve">Alphalyse 360 F/ABX Micros    </t>
  </si>
  <si>
    <t xml:space="preserve">360ml       </t>
  </si>
  <si>
    <t>1210906014</t>
  </si>
  <si>
    <t>3603634</t>
  </si>
  <si>
    <t>SUNF204</t>
  </si>
  <si>
    <t>1271277</t>
  </si>
  <si>
    <t xml:space="preserve">Bandage Stat Strips Sheer     </t>
  </si>
  <si>
    <t xml:space="preserve">3/4"x3"     </t>
  </si>
  <si>
    <t>152001</t>
  </si>
  <si>
    <t>BCA ALL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</si>
  <si>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</si>
  <si>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</si>
  <si>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</si>
  <si>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</si>
  <si>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</si>
  <si>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</si>
  <si>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</si>
  <si>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</si>
  <si>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</si>
  <si>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</si>
  <si>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</si>
  <si>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</si>
  <si>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</si>
  <si>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</si>
  <si>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</si>
  <si>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</si>
  <si>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</si>
  <si>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</si>
  <si>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</si>
  <si>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</si>
  <si>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</si>
  <si>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</si>
  <si>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</si>
  <si>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</si>
  <si>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</si>
  <si>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T.CHEE         </t>
  </si>
  <si>
    <t xml:space="preserve">MCGAW </t>
  </si>
  <si>
    <t xml:space="preserve">L8000                    </t>
  </si>
  <si>
    <t xml:space="preserve">BO  </t>
  </si>
  <si>
    <t xml:space="preserve">XS  </t>
  </si>
  <si>
    <t xml:space="preserve">A.TALAVERA     </t>
  </si>
  <si>
    <t xml:space="preserve">CZ15LFC                  </t>
  </si>
  <si>
    <t xml:space="preserve">XE  </t>
  </si>
  <si>
    <t xml:space="preserve">V.JANUSZYK     </t>
  </si>
  <si>
    <t xml:space="preserve">5300000276               </t>
  </si>
  <si>
    <t xml:space="preserve">D   </t>
  </si>
  <si>
    <t xml:space="preserve">J.GOMES        </t>
  </si>
  <si>
    <t xml:space="preserve">ALLEG </t>
  </si>
  <si>
    <t xml:space="preserve">11450-040                </t>
  </si>
  <si>
    <t xml:space="preserve">217657                   </t>
  </si>
  <si>
    <t xml:space="preserve">38601.1CLR               </t>
  </si>
  <si>
    <t xml:space="preserve">B.McDADE       </t>
  </si>
  <si>
    <t xml:space="preserve">212C                     </t>
  </si>
  <si>
    <t xml:space="preserve">C.SANO         </t>
  </si>
  <si>
    <t xml:space="preserve">MABIS </t>
  </si>
  <si>
    <t xml:space="preserve">05-260-011               </t>
  </si>
  <si>
    <t xml:space="preserve">D.TILLER       </t>
  </si>
  <si>
    <t xml:space="preserve">WELCH </t>
  </si>
  <si>
    <t xml:space="preserve">4500-PS                  </t>
  </si>
  <si>
    <t xml:space="preserve">XD  </t>
  </si>
  <si>
    <t xml:space="preserve">C.SCHMIDTKE    </t>
  </si>
  <si>
    <t xml:space="preserve">STOCK </t>
  </si>
  <si>
    <t xml:space="preserve">8562B                    </t>
  </si>
  <si>
    <t xml:space="preserve">5300100145               </t>
  </si>
  <si>
    <t xml:space="preserve">1806-PCF                 </t>
  </si>
  <si>
    <t xml:space="preserve">A.JACKSON      </t>
  </si>
  <si>
    <t xml:space="preserve">02678-100                </t>
  </si>
  <si>
    <t xml:space="preserve">J.SEROKA       </t>
  </si>
  <si>
    <t xml:space="preserve">SUNF202                  </t>
  </si>
  <si>
    <t xml:space="preserve">L8001                    </t>
  </si>
  <si>
    <t xml:space="preserve">SP1290-3                 </t>
  </si>
  <si>
    <t xml:space="preserve">19271796                 </t>
  </si>
  <si>
    <t xml:space="preserve">117                      </t>
  </si>
  <si>
    <t xml:space="preserve">4225                     </t>
  </si>
  <si>
    <t xml:space="preserve">M.MELUCCI      </t>
  </si>
  <si>
    <t xml:space="preserve">PN-290-XS                </t>
  </si>
  <si>
    <t xml:space="preserve">855                      </t>
  </si>
  <si>
    <t xml:space="preserve">CNT-HTMC-PN77            </t>
  </si>
  <si>
    <t xml:space="preserve">0435552                  </t>
  </si>
  <si>
    <t xml:space="preserve">A.VETACK       </t>
  </si>
  <si>
    <t xml:space="preserve">GF    </t>
  </si>
  <si>
    <t xml:space="preserve">1806                     </t>
  </si>
  <si>
    <t xml:space="preserve">217653                   </t>
  </si>
  <si>
    <t xml:space="preserve">SEC-375-XXXL             </t>
  </si>
  <si>
    <t xml:space="preserve">11460-010T               </t>
  </si>
  <si>
    <t xml:space="preserve">E8000                    </t>
  </si>
  <si>
    <t xml:space="preserve">19271798                 </t>
  </si>
  <si>
    <t xml:space="preserve">SLIMPRO                  </t>
  </si>
  <si>
    <t xml:space="preserve">VWRSC </t>
  </si>
  <si>
    <t xml:space="preserve">414004-038               </t>
  </si>
  <si>
    <t xml:space="preserve">K.MURTAUGH     </t>
  </si>
  <si>
    <t xml:space="preserve">S23125                   </t>
  </si>
  <si>
    <t xml:space="preserve">15075106                 </t>
  </si>
  <si>
    <t xml:space="preserve">G.MARCHESI     </t>
  </si>
  <si>
    <t xml:space="preserve">MS-70021                 </t>
  </si>
  <si>
    <t xml:space="preserve">352063                   </t>
  </si>
  <si>
    <t xml:space="preserve">1780                     </t>
  </si>
  <si>
    <t xml:space="preserve">T.SMITH        </t>
  </si>
  <si>
    <t xml:space="preserve">MX491                    </t>
  </si>
  <si>
    <t xml:space="preserve">ERIE  </t>
  </si>
  <si>
    <t xml:space="preserve">51003-12-001             </t>
  </si>
  <si>
    <t xml:space="preserve">2D72LS75                 </t>
  </si>
  <si>
    <t xml:space="preserve">05-260-016               </t>
  </si>
  <si>
    <t xml:space="preserve">1126324                  </t>
  </si>
  <si>
    <t xml:space="preserve">L1600-75A                </t>
  </si>
  <si>
    <t xml:space="preserve">ABCO  </t>
  </si>
  <si>
    <t xml:space="preserve">PC1604BKD                </t>
  </si>
  <si>
    <t xml:space="preserve">E.SWEENEY      </t>
  </si>
  <si>
    <t xml:space="preserve">275539                   </t>
  </si>
  <si>
    <t xml:space="preserve">DYNJSM05                 </t>
  </si>
  <si>
    <t xml:space="preserve">RICCA </t>
  </si>
  <si>
    <t xml:space="preserve">1510-16                  </t>
  </si>
  <si>
    <t xml:space="preserve">5300000278               </t>
  </si>
  <si>
    <t xml:space="preserve">1126320                  </t>
  </si>
  <si>
    <t xml:space="preserve">63323004710              </t>
  </si>
  <si>
    <t xml:space="preserve">8897NB                   </t>
  </si>
  <si>
    <t xml:space="preserve">01-140-011               </t>
  </si>
  <si>
    <t xml:space="preserve">E38PLATE                 </t>
  </si>
  <si>
    <t xml:space="preserve">C3660WHLK                </t>
  </si>
  <si>
    <t xml:space="preserve">3400-925                 </t>
  </si>
  <si>
    <t xml:space="preserve">739477                   </t>
  </si>
  <si>
    <t xml:space="preserve">REUSE-11-1SC             </t>
  </si>
  <si>
    <t xml:space="preserve">T.FABIAN       </t>
  </si>
  <si>
    <t xml:space="preserve">BD    </t>
  </si>
  <si>
    <t xml:space="preserve">302995                   </t>
  </si>
  <si>
    <t xml:space="preserve">12008-06-001             </t>
  </si>
  <si>
    <t xml:space="preserve">7078-10N                 </t>
  </si>
  <si>
    <t xml:space="preserve">5302042017               </t>
  </si>
  <si>
    <t xml:space="preserve">5200-01                  </t>
  </si>
  <si>
    <t xml:space="preserve">PP24                     </t>
  </si>
  <si>
    <t xml:space="preserve">PP48                     </t>
  </si>
  <si>
    <t xml:space="preserve">F.COYLE        </t>
  </si>
  <si>
    <t xml:space="preserve">5701                     </t>
  </si>
  <si>
    <t xml:space="preserve">2D72NS65X                </t>
  </si>
  <si>
    <t xml:space="preserve">L1599-50P                </t>
  </si>
  <si>
    <t xml:space="preserve">260299                   </t>
  </si>
  <si>
    <t xml:space="preserve">366704                   </t>
  </si>
  <si>
    <t xml:space="preserve">DR-CASE                  </t>
  </si>
  <si>
    <t xml:space="preserve">43510                    </t>
  </si>
  <si>
    <t xml:space="preserve">213347                   </t>
  </si>
  <si>
    <t xml:space="preserve">4990813H                 </t>
  </si>
  <si>
    <t xml:space="preserve">5082-01                  </t>
  </si>
  <si>
    <t xml:space="preserve">C15050-016               </t>
  </si>
  <si>
    <t xml:space="preserve">05-269-017               </t>
  </si>
  <si>
    <t xml:space="preserve">151153B                  </t>
  </si>
  <si>
    <t xml:space="preserve">10123                    </t>
  </si>
  <si>
    <t xml:space="preserve">2546.70-1                </t>
  </si>
  <si>
    <t xml:space="preserve">10121                    </t>
  </si>
  <si>
    <t xml:space="preserve">221238                   </t>
  </si>
  <si>
    <t xml:space="preserve">J.CORRIGAN     </t>
  </si>
  <si>
    <t xml:space="preserve">44109                    </t>
  </si>
  <si>
    <t xml:space="preserve">213339                   </t>
  </si>
  <si>
    <t xml:space="preserve">213326                   </t>
  </si>
  <si>
    <t xml:space="preserve">B2996-22                 </t>
  </si>
  <si>
    <t xml:space="preserve">421484                   </t>
  </si>
  <si>
    <t xml:space="preserve">10124                    </t>
  </si>
  <si>
    <t xml:space="preserve">10042                    </t>
  </si>
  <si>
    <t xml:space="preserve">3ARE1                    </t>
  </si>
  <si>
    <t xml:space="preserve">456504                   </t>
  </si>
  <si>
    <t xml:space="preserve">5200-101A                </t>
  </si>
  <si>
    <t xml:space="preserve">PHLEB </t>
  </si>
  <si>
    <t xml:space="preserve">8791                     </t>
  </si>
  <si>
    <t xml:space="preserve">113146B                  </t>
  </si>
  <si>
    <t xml:space="preserve">C3630TES                 </t>
  </si>
  <si>
    <t xml:space="preserve">A.DOUGHTON     </t>
  </si>
  <si>
    <t xml:space="preserve">SB107500                 </t>
  </si>
  <si>
    <t xml:space="preserve">52101                    </t>
  </si>
  <si>
    <t xml:space="preserve">52102                    </t>
  </si>
  <si>
    <t xml:space="preserve">5300000496               </t>
  </si>
  <si>
    <t xml:space="preserve">UNICO </t>
  </si>
  <si>
    <t xml:space="preserve">LTTR200-HSI              </t>
  </si>
  <si>
    <t xml:space="preserve">M2000                    </t>
  </si>
  <si>
    <t xml:space="preserve">M.MCLUNE       </t>
  </si>
  <si>
    <t xml:space="preserve">LAB21212                 </t>
  </si>
  <si>
    <t xml:space="preserve">S9-7007MGP               </t>
  </si>
  <si>
    <t xml:space="preserve">10122                    </t>
  </si>
  <si>
    <t xml:space="preserve">A.NICHOLAS     </t>
  </si>
  <si>
    <t xml:space="preserve">A-110                    </t>
  </si>
  <si>
    <t xml:space="preserve">352054                   </t>
  </si>
  <si>
    <t xml:space="preserve">34530-27                 </t>
  </si>
  <si>
    <t xml:space="preserve">022491547                </t>
  </si>
  <si>
    <t xml:space="preserve">K.WELTI        </t>
  </si>
  <si>
    <t xml:space="preserve">51645073515              </t>
  </si>
  <si>
    <t xml:space="preserve">34155                    </t>
  </si>
  <si>
    <t xml:space="preserve">DUKAL </t>
  </si>
  <si>
    <t xml:space="preserve">ZIP1012                  </t>
  </si>
  <si>
    <t xml:space="preserve">2C8541                   </t>
  </si>
  <si>
    <t xml:space="preserve">8703                     </t>
  </si>
  <si>
    <t xml:space="preserve">M6146                    </t>
  </si>
  <si>
    <t xml:space="preserve">454246                   </t>
  </si>
  <si>
    <t xml:space="preserve">8061                     </t>
  </si>
  <si>
    <t xml:space="preserve">1505                     </t>
  </si>
  <si>
    <t xml:space="preserve">8818NB                   </t>
  </si>
  <si>
    <t xml:space="preserve">34721                    </t>
  </si>
  <si>
    <t xml:space="preserve">849215                   </t>
  </si>
  <si>
    <t xml:space="preserve">REUSE-12-2MQ             </t>
  </si>
  <si>
    <t xml:space="preserve">1126293                  </t>
  </si>
  <si>
    <t xml:space="preserve">454241                   </t>
  </si>
  <si>
    <t xml:space="preserve">8886DOTP                 </t>
  </si>
  <si>
    <t xml:space="preserve">88TN01XS                 </t>
  </si>
  <si>
    <t xml:space="preserve">GOJO  </t>
  </si>
  <si>
    <t xml:space="preserve">9674-12                  </t>
  </si>
  <si>
    <t xml:space="preserve">8860-                    </t>
  </si>
  <si>
    <t xml:space="preserve">PN-290-M                 </t>
  </si>
  <si>
    <t xml:space="preserve">05-021-000               </t>
  </si>
  <si>
    <t xml:space="preserve">1210906014               </t>
  </si>
  <si>
    <t xml:space="preserve">IGLOO </t>
  </si>
  <si>
    <t xml:space="preserve">49735                    </t>
  </si>
  <si>
    <t xml:space="preserve">76400                    </t>
  </si>
  <si>
    <t xml:space="preserve">34865                    </t>
  </si>
  <si>
    <t xml:space="preserve">REUSE-13-1SC             </t>
  </si>
  <si>
    <t xml:space="preserve">A5000-2                  </t>
  </si>
  <si>
    <t xml:space="preserve">368661                   </t>
  </si>
  <si>
    <t xml:space="preserve">44-123-01                </t>
  </si>
  <si>
    <t xml:space="preserve">1126285                  </t>
  </si>
  <si>
    <t xml:space="preserve">14675CQ                  </t>
  </si>
  <si>
    <t xml:space="preserve">00409427601              </t>
  </si>
  <si>
    <t xml:space="preserve">C3660WHMK                </t>
  </si>
  <si>
    <t xml:space="preserve">SUNF204                  </t>
  </si>
  <si>
    <t xml:space="preserve">HAUSS </t>
  </si>
  <si>
    <t xml:space="preserve">5411                     </t>
  </si>
  <si>
    <t xml:space="preserve">02893-000                </t>
  </si>
  <si>
    <t xml:space="preserve">UF-524-XL                </t>
  </si>
  <si>
    <t xml:space="preserve">SES03ABU                 </t>
  </si>
  <si>
    <t xml:space="preserve">260100                   </t>
  </si>
  <si>
    <t xml:space="preserve">152001                   </t>
  </si>
  <si>
    <t xml:space="preserve">SP1290-2                 </t>
  </si>
  <si>
    <t xml:space="preserve">305616                   </t>
  </si>
  <si>
    <t xml:space="preserve">5200-02                  </t>
  </si>
  <si>
    <t xml:space="preserve">CH5214-5B                </t>
  </si>
  <si>
    <t xml:space="preserve">M6145                    </t>
  </si>
  <si>
    <t xml:space="preserve">022492039                </t>
  </si>
  <si>
    <t xml:space="preserve">0340910E                 </t>
  </si>
  <si>
    <t xml:space="preserve">33401.25CL               </t>
  </si>
  <si>
    <t xml:space="preserve">113140B                  </t>
  </si>
  <si>
    <t xml:space="preserve">1126286                  </t>
  </si>
  <si>
    <t xml:space="preserve">1126297                  </t>
  </si>
  <si>
    <t xml:space="preserve">1126298                  </t>
  </si>
  <si>
    <t xml:space="preserve">64017640621              </t>
  </si>
  <si>
    <t xml:space="preserve">47000                    </t>
  </si>
  <si>
    <t xml:space="preserve">C3660WHMT                </t>
  </si>
  <si>
    <t xml:space="preserve">41205                    </t>
  </si>
  <si>
    <t xml:space="preserve">2404                     </t>
  </si>
  <si>
    <t xml:space="preserve">420314                   </t>
  </si>
  <si>
    <t xml:space="preserve">50349                    </t>
  </si>
  <si>
    <t xml:space="preserve">105632                   </t>
  </si>
  <si>
    <t xml:space="preserve">352008                   </t>
  </si>
  <si>
    <t xml:space="preserve">CFX-WR17                 </t>
  </si>
  <si>
    <t xml:space="preserve">5037551                  </t>
  </si>
  <si>
    <t xml:space="preserve">02895-000                </t>
  </si>
  <si>
    <t xml:space="preserve">B47000                   </t>
  </si>
  <si>
    <t xml:space="preserve">600                      </t>
  </si>
  <si>
    <t xml:space="preserve">C3630CB2XL               </t>
  </si>
  <si>
    <t xml:space="preserve">40461.1CLR               </t>
  </si>
  <si>
    <t xml:space="preserve">D11450-040               </t>
  </si>
  <si>
    <t xml:space="preserve">2-BARB                   </t>
  </si>
  <si>
    <t xml:space="preserve">1126295                  </t>
  </si>
  <si>
    <t xml:space="preserve">4500-31                  </t>
  </si>
  <si>
    <t xml:space="preserve">217660                   </t>
  </si>
  <si>
    <t xml:space="preserve">BEL-A </t>
  </si>
  <si>
    <t xml:space="preserve">182280000                </t>
  </si>
  <si>
    <t xml:space="preserve">TROY  </t>
  </si>
  <si>
    <t xml:space="preserve">0435516                  </t>
  </si>
  <si>
    <t xml:space="preserve">8881311149               </t>
  </si>
  <si>
    <t xml:space="preserve">R3890-7                  </t>
  </si>
  <si>
    <t xml:space="preserve">4863                     </t>
  </si>
  <si>
    <t xml:space="preserve">17102                    </t>
  </si>
  <si>
    <t xml:space="preserve">5200-19                  </t>
  </si>
  <si>
    <t xml:space="preserve">GHN4X250                 </t>
  </si>
  <si>
    <t xml:space="preserve">44101-                   </t>
  </si>
  <si>
    <t xml:space="preserve">7776                     </t>
  </si>
  <si>
    <t xml:space="preserve">364816                   </t>
  </si>
  <si>
    <t xml:space="preserve">100-1087                 </t>
  </si>
  <si>
    <t xml:space="preserve">1-SC                     </t>
  </si>
  <si>
    <t xml:space="preserve">5601-01                  </t>
  </si>
  <si>
    <t xml:space="preserve">0142275                  </t>
  </si>
  <si>
    <t xml:space="preserve">2065428                  </t>
  </si>
  <si>
    <t xml:space="preserve">3400-30                  </t>
  </si>
  <si>
    <t xml:space="preserve">885016                   </t>
  </si>
  <si>
    <t xml:space="preserve">JD+03L2525               </t>
  </si>
  <si>
    <t xml:space="preserve">32-1178                  </t>
  </si>
  <si>
    <t xml:space="preserve">4226                     </t>
  </si>
  <si>
    <t xml:space="preserve">BAUM  </t>
  </si>
  <si>
    <t xml:space="preserve">1820                     </t>
  </si>
  <si>
    <t xml:space="preserve">H1PROMO                  </t>
  </si>
  <si>
    <t xml:space="preserve">HB1PROMO                 </t>
  </si>
  <si>
    <t xml:space="preserve">169                      </t>
  </si>
  <si>
    <t xml:space="preserve">C3630RBM                 </t>
  </si>
  <si>
    <t xml:space="preserve">C3660WHXSK               </t>
  </si>
  <si>
    <t xml:space="preserve">03-0500                  </t>
  </si>
  <si>
    <t xml:space="preserve">B3158-1                  </t>
  </si>
  <si>
    <t xml:space="preserve">CH5214-12                </t>
  </si>
  <si>
    <t xml:space="preserve">2D73EB70                 </t>
  </si>
  <si>
    <t xml:space="preserve">SV30XT                   </t>
  </si>
  <si>
    <t xml:space="preserve">2B2543Q                  </t>
  </si>
  <si>
    <t xml:space="preserve">10120                    </t>
  </si>
  <si>
    <t xml:space="preserve">1505-16                  </t>
  </si>
  <si>
    <t xml:space="preserve">1551-16                  </t>
  </si>
  <si>
    <t xml:space="preserve">DR400C                   </t>
  </si>
  <si>
    <t xml:space="preserve">3MMED </t>
  </si>
  <si>
    <t xml:space="preserve">1003                     </t>
  </si>
  <si>
    <t xml:space="preserve">34530-24                 </t>
  </si>
  <si>
    <t xml:space="preserve">441211                   </t>
  </si>
  <si>
    <t xml:space="preserve">309657                   </t>
  </si>
  <si>
    <t xml:space="preserve">C-SG2208S                </t>
  </si>
  <si>
    <t xml:space="preserve">52103                    </t>
  </si>
  <si>
    <t xml:space="preserve">42MTB-E1                 </t>
  </si>
  <si>
    <t xml:space="preserve">5300000502               </t>
  </si>
  <si>
    <t xml:space="preserve">1126249                  </t>
  </si>
  <si>
    <t xml:space="preserve">LVM1000-HSI              </t>
  </si>
  <si>
    <t xml:space="preserve">WG711XT                  </t>
  </si>
  <si>
    <t xml:space="preserve">1895                     </t>
  </si>
  <si>
    <t xml:space="preserve">055519                   </t>
  </si>
  <si>
    <t xml:space="preserve">00409272001              </t>
  </si>
  <si>
    <t xml:space="preserve">21377604                 </t>
  </si>
  <si>
    <t xml:space="preserve">022363204                </t>
  </si>
  <si>
    <t xml:space="preserve">1770                     </t>
  </si>
  <si>
    <t xml:space="preserve">155116                   </t>
  </si>
  <si>
    <t xml:space="preserve">352098                   </t>
  </si>
  <si>
    <t xml:space="preserve">11996                    </t>
  </si>
  <si>
    <t xml:space="preserve">PD-AC1                   </t>
  </si>
  <si>
    <t xml:space="preserve">430656                   </t>
  </si>
  <si>
    <t xml:space="preserve">4982000322               </t>
  </si>
  <si>
    <t xml:space="preserve">9026                     </t>
  </si>
  <si>
    <t xml:space="preserve">881                      </t>
  </si>
  <si>
    <t xml:space="preserve">T400-3A                  </t>
  </si>
  <si>
    <t xml:space="preserve">454428                   </t>
  </si>
  <si>
    <t xml:space="preserve">1868                     </t>
  </si>
  <si>
    <t xml:space="preserve">L6511                    </t>
  </si>
  <si>
    <t xml:space="preserve">4R4750                   </t>
  </si>
  <si>
    <t xml:space="preserve">1045                     </t>
  </si>
  <si>
    <t xml:space="preserve">ASO   </t>
  </si>
  <si>
    <t xml:space="preserve">CBD2018                  </t>
  </si>
  <si>
    <t xml:space="preserve">ACC603FC                 </t>
  </si>
  <si>
    <t xml:space="preserve">305219                   </t>
  </si>
  <si>
    <t xml:space="preserve">S.BRIZENDINE   </t>
  </si>
  <si>
    <t xml:space="preserve">58160082152              </t>
  </si>
  <si>
    <t xml:space="preserve">CH5060                   </t>
  </si>
  <si>
    <t xml:space="preserve">L1599-50G                </t>
  </si>
  <si>
    <t xml:space="preserve">P1055                    </t>
  </si>
  <si>
    <t xml:space="preserve">C8827-14                 </t>
  </si>
  <si>
    <t xml:space="preserve">1006                     </t>
  </si>
  <si>
    <t xml:space="preserve">SCE3411                  </t>
  </si>
  <si>
    <t xml:space="preserve">980984                   </t>
  </si>
  <si>
    <t xml:space="preserve">430776                   </t>
  </si>
  <si>
    <t xml:space="preserve">356525                   </t>
  </si>
  <si>
    <t xml:space="preserve">BH81020ET                </t>
  </si>
  <si>
    <t xml:space="preserve">PLC-03425                </t>
  </si>
  <si>
    <t xml:space="preserve">420630                   </t>
  </si>
  <si>
    <t xml:space="preserve">8051                     </t>
  </si>
  <si>
    <t xml:space="preserve">2432.4CLR                </t>
  </si>
  <si>
    <t xml:space="preserve">CHB1275PP                </t>
  </si>
  <si>
    <t xml:space="preserve">12003-12-001             </t>
  </si>
  <si>
    <t xml:space="preserve">416-22-BLK               </t>
  </si>
  <si>
    <t xml:space="preserve">E38                      </t>
  </si>
  <si>
    <t xml:space="preserve">022491211                </t>
  </si>
  <si>
    <t xml:space="preserve">2305                     </t>
  </si>
  <si>
    <t xml:space="preserve">1580-16                  </t>
  </si>
  <si>
    <t xml:space="preserve">1601-16                  </t>
  </si>
  <si>
    <t xml:space="preserve">9150-2.5                 </t>
  </si>
  <si>
    <t xml:space="preserve">H114-05                  </t>
  </si>
  <si>
    <t xml:space="preserve">31142222                 </t>
  </si>
  <si>
    <t xml:space="preserve">738896                   </t>
  </si>
  <si>
    <t xml:space="preserve">381533                   </t>
  </si>
  <si>
    <t xml:space="preserve">309571                   </t>
  </si>
  <si>
    <t>Total Lines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</si>
  <si>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</si>
  <si>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</si>
  <si>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</si>
  <si>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</si>
  <si>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</si>
  <si>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</si>
  <si>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</si>
  <si>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</si>
  <si>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</si>
  <si>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</si>
  <si>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</si>
  <si>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 xml:space="preserve"> </t>
  </si>
  <si>
    <t>Blank</t>
  </si>
  <si>
    <t xml:space="preserve">  </t>
  </si>
  <si>
    <t>Y</t>
  </si>
  <si>
    <t>N</t>
  </si>
  <si>
    <t>M90</t>
  </si>
  <si>
    <t>M85</t>
  </si>
  <si>
    <t>DU</t>
  </si>
  <si>
    <t>D10</t>
  </si>
  <si>
    <t>G10</t>
  </si>
  <si>
    <t>RX</t>
  </si>
  <si>
    <t>OC</t>
  </si>
  <si>
    <t>DP</t>
  </si>
  <si>
    <t>M86</t>
  </si>
  <si>
    <t>L</t>
  </si>
  <si>
    <t>M33</t>
  </si>
  <si>
    <t>M35</t>
  </si>
  <si>
    <t xml:space="preserve">R </t>
  </si>
  <si>
    <t>Z</t>
  </si>
  <si>
    <t>RE</t>
  </si>
  <si>
    <t>M80</t>
  </si>
  <si>
    <t>D80</t>
  </si>
  <si>
    <t>D32</t>
  </si>
  <si>
    <t>G95</t>
  </si>
  <si>
    <t>R</t>
  </si>
  <si>
    <t>G70</t>
  </si>
  <si>
    <t>M20</t>
  </si>
  <si>
    <t>M50</t>
  </si>
  <si>
    <t>CS</t>
  </si>
  <si>
    <t>Demand increase - converted to stock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</si>
  <si>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</si>
  <si>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</si>
  <si>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</si>
  <si>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</si>
  <si>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Drop-ship only</t>
  </si>
  <si>
    <t>Status</t>
  </si>
  <si>
    <t>Manufacturers back order</t>
  </si>
  <si>
    <t>Demand increase – forecast adjusted</t>
  </si>
  <si>
    <t>Monthly Demand - Indy</t>
  </si>
  <si>
    <t>Monthly Demand - Reno</t>
  </si>
  <si>
    <t>Monthly Demand - Denver</t>
  </si>
  <si>
    <t>Monthly Demand - Grapevine</t>
  </si>
  <si>
    <t>Monthly Demand - Jax</t>
  </si>
  <si>
    <t>Q4</t>
  </si>
  <si>
    <t>Q3</t>
  </si>
  <si>
    <t>Q2</t>
  </si>
  <si>
    <t>Q1</t>
  </si>
  <si>
    <t>Network
Fill Rate</t>
  </si>
  <si>
    <t>Quarter</t>
  </si>
  <si>
    <t>BCA Quarterly Fill Rate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</si>
  <si>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</si>
  <si>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</si>
  <si>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</si>
  <si>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</si>
  <si>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</si>
  <si>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</si>
  <si>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</si>
  <si>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BCA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</si>
</sst>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b/>
      <sz val="14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1" fillId="5" borderId="0"/>
    <xf numFmtId="0" fontId="18" fillId="5" borderId="0"/>
    <xf numFmtId="9" fontId="18" fillId="5" borderId="0" applyFont="0" applyFill="0" applyBorder="0" applyAlignment="0" applyProtection="0"/>
    <xf numFmtId="0" fontId="17" fillId="5" borderId="0"/>
  </cellStyleXfs>
  <cellXfs count="10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0" fillId="8" borderId="0" xfId="0" applyFont="1" applyFill="1" applyAlignment="1">
      <alignment horizontal="center" wrapText="1"/>
    </xf>
    <xf numFmtId="0" fontId="17" fillId="0" borderId="0" xfId="0" applyFont="1"/>
    <xf numFmtId="0" fontId="22" fillId="9" borderId="2" xfId="1" applyFont="1" applyFill="1" applyBorder="1" applyAlignment="1">
      <alignment horizontal="center"/>
    </xf>
    <xf numFmtId="0" fontId="22" fillId="5" borderId="3" xfId="1" applyFont="1" applyFill="1" applyBorder="1" applyAlignment="1">
      <alignment wrapText="1"/>
    </xf>
    <xf numFmtId="0" fontId="22" fillId="9" borderId="4" xfId="1" applyFont="1" applyFill="1" applyBorder="1" applyAlignment="1">
      <alignment horizontal="center"/>
    </xf>
    <xf numFmtId="0" fontId="22" fillId="5" borderId="5" xfId="1" applyFont="1" applyFill="1" applyBorder="1" applyAlignment="1"/>
    <xf numFmtId="0" fontId="2" fillId="3" borderId="7" xfId="0" applyFont="1" applyFill="1" applyBorder="1" applyAlignment="1">
      <alignment horizontal="right" wrapText="1"/>
    </xf>
    <xf numFmtId="0" fontId="0" fillId="0" borderId="7" xfId="0" applyBorder="1"/>
    <xf numFmtId="0" fontId="18" fillId="5" borderId="0" xfId="2"/>
    <xf numFmtId="10" fontId="23" fillId="5" borderId="7" xfId="3" applyNumberFormat="1" applyFont="1" applyFill="1" applyBorder="1" applyAlignment="1">
      <alignment vertical="center"/>
    </xf>
    <xf numFmtId="0" fontId="0" fillId="10" borderId="7" xfId="4" applyFont="1" applyFill="1" applyBorder="1"/>
    <xf numFmtId="0" fontId="18" fillId="5" borderId="0" xfId="2" applyBorder="1" applyAlignment="1">
      <alignment horizontal="center"/>
    </xf>
    <xf numFmtId="10" fontId="4" fillId="5" borderId="7" xfId="2" applyNumberFormat="1" applyFont="1" applyFill="1" applyBorder="1" applyAlignment="1">
      <alignment vertical="center"/>
    </xf>
    <xf numFmtId="3" fontId="4" fillId="5" borderId="7" xfId="2" applyNumberFormat="1" applyFont="1" applyFill="1" applyBorder="1" applyAlignment="1">
      <alignment vertical="center"/>
    </xf>
    <xf numFmtId="0" fontId="0" fillId="5" borderId="7" xfId="4" applyFont="1" applyFill="1" applyBorder="1"/>
    <xf numFmtId="0" fontId="18" fillId="5" borderId="8" xfId="2" applyBorder="1" applyAlignment="1">
      <alignment horizontal="center"/>
    </xf>
    <xf numFmtId="10" fontId="4" fillId="5" borderId="1" xfId="2" applyNumberFormat="1" applyFont="1" applyFill="1" applyBorder="1" applyAlignment="1">
      <alignment vertical="center"/>
    </xf>
    <xf numFmtId="0" fontId="0" fillId="10" borderId="1" xfId="4" applyFont="1" applyFill="1" applyBorder="1"/>
    <xf numFmtId="10" fontId="23" fillId="5" borderId="1" xfId="3" applyNumberFormat="1" applyFont="1" applyFill="1" applyBorder="1" applyAlignment="1">
      <alignment vertical="center"/>
    </xf>
    <xf numFmtId="3" fontId="4" fillId="5" borderId="1" xfId="2" applyNumberFormat="1" applyFont="1" applyFill="1" applyBorder="1" applyAlignment="1">
      <alignment vertical="center"/>
    </xf>
    <xf numFmtId="0" fontId="0" fillId="10" borderId="9" xfId="4" applyFont="1" applyFill="1" applyBorder="1" applyAlignment="1">
      <alignment horizontal="center"/>
    </xf>
    <xf numFmtId="10" fontId="4" fillId="5" borderId="1" xfId="2" applyNumberFormat="1" applyFont="1" applyFill="1" applyBorder="1" applyAlignment="1">
      <alignment horizontal="right"/>
    </xf>
    <xf numFmtId="0" fontId="0" fillId="10" borderId="10" xfId="4" applyFont="1" applyFill="1" applyBorder="1" applyAlignment="1">
      <alignment horizontal="center"/>
    </xf>
    <xf numFmtId="0" fontId="0" fillId="5" borderId="1" xfId="4" applyFont="1" applyFill="1" applyBorder="1"/>
    <xf numFmtId="0" fontId="0" fillId="10" borderId="11" xfId="4" applyFont="1" applyFill="1" applyBorder="1" applyAlignment="1">
      <alignment horizontal="center"/>
    </xf>
    <xf numFmtId="0" fontId="0" fillId="5" borderId="12" xfId="4" applyFont="1" applyFill="1" applyBorder="1" applyAlignment="1">
      <alignment horizontal="center"/>
    </xf>
    <xf numFmtId="0" fontId="0" fillId="5" borderId="6" xfId="4" applyFont="1" applyFill="1" applyBorder="1" applyAlignment="1">
      <alignment horizontal="center"/>
    </xf>
    <xf numFmtId="0" fontId="0" fillId="5" borderId="13" xfId="4" applyFont="1" applyFill="1" applyBorder="1" applyAlignment="1">
      <alignment horizontal="center"/>
    </xf>
    <xf numFmtId="0" fontId="2" fillId="3" borderId="1" xfId="4" applyFont="1" applyFill="1" applyBorder="1" applyAlignment="1">
      <alignment horizontal="center" wrapText="1"/>
    </xf>
    <xf numFmtId="0" fontId="24" fillId="10" borderId="14" xfId="4" applyFont="1" applyFill="1" applyBorder="1" applyAlignment="1"/>
    <xf numFmtId="0" fontId="2" fillId="3" borderId="15" xfId="4" applyFont="1" applyFill="1" applyBorder="1" applyAlignment="1">
      <alignment horizontal="center" wrapText="1"/>
    </xf>
    <xf numFmtId="0" fontId="2" fillId="3" borderId="16" xfId="4" applyFont="1" applyFill="1" applyBorder="1" applyAlignment="1">
      <alignment horizontal="center" wrapText="1"/>
    </xf>
    <xf numFmtId="0" fontId="24" fillId="10" borderId="9" xfId="4" applyFont="1" applyFill="1" applyBorder="1" applyAlignment="1">
      <alignment horizontal="center"/>
    </xf>
    <xf numFmtId="0" fontId="24" fillId="10" borderId="14" xfId="4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20" xfId="0" applyBorder="1" applyAlignment="1">
      <alignment horizontal="left" vertical="center"/>
    </xf>
    <xf numFmtId="0" fontId="0" fillId="0" borderId="21" xfId="0" applyNumberFormat="1" applyBorder="1"/>
    <xf numFmtId="0" fontId="0" fillId="0" borderId="25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26" xfId="0" applyNumberFormat="1" applyBorder="1"/>
    <xf numFmtId="0" fontId="0" fillId="0" borderId="27" xfId="0" applyBorder="1" applyAlignment="1">
      <alignment horizontal="left" vertical="center"/>
    </xf>
    <xf numFmtId="0" fontId="0" fillId="10" borderId="30" xfId="0" applyFill="1" applyBorder="1" applyAlignment="1">
      <alignment horizontal="left"/>
    </xf>
    <xf numFmtId="0" fontId="0" fillId="10" borderId="30" xfId="0" applyNumberFormat="1" applyFill="1" applyBorder="1"/>
    <xf numFmtId="0" fontId="0" fillId="10" borderId="31" xfId="0" applyNumberFormat="1" applyFill="1" applyBorder="1"/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3" borderId="29" xfId="0" applyFont="1" applyFill="1" applyBorder="1" applyAlignment="1">
      <alignment horizontal="left" wrapText="1"/>
    </xf>
    <xf numFmtId="0" fontId="25" fillId="3" borderId="30" xfId="0" applyFont="1" applyFill="1" applyBorder="1" applyAlignment="1">
      <alignment horizontal="left" wrapText="1"/>
    </xf>
    <xf numFmtId="0" fontId="25" fillId="3" borderId="31" xfId="0" applyFont="1" applyFill="1" applyBorder="1" applyAlignment="1">
      <alignment horizontal="left" wrapText="1"/>
    </xf>
    <xf numFmtId="0" fontId="26" fillId="0" borderId="12" xfId="0" applyFont="1" applyBorder="1" applyAlignment="1">
      <alignment horizontal="left"/>
    </xf>
    <xf numFmtId="0" fontId="26" fillId="0" borderId="12" xfId="0" applyNumberFormat="1" applyFont="1" applyBorder="1"/>
    <xf numFmtId="0" fontId="26" fillId="0" borderId="28" xfId="0" applyNumberFormat="1" applyFont="1" applyBorder="1"/>
    <xf numFmtId="0" fontId="26" fillId="0" borderId="18" xfId="0" applyFont="1" applyBorder="1" applyAlignment="1">
      <alignment horizontal="left"/>
    </xf>
    <xf numFmtId="0" fontId="26" fillId="0" borderId="18" xfId="0" applyNumberFormat="1" applyFont="1" applyBorder="1"/>
    <xf numFmtId="0" fontId="26" fillId="0" borderId="19" xfId="0" applyNumberFormat="1" applyFont="1" applyBorder="1"/>
    <xf numFmtId="0" fontId="19" fillId="0" borderId="23" xfId="0" applyFont="1" applyBorder="1" applyAlignment="1">
      <alignment horizontal="left"/>
    </xf>
    <xf numFmtId="0" fontId="19" fillId="0" borderId="23" xfId="0" applyNumberFormat="1" applyFont="1" applyBorder="1"/>
    <xf numFmtId="0" fontId="19" fillId="0" borderId="24" xfId="0" applyNumberFormat="1" applyFont="1" applyBorder="1"/>
    <xf numFmtId="0" fontId="26" fillId="0" borderId="9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7" fillId="0" borderId="34" xfId="0" applyFont="1" applyBorder="1" applyAlignment="1">
      <alignment horizontal="center"/>
    </xf>
  </cellXfs>
  <cellStyles count="5">
    <cellStyle name="Normal" xfId="0" builtinId="0"/>
    <cellStyle name="Normal 2" xfId="4" xr:uid="{9EB14611-EE75-48F4-93BE-D31C54CAEB87}"/>
    <cellStyle name="Normal 3" xfId="2" xr:uid="{27F53AD4-8742-4439-8313-55FEFB6FBD4F}"/>
    <cellStyle name="Normal_Sheet1" xfId="1" xr:uid="{791658AD-FA69-450F-91C9-9CD04C379287}"/>
    <cellStyle name="Percent 2" xfId="3" xr:uid="{5CD14235-54F6-4FD5-870E-34D3A699C6F8}"/>
  </cellStyles>
  <dxfs count="24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0.87326805837797894</c:v>
                </c:pt>
                <c:pt idx="1">
                  <c:v>0.881947436449806</c:v>
                </c:pt>
                <c:pt idx="2">
                  <c:v>0.88367174280879868</c:v>
                </c:pt>
                <c:pt idx="3">
                  <c:v>0.88075506445672191</c:v>
                </c:pt>
                <c:pt idx="4">
                  <c:v>0.89048991354466844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7-4CB7-AE2E-6ED3DD40C94F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0.92850544984297079</c:v>
                </c:pt>
                <c:pt idx="1">
                  <c:v>0.94269711331322692</c:v>
                </c:pt>
                <c:pt idx="2">
                  <c:v>0.94098984771573602</c:v>
                </c:pt>
                <c:pt idx="3">
                  <c:v>0.94659300184162065</c:v>
                </c:pt>
                <c:pt idx="4">
                  <c:v>0.94812680115273773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7-4CB7-AE2E-6ED3DD40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83192"/>
        <c:axId val="1025188440"/>
      </c:lineChart>
      <c:catAx>
        <c:axId val="10251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88440"/>
        <c:crosses val="autoZero"/>
        <c:auto val="1"/>
        <c:lblAlgn val="ctr"/>
        <c:lblOffset val="100"/>
        <c:noMultiLvlLbl val="0"/>
      </c:catAx>
      <c:valAx>
        <c:axId val="1025188440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83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0.91206355071125067</c:v>
                </c:pt>
                <c:pt idx="1">
                  <c:v>0.92050840155105562</c:v>
                </c:pt>
                <c:pt idx="2">
                  <c:v>0.92131979695431476</c:v>
                </c:pt>
                <c:pt idx="3">
                  <c:v>0.9152854511970534</c:v>
                </c:pt>
                <c:pt idx="4">
                  <c:v>0.92374196408778542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3-4998-BE82-902DAA1FA94C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0.96730094217624241</c:v>
                </c:pt>
                <c:pt idx="1">
                  <c:v>0.98125807841447654</c:v>
                </c:pt>
                <c:pt idx="2">
                  <c:v>0.9786379018612521</c:v>
                </c:pt>
                <c:pt idx="3">
                  <c:v>0.98112338858195214</c:v>
                </c:pt>
                <c:pt idx="4">
                  <c:v>0.98137885169585459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998-BE82-902DAA1F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183192"/>
        <c:axId val="1025184504"/>
      </c:lineChart>
      <c:catAx>
        <c:axId val="10251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84504"/>
        <c:crosses val="autoZero"/>
        <c:auto val="1"/>
        <c:lblAlgn val="ctr"/>
        <c:lblOffset val="100"/>
        <c:noMultiLvlLbl val="0"/>
      </c:catAx>
      <c:valAx>
        <c:axId val="102518450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25183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0.92466765140324947</c:v>
                </c:pt>
                <c:pt idx="1">
                  <c:v>0.90796460176991145</c:v>
                </c:pt>
                <c:pt idx="2">
                  <c:v>0.92149929278642151</c:v>
                </c:pt>
                <c:pt idx="3">
                  <c:v>0.91553455404607209</c:v>
                </c:pt>
                <c:pt idx="4">
                  <c:v>0.91919889502762431</c:v>
                </c:pt>
                <c:pt idx="5">
                  <c:v>0.92051100070972325</c:v>
                </c:pt>
                <c:pt idx="6">
                  <c:v>0.91129509166173861</c:v>
                </c:pt>
                <c:pt idx="7">
                  <c:v>0.92551505546751189</c:v>
                </c:pt>
                <c:pt idx="8">
                  <c:v>0.90008058017727643</c:v>
                </c:pt>
                <c:pt idx="9">
                  <c:v>0.91399762752075919</c:v>
                </c:pt>
                <c:pt idx="10">
                  <c:v>0.92168237853517043</c:v>
                </c:pt>
                <c:pt idx="11">
                  <c:v>0.92978395061728392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43-4D3B-BF6A-81900A0172A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0.97812500000000002</c:v>
                </c:pt>
                <c:pt idx="1">
                  <c:v>0.97714285714285709</c:v>
                </c:pt>
                <c:pt idx="2">
                  <c:v>0.98265460030165908</c:v>
                </c:pt>
                <c:pt idx="3">
                  <c:v>0.97178683385579934</c:v>
                </c:pt>
                <c:pt idx="4">
                  <c:v>0.98156342182890854</c:v>
                </c:pt>
                <c:pt idx="5">
                  <c:v>0.97665662650602414</c:v>
                </c:pt>
                <c:pt idx="6">
                  <c:v>0.97531645569620251</c:v>
                </c:pt>
                <c:pt idx="7">
                  <c:v>0.98151260504201676</c:v>
                </c:pt>
                <c:pt idx="8">
                  <c:v>0.9815465729349736</c:v>
                </c:pt>
                <c:pt idx="9">
                  <c:v>0.97779187817258884</c:v>
                </c:pt>
                <c:pt idx="10">
                  <c:v>0.98222565687789798</c:v>
                </c:pt>
                <c:pt idx="11">
                  <c:v>0.97887896019496334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43-4D3B-BF6A-81900A01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0.88857345635202267</c:v>
                </c:pt>
                <c:pt idx="1">
                  <c:v>0.87443181818181814</c:v>
                </c:pt>
                <c:pt idx="2">
                  <c:v>0.88458927359131023</c:v>
                </c:pt>
                <c:pt idx="3">
                  <c:v>0.87570621468926557</c:v>
                </c:pt>
                <c:pt idx="4">
                  <c:v>0.89509078681909882</c:v>
                </c:pt>
                <c:pt idx="5">
                  <c:v>0.88171312032630866</c:v>
                </c:pt>
                <c:pt idx="6">
                  <c:v>0.88006853226727588</c:v>
                </c:pt>
                <c:pt idx="7">
                  <c:v>0.88956587966488954</c:v>
                </c:pt>
                <c:pt idx="8">
                  <c:v>0.87265625000000002</c:v>
                </c:pt>
                <c:pt idx="9">
                  <c:v>0.88614146060954568</c:v>
                </c:pt>
                <c:pt idx="10">
                  <c:v>0.89696541990119971</c:v>
                </c:pt>
                <c:pt idx="11">
                  <c:v>0.88929889298892983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A0-47C4-B888-A8B4767C400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0.94109297374024126</c:v>
                </c:pt>
                <c:pt idx="1">
                  <c:v>0.94261363636363638</c:v>
                </c:pt>
                <c:pt idx="2">
                  <c:v>0.9443312966734555</c:v>
                </c:pt>
                <c:pt idx="3">
                  <c:v>0.93107344632768363</c:v>
                </c:pt>
                <c:pt idx="4">
                  <c:v>0.95696032279757903</c:v>
                </c:pt>
                <c:pt idx="5">
                  <c:v>0.93677770224337176</c:v>
                </c:pt>
                <c:pt idx="6">
                  <c:v>0.94346087949743007</c:v>
                </c:pt>
                <c:pt idx="7">
                  <c:v>0.9444021325209444</c:v>
                </c:pt>
                <c:pt idx="8">
                  <c:v>0.953125</c:v>
                </c:pt>
                <c:pt idx="9">
                  <c:v>0.94939620471535369</c:v>
                </c:pt>
                <c:pt idx="10">
                  <c:v>0.95695130557515884</c:v>
                </c:pt>
                <c:pt idx="11">
                  <c:v>0.93726937269372679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A0-47C4-B888-A8B4767C4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1940090-F241-4B87-81AF-6042F4ABA01F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F6D70755-3048-4A86-8BB7-CF772F6C320E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790E6594-69DD-41DE-9607-5295BDB92FBE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3.367593750001" createdVersion="6" refreshedVersion="6" minRefreshableVersion="3" recordCount="280" xr:uid="{CE016BB5-9992-48A6-8E75-2C27FEA03B1D}">
  <cacheSource type="worksheet">
    <worksheetSource ref="A2:R282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2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Manufacturers back order"/>
        <s v="Demand increase - converted to stock"/>
        <s v="Drop-ship only"/>
        <s v="Non-stock in the primary DC - demand too low to convert"/>
        <s v="Corporate non-stock - demand too low to convert"/>
        <s v="Discontinued"/>
        <s v="Low impact - only 1 or 2 line impact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String="0" containsBlank="1" containsNumber="1" containsInteger="1" minValue="6" maxValue="6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s v="2310611"/>
    <s v="BCA Sodium Chloride Sol NonDEH"/>
    <s v="0.9% 1000mL "/>
    <s v="12/Ca   "/>
    <s v="MCGAW"/>
    <s v="L8000"/>
    <n v="13"/>
    <n v="166"/>
    <n v="0.38461538461538458"/>
    <n v="0.61538461538461542"/>
    <n v="0"/>
    <n v="0"/>
    <x v="0"/>
    <m/>
    <m/>
    <m/>
    <m/>
    <m/>
  </r>
  <r>
    <s v="1313168"/>
    <s v="Wrap Cotzee Cohesive  LF      "/>
    <s v="1.5&quot;x5Yd    "/>
    <s v="48/Bx   "/>
    <s v="TMPOMD"/>
    <s v="CZ15LFC"/>
    <n v="11"/>
    <n v="37"/>
    <n v="0"/>
    <n v="1"/>
    <n v="0"/>
    <n v="0"/>
    <x v="1"/>
    <m/>
    <m/>
    <m/>
    <m/>
    <m/>
  </r>
  <r>
    <s v="6908400"/>
    <s v="Minocal Calibrator            "/>
    <s v="            "/>
    <s v="Kt      "/>
    <s v="ABXHEM"/>
    <s v="5300000276"/>
    <n v="8"/>
    <n v="8"/>
    <n v="0"/>
    <n v="0"/>
    <n v="0"/>
    <n v="1"/>
    <x v="2"/>
    <m/>
    <m/>
    <m/>
    <m/>
    <m/>
  </r>
  <r>
    <s v="6217740"/>
    <s v="SICKLEDEX 100Tst Kt Sicklecell"/>
    <s v="2x100mL     "/>
    <s v="Ea      "/>
    <s v="STRECK"/>
    <s v="217657"/>
    <n v="7"/>
    <n v="27"/>
    <n v="0"/>
    <n v="0"/>
    <n v="0"/>
    <n v="1"/>
    <x v="2"/>
    <m/>
    <m/>
    <m/>
    <m/>
    <m/>
  </r>
  <r>
    <s v="1152629"/>
    <s v="Pack Hot Med Instant Disp     "/>
    <s v="6x6.5       "/>
    <s v="10/Bx   "/>
    <s v="ALLEG"/>
    <s v="11450-040"/>
    <n v="7"/>
    <n v="84"/>
    <n v="0.7142857142857143"/>
    <n v="0.28571428571428575"/>
    <n v="0"/>
    <n v="0"/>
    <x v="0"/>
    <m/>
    <m/>
    <m/>
    <m/>
    <m/>
  </r>
  <r>
    <s v="5825052"/>
    <s v="Liner Can 1.1Mil 38X60&quot; Clear "/>
    <s v="38X60       "/>
    <s v="100/Ca  "/>
    <s v="ALLEG"/>
    <s v="38601.1CLR"/>
    <n v="6"/>
    <n v="10"/>
    <n v="0"/>
    <n v="1"/>
    <n v="0"/>
    <n v="0"/>
    <x v="3"/>
    <m/>
    <m/>
    <m/>
    <m/>
    <m/>
  </r>
  <r>
    <s v="4523465"/>
    <s v="Cuff &amp; Bladder 2 Tube Nyl     "/>
    <s v="ADULT       "/>
    <s v="1/EA    "/>
    <s v="MABIS"/>
    <s v="05-260-011"/>
    <n v="5"/>
    <n v="22"/>
    <n v="0.2"/>
    <n v="0.8"/>
    <n v="0"/>
    <n v="0"/>
    <x v="0"/>
    <m/>
    <m/>
    <m/>
    <m/>
    <m/>
  </r>
  <r>
    <s v="1101813"/>
    <s v="Micros 60 Minotrol Tri-level  "/>
    <s v="12x2.5mL    "/>
    <s v="2 Cards "/>
    <s v="ABXHEM"/>
    <s v="5300100145"/>
    <n v="5"/>
    <n v="5"/>
    <n v="0"/>
    <n v="0"/>
    <n v="0"/>
    <n v="1"/>
    <x v="2"/>
    <m/>
    <m/>
    <m/>
    <m/>
    <m/>
  </r>
  <r>
    <s v="1239861"/>
    <s v="Power Supply Spot LXi Bio-Med "/>
    <s v="w/ Bracket  "/>
    <s v="Ea      "/>
    <s v="WELCH"/>
    <s v="4500-PS"/>
    <n v="5"/>
    <n v="13"/>
    <n v="0"/>
    <n v="0"/>
    <n v="1"/>
    <n v="0"/>
    <x v="4"/>
    <m/>
    <m/>
    <m/>
    <m/>
    <m/>
  </r>
  <r>
    <s v="1248083"/>
    <s v="Applicator PurSwab Foam Tip   "/>
    <s v="9.5mm       "/>
    <s v="1000/Ca "/>
    <s v="HARDWO"/>
    <s v="1806-PCF"/>
    <n v="5"/>
    <n v="5"/>
    <n v="0"/>
    <n v="0"/>
    <n v="1"/>
    <n v="0"/>
    <x v="4"/>
    <m/>
    <m/>
    <m/>
    <m/>
    <m/>
  </r>
  <r>
    <s v="1237679"/>
    <s v="Pipet 2Ml Grad Bld Bnk NS     "/>
    <s v="            "/>
    <s v="500/Bx  "/>
    <s v="AEROME"/>
    <s v="212C"/>
    <n v="5"/>
    <n v="50"/>
    <n v="0"/>
    <n v="1"/>
    <n v="0"/>
    <n v="0"/>
    <x v="3"/>
    <m/>
    <m/>
    <m/>
    <m/>
    <m/>
  </r>
  <r>
    <s v="3726568"/>
    <s v="Test Tube Poly Prop Blue      "/>
    <s v="12x75       "/>
    <s v="2000/Ca "/>
    <s v="STOCK"/>
    <s v="8562B"/>
    <n v="5"/>
    <n v="7"/>
    <n v="0"/>
    <n v="1"/>
    <n v="0"/>
    <n v="0"/>
    <x v="3"/>
    <m/>
    <m/>
    <m/>
    <m/>
    <m/>
  </r>
  <r>
    <s v="4497435"/>
    <s v="Bags Biohazard Red 31X41      "/>
    <s v="            "/>
    <s v="250/CA  "/>
    <s v="MEDGEN"/>
    <s v="117"/>
    <n v="4"/>
    <n v="25"/>
    <n v="0"/>
    <n v="1"/>
    <n v="0"/>
    <n v="0"/>
    <x v="3"/>
    <m/>
    <m/>
    <m/>
    <m/>
    <m/>
  </r>
  <r>
    <s v="2234699"/>
    <s v="Conflikt 1Gallon Refill       "/>
    <s v="            "/>
    <s v="Gal     "/>
    <s v="FISHER"/>
    <s v="0435552"/>
    <n v="4"/>
    <n v="6"/>
    <n v="0"/>
    <n v="0"/>
    <n v="0"/>
    <n v="1"/>
    <x v="4"/>
    <m/>
    <m/>
    <m/>
    <m/>
    <m/>
  </r>
  <r>
    <s v="4466120"/>
    <s v="Capillary Tube Mylar          "/>
    <s v="Coated      "/>
    <s v="1000/Ca "/>
    <s v="LWSCIE"/>
    <s v="CNT-HTMC-PN77"/>
    <n v="4"/>
    <n v="9"/>
    <n v="0"/>
    <n v="0"/>
    <n v="0"/>
    <n v="1"/>
    <x v="4"/>
    <m/>
    <m/>
    <m/>
    <m/>
    <m/>
  </r>
  <r>
    <s v="3600844"/>
    <s v="Sempersure PF Nitrile Glove   "/>
    <s v="Small       "/>
    <s v="200/Bx  "/>
    <s v="SEMPER"/>
    <s v="SUNF202"/>
    <n v="4"/>
    <n v="40"/>
    <n v="0"/>
    <n v="1"/>
    <n v="0"/>
    <n v="0"/>
    <x v="3"/>
    <m/>
    <m/>
    <m/>
    <m/>
    <m/>
  </r>
  <r>
    <s v="1247302"/>
    <s v="Glove Nitrile/Latex Exam      "/>
    <s v="Blue XS     "/>
    <s v="2000/Ca "/>
    <s v="ANSELL"/>
    <s v="PN-290-XS"/>
    <n v="4"/>
    <n v="15"/>
    <n v="0"/>
    <n v="1"/>
    <n v="0"/>
    <n v="0"/>
    <x v="3"/>
    <m/>
    <m/>
    <m/>
    <m/>
    <m/>
  </r>
  <r>
    <s v="2317358"/>
    <s v="BCA Sod Chloride Inj NonDEHP  "/>
    <s v="0.9% 500mL  "/>
    <s v="24/Ca   "/>
    <s v="MCGAW"/>
    <s v="L8001"/>
    <n v="4"/>
    <n v="60"/>
    <n v="1"/>
    <n v="0"/>
    <n v="0"/>
    <n v="0"/>
    <x v="0"/>
    <m/>
    <m/>
    <m/>
    <m/>
    <m/>
  </r>
  <r>
    <s v="5823931"/>
    <s v="Tube Sp Cult Borosilicate Glas"/>
    <s v="12X75MM     "/>
    <s v="4/Ca    "/>
    <s v="ALLEG"/>
    <s v="SP1290-3"/>
    <n v="4"/>
    <n v="81"/>
    <n v="0.5"/>
    <n v="0.5"/>
    <n v="0"/>
    <n v="0"/>
    <x v="0"/>
    <m/>
    <m/>
    <m/>
    <m/>
    <m/>
  </r>
  <r>
    <s v="6789976"/>
    <s v="Sickle-Chex (Control, Pos,Neg)"/>
    <s v="2x2.5mL     "/>
    <s v="Ea      "/>
    <s v="STRECK"/>
    <s v="217653"/>
    <n v="4"/>
    <n v="4"/>
    <n v="0"/>
    <n v="0"/>
    <n v="0"/>
    <n v="1"/>
    <x v="2"/>
    <m/>
    <m/>
    <m/>
    <m/>
    <m/>
  </r>
  <r>
    <s v="6990007"/>
    <s v="Mens Glove Cotton 7 1/4&quot;      "/>
    <s v="            "/>
    <s v="12/Pk   "/>
    <s v="FISHER"/>
    <s v="19271796"/>
    <n v="4"/>
    <n v="32"/>
    <n v="0.25"/>
    <n v="0.75"/>
    <n v="0"/>
    <n v="0"/>
    <x v="0"/>
    <m/>
    <m/>
    <m/>
    <m/>
    <m/>
  </r>
  <r>
    <s v="1234571"/>
    <s v="Tip Mla Ecno-pak Bulk         "/>
    <s v="Small       "/>
    <s v="1000/Pk "/>
    <s v="VISTAT"/>
    <s v="4225"/>
    <n v="4"/>
    <n v="20"/>
    <n v="0"/>
    <n v="1"/>
    <n v="0"/>
    <n v="0"/>
    <x v="1"/>
    <m/>
    <m/>
    <m/>
    <n v="6"/>
    <m/>
  </r>
  <r>
    <s v="6359711"/>
    <s v="Tourniquet Grafkette 14.5&quot;X1&quot; "/>
    <s v="ADULT       "/>
    <s v="12/Bx   "/>
    <s v="GF"/>
    <s v="1806"/>
    <n v="4"/>
    <n v="4"/>
    <n v="0"/>
    <n v="1"/>
    <n v="0"/>
    <n v="0"/>
    <x v="3"/>
    <m/>
    <m/>
    <m/>
    <m/>
    <m/>
  </r>
  <r>
    <s v="6958954"/>
    <s v="Oral/Axillary Probe Spot Vital"/>
    <s v="9'CORD      "/>
    <s v="Ea      "/>
    <s v="WELCH"/>
    <s v="02678-100"/>
    <n v="4"/>
    <n v="58"/>
    <n v="0.25"/>
    <n v="0.75"/>
    <n v="0"/>
    <n v="0"/>
    <x v="0"/>
    <m/>
    <m/>
    <m/>
    <m/>
    <m/>
  </r>
  <r>
    <s v="1266126"/>
    <s v="Bag Autoclave w/Red Print     "/>
    <s v="Clear       "/>
    <s v="100/Ca  "/>
    <s v="MEDGEN"/>
    <s v="855"/>
    <n v="4"/>
    <n v="9"/>
    <n v="0"/>
    <n v="0"/>
    <n v="1"/>
    <n v="0"/>
    <x v="4"/>
    <m/>
    <m/>
    <m/>
    <m/>
    <m/>
  </r>
  <r>
    <s v="3825379"/>
    <s v="Plug Luer Lock White Male/fema"/>
    <s v="            "/>
    <s v="100/Ca  "/>
    <s v="SIMPOR"/>
    <s v="MX491"/>
    <n v="3"/>
    <n v="9"/>
    <n v="0"/>
    <n v="0"/>
    <n v="1"/>
    <n v="0"/>
    <x v="4"/>
    <m/>
    <m/>
    <m/>
    <m/>
    <m/>
  </r>
  <r>
    <s v="5658154"/>
    <s v="Supreno EC Glove PF Nitrile LF"/>
    <s v="Blue XXXL   "/>
    <s v="40/Bx   "/>
    <s v="ANSELL"/>
    <s v="SEC-375-XXXL"/>
    <n v="3"/>
    <n v="56"/>
    <n v="0.66666666666666674"/>
    <n v="0.33333333333333337"/>
    <n v="0"/>
    <n v="0"/>
    <x v="0"/>
    <m/>
    <m/>
    <m/>
    <m/>
    <m/>
  </r>
  <r>
    <s v="4996138"/>
    <s v="Stethoscope -Nurses Scope     "/>
    <s v="Black       "/>
    <s v="Ea      "/>
    <s v="MDSRCE"/>
    <s v="MS-70021"/>
    <n v="3"/>
    <n v="12"/>
    <n v="0"/>
    <n v="1"/>
    <n v="0"/>
    <n v="0"/>
    <x v="1"/>
    <m/>
    <m/>
    <m/>
    <m/>
    <m/>
  </r>
  <r>
    <s v="1126320"/>
    <s v="Maxi-Gard Lab Coat White      "/>
    <s v="X-Large     "/>
    <s v="10/Pk   "/>
    <s v="ARMEDC"/>
    <s v="1126320"/>
    <n v="3"/>
    <n v="3"/>
    <n v="0.66666666666666674"/>
    <n v="0.33333333333333337"/>
    <n v="0"/>
    <n v="0"/>
    <x v="0"/>
    <m/>
    <m/>
    <m/>
    <m/>
    <m/>
  </r>
  <r>
    <s v="1515642"/>
    <s v="Cuff &amp; Bladder 2-tube         "/>
    <s v="LgAdult     "/>
    <s v="Ea      "/>
    <s v="MABIS"/>
    <s v="05-260-016"/>
    <n v="3"/>
    <n v="7"/>
    <n v="0"/>
    <n v="0"/>
    <n v="1"/>
    <n v="0"/>
    <x v="4"/>
    <m/>
    <m/>
    <m/>
    <m/>
    <m/>
  </r>
  <r>
    <s v="2882023"/>
    <s v="Warmer Heel W/Tape Infant     "/>
    <s v="4X4         "/>
    <s v="25/Bx   "/>
    <s v="ALLEG"/>
    <s v="11460-010T"/>
    <n v="3"/>
    <n v="36"/>
    <n v="0.33333333333333337"/>
    <n v="0.66666666666666674"/>
    <n v="0"/>
    <n v="0"/>
    <x v="0"/>
    <m/>
    <m/>
    <m/>
    <m/>
    <m/>
  </r>
  <r>
    <s v="1198361"/>
    <s v="Scale Low Profile SlimPro Dgt "/>
    <s v="440lb       "/>
    <s v="Ea      "/>
    <s v="DETECT"/>
    <s v="SLIMPRO"/>
    <n v="3"/>
    <n v="24"/>
    <n v="0"/>
    <n v="0"/>
    <n v="0"/>
    <n v="1"/>
    <x v="2"/>
    <m/>
    <m/>
    <m/>
    <m/>
    <m/>
  </r>
  <r>
    <s v="1311002"/>
    <s v="BCA Sodium Chloride 1000mL    "/>
    <s v="0.9%        "/>
    <s v="12/Ca   "/>
    <s v="MCGAW"/>
    <s v="E8000"/>
    <n v="3"/>
    <n v="42"/>
    <n v="0.33333333333333337"/>
    <n v="0.66666666666666674"/>
    <n v="0"/>
    <n v="0"/>
    <x v="0"/>
    <m/>
    <m/>
    <m/>
    <m/>
    <m/>
  </r>
  <r>
    <s v="1113780"/>
    <s v="Skin Marker Surgical N/S      "/>
    <s v="Non-Toxic   "/>
    <s v="100/Ca  "/>
    <s v="MEDLIN"/>
    <s v="DYNJSM05"/>
    <n v="3"/>
    <n v="4"/>
    <n v="0"/>
    <n v="1"/>
    <n v="0"/>
    <n v="0"/>
    <x v="3"/>
    <m/>
    <m/>
    <m/>
    <m/>
    <m/>
  </r>
  <r>
    <s v="2880826"/>
    <s v="Tape Labeling S/P White RL    "/>
    <s v="3/4X 60YD   "/>
    <s v="1/Rl    "/>
    <s v="ALLEG"/>
    <s v="L1600-75A"/>
    <n v="3"/>
    <n v="7"/>
    <n v="0.66666666666666674"/>
    <n v="0.33333333333333337"/>
    <n v="0"/>
    <n v="0"/>
    <x v="0"/>
    <m/>
    <m/>
    <m/>
    <m/>
    <m/>
  </r>
  <r>
    <s v="3750373"/>
    <s v="Heparin LK/FL Sol MDV 10ml    "/>
    <s v="5000U/Ml    "/>
    <s v="25/Bx   "/>
    <s v="AMEPHA"/>
    <s v="63323004710"/>
    <n v="3"/>
    <n v="3"/>
    <n v="0"/>
    <n v="1"/>
    <n v="0"/>
    <n v="0"/>
    <x v="1"/>
    <m/>
    <m/>
    <m/>
    <m/>
    <m/>
  </r>
  <r>
    <s v="9880190"/>
    <s v="Protexis Ltx Hydrogel Glove PF"/>
    <s v="Sz 7.5 Yellw"/>
    <s v="50/Bx   "/>
    <s v="ALLEG"/>
    <s v="2D72LS75"/>
    <n v="3"/>
    <n v="9"/>
    <n v="0"/>
    <n v="1"/>
    <n v="0"/>
    <n v="0"/>
    <x v="1"/>
    <m/>
    <m/>
    <m/>
    <m/>
    <m/>
  </r>
  <r>
    <s v="1255878"/>
    <s v="Tote Transfer Thermosafe      "/>
    <s v="Red         "/>
    <s v="Ea      "/>
    <s v="SONPRO"/>
    <s v="15075106"/>
    <n v="3"/>
    <n v="19"/>
    <n v="1"/>
    <n v="0"/>
    <n v="0"/>
    <n v="0"/>
    <x v="5"/>
    <m/>
    <m/>
    <m/>
    <m/>
    <m/>
  </r>
  <r>
    <s v="1319104"/>
    <s v="Pipet Transfer 4mL Sterile    "/>
    <s v="            "/>
    <s v="500/Pk  "/>
    <s v="VWRSC"/>
    <s v="414004-038"/>
    <n v="3"/>
    <n v="19"/>
    <n v="0"/>
    <n v="0"/>
    <n v="0"/>
    <n v="1"/>
    <x v="4"/>
    <m/>
    <m/>
    <m/>
    <m/>
    <m/>
  </r>
  <r>
    <s v="1011198"/>
    <s v="Minotrol 2mL                  "/>
    <s v="            "/>
    <s v="6/BX    "/>
    <s v="ABXHEM"/>
    <s v="5300000278"/>
    <n v="3"/>
    <n v="3"/>
    <n v="0"/>
    <n v="0"/>
    <n v="0"/>
    <n v="1"/>
    <x v="2"/>
    <m/>
    <m/>
    <m/>
    <m/>
    <m/>
  </r>
  <r>
    <s v="2930005"/>
    <s v="Tube Poly 5ml w/Cap Rnd Bottom"/>
    <s v="Falcon      "/>
    <s v="500/Ca  "/>
    <s v="CORNLI"/>
    <s v="352063"/>
    <n v="3"/>
    <n v="27"/>
    <n v="0.66666666666666674"/>
    <n v="0.33333333333333337"/>
    <n v="0"/>
    <n v="0"/>
    <x v="0"/>
    <m/>
    <m/>
    <m/>
    <m/>
    <m/>
  </r>
  <r>
    <s v="6990006"/>
    <s v="Mens Glove 14&quot; Lightweight 1Sz"/>
    <s v="Cotton      "/>
    <s v="12/Pk   "/>
    <s v="FISHER"/>
    <s v="19271798"/>
    <n v="3"/>
    <n v="32"/>
    <n v="0"/>
    <n v="1"/>
    <n v="0"/>
    <n v="0"/>
    <x v="3"/>
    <m/>
    <m/>
    <m/>
    <m/>
    <m/>
  </r>
  <r>
    <s v="8253186"/>
    <s v="Rpr Test Cards                "/>
    <s v="            "/>
    <s v="150/Bx  "/>
    <s v="B-DMIC"/>
    <s v="275539"/>
    <n v="3"/>
    <n v="5"/>
    <n v="0"/>
    <n v="1"/>
    <n v="0"/>
    <n v="0"/>
    <x v="3"/>
    <m/>
    <m/>
    <m/>
    <m/>
    <m/>
  </r>
  <r>
    <s v="1126324"/>
    <s v="Maxi-Gard Lab Coat White      "/>
    <s v="Medium      "/>
    <s v="10/Pk   "/>
    <s v="ARMEDC"/>
    <s v="1126324"/>
    <n v="3"/>
    <n v="6"/>
    <n v="0.33333333333333337"/>
    <n v="0.66666666666666674"/>
    <n v="0"/>
    <n v="0"/>
    <x v="0"/>
    <m/>
    <m/>
    <m/>
    <m/>
    <m/>
  </r>
  <r>
    <s v="2620002"/>
    <s v="Duo Swab PVP Scrub            "/>
    <s v="            "/>
    <s v="25/Bx   "/>
    <s v="NICEPK"/>
    <s v="S23125"/>
    <n v="3"/>
    <n v="19"/>
    <n v="0.66666666666666674"/>
    <n v="0.33333333333333337"/>
    <n v="0"/>
    <n v="0"/>
    <x v="0"/>
    <m/>
    <m/>
    <m/>
    <m/>
    <m/>
  </r>
  <r>
    <s v="6350292"/>
    <s v="Liners Glove Ultrafit         "/>
    <s v="Lg Nylon    "/>
    <s v="12/Pk   "/>
    <s v="ERIE"/>
    <s v="51003-12-001"/>
    <n v="3"/>
    <n v="9"/>
    <n v="0"/>
    <n v="1"/>
    <n v="0"/>
    <n v="0"/>
    <x v="3"/>
    <m/>
    <m/>
    <m/>
    <m/>
    <m/>
  </r>
  <r>
    <s v="1193517"/>
    <s v="Pipette Serological PS ST Red "/>
    <s v="25mL        "/>
    <s v="100/Ca  "/>
    <s v="GLOSCI"/>
    <s v="1780"/>
    <n v="3"/>
    <n v="9"/>
    <n v="0"/>
    <n v="1"/>
    <n v="0"/>
    <n v="0"/>
    <x v="3"/>
    <m/>
    <m/>
    <m/>
    <m/>
    <m/>
  </r>
  <r>
    <s v="7510021"/>
    <s v="Buffer Ph 600                 "/>
    <s v="16oz        "/>
    <s v="Ea      "/>
    <s v="RICCA"/>
    <s v="1510-16"/>
    <n v="3"/>
    <n v="4"/>
    <n v="0"/>
    <n v="0"/>
    <n v="0"/>
    <n v="1"/>
    <x v="4"/>
    <m/>
    <m/>
    <m/>
    <m/>
    <m/>
  </r>
  <r>
    <s v="7195210"/>
    <s v="Procell Alkaline Batteries    "/>
    <s v="9 Volt      "/>
    <s v="12/Bx   "/>
    <s v="ABCO"/>
    <s v="PC1604BKD"/>
    <n v="3"/>
    <n v="6"/>
    <n v="0"/>
    <n v="1"/>
    <n v="0"/>
    <n v="0"/>
    <x v="0"/>
    <m/>
    <m/>
    <m/>
    <m/>
    <m/>
  </r>
  <r>
    <s v="2883000"/>
    <s v="Lab Jkt Hplgth Sms Fldrst Teal"/>
    <s v="S           "/>
    <s v="10/Pk   "/>
    <s v="ALLEG"/>
    <s v="C3630TES"/>
    <n v="2"/>
    <n v="3"/>
    <n v="0"/>
    <n v="1"/>
    <n v="0"/>
    <n v="0"/>
    <x v="3"/>
    <m/>
    <m/>
    <m/>
    <m/>
    <m/>
  </r>
  <r>
    <s v="1042439"/>
    <s v="PH Buffer 7.0                 "/>
    <s v="500ml       "/>
    <s v="1/Bt    "/>
    <s v="FISHER"/>
    <s v="SB107500"/>
    <n v="2"/>
    <n v="2"/>
    <n v="0"/>
    <n v="0"/>
    <n v="1"/>
    <n v="0"/>
    <x v="4"/>
    <m/>
    <m/>
    <m/>
    <m/>
    <m/>
  </r>
  <r>
    <s v="1182585"/>
    <s v="Protexis Latex Glove PF       "/>
    <s v="Sz 6.5 Brown"/>
    <s v="50/Bx   "/>
    <s v="ALLEG"/>
    <s v="2D72NS65X"/>
    <n v="2"/>
    <n v="8"/>
    <n v="0"/>
    <n v="1"/>
    <n v="0"/>
    <n v="0"/>
    <x v="6"/>
    <m/>
    <m/>
    <m/>
    <m/>
    <m/>
  </r>
  <r>
    <s v="2277344"/>
    <s v="Chaseal Sealant Capillary Tube"/>
    <s v="            "/>
    <s v="10/Bx   "/>
    <s v="CHASED"/>
    <s v="43510"/>
    <n v="2"/>
    <n v="6"/>
    <n v="0"/>
    <n v="1"/>
    <n v="0"/>
    <n v="0"/>
    <x v="3"/>
    <m/>
    <m/>
    <m/>
    <m/>
    <m/>
  </r>
  <r>
    <s v="2490164"/>
    <s v="CD-Chex CD34 Human Blood Ctrls"/>
    <s v="            "/>
    <s v="2/Pk    "/>
    <s v="STRECK"/>
    <s v="213347"/>
    <n v="2"/>
    <n v="6"/>
    <n v="0"/>
    <n v="0"/>
    <n v="0"/>
    <n v="1"/>
    <x v="4"/>
    <m/>
    <m/>
    <m/>
    <m/>
    <m/>
  </r>
  <r>
    <s v="6436419"/>
    <s v="Lab Coat Precaution Universal "/>
    <s v="White Large "/>
    <s v="25/Ca   "/>
    <s v="OMHALY"/>
    <s v="10042"/>
    <n v="2"/>
    <n v="4"/>
    <n v="0"/>
    <n v="1"/>
    <n v="0"/>
    <n v="0"/>
    <x v="3"/>
    <m/>
    <m/>
    <m/>
    <m/>
    <m/>
  </r>
  <r>
    <s v="6012260"/>
    <s v="Bulb For Agglut Viewer        "/>
    <s v="            "/>
    <s v="2/Bx    "/>
    <s v="B-DMIC"/>
    <s v="421484"/>
    <n v="2"/>
    <n v="8"/>
    <n v="0.5"/>
    <n v="0.5"/>
    <n v="0"/>
    <n v="0"/>
    <x v="6"/>
    <m/>
    <m/>
    <m/>
    <m/>
    <m/>
  </r>
  <r>
    <s v="1176313"/>
    <s v="Splash Shield Lite Replacement"/>
    <s v="5.75&quot; Clear "/>
    <s v="40/Pk   "/>
    <s v="PHLEB"/>
    <s v="8791"/>
    <n v="2"/>
    <n v="3"/>
    <n v="0"/>
    <n v="0"/>
    <n v="0"/>
    <n v="1"/>
    <x v="4"/>
    <m/>
    <m/>
    <m/>
    <m/>
    <m/>
  </r>
  <r>
    <s v="9870504"/>
    <s v="Refrigerant PolarPack Gel Pack"/>
    <s v="24oz        "/>
    <s v="24/Ca   "/>
    <s v="SONPRO"/>
    <s v="PP24"/>
    <n v="2"/>
    <n v="10"/>
    <n v="1"/>
    <n v="0"/>
    <n v="0"/>
    <n v="0"/>
    <x v="6"/>
    <m/>
    <m/>
    <m/>
    <m/>
    <m/>
  </r>
  <r>
    <s v="2881749"/>
    <s v="Lbcoat Knlgth Knit Cllr Wh Dsp"/>
    <s v="L           "/>
    <s v="10/Pk   "/>
    <s v="ALLEG"/>
    <s v="C3660WHLK"/>
    <n v="2"/>
    <n v="20"/>
    <n v="0"/>
    <n v="1"/>
    <n v="0"/>
    <n v="0"/>
    <x v="3"/>
    <m/>
    <m/>
    <m/>
    <m/>
    <m/>
  </r>
  <r>
    <s v="1101438"/>
    <s v="Difftrol Tri-Level            "/>
    <s v="3ml         "/>
    <s v="6/Bx    "/>
    <s v="ABXHEM"/>
    <s v="5300000496"/>
    <n v="2"/>
    <n v="2"/>
    <n v="0"/>
    <n v="0"/>
    <n v="0"/>
    <n v="1"/>
    <x v="4"/>
    <m/>
    <m/>
    <m/>
    <m/>
    <m/>
  </r>
  <r>
    <s v="1510300"/>
    <s v="Aneroid Sphyg Blue Nylon Cuff "/>
    <s v="Adult       "/>
    <s v="Ea      "/>
    <s v="MABIS"/>
    <s v="01-140-011"/>
    <n v="2"/>
    <n v="35"/>
    <n v="0"/>
    <n v="1"/>
    <n v="0"/>
    <n v="0"/>
    <x v="6"/>
    <m/>
    <m/>
    <m/>
    <m/>
    <m/>
  </r>
  <r>
    <s v="5831368"/>
    <s v="Tums ES Antacid Tablets       "/>
    <s v="Asst Fruit  "/>
    <s v="48/Bt   "/>
    <s v="GSKCON"/>
    <s v="739477"/>
    <n v="2"/>
    <n v="14"/>
    <n v="0"/>
    <n v="1"/>
    <n v="0"/>
    <n v="0"/>
    <x v="6"/>
    <m/>
    <m/>
    <m/>
    <m/>
    <m/>
  </r>
  <r>
    <s v="9870506"/>
    <s v="Refrigerant PolarPack Gel Pack"/>
    <s v="48oz        "/>
    <s v="12/Ca   "/>
    <s v="SONPRO"/>
    <s v="PP48"/>
    <n v="2"/>
    <n v="12"/>
    <n v="0.5"/>
    <n v="0.5"/>
    <n v="0"/>
    <n v="0"/>
    <x v="6"/>
    <m/>
    <m/>
    <m/>
    <m/>
    <m/>
  </r>
  <r>
    <s v="2880804"/>
    <s v="Tape Labeling S/P Pink        "/>
    <s v="1/2-500     "/>
    <s v="5/Pk    "/>
    <s v="ALLEG"/>
    <s v="L1599-50P"/>
    <n v="2"/>
    <n v="8"/>
    <n v="0"/>
    <n v="0"/>
    <n v="1"/>
    <n v="0"/>
    <x v="4"/>
    <m/>
    <m/>
    <m/>
    <m/>
    <m/>
  </r>
  <r>
    <s v="6784091"/>
    <s v="Cream Hans Softguard          "/>
    <s v="8oz         "/>
    <s v="Ea      "/>
    <s v="ERIE"/>
    <s v="12008-06-001"/>
    <n v="2"/>
    <n v="12"/>
    <n v="0"/>
    <n v="1"/>
    <n v="0"/>
    <n v="0"/>
    <x v="3"/>
    <m/>
    <m/>
    <m/>
    <m/>
    <m/>
  </r>
  <r>
    <s v="9870818"/>
    <s v="Shipper PUR Platelet Insulated"/>
    <s v="            "/>
    <s v="Ea      "/>
    <s v="SONPRO"/>
    <s v="E38PLATE"/>
    <n v="2"/>
    <n v="30"/>
    <n v="0"/>
    <n v="1"/>
    <n v="0"/>
    <n v="0"/>
    <x v="3"/>
    <m/>
    <m/>
    <m/>
    <m/>
    <m/>
  </r>
  <r>
    <s v="7510036"/>
    <s v="Reagent Alcoh v/v aqueous soln"/>
    <s v="70%         "/>
    <s v="Ea      "/>
    <s v="RICCA"/>
    <s v="2546.70-1"/>
    <n v="2"/>
    <n v="5"/>
    <n v="0"/>
    <n v="0"/>
    <n v="0"/>
    <n v="1"/>
    <x v="4"/>
    <m/>
    <m/>
    <m/>
    <m/>
    <m/>
  </r>
  <r>
    <s v="2490113"/>
    <s v="Cd-Chex Plus 2X2.5mL          "/>
    <s v="2 Vials     "/>
    <s v="Ea      "/>
    <s v="STRECK"/>
    <s v="213326"/>
    <n v="2"/>
    <n v="4"/>
    <n v="0"/>
    <n v="0"/>
    <n v="0"/>
    <n v="1"/>
    <x v="4"/>
    <m/>
    <m/>
    <m/>
    <m/>
    <m/>
  </r>
  <r>
    <s v="4990813"/>
    <s v="Instant Summer Hot            "/>
    <s v="6x8.25      "/>
    <s v="24/Ca   "/>
    <s v="SHINTC"/>
    <s v="4990813H"/>
    <n v="2"/>
    <n v="6"/>
    <n v="0"/>
    <n v="1"/>
    <n v="0"/>
    <n v="0"/>
    <x v="6"/>
    <m/>
    <m/>
    <m/>
    <m/>
    <m/>
  </r>
  <r>
    <s v="1248459"/>
    <s v="CD34 CD-Chex 4x1mL L1&amp;2       "/>
    <s v="            "/>
    <s v="Ea      "/>
    <s v="STRECK"/>
    <s v="213339"/>
    <n v="2"/>
    <n v="4"/>
    <n v="0"/>
    <n v="0"/>
    <n v="0"/>
    <n v="1"/>
    <x v="4"/>
    <m/>
    <m/>
    <m/>
    <m/>
    <m/>
  </r>
  <r>
    <s v="1178708"/>
    <s v="Cable USB f/ProBP             "/>
    <s v="8'          "/>
    <s v="Ea      "/>
    <s v="WELCH"/>
    <s v="3400-925"/>
    <n v="2"/>
    <n v="18"/>
    <n v="0.5"/>
    <n v="0.5"/>
    <n v="0"/>
    <n v="0"/>
    <x v="6"/>
    <m/>
    <m/>
    <m/>
    <m/>
    <m/>
  </r>
  <r>
    <s v="1291623"/>
    <s v="Case f/ DR Series Scale       "/>
    <s v="            "/>
    <s v="Ea      "/>
    <s v="DETECT"/>
    <s v="DR-CASE"/>
    <n v="2"/>
    <n v="6"/>
    <n v="0"/>
    <n v="0"/>
    <n v="0"/>
    <n v="1"/>
    <x v="4"/>
    <m/>
    <m/>
    <m/>
    <m/>
    <m/>
  </r>
  <r>
    <s v="6433095"/>
    <s v="Lab Coat Basic                "/>
    <s v="2XL         "/>
    <s v="25/Ca   "/>
    <s v="OMHALY"/>
    <s v="10124"/>
    <n v="2"/>
    <n v="4"/>
    <n v="0"/>
    <n v="1"/>
    <n v="0"/>
    <n v="0"/>
    <x v="3"/>
    <m/>
    <m/>
    <m/>
    <m/>
    <m/>
  </r>
  <r>
    <s v="8950201"/>
    <s v="Tip Pipette EPTips Reload Orng"/>
    <s v="20-300ul    "/>
    <s v="960/Ca  "/>
    <s v="EPPEND"/>
    <s v="022491547"/>
    <n v="2"/>
    <n v="2"/>
    <n v="0"/>
    <n v="0"/>
    <n v="1"/>
    <n v="0"/>
    <x v="4"/>
    <m/>
    <m/>
    <m/>
    <m/>
    <m/>
  </r>
  <r>
    <s v="7504030"/>
    <s v="Rack Test Tube 60 Place 16mm  "/>
    <s v="Blue Plastic"/>
    <s v="Ea      "/>
    <s v="GLOSCI"/>
    <s v="456504"/>
    <n v="2"/>
    <n v="11"/>
    <n v="1"/>
    <n v="0"/>
    <n v="0"/>
    <n v="0"/>
    <x v="6"/>
    <m/>
    <m/>
    <m/>
    <m/>
    <m/>
  </r>
  <r>
    <s v="1198746"/>
    <s v="Cap Snap PE 12-13mm Tubes     "/>
    <s v="Blue        "/>
    <s v="1000/Bg "/>
    <s v="GLOSCI"/>
    <s v="113146B"/>
    <n v="2"/>
    <n v="3"/>
    <n v="0"/>
    <n v="1"/>
    <n v="0"/>
    <n v="0"/>
    <x v="3"/>
    <m/>
    <m/>
    <m/>
    <m/>
    <m/>
  </r>
  <r>
    <s v="5823046"/>
    <s v="Applicator Cotton/Plstc Tip St"/>
    <s v="6&quot;          "/>
    <s v="100/Bx  "/>
    <s v="ALLEG"/>
    <s v="C15050-016"/>
    <n v="2"/>
    <n v="6"/>
    <n v="0.5"/>
    <n v="0.5"/>
    <n v="0"/>
    <n v="0"/>
    <x v="6"/>
    <m/>
    <m/>
    <m/>
    <m/>
    <m/>
  </r>
  <r>
    <s v="1076562"/>
    <s v="Purple Nitrile PF Ster Sing   "/>
    <s v="Small       "/>
    <s v="400/CA  "/>
    <s v="OMHALY"/>
    <s v="52101"/>
    <n v="2"/>
    <n v="2"/>
    <n v="0"/>
    <n v="1"/>
    <n v="0"/>
    <n v="0"/>
    <x v="3"/>
    <m/>
    <m/>
    <m/>
    <m/>
    <m/>
  </r>
  <r>
    <s v="1171329"/>
    <s v="Bandage Oval Flexible         "/>
    <s v="1x1/4&quot;      "/>
    <s v="1200/Ca "/>
    <s v="CARDKN"/>
    <s v="44109"/>
    <n v="2"/>
    <n v="4"/>
    <n v="0"/>
    <n v="1"/>
    <n v="0"/>
    <n v="0"/>
    <x v="6"/>
    <m/>
    <m/>
    <m/>
    <m/>
    <m/>
  </r>
  <r>
    <s v="8750088"/>
    <s v="Clnr Endozime Xtreme Pwr      "/>
    <s v="            "/>
    <s v="4/Ca    "/>
    <s v="RUHCOR"/>
    <s v="34530-27"/>
    <n v="2"/>
    <n v="2"/>
    <n v="0"/>
    <n v="0"/>
    <n v="0"/>
    <n v="1"/>
    <x v="5"/>
    <m/>
    <m/>
    <m/>
    <m/>
    <m/>
  </r>
  <r>
    <s v="1148700"/>
    <s v="Resolve Immersion Oil Low     "/>
    <s v=".5oz/Tb     "/>
    <s v="12Tb/Ca "/>
    <s v="RICHAL"/>
    <s v="M2000"/>
    <n v="2"/>
    <n v="2"/>
    <n v="0"/>
    <n v="0"/>
    <n v="1"/>
    <n v="0"/>
    <x v="4"/>
    <m/>
    <m/>
    <m/>
    <m/>
    <m/>
  </r>
  <r>
    <s v="1226367"/>
    <s v="Tip Pipette 100-1250uL Sterile"/>
    <s v="84mm Blue   "/>
    <s v="1000/Bg "/>
    <s v="GLOSCI"/>
    <s v="151153B"/>
    <n v="2"/>
    <n v="8"/>
    <n v="0.5"/>
    <n v="0.5"/>
    <n v="0"/>
    <n v="0"/>
    <x v="6"/>
    <m/>
    <m/>
    <m/>
    <m/>
    <m/>
  </r>
  <r>
    <s v="1278254"/>
    <s v="Syringe 10cc LL w/o Needle    "/>
    <s v="10mL        "/>
    <s v="200/Bx  "/>
    <s v="BD"/>
    <s v="302995"/>
    <n v="2"/>
    <n v="12"/>
    <n v="0"/>
    <n v="1"/>
    <n v="0"/>
    <n v="0"/>
    <x v="6"/>
    <m/>
    <m/>
    <m/>
    <m/>
    <m/>
  </r>
  <r>
    <s v="5130211"/>
    <s v="Tycos Velcro Cuff             "/>
    <s v="Adult       "/>
    <s v="Ea      "/>
    <s v="WELCH"/>
    <s v="5082-01"/>
    <n v="2"/>
    <n v="6"/>
    <n v="0"/>
    <n v="1"/>
    <n v="0"/>
    <n v="0"/>
    <x v="3"/>
    <m/>
    <m/>
    <m/>
    <m/>
    <m/>
  </r>
  <r>
    <s v="1077573"/>
    <s v="Purple Nitrile PF Ster Sing   "/>
    <s v="Medium      "/>
    <s v="400/Ca  "/>
    <s v="OMHALY"/>
    <s v="52102"/>
    <n v="2"/>
    <n v="2"/>
    <n v="0"/>
    <n v="1"/>
    <n v="0"/>
    <n v="0"/>
    <x v="3"/>
    <m/>
    <m/>
    <m/>
    <m/>
    <m/>
  </r>
  <r>
    <s v="8093755"/>
    <s v="Cuff Assembly Adult For Lifesi"/>
    <s v="            "/>
    <s v="EA      "/>
    <s v="WELCH"/>
    <s v="5200-01"/>
    <n v="2"/>
    <n v="10"/>
    <n v="1"/>
    <n v="0"/>
    <n v="0"/>
    <n v="0"/>
    <x v="6"/>
    <m/>
    <m/>
    <m/>
    <m/>
    <m/>
  </r>
  <r>
    <s v="1103170"/>
    <s v="Cuff SC Reuse Adult           "/>
    <s v="1-Tube      "/>
    <s v="Ea      "/>
    <s v="WELCH"/>
    <s v="REUSE-11-1SC"/>
    <n v="2"/>
    <n v="12"/>
    <n v="0"/>
    <n v="1"/>
    <n v="0"/>
    <n v="0"/>
    <x v="6"/>
    <m/>
    <m/>
    <m/>
    <m/>
    <m/>
  </r>
  <r>
    <s v="1166273"/>
    <s v="Tripticase Soy Agar           "/>
    <s v="            "/>
    <s v="10/Pk   "/>
    <s v="B-DMIC"/>
    <s v="221238"/>
    <n v="2"/>
    <n v="4"/>
    <n v="1"/>
    <n v="0"/>
    <n v="0"/>
    <n v="0"/>
    <x v="6"/>
    <m/>
    <m/>
    <m/>
    <m/>
    <m/>
  </r>
  <r>
    <s v="1291752"/>
    <s v="AV Fistula MasterGuard Needle "/>
    <s v="BE CL 17gX1&quot;"/>
    <s v="250/Ca  "/>
    <s v="MEDISY"/>
    <s v="S9-7007MGP"/>
    <n v="2"/>
    <n v="2"/>
    <n v="0"/>
    <n v="1"/>
    <n v="0"/>
    <n v="0"/>
    <x v="1"/>
    <m/>
    <m/>
    <m/>
    <m/>
    <m/>
  </r>
  <r>
    <s v="4210212"/>
    <s v="Pipet Serological 10mL        "/>
    <s v="Plugged     "/>
    <s v="120/Pk  "/>
    <s v="CORNLI"/>
    <s v="7078-10N"/>
    <n v="2"/>
    <n v="10"/>
    <n v="0.5"/>
    <n v="0.5"/>
    <n v="0"/>
    <n v="0"/>
    <x v="6"/>
    <m/>
    <m/>
    <m/>
    <m/>
    <m/>
  </r>
  <r>
    <s v="6980471"/>
    <s v="Eye Wash Replacement          "/>
    <s v="            "/>
    <s v="32oz/Bt "/>
    <s v="GRAING"/>
    <s v="3ARE1"/>
    <n v="2"/>
    <n v="4"/>
    <n v="0"/>
    <n v="1"/>
    <n v="0"/>
    <n v="0"/>
    <x v="6"/>
    <m/>
    <m/>
    <m/>
    <m/>
    <m/>
  </r>
  <r>
    <s v="1126911"/>
    <s v="Rocker Tube Rock it           "/>
    <s v="            "/>
    <s v="Ea      "/>
    <s v="UNICO"/>
    <s v="LTTR200-HSI"/>
    <n v="2"/>
    <n v="2"/>
    <n v="0"/>
    <n v="1"/>
    <n v="0"/>
    <n v="0"/>
    <x v="3"/>
    <m/>
    <m/>
    <m/>
    <m/>
    <m/>
  </r>
  <r>
    <s v="1109726"/>
    <s v="Cuff &amp; Bladder BP Thigh Nylon "/>
    <s v="Blue        "/>
    <s v="Ea      "/>
    <s v="MABIS"/>
    <s v="05-269-017"/>
    <n v="2"/>
    <n v="5"/>
    <n v="0"/>
    <n v="0"/>
    <n v="1"/>
    <n v="0"/>
    <x v="4"/>
    <m/>
    <m/>
    <m/>
    <m/>
    <m/>
  </r>
  <r>
    <s v="1245531"/>
    <s v="Bag Biohazard 3 Wall          "/>
    <s v="12x12&quot; Clear"/>
    <s v="1000/Ca "/>
    <s v="ELKPLA"/>
    <s v="LAB21212"/>
    <n v="2"/>
    <n v="2"/>
    <n v="0"/>
    <n v="0"/>
    <n v="1"/>
    <n v="0"/>
    <x v="4"/>
    <m/>
    <m/>
    <m/>
    <m/>
    <m/>
  </r>
  <r>
    <s v="4660548"/>
    <s v="Lab Coat Basic                "/>
    <s v="Large       "/>
    <s v="25/ca   "/>
    <s v="OMHALY"/>
    <s v="10122"/>
    <n v="2"/>
    <n v="3"/>
    <n v="0.5"/>
    <n v="0.5"/>
    <n v="0"/>
    <n v="0"/>
    <x v="6"/>
    <m/>
    <m/>
    <m/>
    <m/>
    <m/>
  </r>
  <r>
    <s v="8275483"/>
    <s v="Transformer                   "/>
    <s v="            "/>
    <s v="EA      "/>
    <s v="WELCH"/>
    <s v="5200-101A"/>
    <n v="2"/>
    <n v="7"/>
    <n v="1"/>
    <n v="0"/>
    <n v="0"/>
    <n v="0"/>
    <x v="6"/>
    <m/>
    <m/>
    <m/>
    <m/>
    <m/>
  </r>
  <r>
    <s v="3088049"/>
    <s v="Tube Vacutainer Rubber Stop   "/>
    <s v="3ml         "/>
    <s v="1000/Ca "/>
    <s v="BD"/>
    <s v="366704"/>
    <n v="2"/>
    <n v="7"/>
    <n v="0"/>
    <n v="0"/>
    <n v="1"/>
    <n v="0"/>
    <x v="4"/>
    <m/>
    <m/>
    <m/>
    <m/>
    <m/>
  </r>
  <r>
    <s v="6900904"/>
    <s v="Smart Card                    "/>
    <s v="            "/>
    <s v="Ea      "/>
    <s v="ABXHEM"/>
    <s v="5302042017"/>
    <n v="2"/>
    <n v="10"/>
    <n v="0"/>
    <n v="0"/>
    <n v="0"/>
    <n v="1"/>
    <x v="4"/>
    <m/>
    <m/>
    <m/>
    <m/>
    <m/>
  </r>
  <r>
    <s v="2880208"/>
    <s v="Cap Closur SP Sav-It Tubes Blu"/>
    <s v="13MM        "/>
    <s v="1000/Pk "/>
    <s v="ALLEG"/>
    <s v="B2996-22"/>
    <n v="2"/>
    <n v="4"/>
    <n v="0"/>
    <n v="1"/>
    <n v="0"/>
    <n v="0"/>
    <x v="5"/>
    <m/>
    <m/>
    <m/>
    <m/>
    <m/>
  </r>
  <r>
    <s v="6805918"/>
    <s v="ChloraPrep Frepp Applicator   "/>
    <s v="1.5mL       "/>
    <s v="20/BX   "/>
    <s v="BD"/>
    <s v="260299"/>
    <n v="2"/>
    <n v="8"/>
    <n v="0"/>
    <n v="1"/>
    <n v="0"/>
    <n v="0"/>
    <x v="6"/>
    <m/>
    <m/>
    <m/>
    <m/>
    <m/>
  </r>
  <r>
    <s v="1034055"/>
    <s v="Wypall 1/4 Fold Wipes         "/>
    <s v="Super       "/>
    <s v="1008/Ca "/>
    <s v="KIMBER"/>
    <s v="5701"/>
    <n v="2"/>
    <n v="8"/>
    <n v="0"/>
    <n v="1"/>
    <n v="0"/>
    <n v="0"/>
    <x v="6"/>
    <m/>
    <m/>
    <m/>
    <m/>
    <m/>
  </r>
  <r>
    <s v="1022293"/>
    <s v="Lab Coat Basic                "/>
    <s v="Medium      "/>
    <s v="25/ca   "/>
    <s v="OMHALY"/>
    <s v="10121"/>
    <n v="2"/>
    <n v="4"/>
    <n v="0"/>
    <n v="1"/>
    <n v="0"/>
    <n v="0"/>
    <x v="3"/>
    <m/>
    <m/>
    <m/>
    <m/>
    <m/>
  </r>
  <r>
    <s v="8210022"/>
    <s v="Tube Occluding Clamp          "/>
    <s v="            "/>
    <s v="100/Ca  "/>
    <s v="DRAVON"/>
    <s v="A-110"/>
    <n v="2"/>
    <n v="2"/>
    <n v="0"/>
    <n v="1"/>
    <n v="0"/>
    <n v="0"/>
    <x v="3"/>
    <m/>
    <m/>
    <m/>
    <m/>
    <m/>
  </r>
  <r>
    <s v="6430303"/>
    <s v="Lab Coat Basic White 46-50    "/>
    <s v="X-Large     "/>
    <s v="25/Ca   "/>
    <s v="OMHALY"/>
    <s v="10123"/>
    <n v="2"/>
    <n v="5"/>
    <n v="0"/>
    <n v="1"/>
    <n v="0"/>
    <n v="0"/>
    <x v="3"/>
    <m/>
    <m/>
    <m/>
    <m/>
    <m/>
  </r>
  <r>
    <s v="8650011"/>
    <s v="Serology Tube Round Bottom PS "/>
    <s v="5mL         "/>
    <s v="1000/Ca "/>
    <s v="CORNLI"/>
    <s v="352054"/>
    <n v="2"/>
    <n v="2"/>
    <n v="0"/>
    <n v="1"/>
    <n v="0"/>
    <n v="0"/>
    <x v="3"/>
    <m/>
    <m/>
    <m/>
    <m/>
    <m/>
  </r>
  <r>
    <s v="1317830"/>
    <s v="Glove Esteem Exam Nitirile PF "/>
    <s v="Sz Md       "/>
    <s v="150/Bx  "/>
    <s v="ALLEG"/>
    <s v="8897NB"/>
    <n v="2"/>
    <n v="200"/>
    <n v="0.5"/>
    <n v="0.5"/>
    <n v="0"/>
    <n v="0"/>
    <x v="6"/>
    <m/>
    <m/>
    <m/>
    <m/>
    <m/>
  </r>
  <r>
    <s v="7020021"/>
    <s v="Device Incisn Gentleheel NB ST"/>
    <s v="2.5x1mm Gr  "/>
    <s v="250/PK  "/>
    <s v="ALLEG"/>
    <s v="GHN4X250"/>
    <n v="1"/>
    <n v="10"/>
    <n v="1"/>
    <n v="0"/>
    <n v="0"/>
    <n v="0"/>
    <x v="6"/>
    <m/>
    <m/>
    <m/>
    <m/>
    <m/>
  </r>
  <r>
    <s v="8900505"/>
    <s v="Sponge Gauze Drmc TypVII 8p   "/>
    <s v="2&quot;x2&quot;Sterile"/>
    <s v="3000/Ca "/>
    <s v="CARDKN"/>
    <s v="441211"/>
    <n v="1"/>
    <n v="2"/>
    <n v="0"/>
    <n v="1"/>
    <n v="0"/>
    <n v="0"/>
    <x v="6"/>
    <m/>
    <m/>
    <m/>
    <m/>
    <m/>
  </r>
  <r>
    <s v="1247300"/>
    <s v="Glove Nitrile/Latex Exam      "/>
    <s v="Blue Medium "/>
    <s v="2000/Ca "/>
    <s v="ANSELL"/>
    <s v="PN-290-M"/>
    <n v="1"/>
    <n v="48"/>
    <n v="1"/>
    <n v="0"/>
    <n v="0"/>
    <n v="0"/>
    <x v="6"/>
    <m/>
    <m/>
    <m/>
    <m/>
    <m/>
  </r>
  <r>
    <s v="1148847"/>
    <s v="Blood Pressure 10'Hose        "/>
    <s v="Spot XLI    "/>
    <s v="Ea      "/>
    <s v="WELCH"/>
    <s v="4500-31"/>
    <n v="1"/>
    <n v="3"/>
    <n v="0"/>
    <n v="0"/>
    <n v="1"/>
    <n v="0"/>
    <x v="4"/>
    <m/>
    <m/>
    <m/>
    <m/>
    <m/>
  </r>
  <r>
    <s v="4593636"/>
    <s v="Suretemp Plus Oral Probe      "/>
    <s v="4' Cord     "/>
    <s v="Ea      "/>
    <s v="WELCH"/>
    <s v="02893-000"/>
    <n v="1"/>
    <n v="10"/>
    <n v="0"/>
    <n v="1"/>
    <n v="0"/>
    <n v="0"/>
    <x v="6"/>
    <m/>
    <m/>
    <m/>
    <m/>
    <m/>
  </r>
  <r>
    <s v="9596851"/>
    <s v="ChloraPrep Swabstick Single   "/>
    <s v="1.75mL      "/>
    <s v="48/Bx   "/>
    <s v="BD"/>
    <s v="260100"/>
    <n v="1"/>
    <n v="10"/>
    <n v="0"/>
    <n v="1"/>
    <n v="0"/>
    <n v="0"/>
    <x v="6"/>
    <m/>
    <m/>
    <m/>
    <m/>
    <m/>
  </r>
  <r>
    <s v="8909541"/>
    <s v="Sharps Container Red          "/>
    <s v="2 Gallon    "/>
    <s v="Ea      "/>
    <s v="CARDKN"/>
    <s v="31142222"/>
    <n v="1"/>
    <n v="1"/>
    <n v="0"/>
    <n v="1"/>
    <n v="0"/>
    <n v="0"/>
    <x v="6"/>
    <m/>
    <m/>
    <m/>
    <m/>
    <m/>
  </r>
  <r>
    <s v="1532682"/>
    <s v="Sharps Collector Red Stackable"/>
    <s v="4 Quart     "/>
    <s v="Ea      "/>
    <s v="MEDGEN"/>
    <s v="8703"/>
    <n v="1"/>
    <n v="48"/>
    <n v="0"/>
    <n v="1"/>
    <n v="0"/>
    <n v="0"/>
    <x v="6"/>
    <m/>
    <m/>
    <m/>
    <m/>
    <m/>
  </r>
  <r>
    <s v="2880517"/>
    <s v="Lab Jkt Hplgth SMS Fldrst Ceil"/>
    <s v="2XL         "/>
    <s v="10/Pk   "/>
    <s v="ALLEG"/>
    <s v="C3630CB2XL"/>
    <n v="1"/>
    <n v="4"/>
    <n v="0"/>
    <n v="1"/>
    <n v="0"/>
    <n v="0"/>
    <x v="3"/>
    <m/>
    <m/>
    <m/>
    <m/>
    <m/>
  </r>
  <r>
    <s v="7449854"/>
    <s v="Bag Biohzd Red Hvy 25x35      "/>
    <s v="2.25ml      "/>
    <s v="200/Ca  "/>
    <s v="MEDGEN"/>
    <s v="2305"/>
    <n v="1"/>
    <n v="1"/>
    <n v="0"/>
    <n v="1"/>
    <n v="0"/>
    <n v="0"/>
    <x v="3"/>
    <m/>
    <m/>
    <m/>
    <m/>
    <m/>
  </r>
  <r>
    <s v="1126913"/>
    <s v="Vortex Tube Mixer Mini        "/>
    <s v="            "/>
    <s v="Ea      "/>
    <s v="UNICO"/>
    <s v="LVM1000-HSI"/>
    <n v="1"/>
    <n v="1"/>
    <n v="0"/>
    <n v="1"/>
    <n v="0"/>
    <n v="0"/>
    <x v="3"/>
    <m/>
    <m/>
    <m/>
    <m/>
    <m/>
  </r>
  <r>
    <s v="1172188"/>
    <s v="SICKLEDEX 50 Tst Kt Sicklecell"/>
    <s v="2x50mL      "/>
    <s v="Ea      "/>
    <s v="STRECK"/>
    <s v="217660"/>
    <n v="1"/>
    <n v="3"/>
    <n v="0"/>
    <n v="0"/>
    <n v="0"/>
    <n v="1"/>
    <x v="4"/>
    <m/>
    <m/>
    <m/>
    <m/>
    <m/>
  </r>
  <r>
    <s v="1175671"/>
    <s v="Finntip Filtered Pipet Tip Str"/>
    <s v="100-1000ul  "/>
    <s v="10x96/Ca"/>
    <s v="FISHER"/>
    <s v="21377604"/>
    <n v="1"/>
    <n v="1"/>
    <n v="0"/>
    <n v="0"/>
    <n v="0"/>
    <n v="1"/>
    <x v="4"/>
    <m/>
    <m/>
    <m/>
    <m/>
    <m/>
  </r>
  <r>
    <s v="5650017"/>
    <s v="Ultraform PF Nitrile Glove    "/>
    <s v="X-Large     "/>
    <s v="250/Bx  "/>
    <s v="ANSELL"/>
    <s v="UF-524-XL"/>
    <n v="1"/>
    <n v="10"/>
    <n v="0"/>
    <n v="1"/>
    <n v="0"/>
    <n v="0"/>
    <x v="6"/>
    <m/>
    <m/>
    <m/>
    <m/>
    <m/>
  </r>
  <r>
    <s v="2880589"/>
    <s v="Lbcoat Knlgth Knit Cllr Wh Dsp"/>
    <s v="XS          "/>
    <s v="10/Pk   "/>
    <s v="ALLEG"/>
    <s v="C3660WHXSK"/>
    <n v="1"/>
    <n v="2"/>
    <n v="0"/>
    <n v="1"/>
    <n v="0"/>
    <n v="0"/>
    <x v="3"/>
    <m/>
    <m/>
    <m/>
    <m/>
    <m/>
  </r>
  <r>
    <s v="9238209"/>
    <s v="GBG AloeGel Instant Hand Sanit"/>
    <s v="18OZ        "/>
    <s v="EA      "/>
    <s v="HELINK"/>
    <s v="7776"/>
    <n v="1"/>
    <n v="3"/>
    <n v="0"/>
    <n v="1"/>
    <n v="0"/>
    <n v="0"/>
    <x v="6"/>
    <m/>
    <m/>
    <m/>
    <m/>
    <m/>
  </r>
  <r>
    <s v="1042693"/>
    <s v="Calibration Tool              "/>
    <s v="            "/>
    <s v="Ea      "/>
    <s v="MABIS"/>
    <s v="05-021-000"/>
    <n v="1"/>
    <n v="16"/>
    <n v="0"/>
    <n v="0"/>
    <n v="1"/>
    <n v="0"/>
    <x v="4"/>
    <m/>
    <m/>
    <m/>
    <m/>
    <m/>
  </r>
  <r>
    <s v="1219333"/>
    <s v="Repeater M4 Pipette Eppendorf "/>
    <s v="            "/>
    <s v="Ea      "/>
    <s v="EPPEND"/>
    <s v="4982000322"/>
    <n v="1"/>
    <n v="1"/>
    <n v="0"/>
    <n v="0"/>
    <n v="1"/>
    <n v="0"/>
    <x v="4"/>
    <m/>
    <m/>
    <m/>
    <m/>
    <m/>
  </r>
  <r>
    <s v="9875907"/>
    <s v="Vacutainer Tube Yellow ACDB   "/>
    <s v="6ml         "/>
    <s v="100/Bx  "/>
    <s v="BD"/>
    <s v="364816"/>
    <n v="1"/>
    <n v="3"/>
    <n v="0"/>
    <n v="1"/>
    <n v="0"/>
    <n v="0"/>
    <x v="3"/>
    <m/>
    <m/>
    <m/>
    <m/>
    <m/>
  </r>
  <r>
    <s v="2880584"/>
    <s v="Lbcoat Knlgth Trad Cllr Wh Dsp"/>
    <s v="M           "/>
    <s v="10/Pk   "/>
    <s v="ALLEG"/>
    <s v="C3660WHMT"/>
    <n v="1"/>
    <n v="5"/>
    <n v="0"/>
    <n v="1"/>
    <n v="0"/>
    <n v="0"/>
    <x v="3"/>
    <m/>
    <m/>
    <m/>
    <m/>
    <m/>
  </r>
  <r>
    <s v="6060004"/>
    <s v="Plasmalyte A Inj              "/>
    <s v="500ml       "/>
    <s v="24/Ca   "/>
    <s v="TRAVOL"/>
    <s v="2B2543Q"/>
    <n v="1"/>
    <n v="2"/>
    <n v="0"/>
    <n v="1"/>
    <n v="0"/>
    <n v="0"/>
    <x v="3"/>
    <m/>
    <m/>
    <m/>
    <m/>
    <m/>
  </r>
  <r>
    <s v="2880975"/>
    <s v="S/P Paper Lens 50Sht Per Pd   "/>
    <s v="4X6IN       "/>
    <s v="12/Pk   "/>
    <s v="ALLEG"/>
    <s v="P1055"/>
    <n v="1"/>
    <n v="1"/>
    <n v="0"/>
    <n v="1"/>
    <n v="0"/>
    <n v="0"/>
    <x v="6"/>
    <m/>
    <m/>
    <m/>
    <m/>
    <m/>
  </r>
  <r>
    <s v="1195975"/>
    <s v="Tube Falcon Centrifuge Conical"/>
    <s v="50mL        "/>
    <s v="500/Ca  "/>
    <s v="CORNLI"/>
    <s v="352098"/>
    <n v="1"/>
    <n v="1"/>
    <n v="0"/>
    <n v="1"/>
    <n v="0"/>
    <n v="0"/>
    <x v="3"/>
    <m/>
    <m/>
    <m/>
    <m/>
    <m/>
  </r>
  <r>
    <s v="4250010"/>
    <s v="Cover Glass Nageotte 30x33mm  "/>
    <s v="            "/>
    <s v="70/Pk   "/>
    <s v="HAUSS"/>
    <s v="5411"/>
    <n v="1"/>
    <n v="10"/>
    <n v="0"/>
    <n v="0"/>
    <n v="1"/>
    <n v="0"/>
    <x v="4"/>
    <m/>
    <m/>
    <m/>
    <m/>
    <m/>
  </r>
  <r>
    <s v="1126298"/>
    <s v="Maxi-Gard Lab Coat Ceil Blue  "/>
    <s v="3XL         "/>
    <s v="10/Pk   "/>
    <s v="ARMEDC"/>
    <s v="1126298"/>
    <n v="1"/>
    <n v="5"/>
    <n v="0"/>
    <n v="1"/>
    <n v="0"/>
    <n v="0"/>
    <x v="6"/>
    <m/>
    <m/>
    <m/>
    <m/>
    <m/>
  </r>
  <r>
    <s v="1317703"/>
    <s v="Calcium Carbonate Chewable Tab"/>
    <s v="500mg       "/>
    <s v="150/Bt  "/>
    <s v="GEMPHA"/>
    <s v="51645073515"/>
    <n v="1"/>
    <n v="72"/>
    <n v="0"/>
    <n v="1"/>
    <n v="0"/>
    <n v="0"/>
    <x v="3"/>
    <m/>
    <m/>
    <m/>
    <m/>
    <m/>
  </r>
  <r>
    <s v="1229867"/>
    <s v="Bacdown Antimicro Handsoap    "/>
    <s v="1Liter      "/>
    <s v="Ea      "/>
    <s v="TROY"/>
    <s v="0435516"/>
    <n v="1"/>
    <n v="3"/>
    <n v="0"/>
    <n v="1"/>
    <n v="0"/>
    <n v="0"/>
    <x v="3"/>
    <m/>
    <m/>
    <m/>
    <m/>
    <m/>
  </r>
  <r>
    <s v="4210136"/>
    <s v="Tube Centrifuge PP Strl 250mL "/>
    <s v="Plug Cap    "/>
    <s v="102/Ca  "/>
    <s v="CORNLI"/>
    <s v="430776"/>
    <n v="1"/>
    <n v="1"/>
    <n v="0"/>
    <n v="1"/>
    <n v="0"/>
    <n v="0"/>
    <x v="4"/>
    <m/>
    <m/>
    <m/>
    <m/>
    <m/>
  </r>
  <r>
    <s v="1226795"/>
    <s v="Cotton Tip Applicator Lf St 6&quot;"/>
    <s v="Wood        "/>
    <s v="100/Bx  "/>
    <s v="ALLEG"/>
    <s v="A5000-2"/>
    <n v="1"/>
    <n v="30"/>
    <n v="1"/>
    <n v="0"/>
    <n v="0"/>
    <n v="0"/>
    <x v="6"/>
    <m/>
    <m/>
    <m/>
    <m/>
    <m/>
  </r>
  <r>
    <s v="9874505"/>
    <s v="Insyte Autoguard w/Wing       "/>
    <s v="20gx1&quot;      "/>
    <s v="50/Bx   "/>
    <s v="BD"/>
    <s v="381533"/>
    <n v="1"/>
    <n v="1"/>
    <n v="0"/>
    <n v="1"/>
    <n v="0"/>
    <n v="0"/>
    <x v="6"/>
    <m/>
    <m/>
    <m/>
    <m/>
    <m/>
  </r>
  <r>
    <s v="9870453"/>
    <s v="Sharps Container Clr Slide Top"/>
    <s v="9gal        "/>
    <s v="Ea      "/>
    <s v="BD"/>
    <s v="305616"/>
    <n v="1"/>
    <n v="9"/>
    <n v="0"/>
    <n v="1"/>
    <n v="0"/>
    <n v="0"/>
    <x v="6"/>
    <m/>
    <m/>
    <m/>
    <m/>
    <m/>
  </r>
  <r>
    <s v="1014625"/>
    <s v="CUFF ASSY. LG. ADULT F/LIFESIG"/>
    <s v="            "/>
    <s v="EA      "/>
    <s v="WELCH"/>
    <s v="5200-02"/>
    <n v="1"/>
    <n v="15"/>
    <n v="1"/>
    <n v="0"/>
    <n v="0"/>
    <n v="0"/>
    <x v="6"/>
    <m/>
    <m/>
    <m/>
    <m/>
    <m/>
  </r>
  <r>
    <s v="1239899"/>
    <s v="Pouch Biohazard Autoclav      "/>
    <s v="1.25&quot;       "/>
    <s v="400/Ca  "/>
    <s v="MEDGEN"/>
    <s v="881"/>
    <n v="1"/>
    <n v="1"/>
    <n v="0"/>
    <n v="0"/>
    <n v="1"/>
    <n v="0"/>
    <x v="4"/>
    <m/>
    <m/>
    <m/>
    <m/>
    <m/>
  </r>
  <r>
    <s v="9266860"/>
    <s v="Vacutop Tube Cap Blue         "/>
    <s v="13mm        "/>
    <s v="1000/Bg "/>
    <s v="GLOSCI"/>
    <s v="113140B"/>
    <n v="1"/>
    <n v="10"/>
    <n v="1"/>
    <n v="0"/>
    <n v="0"/>
    <n v="0"/>
    <x v="6"/>
    <m/>
    <m/>
    <m/>
    <m/>
    <m/>
  </r>
  <r>
    <s v="1949936"/>
    <s v="Vacutainer Tube Lavender 2ml  "/>
    <s v="10.25x50mm  "/>
    <s v="100/Bx  "/>
    <s v="CARDKN"/>
    <s v="8881311149"/>
    <n v="1"/>
    <n v="13"/>
    <n v="1"/>
    <n v="0"/>
    <n v="0"/>
    <n v="0"/>
    <x v="6"/>
    <m/>
    <m/>
    <m/>
    <m/>
    <m/>
  </r>
  <r>
    <s v="1234614"/>
    <s v="Tip Pipet Disp Mla Stck Rk l  "/>
    <s v="201-1000uL  "/>
    <s v="600/Pk  "/>
    <s v="VISTAT"/>
    <s v="9026"/>
    <n v="1"/>
    <n v="1"/>
    <n v="0"/>
    <n v="1"/>
    <n v="0"/>
    <n v="0"/>
    <x v="3"/>
    <m/>
    <m/>
    <m/>
    <m/>
    <m/>
  </r>
  <r>
    <s v="7510107"/>
    <s v="Water Acs Reagent Grade       "/>
    <s v="            "/>
    <s v="Ea      "/>
    <s v="RICCA"/>
    <s v="9150-2.5"/>
    <n v="1"/>
    <n v="1"/>
    <n v="0"/>
    <n v="1"/>
    <n v="0"/>
    <n v="0"/>
    <x v="3"/>
    <m/>
    <m/>
    <m/>
    <m/>
    <m/>
  </r>
  <r>
    <s v="7510020"/>
    <s v="Buffer Ph 500                 "/>
    <s v="16oz        "/>
    <s v="Ea      "/>
    <s v="RICCA"/>
    <s v="1505-16"/>
    <n v="1"/>
    <n v="2"/>
    <n v="0"/>
    <n v="0"/>
    <n v="0"/>
    <n v="1"/>
    <x v="4"/>
    <m/>
    <m/>
    <m/>
    <m/>
    <m/>
  </r>
  <r>
    <s v="1157117"/>
    <s v="Tube Culture 12x75            "/>
    <s v="            "/>
    <s v="1000/Ca "/>
    <s v="FISHER"/>
    <s v="055519"/>
    <n v="1"/>
    <n v="1"/>
    <n v="0"/>
    <n v="0"/>
    <n v="0"/>
    <n v="1"/>
    <x v="4"/>
    <m/>
    <m/>
    <m/>
    <m/>
    <m/>
  </r>
  <r>
    <s v="2881765"/>
    <s v="Contnr Speci Sp PP Screw Cp NS"/>
    <s v="4oz         "/>
    <s v="25X20/Ca"/>
    <s v="ALLEG"/>
    <s v="C8827-14"/>
    <n v="1"/>
    <n v="1"/>
    <n v="0"/>
    <n v="1"/>
    <n v="0"/>
    <n v="0"/>
    <x v="5"/>
    <m/>
    <m/>
    <m/>
    <m/>
    <m/>
  </r>
  <r>
    <s v="2880446"/>
    <s v="Pipet Transfer B/B-Pet Grad Ns"/>
    <s v="1.9mL       "/>
    <s v="400/Pk  "/>
    <s v="ALLEG"/>
    <s v="CH5214-5B"/>
    <n v="1"/>
    <n v="10"/>
    <n v="1"/>
    <n v="0"/>
    <n v="0"/>
    <n v="0"/>
    <x v="6"/>
    <m/>
    <m/>
    <m/>
    <m/>
    <m/>
  </r>
  <r>
    <s v="1290903"/>
    <s v="Hespan IV Infusion Bag 500ml  "/>
    <s v="6%/0.9%     "/>
    <s v="12/Ca   "/>
    <s v="MCGAW"/>
    <s v="L6511"/>
    <n v="1"/>
    <n v="1"/>
    <n v="1"/>
    <n v="0"/>
    <n v="0"/>
    <n v="0"/>
    <x v="6"/>
    <m/>
    <m/>
    <m/>
    <m/>
    <m/>
  </r>
  <r>
    <s v="1530139"/>
    <s v="Esteem Strchy Glove Nitrile I "/>
    <s v="Large       "/>
    <s v="150/Bx  "/>
    <s v="ALLEG"/>
    <s v="8818NB"/>
    <n v="1"/>
    <n v="30"/>
    <n v="0"/>
    <n v="1"/>
    <n v="0"/>
    <n v="0"/>
    <x v="5"/>
    <m/>
    <m/>
    <m/>
    <m/>
    <m/>
  </r>
  <r>
    <s v="4210150"/>
    <s v="Pipet Tips 1-200UL Univ PP NS "/>
    <s v="96/Rack     "/>
    <s v="960/Ca  "/>
    <s v="CORNLI"/>
    <s v="4863"/>
    <n v="1"/>
    <n v="20"/>
    <n v="1"/>
    <n v="0"/>
    <n v="0"/>
    <n v="0"/>
    <x v="6"/>
    <m/>
    <m/>
    <m/>
    <m/>
    <m/>
  </r>
  <r>
    <s v="2881434"/>
    <s v="Liner Can 45Gl Ldpe 1.1Mil Clr"/>
    <s v="40&quot;X46      "/>
    <s v="100/Ca  "/>
    <s v="ALLEG"/>
    <s v="40461.1CLR"/>
    <n v="1"/>
    <n v="4"/>
    <n v="0"/>
    <n v="1"/>
    <n v="0"/>
    <n v="0"/>
    <x v="6"/>
    <m/>
    <m/>
    <m/>
    <m/>
    <m/>
  </r>
  <r>
    <s v="9063523"/>
    <s v="Clorox Concentrated Germicidal"/>
    <s v="Bleach      "/>
    <s v="121oz/Bt"/>
    <s v="ODEPOT"/>
    <s v="849215"/>
    <n v="1"/>
    <n v="30"/>
    <n v="0"/>
    <n v="0"/>
    <n v="0"/>
    <n v="1"/>
    <x v="2"/>
    <m/>
    <m/>
    <m/>
    <m/>
    <m/>
  </r>
  <r>
    <s v="4225158"/>
    <s v="Universal Precaution Kit      "/>
    <s v="Hard Case   "/>
    <s v="Ea      "/>
    <s v="SAFEAM"/>
    <s v="17102"/>
    <n v="1"/>
    <n v="3"/>
    <n v="0"/>
    <n v="1"/>
    <n v="0"/>
    <n v="0"/>
    <x v="6"/>
    <m/>
    <m/>
    <m/>
    <m/>
    <m/>
  </r>
  <r>
    <s v="1126249"/>
    <s v="Maxi-Gard Jacket White        "/>
    <s v="Small       "/>
    <s v="10/Pk   "/>
    <s v="ARMEDC"/>
    <s v="1126249"/>
    <n v="1"/>
    <n v="1"/>
    <n v="1"/>
    <n v="0"/>
    <n v="0"/>
    <n v="0"/>
    <x v="6"/>
    <m/>
    <m/>
    <m/>
    <m/>
    <m/>
  </r>
  <r>
    <s v="1278264"/>
    <s v="Support Donor Scale Tripod    "/>
    <s v="24&quot;H        "/>
    <s v="Ea      "/>
    <s v="FISHER"/>
    <s v="14675CQ"/>
    <n v="1"/>
    <n v="10"/>
    <n v="0"/>
    <n v="0"/>
    <n v="0"/>
    <n v="1"/>
    <x v="4"/>
    <m/>
    <m/>
    <m/>
    <m/>
    <m/>
  </r>
  <r>
    <s v="1229332"/>
    <s v="Cuff BP Large Black           "/>
    <s v="            "/>
    <s v="Ea      "/>
    <s v="MARSHA"/>
    <s v="CFX-WR17"/>
    <n v="1"/>
    <n v="4"/>
    <n v="1"/>
    <n v="0"/>
    <n v="0"/>
    <n v="0"/>
    <x v="6"/>
    <m/>
    <m/>
    <m/>
    <m/>
    <m/>
  </r>
  <r>
    <s v="6359724"/>
    <s v="Stethoscope Black 2Hd Sprague "/>
    <s v="22&quot; Length  "/>
    <s v="Ea      "/>
    <s v="MARSHA"/>
    <s v="416-22-BLK"/>
    <n v="1"/>
    <n v="1"/>
    <n v="0"/>
    <n v="0"/>
    <n v="1"/>
    <n v="0"/>
    <x v="4"/>
    <m/>
    <m/>
    <m/>
    <m/>
    <m/>
  </r>
  <r>
    <s v="7510025"/>
    <s v="Buffer Ph 700 Yellow          "/>
    <s v="16oz        "/>
    <s v="Ea      "/>
    <s v="RICCA"/>
    <s v="1551-16"/>
    <n v="1"/>
    <n v="2"/>
    <n v="0"/>
    <n v="0"/>
    <n v="0"/>
    <n v="1"/>
    <x v="4"/>
    <m/>
    <m/>
    <m/>
    <m/>
    <m/>
  </r>
  <r>
    <s v="1234572"/>
    <s v="Tip Mla Ecno-pak Bulk         "/>
    <s v="Large       "/>
    <s v="1000/Pk "/>
    <s v="VISTAT"/>
    <s v="4226"/>
    <n v="1"/>
    <n v="2"/>
    <n v="0"/>
    <n v="0"/>
    <n v="0"/>
    <n v="1"/>
    <x v="4"/>
    <m/>
    <m/>
    <m/>
    <m/>
    <m/>
  </r>
  <r>
    <s v="1065123"/>
    <s v="Pillow Flexair Support Wh     "/>
    <s v="14.5&quot;X10.5&quot; "/>
    <s v="50/Ca   "/>
    <s v="GREBAY"/>
    <s v="50349"/>
    <n v="1"/>
    <n v="4"/>
    <n v="0"/>
    <n v="0"/>
    <n v="1"/>
    <n v="0"/>
    <x v="4"/>
    <m/>
    <m/>
    <m/>
    <m/>
    <m/>
  </r>
  <r>
    <s v="9870248"/>
    <s v="Luer-Lok Syringe Only         "/>
    <s v="3cc         "/>
    <s v="200/Bx  "/>
    <s v="BD"/>
    <s v="309657"/>
    <n v="1"/>
    <n v="2"/>
    <n v="1"/>
    <n v="0"/>
    <n v="0"/>
    <n v="0"/>
    <x v="6"/>
    <m/>
    <m/>
    <m/>
    <m/>
    <m/>
  </r>
  <r>
    <s v="8404802"/>
    <s v="Bed Pan Stackable Gold        "/>
    <s v="            "/>
    <s v="25/Ca   "/>
    <s v="MEDGEN"/>
    <s v="H114-05"/>
    <n v="1"/>
    <n v="1"/>
    <n v="0"/>
    <n v="0"/>
    <n v="1"/>
    <n v="0"/>
    <x v="4"/>
    <m/>
    <m/>
    <m/>
    <m/>
    <m/>
  </r>
  <r>
    <s v="1820294"/>
    <s v="Oral Probe f/530T0-E1         "/>
    <s v="Monitor     "/>
    <s v="Ea      "/>
    <s v="WELCH"/>
    <s v="02895-000"/>
    <n v="1"/>
    <n v="4"/>
    <n v="0"/>
    <n v="1"/>
    <n v="0"/>
    <n v="0"/>
    <x v="6"/>
    <m/>
    <m/>
    <m/>
    <m/>
    <m/>
  </r>
  <r>
    <s v="2882085"/>
    <s v="Protexis PI NeuThera Glove PF "/>
    <s v="Sz 7 Blue   "/>
    <s v="50/Bx   "/>
    <s v="ALLEG"/>
    <s v="2D73EB70"/>
    <n v="1"/>
    <n v="2"/>
    <n v="0"/>
    <n v="1"/>
    <n v="0"/>
    <n v="0"/>
    <x v="6"/>
    <m/>
    <m/>
    <m/>
    <m/>
    <m/>
  </r>
  <r>
    <s v="1258692"/>
    <s v="InstaGard Glove Synthetic     "/>
    <s v="Small       "/>
    <s v="150/Bx  "/>
    <s v="ALLEG"/>
    <s v="8886DOTP"/>
    <n v="1"/>
    <n v="20"/>
    <n v="0"/>
    <n v="1"/>
    <n v="0"/>
    <n v="0"/>
    <x v="6"/>
    <m/>
    <m/>
    <m/>
    <m/>
    <m/>
  </r>
  <r>
    <s v="1264667"/>
    <s v="Sod Chlor Sol.9% Nondehp      "/>
    <s v="1000ML      "/>
    <s v="1/Bg    "/>
    <s v="MCGAW"/>
    <s v="E8000"/>
    <n v="1"/>
    <n v="180"/>
    <n v="0"/>
    <n v="1"/>
    <n v="0"/>
    <n v="0"/>
    <x v="5"/>
    <m/>
    <m/>
    <m/>
    <m/>
    <m/>
  </r>
  <r>
    <s v="5900011"/>
    <s v="Purell Inst Hand Sanit w/Aloe "/>
    <s v="8oz Pump Bt "/>
    <s v="12Bt/Ca "/>
    <s v="GOJO"/>
    <s v="9674-12"/>
    <n v="1"/>
    <n v="20"/>
    <n v="0"/>
    <n v="1"/>
    <n v="0"/>
    <n v="0"/>
    <x v="6"/>
    <m/>
    <m/>
    <m/>
    <m/>
    <m/>
  </r>
  <r>
    <s v="1210309"/>
    <s v="Vial Cryogenic Corning PP     "/>
    <s v="5.0mL       "/>
    <s v="500/Ca  "/>
    <s v="CORNLI"/>
    <s v="430656"/>
    <n v="1"/>
    <n v="1"/>
    <n v="0"/>
    <n v="0"/>
    <n v="1"/>
    <n v="0"/>
    <x v="4"/>
    <m/>
    <m/>
    <m/>
    <m/>
    <m/>
  </r>
  <r>
    <s v="5823927"/>
    <s v="Tube Sp Cult Borosilicate Glas"/>
    <s v="10X75MM     "/>
    <s v="4/Ca    "/>
    <s v="ALLEG"/>
    <s v="SP1290-2"/>
    <n v="1"/>
    <n v="9"/>
    <n v="0"/>
    <n v="1"/>
    <n v="0"/>
    <n v="0"/>
    <x v="6"/>
    <m/>
    <m/>
    <m/>
    <m/>
    <m/>
  </r>
  <r>
    <s v="2881579"/>
    <s v="Sp Blood Bank Saline Rgnt Stnd"/>
    <s v="6.0-7.5     "/>
    <s v="1/Ea    "/>
    <s v="ALLEG"/>
    <s v="B3158-1"/>
    <n v="1"/>
    <n v="2"/>
    <n v="0"/>
    <n v="1"/>
    <n v="0"/>
    <n v="0"/>
    <x v="6"/>
    <m/>
    <m/>
    <m/>
    <m/>
    <m/>
  </r>
  <r>
    <s v="5440452"/>
    <s v="Lancet ReadyLance Nova+ Blue  "/>
    <s v="23gx1.8mm   "/>
    <s v="100/Bx  "/>
    <s v="MEDCOR"/>
    <s v="8051"/>
    <n v="1"/>
    <n v="1"/>
    <n v="0"/>
    <n v="1"/>
    <n v="0"/>
    <n v="0"/>
    <x v="3"/>
    <m/>
    <m/>
    <m/>
    <m/>
    <m/>
  </r>
  <r>
    <s v="1224495"/>
    <s v="Falcon Tubes w/o Cap 6ml      "/>
    <s v="12x75mm     "/>
    <s v="1000/bx "/>
    <s v="CORNLI"/>
    <s v="352008"/>
    <n v="1"/>
    <n v="4"/>
    <n v="0"/>
    <n v="1"/>
    <n v="0"/>
    <n v="0"/>
    <x v="1"/>
    <m/>
    <m/>
    <m/>
    <m/>
    <m/>
  </r>
  <r>
    <s v="8224497"/>
    <s v="Steri-Drape Iso Bag           "/>
    <s v="            "/>
    <s v="40/Ca   "/>
    <s v="3MMED"/>
    <s v="1003"/>
    <n v="1"/>
    <n v="2"/>
    <n v="1"/>
    <n v="0"/>
    <n v="0"/>
    <n v="0"/>
    <x v="6"/>
    <m/>
    <m/>
    <m/>
    <m/>
    <m/>
  </r>
  <r>
    <s v="1297753"/>
    <s v="Water-Resistant/Stopwtch      "/>
    <s v="            "/>
    <s v="Ea      "/>
    <s v="CONTOL"/>
    <s v="1045"/>
    <n v="1"/>
    <n v="1"/>
    <n v="0"/>
    <n v="0"/>
    <n v="1"/>
    <n v="0"/>
    <x v="4"/>
    <m/>
    <m/>
    <m/>
    <m/>
    <m/>
  </r>
  <r>
    <s v="9873337"/>
    <s v="Sure Prep Capillary Tube      "/>
    <s v="Non-Hep     "/>
    <s v="200/Bx  "/>
    <s v="B-DMIC"/>
    <s v="420314"/>
    <n v="1"/>
    <n v="5"/>
    <n v="0"/>
    <n v="0"/>
    <n v="1"/>
    <n v="0"/>
    <x v="4"/>
    <m/>
    <m/>
    <m/>
    <m/>
    <m/>
  </r>
  <r>
    <s v="1195941"/>
    <s v="Syringe 3cc w/Needle          "/>
    <s v="25gX1&quot;      "/>
    <s v="100/Bx  "/>
    <s v="NIPMED"/>
    <s v="JD+03L2525"/>
    <n v="1"/>
    <n v="2"/>
    <n v="0"/>
    <n v="1"/>
    <n v="0"/>
    <n v="0"/>
    <x v="6"/>
    <m/>
    <m/>
    <m/>
    <m/>
    <m/>
  </r>
  <r>
    <s v="1217007"/>
    <s v="Battery Li Spot LXI w/CD      "/>
    <s v="Non-Return  "/>
    <s v="Ea      "/>
    <s v="WELCH"/>
    <s v="105632"/>
    <n v="1"/>
    <n v="4"/>
    <n v="0"/>
    <n v="0"/>
    <n v="0"/>
    <n v="1"/>
    <x v="4"/>
    <m/>
    <m/>
    <m/>
    <m/>
    <m/>
  </r>
  <r>
    <s v="8002860"/>
    <s v="Kimtech Towel 15&quot;x17&quot; 2ply    "/>
    <s v="White       "/>
    <s v="90/Bx   "/>
    <s v="KIMBER"/>
    <s v="34721"/>
    <n v="1"/>
    <n v="30"/>
    <n v="0"/>
    <n v="1"/>
    <n v="0"/>
    <n v="0"/>
    <x v="6"/>
    <m/>
    <m/>
    <m/>
    <m/>
    <m/>
  </r>
  <r>
    <s v="1178426"/>
    <s v="Tube Microcentrifuge Eppendorf"/>
    <s v="1.5mL Ntrl  "/>
    <s v="500/Pk  "/>
    <s v="EPPEND"/>
    <s v="022363204"/>
    <n v="1"/>
    <n v="1"/>
    <n v="0"/>
    <n v="0"/>
    <n v="1"/>
    <n v="0"/>
    <x v="4"/>
    <m/>
    <m/>
    <m/>
    <m/>
    <m/>
  </r>
  <r>
    <s v="1082980"/>
    <s v="Spot Vital Signs BP,SP02,     "/>
    <s v="Thermometer "/>
    <s v="Ea      "/>
    <s v="WELCH"/>
    <s v="42MTB-E1"/>
    <n v="1"/>
    <n v="1"/>
    <n v="0"/>
    <n v="1"/>
    <n v="0"/>
    <n v="0"/>
    <x v="3"/>
    <m/>
    <m/>
    <m/>
    <m/>
    <m/>
  </r>
  <r>
    <s v="8900157"/>
    <s v="Pharma Safety Containr wHinged"/>
    <s v="12 Gallon   "/>
    <s v="Ea      "/>
    <s v="CARDKN"/>
    <s v="8860-"/>
    <n v="1"/>
    <n v="20"/>
    <n v="0"/>
    <n v="1"/>
    <n v="0"/>
    <n v="0"/>
    <x v="6"/>
    <m/>
    <m/>
    <m/>
    <m/>
    <m/>
  </r>
  <r>
    <s v="9330229"/>
    <s v="Vacutainer K2edta Lav 3mL     "/>
    <s v="Pullcap     "/>
    <s v="50/Pk   "/>
    <s v="GREVAC"/>
    <s v="454246"/>
    <n v="1"/>
    <n v="48"/>
    <n v="0"/>
    <n v="1"/>
    <n v="0"/>
    <n v="0"/>
    <x v="6"/>
    <m/>
    <m/>
    <m/>
    <m/>
    <m/>
  </r>
  <r>
    <s v="1278543"/>
    <s v="Calibrated V-Lok Inflation Sys"/>
    <s v="Adult       "/>
    <s v="Ea      "/>
    <s v="BAUM"/>
    <s v="1820"/>
    <n v="1"/>
    <n v="2"/>
    <n v="0"/>
    <n v="1"/>
    <n v="0"/>
    <n v="0"/>
    <x v="6"/>
    <m/>
    <m/>
    <m/>
    <m/>
    <m/>
  </r>
  <r>
    <s v="3407789"/>
    <s v="Guard All Shield              "/>
    <s v="            "/>
    <s v="40/Ca   "/>
    <s v="OMHALY"/>
    <s v="41205"/>
    <n v="1"/>
    <n v="5"/>
    <n v="0"/>
    <n v="1"/>
    <n v="0"/>
    <n v="0"/>
    <x v="3"/>
    <m/>
    <m/>
    <m/>
    <m/>
    <m/>
  </r>
  <r>
    <s v="2880583"/>
    <s v="Lbcoat Knlgth Knit Cllr Wh Dsp"/>
    <s v="M           "/>
    <s v="10/Pk   "/>
    <s v="ALLEG"/>
    <s v="C3660WHMK"/>
    <n v="1"/>
    <n v="10"/>
    <n v="0"/>
    <n v="1"/>
    <n v="0"/>
    <n v="0"/>
    <x v="6"/>
    <m/>
    <m/>
    <m/>
    <m/>
    <m/>
  </r>
  <r>
    <s v="1144313"/>
    <s v="Infusion Pump PowerLoc Max    "/>
    <s v="            "/>
    <s v="25/Ca   "/>
    <s v="BARDAC"/>
    <s v="0142275"/>
    <n v="1"/>
    <n v="2"/>
    <n v="0"/>
    <n v="0"/>
    <n v="0"/>
    <n v="1"/>
    <x v="4"/>
    <m/>
    <m/>
    <m/>
    <m/>
    <m/>
  </r>
  <r>
    <s v="1253020"/>
    <s v="Tube Polystyrene 5mL Natural  "/>
    <s v="12x75mm     "/>
    <s v="1000/Ca "/>
    <s v="SIMPLA"/>
    <s v="T400-3A"/>
    <n v="1"/>
    <n v="1"/>
    <n v="0"/>
    <n v="0"/>
    <n v="0"/>
    <n v="1"/>
    <x v="4"/>
    <m/>
    <m/>
    <m/>
    <m/>
    <m/>
  </r>
  <r>
    <s v="1299691"/>
    <s v="Hemoglobin 201+ Starter Promo "/>
    <s v="            "/>
    <s v="Ea      "/>
    <s v="HEMOCU"/>
    <s v="H1PROMO"/>
    <n v="1"/>
    <n v="2"/>
    <n v="0"/>
    <n v="0"/>
    <n v="0"/>
    <n v="1"/>
    <x v="4"/>
    <m/>
    <m/>
    <m/>
    <m/>
    <m/>
  </r>
  <r>
    <s v="1126293"/>
    <s v="Maxi-Gard Lab Coat Ceil Blue  "/>
    <s v="Small       "/>
    <s v="10/Pk   "/>
    <s v="ARMEDC"/>
    <s v="1126293"/>
    <n v="1"/>
    <n v="25"/>
    <n v="0"/>
    <n v="1"/>
    <n v="0"/>
    <n v="0"/>
    <x v="6"/>
    <m/>
    <m/>
    <m/>
    <m/>
    <m/>
  </r>
  <r>
    <s v="1101239"/>
    <s v="Difftrol Tri-Level            "/>
    <s v="3ml         "/>
    <s v="12/Bx   "/>
    <s v="ABXHEM"/>
    <s v="5300000502"/>
    <n v="1"/>
    <n v="1"/>
    <n v="0"/>
    <n v="0"/>
    <n v="0"/>
    <n v="1"/>
    <x v="4"/>
    <m/>
    <m/>
    <m/>
    <m/>
    <m/>
  </r>
  <r>
    <s v="6436336"/>
    <s v="Lab Coat Basic                "/>
    <s v="Small       "/>
    <s v="25/Ca   "/>
    <s v="OMHALY"/>
    <s v="10120"/>
    <n v="1"/>
    <n v="2"/>
    <n v="0"/>
    <n v="1"/>
    <n v="0"/>
    <n v="0"/>
    <x v="4"/>
    <m/>
    <m/>
    <m/>
    <m/>
    <m/>
  </r>
  <r>
    <s v="4880549"/>
    <s v="Test Tube Agglutin Viewer     "/>
    <s v="            "/>
    <s v="EA      "/>
    <s v="B-DMIC"/>
    <s v="420630"/>
    <n v="1"/>
    <n v="1"/>
    <n v="0"/>
    <n v="0"/>
    <n v="1"/>
    <n v="0"/>
    <x v="4"/>
    <m/>
    <m/>
    <m/>
    <m/>
    <m/>
  </r>
  <r>
    <s v="4229020"/>
    <s v="Bio-Screen Wipes Heavy        "/>
    <s v="8x9         "/>
    <s v="8x50/Ca "/>
    <s v="CURTEC"/>
    <s v="BH81020ET"/>
    <n v="1"/>
    <n v="1"/>
    <n v="0"/>
    <n v="0"/>
    <n v="1"/>
    <n v="0"/>
    <x v="4"/>
    <m/>
    <m/>
    <m/>
    <m/>
    <m/>
  </r>
  <r>
    <s v="1103601"/>
    <s v="Cuff SC Reus Thigh 1-Tube     "/>
    <s v="40-55cm     "/>
    <s v="Ea      "/>
    <s v="WELCH"/>
    <s v="REUSE-13-1SC"/>
    <n v="1"/>
    <n v="15"/>
    <n v="1"/>
    <n v="0"/>
    <n v="0"/>
    <n v="0"/>
    <x v="6"/>
    <m/>
    <m/>
    <m/>
    <m/>
    <m/>
  </r>
  <r>
    <s v="6490141"/>
    <s v="Universal Pipetter Tips Filter"/>
    <s v="            "/>
    <s v="960/Ca  "/>
    <s v="EPPEND"/>
    <s v="022491211"/>
    <n v="1"/>
    <n v="1"/>
    <n v="0"/>
    <n v="1"/>
    <n v="0"/>
    <n v="0"/>
    <x v="3"/>
    <m/>
    <m/>
    <m/>
    <m/>
    <m/>
  </r>
  <r>
    <s v="1530953"/>
    <s v="Red Infectious Waste Bag 3.0mL"/>
    <s v="38x45       "/>
    <s v="100/Ca  "/>
    <s v="MEDGEN"/>
    <s v="169"/>
    <n v="1"/>
    <n v="2"/>
    <n v="0"/>
    <n v="1"/>
    <n v="0"/>
    <n v="0"/>
    <x v="6"/>
    <m/>
    <m/>
    <m/>
    <m/>
    <m/>
  </r>
  <r>
    <s v="2880435"/>
    <s v="Tourniquet Disp Textrd LF Blue"/>
    <s v="1x18in      "/>
    <s v="250/Pk  "/>
    <s v="ALLEG"/>
    <s v="CH5060"/>
    <n v="1"/>
    <n v="1"/>
    <n v="0"/>
    <n v="1"/>
    <n v="0"/>
    <n v="0"/>
    <x v="6"/>
    <m/>
    <m/>
    <m/>
    <m/>
    <m/>
  </r>
  <r>
    <s v="2880798"/>
    <s v="Tape Labeling S/P Specimen Grn"/>
    <s v="1/2-500     "/>
    <s v="5/Pk    "/>
    <s v="ALLEG"/>
    <s v="L1599-50G"/>
    <n v="1"/>
    <n v="1"/>
    <n v="0"/>
    <n v="0"/>
    <n v="1"/>
    <n v="0"/>
    <x v="4"/>
    <m/>
    <m/>
    <m/>
    <m/>
    <m/>
  </r>
  <r>
    <s v="1668684"/>
    <s v="Bandage Sheer Strip Adhesive  "/>
    <s v="3/4x3       "/>
    <s v="1200/Ca "/>
    <s v="ASO"/>
    <s v="CBD2018"/>
    <n v="1"/>
    <n v="1"/>
    <n v="0"/>
    <n v="1"/>
    <n v="0"/>
    <n v="0"/>
    <x v="6"/>
    <m/>
    <m/>
    <m/>
    <m/>
    <m/>
  </r>
  <r>
    <s v="1316218"/>
    <s v="Cooler Latitude Jet Crbn 50Qt "/>
    <s v="Blue Gray   "/>
    <s v="2/Ca    "/>
    <s v="IGLOO"/>
    <s v="49735"/>
    <n v="1"/>
    <n v="13"/>
    <n v="0"/>
    <n v="0"/>
    <n v="1"/>
    <n v="0"/>
    <x v="6"/>
    <m/>
    <m/>
    <m/>
    <m/>
    <m/>
  </r>
  <r>
    <s v="9880118"/>
    <s v="Sponge Woven Gauze LF St 8Ply "/>
    <s v="2x2&quot; 2/pk   "/>
    <s v="50 Pk/Bx"/>
    <s v="ALLEG"/>
    <s v="C-SG2208S"/>
    <n v="1"/>
    <n v="62"/>
    <n v="1"/>
    <n v="0"/>
    <n v="0"/>
    <n v="0"/>
    <x v="6"/>
    <m/>
    <m/>
    <m/>
    <m/>
    <m/>
  </r>
  <r>
    <s v="1216566"/>
    <s v="Bag Ziplock 8x10&quot; Sterile     "/>
    <s v="            "/>
    <s v="50/Ca   "/>
    <s v="DEROYA"/>
    <s v="32-1178"/>
    <n v="1"/>
    <n v="2"/>
    <n v="0"/>
    <n v="0"/>
    <n v="0"/>
    <n v="1"/>
    <x v="4"/>
    <m/>
    <m/>
    <m/>
    <m/>
    <m/>
  </r>
  <r>
    <s v="1102654"/>
    <s v="BP Port Fitting, 2 Tubes      "/>
    <s v="Barbs       "/>
    <s v="10/Pk   "/>
    <s v="WELCH"/>
    <s v="2-BARB"/>
    <n v="1"/>
    <n v="3"/>
    <n v="0"/>
    <n v="0"/>
    <n v="1"/>
    <n v="0"/>
    <x v="4"/>
    <m/>
    <m/>
    <m/>
    <m/>
    <m/>
  </r>
  <r>
    <s v="2840905"/>
    <s v="Bag Ziploc 10x12              "/>
    <s v="            "/>
    <s v="100/Pk  "/>
    <s v="DUKAL"/>
    <s v="ZIP1012"/>
    <n v="1"/>
    <n v="50"/>
    <n v="0"/>
    <n v="1"/>
    <n v="0"/>
    <n v="0"/>
    <x v="6"/>
    <m/>
    <m/>
    <m/>
    <m/>
    <m/>
  </r>
  <r>
    <s v="8020114"/>
    <s v="Tube Non Additive 3mL         "/>
    <s v="13x75       "/>
    <s v="50/Pk   "/>
    <s v="GREVAC"/>
    <s v="454241"/>
    <n v="1"/>
    <n v="24"/>
    <n v="0"/>
    <n v="1"/>
    <n v="0"/>
    <n v="0"/>
    <x v="3"/>
    <m/>
    <m/>
    <m/>
    <m/>
    <m/>
  </r>
  <r>
    <s v="1273590"/>
    <s v="Cuff Only                     "/>
    <s v="Large       "/>
    <s v="Ea      "/>
    <s v="BAUM"/>
    <s v="1868"/>
    <n v="1"/>
    <n v="1"/>
    <n v="0"/>
    <n v="1"/>
    <n v="0"/>
    <n v="0"/>
    <x v="3"/>
    <m/>
    <m/>
    <m/>
    <m/>
    <m/>
  </r>
  <r>
    <s v="1126286"/>
    <s v="Maxi-Gard Jacket White        "/>
    <s v="Large       "/>
    <s v="10/Pk   "/>
    <s v="ARMEDC"/>
    <s v="1126286"/>
    <n v="1"/>
    <n v="5"/>
    <n v="0"/>
    <n v="1"/>
    <n v="0"/>
    <n v="0"/>
    <x v="6"/>
    <m/>
    <m/>
    <m/>
    <m/>
    <m/>
  </r>
  <r>
    <s v="1197292"/>
    <s v="Adapter AC f/Portable Scale   "/>
    <s v="120VAC/9VDC "/>
    <s v="Ea      "/>
    <s v="DETECT"/>
    <s v="PD-AC1"/>
    <n v="1"/>
    <n v="1"/>
    <n v="0"/>
    <n v="0"/>
    <n v="0"/>
    <n v="1"/>
    <x v="4"/>
    <m/>
    <m/>
    <m/>
    <m/>
    <m/>
  </r>
  <r>
    <s v="1530496"/>
    <s v="Flexal Glove Nitrile          "/>
    <s v="X-Small     "/>
    <s v="200/Bx  "/>
    <s v="ALLEG"/>
    <s v="88TN01XS"/>
    <n v="1"/>
    <n v="20"/>
    <n v="0"/>
    <n v="1"/>
    <n v="0"/>
    <n v="0"/>
    <x v="6"/>
    <m/>
    <m/>
    <m/>
    <m/>
    <m/>
  </r>
  <r>
    <s v="2881164"/>
    <s v="Pck Drsng Chnge Cntrl Line Std"/>
    <s v="            "/>
    <s v="30/Ca   "/>
    <s v="CARDSP"/>
    <s v="03-0500"/>
    <n v="1"/>
    <n v="2"/>
    <n v="0"/>
    <n v="1"/>
    <n v="0"/>
    <n v="0"/>
    <x v="6"/>
    <m/>
    <m/>
    <m/>
    <m/>
    <m/>
  </r>
  <r>
    <s v="2882956"/>
    <s v="Slve Hot/Cld Dignity Health Md"/>
    <s v="6X6.5       "/>
    <s v="10/Bx   "/>
    <s v="ALLEG"/>
    <s v="D11450-040"/>
    <n v="1"/>
    <n v="4"/>
    <n v="0"/>
    <n v="1"/>
    <n v="0"/>
    <n v="0"/>
    <x v="3"/>
    <m/>
    <m/>
    <m/>
    <m/>
    <m/>
  </r>
  <r>
    <s v="4430145"/>
    <s v="Bottle Pe Squeeze             "/>
    <s v="16oz        "/>
    <s v="24/Ca   "/>
    <s v="PERTEX"/>
    <s v="PLC-03425"/>
    <n v="1"/>
    <n v="1"/>
    <n v="0"/>
    <n v="0"/>
    <n v="0"/>
    <n v="1"/>
    <x v="4"/>
    <m/>
    <m/>
    <m/>
    <m/>
    <m/>
  </r>
  <r>
    <s v="5884236"/>
    <s v="Culture TubePP W/O Cap        "/>
    <s v="12x75mm     "/>
    <s v="1000/Ca "/>
    <s v="ALLEG"/>
    <s v="CHB1275PP"/>
    <n v="1"/>
    <n v="1"/>
    <n v="0"/>
    <n v="1"/>
    <n v="0"/>
    <n v="0"/>
    <x v="3"/>
    <m/>
    <m/>
    <m/>
    <m/>
    <m/>
  </r>
  <r>
    <s v="1103208"/>
    <s v="Cuff MQ Adult Lg 2-Tube       "/>
    <s v="Reusable    "/>
    <s v="Ea      "/>
    <s v="WELCH"/>
    <s v="REUSE-12-2MQ"/>
    <n v="1"/>
    <n v="25"/>
    <n v="0"/>
    <n v="1"/>
    <n v="0"/>
    <n v="0"/>
    <x v="6"/>
    <m/>
    <m/>
    <m/>
    <m/>
    <m/>
  </r>
  <r>
    <s v="5842635"/>
    <s v="Stethoscope Sngl Hd Adult Blue"/>
    <s v="BU          "/>
    <s v="10/Bx   "/>
    <s v="ALLEG"/>
    <s v="SES03ABU"/>
    <n v="1"/>
    <n v="10"/>
    <n v="0"/>
    <n v="1"/>
    <n v="0"/>
    <n v="0"/>
    <x v="3"/>
    <m/>
    <m/>
    <m/>
    <m/>
    <m/>
  </r>
  <r>
    <s v="1530530"/>
    <s v="IV Solution Set Continu-Flo   "/>
    <s v="10 Drp 105&quot; "/>
    <s v="Ea      "/>
    <s v="TRAVOL"/>
    <s v="2C8541"/>
    <n v="1"/>
    <n v="48"/>
    <n v="0"/>
    <n v="1"/>
    <n v="0"/>
    <n v="0"/>
    <x v="6"/>
    <m/>
    <m/>
    <m/>
    <m/>
    <m/>
  </r>
  <r>
    <s v="1228336"/>
    <s v="Wipe Wypall L20 1/4Fld Ntrl   "/>
    <s v="12.5x12&quot;    "/>
    <s v="816/Ca  "/>
    <s v="KIMBER"/>
    <s v="47000"/>
    <n v="1"/>
    <n v="6"/>
    <n v="1"/>
    <n v="0"/>
    <n v="0"/>
    <n v="0"/>
    <x v="6"/>
    <m/>
    <m/>
    <m/>
    <m/>
    <m/>
  </r>
  <r>
    <s v="6355916"/>
    <s v="Cream Softguard               "/>
    <s v="3oz Tube    "/>
    <s v="Ea      "/>
    <s v="ERIE"/>
    <s v="12003-12-001"/>
    <n v="1"/>
    <n v="1"/>
    <n v="1"/>
    <n v="0"/>
    <n v="0"/>
    <n v="0"/>
    <x v="6"/>
    <m/>
    <m/>
    <m/>
    <m/>
    <m/>
  </r>
  <r>
    <s v="1070115"/>
    <s v="Safeskin PF Ntrl Glove St Sngl"/>
    <s v="Large       "/>
    <s v="400/Ca  "/>
    <s v="OMHALY"/>
    <s v="52103"/>
    <n v="1"/>
    <n v="1"/>
    <n v="0"/>
    <n v="1"/>
    <n v="0"/>
    <n v="0"/>
    <x v="3"/>
    <m/>
    <m/>
    <m/>
    <m/>
    <m/>
  </r>
  <r>
    <s v="8750087"/>
    <s v="Detergent Super Concentrate   "/>
    <s v="            "/>
    <s v="6/Ca    "/>
    <s v="RUHCOR"/>
    <s v="34530-24"/>
    <n v="1"/>
    <n v="2"/>
    <n v="0"/>
    <n v="0"/>
    <n v="0"/>
    <n v="1"/>
    <x v="4"/>
    <m/>
    <m/>
    <m/>
    <m/>
    <m/>
  </r>
  <r>
    <s v="9877076"/>
    <s v="Syringes w/Needle LL Disp 3cc "/>
    <s v="23gx1&quot;      "/>
    <s v="100/Bx  "/>
    <s v="BD"/>
    <s v="309571"/>
    <n v="1"/>
    <n v="1"/>
    <n v="0"/>
    <n v="1"/>
    <n v="0"/>
    <n v="0"/>
    <x v="6"/>
    <m/>
    <m/>
    <m/>
    <m/>
    <m/>
  </r>
  <r>
    <s v="1126285"/>
    <s v="Maxi-Gard Jacket White        "/>
    <s v="X-Large     "/>
    <s v="10/Pk   "/>
    <s v="ARMEDC"/>
    <s v="1126285"/>
    <n v="1"/>
    <n v="10"/>
    <n v="0"/>
    <n v="1"/>
    <n v="0"/>
    <n v="0"/>
    <x v="6"/>
    <m/>
    <m/>
    <m/>
    <m/>
    <m/>
  </r>
  <r>
    <s v="7510029"/>
    <s v="Buffer Ph 1000 Blue           "/>
    <s v="16oz        "/>
    <s v="Ea      "/>
    <s v="RICCA"/>
    <s v="1601-16"/>
    <n v="1"/>
    <n v="1"/>
    <n v="0"/>
    <n v="1"/>
    <n v="0"/>
    <n v="0"/>
    <x v="3"/>
    <m/>
    <m/>
    <m/>
    <m/>
    <m/>
  </r>
  <r>
    <s v="2587008"/>
    <s v="Lidocaine Inj MDV Non-Return  "/>
    <s v="1%          "/>
    <s v="20mL/Ea "/>
    <s v="GIVREP"/>
    <s v="00409427601"/>
    <n v="1"/>
    <n v="10"/>
    <n v="1"/>
    <n v="0"/>
    <n v="0"/>
    <n v="0"/>
    <x v="6"/>
    <m/>
    <m/>
    <m/>
    <m/>
    <m/>
  </r>
  <r>
    <s v="1148049"/>
    <s v="Reacher Aluminum w/Magnet Tip "/>
    <s v="26&quot;         "/>
    <s v="Ea      "/>
    <s v="MABIS"/>
    <s v="64017640621"/>
    <n v="1"/>
    <n v="5"/>
    <n v="0"/>
    <n v="0"/>
    <n v="1"/>
    <n v="0"/>
    <x v="4"/>
    <m/>
    <m/>
    <m/>
    <m/>
    <m/>
  </r>
  <r>
    <s v="2632589"/>
    <s v="Economy Heating Pad Moist     "/>
    <s v="3-Settings  "/>
    <s v="Ea      "/>
    <s v="MASTEX"/>
    <s v="600"/>
    <n v="1"/>
    <n v="4"/>
    <n v="0"/>
    <n v="1"/>
    <n v="0"/>
    <n v="0"/>
    <x v="6"/>
    <m/>
    <m/>
    <m/>
    <m/>
    <m/>
  </r>
  <r>
    <s v="7759046"/>
    <s v="Scale,bathr,remot,6-aa Bt     "/>
    <s v="400LBS      "/>
    <s v="EA      "/>
    <s v="DETECT"/>
    <s v="DR400C"/>
    <n v="1"/>
    <n v="2"/>
    <n v="0"/>
    <n v="0"/>
    <n v="1"/>
    <n v="0"/>
    <x v="4"/>
    <m/>
    <m/>
    <m/>
    <m/>
    <m/>
  </r>
  <r>
    <s v="9300012"/>
    <s v="Tums-EX Assorted              "/>
    <s v="Berries     "/>
    <s v="96/Bt   "/>
    <s v="GSKCON"/>
    <s v="738896"/>
    <n v="1"/>
    <n v="2"/>
    <n v="1"/>
    <n v="0"/>
    <n v="0"/>
    <n v="0"/>
    <x v="6"/>
    <m/>
    <m/>
    <m/>
    <m/>
    <m/>
  </r>
  <r>
    <s v="2881026"/>
    <s v="Storage Box Sample Revco Frezr"/>
    <s v="5x5x3       "/>
    <s v="12/Pk   "/>
    <s v="ALLEG"/>
    <s v="R3890-7"/>
    <n v="1"/>
    <n v="3"/>
    <n v="0"/>
    <n v="0"/>
    <n v="1"/>
    <n v="0"/>
    <x v="4"/>
    <m/>
    <m/>
    <m/>
    <m/>
    <m/>
  </r>
  <r>
    <s v="6430235"/>
    <s v="Wypall X60 Wipers Hydroknit   "/>
    <s v="12.5&quot;x14.4&quot; "/>
    <s v="76/Pk   "/>
    <s v="KIMBER"/>
    <s v="34865"/>
    <n v="1"/>
    <n v="12"/>
    <n v="0"/>
    <n v="1"/>
    <n v="0"/>
    <n v="0"/>
    <x v="6"/>
    <m/>
    <m/>
    <m/>
    <m/>
    <m/>
  </r>
  <r>
    <s v="6490127"/>
    <s v="Shipper Bld Platelet Container"/>
    <s v="11x8.57     "/>
    <s v="24/Pl   "/>
    <s v="SONPRO"/>
    <s v="E38"/>
    <n v="1"/>
    <n v="1"/>
    <n v="1"/>
    <n v="0"/>
    <n v="0"/>
    <n v="0"/>
    <x v="6"/>
    <m/>
    <m/>
    <m/>
    <m/>
    <m/>
  </r>
  <r>
    <s v="2880530"/>
    <s v="Lab Jkt Hplgth SMS Fldrst Rasp"/>
    <s v="M           "/>
    <s v="10/Pk   "/>
    <s v="ALLEG"/>
    <s v="C3630RBM"/>
    <n v="1"/>
    <n v="2"/>
    <n v="0"/>
    <n v="1"/>
    <n v="0"/>
    <n v="0"/>
    <x v="3"/>
    <m/>
    <m/>
    <m/>
    <m/>
    <m/>
  </r>
  <r>
    <s v="3321731"/>
    <s v="Bone Marrow Tray Basic w/Illio"/>
    <s v="Snarecoil   "/>
    <s v="10/Ca   "/>
    <s v="CARDKN"/>
    <s v="SCE3411"/>
    <n v="1"/>
    <n v="1"/>
    <n v="0"/>
    <n v="0"/>
    <n v="1"/>
    <n v="0"/>
    <x v="4"/>
    <m/>
    <m/>
    <m/>
    <m/>
    <m/>
  </r>
  <r>
    <s v="2881597"/>
    <s v="Slide Superfrost 25X75X1      "/>
    <s v="            "/>
    <s v="72/Pk   "/>
    <s v="ALLEG"/>
    <s v="M6146"/>
    <n v="1"/>
    <n v="48"/>
    <n v="0"/>
    <n v="1"/>
    <n v="0"/>
    <n v="0"/>
    <x v="6"/>
    <m/>
    <m/>
    <m/>
    <m/>
    <m/>
  </r>
  <r>
    <s v="1017070"/>
    <s v="Kim Wipes Lens Cleaning Wipes "/>
    <s v="            "/>
    <s v="280/Bx  "/>
    <s v="KIMBER"/>
    <s v="34155"/>
    <n v="1"/>
    <n v="60"/>
    <n v="0"/>
    <n v="1"/>
    <n v="0"/>
    <n v="0"/>
    <x v="6"/>
    <m/>
    <m/>
    <m/>
    <m/>
    <m/>
  </r>
  <r>
    <s v="6499927"/>
    <s v="Tubing 5ft f/Vital Signs      "/>
    <s v="Straight    "/>
    <s v="Ea      "/>
    <s v="WELCH"/>
    <s v="5200-19"/>
    <n v="1"/>
    <n v="3"/>
    <n v="0"/>
    <n v="1"/>
    <n v="0"/>
    <n v="0"/>
    <x v="6"/>
    <m/>
    <m/>
    <m/>
    <m/>
    <m/>
  </r>
  <r>
    <s v="1263682"/>
    <s v="Heparin Sod Pork Inj MDV 1mL  "/>
    <s v="5000mu/mL   "/>
    <s v="25/Bx   "/>
    <s v="CARDGN"/>
    <s v="5037551"/>
    <n v="1"/>
    <n v="4"/>
    <n v="0"/>
    <n v="1"/>
    <n v="0"/>
    <n v="0"/>
    <x v="5"/>
    <m/>
    <m/>
    <m/>
    <m/>
    <m/>
  </r>
  <r>
    <s v="1001087"/>
    <s v="Scissor Bandage 5-1/2&quot;        "/>
    <s v="Standard    "/>
    <s v="Ea      "/>
    <s v="JINSTR"/>
    <s v="100-1087"/>
    <n v="1"/>
    <n v="2"/>
    <n v="0"/>
    <n v="1"/>
    <n v="0"/>
    <n v="0"/>
    <x v="6"/>
    <m/>
    <m/>
    <m/>
    <m/>
    <m/>
  </r>
  <r>
    <s v="1236892"/>
    <s v="Bottle Wash Wm Unitary Ldpe   "/>
    <s v="500mL       "/>
    <s v="4/Pk    "/>
    <s v="FISHER"/>
    <s v="0340910E"/>
    <n v="1"/>
    <n v="6"/>
    <n v="0"/>
    <n v="1"/>
    <n v="0"/>
    <n v="0"/>
    <x v="3"/>
    <m/>
    <m/>
    <m/>
    <m/>
    <m/>
  </r>
  <r>
    <s v="3509795"/>
    <s v="Paper Counter Top Polyback    "/>
    <s v="18&quot;         "/>
    <s v="400/Ca  "/>
    <s v="TIDI-E"/>
    <s v="980984"/>
    <n v="1"/>
    <n v="1"/>
    <n v="0"/>
    <n v="1"/>
    <n v="0"/>
    <n v="0"/>
    <x v="3"/>
    <m/>
    <m/>
    <m/>
    <m/>
    <m/>
  </r>
  <r>
    <s v="8900136"/>
    <s v="Flexible Bandages LF          "/>
    <s v="1&quot;x3&quot;       "/>
    <s v="50/Bx   "/>
    <s v="CARDKN"/>
    <s v="44101-"/>
    <n v="1"/>
    <n v="3"/>
    <n v="0"/>
    <n v="1"/>
    <n v="0"/>
    <n v="0"/>
    <x v="6"/>
    <m/>
    <m/>
    <m/>
    <m/>
    <m/>
  </r>
  <r>
    <s v="2881731"/>
    <s v="Pipette Trasfer Graduated NS  "/>
    <s v="5.8mL       "/>
    <s v="5000/Ca "/>
    <s v="ALLEG"/>
    <s v="CH5214-12"/>
    <n v="1"/>
    <n v="5"/>
    <n v="1"/>
    <n v="0"/>
    <n v="0"/>
    <n v="0"/>
    <x v="6"/>
    <m/>
    <m/>
    <m/>
    <m/>
    <m/>
  </r>
  <r>
    <s v="1196106"/>
    <s v="Paper Lens 4x6&quot;Lint-Free      "/>
    <s v="50 Sheets   "/>
    <s v="600/Pk  "/>
    <s v="FISHER"/>
    <s v="11996"/>
    <n v="1"/>
    <n v="1"/>
    <n v="0"/>
    <n v="0"/>
    <n v="0"/>
    <n v="1"/>
    <x v="4"/>
    <m/>
    <m/>
    <m/>
    <m/>
    <m/>
  </r>
  <r>
    <s v="4240059"/>
    <s v="Test Tube Glass Borosilicate  "/>
    <s v="12x75mm     "/>
    <s v="250/Bx  "/>
    <s v="GLOSCI"/>
    <s v="1505"/>
    <n v="1"/>
    <n v="36"/>
    <n v="0"/>
    <n v="1"/>
    <n v="0"/>
    <n v="0"/>
    <x v="6"/>
    <m/>
    <m/>
    <m/>
    <m/>
    <m/>
  </r>
  <r>
    <s v="8950202"/>
    <s v="Tip Pipette EPTips Universal  "/>
    <s v="2-200ul     "/>
    <s v="1000/Ca "/>
    <s v="EPPEND"/>
    <s v="022492039"/>
    <n v="1"/>
    <n v="8"/>
    <n v="1"/>
    <n v="0"/>
    <n v="0"/>
    <n v="0"/>
    <x v="6"/>
    <m/>
    <m/>
    <m/>
    <m/>
    <m/>
  </r>
  <r>
    <s v="1030866"/>
    <s v="Power Cord F/vital Sign       "/>
    <s v="MONITOR     "/>
    <s v="EA      "/>
    <s v="WELCH"/>
    <s v="76400"/>
    <n v="1"/>
    <n v="12"/>
    <n v="1"/>
    <n v="0"/>
    <n v="0"/>
    <n v="0"/>
    <x v="6"/>
    <m/>
    <m/>
    <m/>
    <m/>
    <m/>
  </r>
  <r>
    <s v="1126295"/>
    <s v="Maxi-Gard Lab Coat Ceil Blue  "/>
    <s v="Medium      "/>
    <s v="10/Pk   "/>
    <s v="ARMEDC"/>
    <s v="1126295"/>
    <n v="1"/>
    <n v="3"/>
    <n v="1"/>
    <n v="0"/>
    <n v="0"/>
    <n v="0"/>
    <x v="6"/>
    <m/>
    <m/>
    <m/>
    <m/>
    <m/>
  </r>
  <r>
    <s v="1175345"/>
    <s v="Hose BP Double Tube 5'        "/>
    <s v="f/ProBP 3400"/>
    <s v="Ea      "/>
    <s v="WELCH"/>
    <s v="3400-30"/>
    <n v="1"/>
    <n v="2"/>
    <n v="0"/>
    <n v="1"/>
    <n v="0"/>
    <n v="0"/>
    <x v="3"/>
    <m/>
    <m/>
    <m/>
    <m/>
    <m/>
  </r>
  <r>
    <s v="6355413"/>
    <s v="Air Release Valve for BP      "/>
    <s v="            "/>
    <s v="ea      "/>
    <s v="GF"/>
    <s v="2404"/>
    <n v="1"/>
    <n v="5"/>
    <n v="0"/>
    <n v="0"/>
    <n v="1"/>
    <n v="0"/>
    <x v="4"/>
    <m/>
    <m/>
    <m/>
    <m/>
    <m/>
  </r>
  <r>
    <s v="2499264"/>
    <s v="Syringe Oral 10ml Clear       "/>
    <s v="10ml        "/>
    <s v="500/CA  "/>
    <s v="BD"/>
    <s v="305219"/>
    <n v="1"/>
    <n v="1"/>
    <n v="0"/>
    <n v="0"/>
    <n v="1"/>
    <n v="0"/>
    <x v="4"/>
    <m/>
    <m/>
    <m/>
    <m/>
    <m/>
  </r>
  <r>
    <s v="1102659"/>
    <s v="BP Port Fitting, 1 Tube       "/>
    <s v="Screw       "/>
    <s v="10/Pk   "/>
    <s v="WELCH"/>
    <s v="1-SC"/>
    <n v="1"/>
    <n v="2"/>
    <n v="0"/>
    <n v="1"/>
    <n v="0"/>
    <n v="0"/>
    <x v="3"/>
    <m/>
    <m/>
    <m/>
    <m/>
    <m/>
  </r>
  <r>
    <s v="9870803"/>
    <s v="Tube BC Vctnr Plstc Lav EDTA  "/>
    <s v="6.0mL 13x100"/>
    <s v="100/Bx  "/>
    <s v="BD"/>
    <s v="368661"/>
    <n v="1"/>
    <n v="60"/>
    <n v="1"/>
    <n v="0"/>
    <n v="0"/>
    <n v="0"/>
    <x v="6"/>
    <m/>
    <m/>
    <m/>
    <m/>
    <m/>
  </r>
  <r>
    <s v="1145836"/>
    <s v="WingGuard PICC Line Sec Dev   "/>
    <s v="2.5x1.5     "/>
    <s v="100/Ca  "/>
    <s v="MEDLIN"/>
    <s v="WG711XT"/>
    <n v="1"/>
    <n v="1"/>
    <n v="0"/>
    <n v="0"/>
    <n v="0"/>
    <n v="1"/>
    <x v="4"/>
    <m/>
    <m/>
    <m/>
    <m/>
    <m/>
  </r>
  <r>
    <s v="1195401"/>
    <s v="Diluent Turk Blood f/Leuc Cnt "/>
    <s v="500mL       "/>
    <s v="Ea      "/>
    <s v="FISHER"/>
    <s v="885016"/>
    <n v="1"/>
    <n v="2"/>
    <n v="0"/>
    <n v="0"/>
    <n v="1"/>
    <n v="0"/>
    <x v="4"/>
    <m/>
    <m/>
    <m/>
    <m/>
    <m/>
  </r>
  <r>
    <s v="2540029"/>
    <s v="Engerix-B Hep B Adt Syr PF    "/>
    <s v="20mcg/mL    "/>
    <s v="10/Pk   "/>
    <s v="SKBEEC"/>
    <s v="58160082152"/>
    <n v="1"/>
    <n v="1"/>
    <n v="1"/>
    <n v="0"/>
    <n v="0"/>
    <n v="0"/>
    <x v="6"/>
    <m/>
    <m/>
    <m/>
    <m/>
    <m/>
  </r>
  <r>
    <s v="1353578"/>
    <s v="HemoCue Hb 801 Starter Kit    "/>
    <s v="1 Box       "/>
    <s v="Ea      "/>
    <s v="HEMOCU"/>
    <s v="HB1PROMO"/>
    <n v="1"/>
    <n v="2"/>
    <n v="0"/>
    <n v="0"/>
    <n v="0"/>
    <n v="1"/>
    <x v="4"/>
    <m/>
    <m/>
    <m/>
    <m/>
    <m/>
  </r>
  <r>
    <s v="4210242"/>
    <s v="Pipet Serological Falcon      "/>
    <s v="25mL        "/>
    <s v="200/Ca  "/>
    <s v="CORNLI"/>
    <s v="356525"/>
    <n v="1"/>
    <n v="1"/>
    <n v="0"/>
    <n v="0"/>
    <n v="1"/>
    <n v="0"/>
    <x v="4"/>
    <m/>
    <m/>
    <m/>
    <m/>
    <m/>
  </r>
  <r>
    <s v="1182318"/>
    <s v="Pipette Serological Sterile   "/>
    <s v="10mL        "/>
    <s v="250/Ca  "/>
    <s v="GLOSCI"/>
    <s v="1770"/>
    <n v="1"/>
    <n v="1"/>
    <n v="0"/>
    <n v="0"/>
    <n v="0"/>
    <n v="1"/>
    <x v="4"/>
    <m/>
    <m/>
    <m/>
    <m/>
    <m/>
  </r>
  <r>
    <s v="2624887"/>
    <s v="Io-Gone Iodine Remover Pads   "/>
    <s v="            "/>
    <s v="100/Bx  "/>
    <s v="NICEPK"/>
    <s v="B47000"/>
    <n v="1"/>
    <n v="4"/>
    <n v="0"/>
    <n v="1"/>
    <n v="0"/>
    <n v="0"/>
    <x v="6"/>
    <m/>
    <m/>
    <m/>
    <m/>
    <m/>
  </r>
  <r>
    <s v="1292775"/>
    <s v="Segment Piercing Device       "/>
    <s v="            "/>
    <s v="1000/Ca "/>
    <s v="TYPNEX"/>
    <s v="4R4750"/>
    <n v="1"/>
    <n v="1"/>
    <n v="0"/>
    <n v="0"/>
    <n v="1"/>
    <n v="0"/>
    <x v="4"/>
    <m/>
    <m/>
    <m/>
    <m/>
    <m/>
  </r>
  <r>
    <s v="1147976"/>
    <s v="Lifeshield Macrobore Ext Set  "/>
    <s v="Clave 8&quot;    "/>
    <s v="50/Ca   "/>
    <s v="ABBHOS"/>
    <s v="2065428"/>
    <n v="1"/>
    <n v="2"/>
    <n v="1"/>
    <n v="0"/>
    <n v="0"/>
    <n v="0"/>
    <x v="6"/>
    <m/>
    <m/>
    <m/>
    <m/>
    <m/>
  </r>
  <r>
    <s v="5824839"/>
    <s v="Liner Can .4Mil 23X31&quot; Clear  "/>
    <s v="23X31       "/>
    <s v="1000/Ca "/>
    <s v="ALLEG"/>
    <s v="2432.4CLR"/>
    <n v="1"/>
    <n v="1"/>
    <n v="0"/>
    <n v="1"/>
    <n v="0"/>
    <n v="0"/>
    <x v="3"/>
    <m/>
    <m/>
    <m/>
    <m/>
    <m/>
  </r>
  <r>
    <s v="5825012"/>
    <s v="Liner Can 1.25Mil 33X40&quot; Clear"/>
    <s v="33X40       "/>
    <s v="100/Ca  "/>
    <s v="ALLEG"/>
    <s v="33401.25CL"/>
    <n v="1"/>
    <n v="6"/>
    <n v="0"/>
    <n v="1"/>
    <n v="0"/>
    <n v="0"/>
    <x v="6"/>
    <m/>
    <m/>
    <m/>
    <m/>
    <m/>
  </r>
  <r>
    <s v="1135610"/>
    <s v="Mat Tacky 18x34               "/>
    <s v="Blue        "/>
    <s v="4Mats/bx"/>
    <s v="HEALOG"/>
    <s v="5601-01"/>
    <n v="1"/>
    <n v="2"/>
    <n v="0"/>
    <n v="0"/>
    <n v="1"/>
    <n v="0"/>
    <x v="4"/>
    <m/>
    <m/>
    <m/>
    <m/>
    <m/>
  </r>
  <r>
    <s v="1145946"/>
    <s v="Pulse Ox Ear Clip Sensor      "/>
    <s v="            "/>
    <s v="Ea      "/>
    <s v="MASIMO"/>
    <s v="1895"/>
    <n v="1"/>
    <n v="1"/>
    <n v="0"/>
    <n v="0"/>
    <n v="1"/>
    <n v="0"/>
    <x v="6"/>
    <m/>
    <m/>
    <m/>
    <m/>
    <m/>
  </r>
  <r>
    <s v="1162402"/>
    <s v="Heparin Pork Inj SDV 1mL      "/>
    <s v="1mu/mL      "/>
    <s v="25/Bx   "/>
    <s v="PFIZNJ"/>
    <s v="00409272001"/>
    <n v="1"/>
    <n v="1"/>
    <n v="1"/>
    <n v="0"/>
    <n v="0"/>
    <n v="0"/>
    <x v="6"/>
    <m/>
    <m/>
    <m/>
    <m/>
    <m/>
  </r>
  <r>
    <s v="1265018"/>
    <s v="Vacuette  Tube K2 W/ EDTA     "/>
    <s v="2mL         "/>
    <s v="50/Bg   "/>
    <s v="GREVAC"/>
    <s v="454428"/>
    <n v="1"/>
    <n v="1"/>
    <n v="1"/>
    <n v="0"/>
    <n v="0"/>
    <n v="0"/>
    <x v="6"/>
    <m/>
    <m/>
    <m/>
    <m/>
    <m/>
  </r>
  <r>
    <s v="2450126"/>
    <s v="Thermometer Certified -100to50"/>
    <s v="            "/>
    <s v="Ea      "/>
    <s v="THERMC"/>
    <s v="ACC603FC"/>
    <n v="1"/>
    <n v="1"/>
    <n v="0"/>
    <n v="0"/>
    <n v="0"/>
    <n v="1"/>
    <x v="4"/>
    <m/>
    <m/>
    <m/>
    <m/>
    <m/>
  </r>
  <r>
    <s v="1215408"/>
    <s v="Clamp Tubing Mini Autoclavable"/>
    <s v="Mid-Rng/11mm"/>
    <s v="12/Pk   "/>
    <s v="BEL-A"/>
    <s v="182280000"/>
    <n v="1"/>
    <n v="3"/>
    <n v="0"/>
    <n v="0"/>
    <n v="1"/>
    <n v="0"/>
    <x v="4"/>
    <m/>
    <m/>
    <m/>
    <m/>
    <m/>
  </r>
  <r>
    <s v="1195250"/>
    <s v="Buffer Ref Std pH7 25C Yellow "/>
    <s v="500mL       "/>
    <s v="Ea      "/>
    <s v="FISHER"/>
    <s v="155116"/>
    <n v="1"/>
    <n v="1"/>
    <n v="0"/>
    <n v="0"/>
    <n v="0"/>
    <n v="1"/>
    <x v="4"/>
    <m/>
    <m/>
    <m/>
    <m/>
    <m/>
  </r>
  <r>
    <s v="3090106"/>
    <s v="OSOM Ultra Flu A&amp;B Test       "/>
    <s v="            "/>
    <s v="27/Bx   "/>
    <s v="WYNTEK"/>
    <s v="1006"/>
    <n v="1"/>
    <n v="1"/>
    <n v="1"/>
    <n v="0"/>
    <n v="0"/>
    <n v="0"/>
    <x v="6"/>
    <m/>
    <m/>
    <m/>
    <m/>
    <m/>
  </r>
  <r>
    <s v="2881596"/>
    <s v="Micro Slide S/P Preclean Plain"/>
    <s v="25X75MM     "/>
    <s v="72/Pk   "/>
    <s v="ALLEG"/>
    <s v="M6145"/>
    <n v="1"/>
    <n v="7"/>
    <n v="0"/>
    <n v="1"/>
    <n v="0"/>
    <n v="0"/>
    <x v="6"/>
    <m/>
    <m/>
    <m/>
    <m/>
    <m/>
  </r>
  <r>
    <s v="5440453"/>
    <s v="Lancet ReadyLance Nova+ Green "/>
    <s v="21gx2.2mm   "/>
    <s v="100/Bx  "/>
    <s v="MEDCOR"/>
    <s v="8061"/>
    <n v="1"/>
    <n v="40"/>
    <n v="0"/>
    <n v="1"/>
    <n v="0"/>
    <n v="0"/>
    <x v="3"/>
    <m/>
    <m/>
    <m/>
    <m/>
    <m/>
  </r>
  <r>
    <s v="2943331"/>
    <s v="Sorbaview Dressing            "/>
    <s v="2.5x3&quot;      "/>
    <s v="100/Ca  "/>
    <s v="MEDLIN"/>
    <s v="SV30XT"/>
    <n v="1"/>
    <n v="2"/>
    <n v="1"/>
    <n v="0"/>
    <n v="0"/>
    <n v="0"/>
    <x v="6"/>
    <m/>
    <m/>
    <m/>
    <m/>
    <m/>
  </r>
  <r>
    <s v="1126297"/>
    <s v="Maxi-Gard Lab Coat Ceil Blue  "/>
    <s v="2XL         "/>
    <s v="10/Pk   "/>
    <s v="ARMEDC"/>
    <s v="1126297"/>
    <n v="1"/>
    <n v="5"/>
    <n v="0"/>
    <n v="1"/>
    <n v="0"/>
    <n v="0"/>
    <x v="6"/>
    <m/>
    <m/>
    <m/>
    <m/>
    <m/>
  </r>
  <r>
    <s v="7510027"/>
    <s v="Buffer Ph 800                 "/>
    <s v="16oz        "/>
    <s v="Ea      "/>
    <s v="RICCA"/>
    <s v="1580-16"/>
    <n v="1"/>
    <n v="1"/>
    <n v="0"/>
    <n v="0"/>
    <n v="0"/>
    <n v="1"/>
    <x v="4"/>
    <m/>
    <m/>
    <m/>
    <m/>
    <m/>
  </r>
  <r>
    <s v="1013881"/>
    <s v="Arch Support 3/4 Length       "/>
    <s v="Sz 5/6      "/>
    <s v="1/Pr    "/>
    <s v="IMPLUS"/>
    <s v="44-123-01"/>
    <n v="1"/>
    <n v="10"/>
    <n v="0"/>
    <n v="0"/>
    <n v="1"/>
    <n v="0"/>
    <x v="4"/>
    <m/>
    <m/>
    <m/>
    <m/>
    <m/>
  </r>
  <r>
    <s v="1065492"/>
    <s v="Alphalyse 360 F/ABX Micros    "/>
    <s v="360ml       "/>
    <s v="1/Bt    "/>
    <s v="ABXHEM"/>
    <s v="1210906014"/>
    <n v="1"/>
    <n v="14"/>
    <n v="0"/>
    <n v="1"/>
    <n v="0"/>
    <n v="0"/>
    <x v="6"/>
    <m/>
    <m/>
    <m/>
    <m/>
    <m/>
  </r>
  <r>
    <s v="3603634"/>
    <s v="Sempersure PF Nitrile Glove   "/>
    <s v="Large       "/>
    <s v="200/Bx  "/>
    <s v="SEMPER"/>
    <s v="SUNF204"/>
    <n v="1"/>
    <n v="10"/>
    <n v="0"/>
    <n v="1"/>
    <n v="0"/>
    <n v="0"/>
    <x v="3"/>
    <m/>
    <m/>
    <m/>
    <m/>
    <m/>
  </r>
  <r>
    <s v="1271277"/>
    <s v="Bandage Stat Strips Sheer     "/>
    <s v="3/4&quot;x3&quot;     "/>
    <s v="100/Bx  "/>
    <s v="DUKAL"/>
    <s v="152001"/>
    <n v="1"/>
    <n v="9"/>
    <n v="0"/>
    <n v="1"/>
    <n v="0"/>
    <n v="0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A8DAF-14BD-4BC0-9C3A-016F667C9AD4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4"/>
        <item x="2"/>
        <item x="5"/>
        <item x="3"/>
        <item x="1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10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9">
      <pivotArea field="1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workbookViewId="0">
      <selection sqref="A1:J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4511</v>
      </c>
      <c r="D3" s="6">
        <v>4017</v>
      </c>
      <c r="E3" s="5">
        <v>0.89048991354466844</v>
      </c>
      <c r="F3" s="6">
        <v>260</v>
      </c>
      <c r="G3" s="5">
        <v>0.94812680115273773</v>
      </c>
      <c r="H3" s="6">
        <v>84</v>
      </c>
      <c r="I3" s="6">
        <v>64</v>
      </c>
      <c r="J3" s="6">
        <v>86</v>
      </c>
    </row>
    <row r="4" spans="1:10" x14ac:dyDescent="0.3">
      <c r="A4" s="30" t="s">
        <v>12</v>
      </c>
      <c r="B4" s="30"/>
      <c r="C4" s="29"/>
      <c r="D4" s="29"/>
      <c r="E4" s="5">
        <v>0.92374196408778542</v>
      </c>
      <c r="F4" s="3"/>
      <c r="G4" s="5">
        <v>0.98137885169585459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420</v>
      </c>
      <c r="D5" s="8">
        <v>340</v>
      </c>
      <c r="E5" s="4">
        <v>0.80952380952380953</v>
      </c>
      <c r="F5" s="8">
        <v>41</v>
      </c>
      <c r="G5" s="4">
        <v>0.90714285714285703</v>
      </c>
      <c r="H5" s="8">
        <v>19</v>
      </c>
      <c r="I5" s="8">
        <v>17</v>
      </c>
      <c r="J5" s="8">
        <v>3</v>
      </c>
    </row>
    <row r="6" spans="1:10" x14ac:dyDescent="0.3">
      <c r="A6" s="7" t="s">
        <v>15</v>
      </c>
      <c r="B6" s="7" t="s">
        <v>16</v>
      </c>
      <c r="C6" s="8">
        <v>321</v>
      </c>
      <c r="D6" s="8">
        <v>286</v>
      </c>
      <c r="E6" s="4">
        <v>0.8909657320872274</v>
      </c>
      <c r="F6" s="8">
        <v>17</v>
      </c>
      <c r="G6" s="4">
        <v>0.94392523364485981</v>
      </c>
      <c r="H6" s="8">
        <v>4</v>
      </c>
      <c r="I6" s="8">
        <v>0</v>
      </c>
      <c r="J6" s="8">
        <v>14</v>
      </c>
    </row>
    <row r="7" spans="1:10" x14ac:dyDescent="0.3">
      <c r="A7" s="7" t="s">
        <v>17</v>
      </c>
      <c r="B7" s="7" t="s">
        <v>18</v>
      </c>
      <c r="C7" s="8">
        <v>304</v>
      </c>
      <c r="D7" s="8">
        <v>272</v>
      </c>
      <c r="E7" s="4">
        <v>0.89473684210526316</v>
      </c>
      <c r="F7" s="8">
        <v>15</v>
      </c>
      <c r="G7" s="4">
        <v>0.94407894736842091</v>
      </c>
      <c r="H7" s="8">
        <v>9</v>
      </c>
      <c r="I7" s="8">
        <v>2</v>
      </c>
      <c r="J7" s="8">
        <v>6</v>
      </c>
    </row>
    <row r="8" spans="1:10" x14ac:dyDescent="0.3">
      <c r="A8" s="7" t="s">
        <v>19</v>
      </c>
      <c r="B8" s="7" t="s">
        <v>20</v>
      </c>
      <c r="C8" s="8">
        <v>222</v>
      </c>
      <c r="D8" s="8">
        <v>215</v>
      </c>
      <c r="E8" s="4">
        <v>0.96846846846846846</v>
      </c>
      <c r="F8" s="8">
        <v>4</v>
      </c>
      <c r="G8" s="4">
        <v>0.9864864864864864</v>
      </c>
      <c r="H8" s="8">
        <v>2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208</v>
      </c>
      <c r="D9" s="8">
        <v>194</v>
      </c>
      <c r="E9" s="4">
        <v>0.93269230769230771</v>
      </c>
      <c r="F9" s="8">
        <v>5</v>
      </c>
      <c r="G9" s="4">
        <v>0.95673076923076938</v>
      </c>
      <c r="H9" s="8">
        <v>3</v>
      </c>
      <c r="I9" s="8">
        <v>3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188</v>
      </c>
      <c r="D10" s="8">
        <v>167</v>
      </c>
      <c r="E10" s="4">
        <v>0.88829787234042556</v>
      </c>
      <c r="F10" s="8">
        <v>17</v>
      </c>
      <c r="G10" s="4">
        <v>0.97872340425531912</v>
      </c>
      <c r="H10" s="8">
        <v>4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145</v>
      </c>
      <c r="D11" s="8">
        <v>132</v>
      </c>
      <c r="E11" s="4">
        <v>0.91034482758620694</v>
      </c>
      <c r="F11" s="8">
        <v>5</v>
      </c>
      <c r="G11" s="4">
        <v>0.94482758620689655</v>
      </c>
      <c r="H11" s="8">
        <v>1</v>
      </c>
      <c r="I11" s="8">
        <v>7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141</v>
      </c>
      <c r="D12" s="8">
        <v>133</v>
      </c>
      <c r="E12" s="4">
        <v>0.94326241134751787</v>
      </c>
      <c r="F12" s="8">
        <v>7</v>
      </c>
      <c r="G12" s="4">
        <v>0.99290780141843971</v>
      </c>
      <c r="H12" s="8">
        <v>1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138</v>
      </c>
      <c r="D13" s="8">
        <v>127</v>
      </c>
      <c r="E13" s="4">
        <v>0.92028985507246375</v>
      </c>
      <c r="F13" s="8">
        <v>5</v>
      </c>
      <c r="G13" s="4">
        <v>0.95652173913043481</v>
      </c>
      <c r="H13" s="8">
        <v>2</v>
      </c>
      <c r="I13" s="8">
        <v>4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133</v>
      </c>
      <c r="D14" s="8">
        <v>118</v>
      </c>
      <c r="E14" s="4">
        <v>0.88721804511278191</v>
      </c>
      <c r="F14" s="8">
        <v>15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126</v>
      </c>
      <c r="D15" s="8">
        <v>123</v>
      </c>
      <c r="E15" s="4">
        <v>0.97619047619047616</v>
      </c>
      <c r="F15" s="8">
        <v>2</v>
      </c>
      <c r="G15" s="4">
        <v>0.9920634920634922</v>
      </c>
      <c r="H15" s="8">
        <v>1</v>
      </c>
      <c r="I15" s="8">
        <v>0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123</v>
      </c>
      <c r="D16" s="8">
        <v>105</v>
      </c>
      <c r="E16" s="4">
        <v>0.85365853658536583</v>
      </c>
      <c r="F16" s="8">
        <v>10</v>
      </c>
      <c r="G16" s="4">
        <v>0.93495934959349603</v>
      </c>
      <c r="H16" s="8">
        <v>1</v>
      </c>
      <c r="I16" s="8">
        <v>3</v>
      </c>
      <c r="J16" s="8">
        <v>4</v>
      </c>
    </row>
    <row r="17" spans="1:10" x14ac:dyDescent="0.3">
      <c r="A17" s="7" t="s">
        <v>37</v>
      </c>
      <c r="B17" s="7" t="s">
        <v>38</v>
      </c>
      <c r="C17" s="8">
        <v>122</v>
      </c>
      <c r="D17" s="8">
        <v>117</v>
      </c>
      <c r="E17" s="4">
        <v>0.95901639344262291</v>
      </c>
      <c r="F17" s="8">
        <v>3</v>
      </c>
      <c r="G17" s="4">
        <v>0.98360655737704916</v>
      </c>
      <c r="H17" s="8">
        <v>0</v>
      </c>
      <c r="I17" s="8">
        <v>2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117</v>
      </c>
      <c r="D18" s="8">
        <v>88</v>
      </c>
      <c r="E18" s="4">
        <v>0.75213675213675213</v>
      </c>
      <c r="F18" s="8">
        <v>10</v>
      </c>
      <c r="G18" s="4">
        <v>0.83760683760683763</v>
      </c>
      <c r="H18" s="8">
        <v>7</v>
      </c>
      <c r="I18" s="8">
        <v>1</v>
      </c>
      <c r="J18" s="8">
        <v>11</v>
      </c>
    </row>
    <row r="19" spans="1:10" x14ac:dyDescent="0.3">
      <c r="A19" s="7" t="s">
        <v>41</v>
      </c>
      <c r="B19" s="7" t="s">
        <v>36</v>
      </c>
      <c r="C19" s="8">
        <v>110</v>
      </c>
      <c r="D19" s="8">
        <v>109</v>
      </c>
      <c r="E19" s="4">
        <v>0.99090909090909096</v>
      </c>
      <c r="F19" s="8">
        <v>0</v>
      </c>
      <c r="G19" s="4">
        <v>0.99090909090909096</v>
      </c>
      <c r="H19" s="8">
        <v>0</v>
      </c>
      <c r="I19" s="8">
        <v>1</v>
      </c>
      <c r="J19" s="8">
        <v>0</v>
      </c>
    </row>
    <row r="20" spans="1:10" x14ac:dyDescent="0.3">
      <c r="A20" s="7" t="s">
        <v>42</v>
      </c>
      <c r="B20" s="7" t="s">
        <v>43</v>
      </c>
      <c r="C20" s="8">
        <v>90</v>
      </c>
      <c r="D20" s="8">
        <v>86</v>
      </c>
      <c r="E20" s="4">
        <v>0.9555555555555556</v>
      </c>
      <c r="F20" s="8">
        <v>2</v>
      </c>
      <c r="G20" s="4">
        <v>0.97777777777777775</v>
      </c>
      <c r="H20" s="8">
        <v>0</v>
      </c>
      <c r="I20" s="8">
        <v>2</v>
      </c>
      <c r="J20" s="8">
        <v>0</v>
      </c>
    </row>
    <row r="21" spans="1:10" x14ac:dyDescent="0.3">
      <c r="A21" s="7" t="s">
        <v>44</v>
      </c>
      <c r="B21" s="7" t="s">
        <v>45</v>
      </c>
      <c r="C21" s="8">
        <v>89</v>
      </c>
      <c r="D21" s="8">
        <v>83</v>
      </c>
      <c r="E21" s="4">
        <v>0.93258426966292129</v>
      </c>
      <c r="F21" s="8">
        <v>4</v>
      </c>
      <c r="G21" s="4">
        <v>0.97752808988764039</v>
      </c>
      <c r="H21" s="8">
        <v>0</v>
      </c>
      <c r="I21" s="8">
        <v>2</v>
      </c>
      <c r="J21" s="8">
        <v>0</v>
      </c>
    </row>
    <row r="22" spans="1:10" x14ac:dyDescent="0.3">
      <c r="A22" s="7" t="s">
        <v>46</v>
      </c>
      <c r="B22" s="7" t="s">
        <v>47</v>
      </c>
      <c r="C22" s="8">
        <v>88</v>
      </c>
      <c r="D22" s="8">
        <v>71</v>
      </c>
      <c r="E22" s="4">
        <v>0.80681818181818177</v>
      </c>
      <c r="F22" s="8">
        <v>8</v>
      </c>
      <c r="G22" s="4">
        <v>0.89772727272727271</v>
      </c>
      <c r="H22" s="8">
        <v>0</v>
      </c>
      <c r="I22" s="8">
        <v>1</v>
      </c>
      <c r="J22" s="8">
        <v>8</v>
      </c>
    </row>
    <row r="23" spans="1:10" x14ac:dyDescent="0.3">
      <c r="A23" s="7" t="s">
        <v>48</v>
      </c>
      <c r="B23" s="7" t="s">
        <v>49</v>
      </c>
      <c r="C23" s="8">
        <v>87</v>
      </c>
      <c r="D23" s="8">
        <v>81</v>
      </c>
      <c r="E23" s="4">
        <v>0.93103448275862066</v>
      </c>
      <c r="F23" s="8">
        <v>0</v>
      </c>
      <c r="G23" s="4">
        <v>0.93103448275862066</v>
      </c>
      <c r="H23" s="8">
        <v>1</v>
      </c>
      <c r="I23" s="8">
        <v>2</v>
      </c>
      <c r="J23" s="8">
        <v>3</v>
      </c>
    </row>
    <row r="24" spans="1:10" x14ac:dyDescent="0.3">
      <c r="A24" s="7" t="s">
        <v>50</v>
      </c>
      <c r="B24" s="7" t="s">
        <v>32</v>
      </c>
      <c r="C24" s="8">
        <v>77</v>
      </c>
      <c r="D24" s="8">
        <v>74</v>
      </c>
      <c r="E24" s="4">
        <v>0.96103896103896103</v>
      </c>
      <c r="F24" s="8">
        <v>2</v>
      </c>
      <c r="G24" s="4">
        <v>0.98701298701298701</v>
      </c>
      <c r="H24" s="8">
        <v>1</v>
      </c>
      <c r="I24" s="8">
        <v>0</v>
      </c>
      <c r="J24" s="8">
        <v>0</v>
      </c>
    </row>
    <row r="25" spans="1:10" x14ac:dyDescent="0.3">
      <c r="A25" s="7" t="s">
        <v>51</v>
      </c>
      <c r="B25" s="7" t="s">
        <v>52</v>
      </c>
      <c r="C25" s="8">
        <v>76</v>
      </c>
      <c r="D25" s="8">
        <v>74</v>
      </c>
      <c r="E25" s="4">
        <v>0.97368421052631571</v>
      </c>
      <c r="F25" s="8">
        <v>1</v>
      </c>
      <c r="G25" s="4">
        <v>0.98684210526315785</v>
      </c>
      <c r="H25" s="8">
        <v>0</v>
      </c>
      <c r="I25" s="8">
        <v>1</v>
      </c>
      <c r="J25" s="8">
        <v>0</v>
      </c>
    </row>
    <row r="26" spans="1:10" x14ac:dyDescent="0.3">
      <c r="A26" s="7" t="s">
        <v>53</v>
      </c>
      <c r="B26" s="7" t="s">
        <v>54</v>
      </c>
      <c r="C26" s="8">
        <v>70</v>
      </c>
      <c r="D26" s="8">
        <v>67</v>
      </c>
      <c r="E26" s="4">
        <v>0.95714285714285718</v>
      </c>
      <c r="F26" s="8">
        <v>3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55</v>
      </c>
      <c r="B27" s="7" t="s">
        <v>56</v>
      </c>
      <c r="C27" s="8">
        <v>69</v>
      </c>
      <c r="D27" s="8">
        <v>57</v>
      </c>
      <c r="E27" s="4">
        <v>0.82608695652173902</v>
      </c>
      <c r="F27" s="8">
        <v>10</v>
      </c>
      <c r="G27" s="4">
        <v>0.97101449275362317</v>
      </c>
      <c r="H27" s="8">
        <v>2</v>
      </c>
      <c r="I27" s="8">
        <v>0</v>
      </c>
      <c r="J27" s="8">
        <v>0</v>
      </c>
    </row>
    <row r="28" spans="1:10" x14ac:dyDescent="0.3">
      <c r="A28" s="7" t="s">
        <v>57</v>
      </c>
      <c r="B28" s="7" t="s">
        <v>58</v>
      </c>
      <c r="C28" s="8">
        <v>67</v>
      </c>
      <c r="D28" s="8">
        <v>63</v>
      </c>
      <c r="E28" s="4">
        <v>0.94029850746268662</v>
      </c>
      <c r="F28" s="8">
        <v>3</v>
      </c>
      <c r="G28" s="4">
        <v>0.98507462686567171</v>
      </c>
      <c r="H28" s="8">
        <v>0</v>
      </c>
      <c r="I28" s="8">
        <v>1</v>
      </c>
      <c r="J28" s="8">
        <v>0</v>
      </c>
    </row>
    <row r="29" spans="1:10" x14ac:dyDescent="0.3">
      <c r="A29" s="7" t="s">
        <v>59</v>
      </c>
      <c r="B29" s="7" t="s">
        <v>60</v>
      </c>
      <c r="C29" s="8">
        <v>66</v>
      </c>
      <c r="D29" s="8">
        <v>64</v>
      </c>
      <c r="E29" s="4">
        <v>0.96969696969696972</v>
      </c>
      <c r="F29" s="8">
        <v>2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61</v>
      </c>
      <c r="B30" s="7" t="s">
        <v>62</v>
      </c>
      <c r="C30" s="8">
        <v>64</v>
      </c>
      <c r="D30" s="8">
        <v>59</v>
      </c>
      <c r="E30" s="4">
        <v>0.921875</v>
      </c>
      <c r="F30" s="8">
        <v>4</v>
      </c>
      <c r="G30" s="4">
        <v>0.984375</v>
      </c>
      <c r="H30" s="8">
        <v>1</v>
      </c>
      <c r="I30" s="8">
        <v>0</v>
      </c>
      <c r="J30" s="8">
        <v>0</v>
      </c>
    </row>
    <row r="31" spans="1:10" x14ac:dyDescent="0.3">
      <c r="A31" s="7" t="s">
        <v>63</v>
      </c>
      <c r="B31" s="7" t="s">
        <v>64</v>
      </c>
      <c r="C31" s="8">
        <v>58</v>
      </c>
      <c r="D31" s="8">
        <v>38</v>
      </c>
      <c r="E31" s="4">
        <v>0.65517241379310354</v>
      </c>
      <c r="F31" s="8">
        <v>15</v>
      </c>
      <c r="G31" s="4">
        <v>0.91379310344827591</v>
      </c>
      <c r="H31" s="8">
        <v>5</v>
      </c>
      <c r="I31" s="8">
        <v>0</v>
      </c>
      <c r="J31" s="8">
        <v>0</v>
      </c>
    </row>
    <row r="32" spans="1:10" x14ac:dyDescent="0.3">
      <c r="A32" s="7" t="s">
        <v>65</v>
      </c>
      <c r="B32" s="7" t="s">
        <v>32</v>
      </c>
      <c r="C32" s="8">
        <v>57</v>
      </c>
      <c r="D32" s="8">
        <v>51</v>
      </c>
      <c r="E32" s="4">
        <v>0.89473684210526316</v>
      </c>
      <c r="F32" s="8">
        <v>6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66</v>
      </c>
      <c r="B33" s="7" t="s">
        <v>67</v>
      </c>
      <c r="C33" s="8">
        <v>52</v>
      </c>
      <c r="D33" s="8">
        <v>50</v>
      </c>
      <c r="E33" s="4">
        <v>0.96153846153846156</v>
      </c>
      <c r="F33" s="8">
        <v>0</v>
      </c>
      <c r="G33" s="4">
        <v>0.96153846153846156</v>
      </c>
      <c r="H33" s="8">
        <v>1</v>
      </c>
      <c r="I33" s="8">
        <v>1</v>
      </c>
      <c r="J33" s="8">
        <v>0</v>
      </c>
    </row>
    <row r="34" spans="1:10" x14ac:dyDescent="0.3">
      <c r="A34" s="7" t="s">
        <v>68</v>
      </c>
      <c r="B34" s="7" t="s">
        <v>69</v>
      </c>
      <c r="C34" s="8">
        <v>51</v>
      </c>
      <c r="D34" s="8">
        <v>45</v>
      </c>
      <c r="E34" s="4">
        <v>0.88235294117647056</v>
      </c>
      <c r="F34" s="8">
        <v>3</v>
      </c>
      <c r="G34" s="4">
        <v>0.94117647058823517</v>
      </c>
      <c r="H34" s="8">
        <v>1</v>
      </c>
      <c r="I34" s="8">
        <v>1</v>
      </c>
      <c r="J34" s="8">
        <v>1</v>
      </c>
    </row>
    <row r="35" spans="1:10" x14ac:dyDescent="0.3">
      <c r="A35" s="7" t="s">
        <v>70</v>
      </c>
      <c r="B35" s="7" t="s">
        <v>71</v>
      </c>
      <c r="C35" s="8">
        <v>48</v>
      </c>
      <c r="D35" s="8">
        <v>44</v>
      </c>
      <c r="E35" s="4">
        <v>0.91666666666666652</v>
      </c>
      <c r="F35" s="8">
        <v>2</v>
      </c>
      <c r="G35" s="4">
        <v>0.95833333333333348</v>
      </c>
      <c r="H35" s="8">
        <v>2</v>
      </c>
      <c r="I35" s="8">
        <v>0</v>
      </c>
      <c r="J35" s="8">
        <v>0</v>
      </c>
    </row>
    <row r="36" spans="1:10" x14ac:dyDescent="0.3">
      <c r="A36" s="7" t="s">
        <v>72</v>
      </c>
      <c r="B36" s="7" t="s">
        <v>54</v>
      </c>
      <c r="C36" s="8">
        <v>46</v>
      </c>
      <c r="D36" s="8">
        <v>44</v>
      </c>
      <c r="E36" s="4">
        <v>0.95652173913043481</v>
      </c>
      <c r="F36" s="8">
        <v>1</v>
      </c>
      <c r="G36" s="4">
        <v>0.97826086956521729</v>
      </c>
      <c r="H36" s="8">
        <v>0</v>
      </c>
      <c r="I36" s="8">
        <v>1</v>
      </c>
      <c r="J36" s="8">
        <v>0</v>
      </c>
    </row>
    <row r="37" spans="1:10" x14ac:dyDescent="0.3">
      <c r="A37" s="7" t="s">
        <v>73</v>
      </c>
      <c r="B37" s="7" t="s">
        <v>74</v>
      </c>
      <c r="C37" s="8">
        <v>45</v>
      </c>
      <c r="D37" s="8">
        <v>33</v>
      </c>
      <c r="E37" s="4">
        <v>0.73333333333333328</v>
      </c>
      <c r="F37" s="8">
        <v>7</v>
      </c>
      <c r="G37" s="4">
        <v>0.88888888888888884</v>
      </c>
      <c r="H37" s="8">
        <v>2</v>
      </c>
      <c r="I37" s="8">
        <v>0</v>
      </c>
      <c r="J37" s="8">
        <v>3</v>
      </c>
    </row>
    <row r="38" spans="1:10" x14ac:dyDescent="0.3">
      <c r="A38" s="7" t="s">
        <v>75</v>
      </c>
      <c r="B38" s="7" t="s">
        <v>62</v>
      </c>
      <c r="C38" s="8">
        <v>44</v>
      </c>
      <c r="D38" s="8">
        <v>42</v>
      </c>
      <c r="E38" s="4">
        <v>0.95454545454545459</v>
      </c>
      <c r="F38" s="8">
        <v>1</v>
      </c>
      <c r="G38" s="4">
        <v>0.97727272727272729</v>
      </c>
      <c r="H38" s="8">
        <v>0</v>
      </c>
      <c r="I38" s="8">
        <v>0</v>
      </c>
      <c r="J38" s="8">
        <v>1</v>
      </c>
    </row>
    <row r="39" spans="1:10" x14ac:dyDescent="0.3">
      <c r="A39" s="7" t="s">
        <v>76</v>
      </c>
      <c r="B39" s="7" t="s">
        <v>77</v>
      </c>
      <c r="C39" s="8">
        <v>43</v>
      </c>
      <c r="D39" s="8">
        <v>37</v>
      </c>
      <c r="E39" s="4">
        <v>0.86046511627906985</v>
      </c>
      <c r="F39" s="8">
        <v>1</v>
      </c>
      <c r="G39" s="4">
        <v>0.88372093023255816</v>
      </c>
      <c r="H39" s="8">
        <v>2</v>
      </c>
      <c r="I39" s="8">
        <v>2</v>
      </c>
      <c r="J39" s="8">
        <v>1</v>
      </c>
    </row>
    <row r="40" spans="1:10" x14ac:dyDescent="0.3">
      <c r="A40" s="7" t="s">
        <v>78</v>
      </c>
      <c r="B40" s="7" t="s">
        <v>79</v>
      </c>
      <c r="C40" s="8">
        <v>38</v>
      </c>
      <c r="D40" s="8">
        <v>32</v>
      </c>
      <c r="E40" s="4">
        <v>0.84210526315789469</v>
      </c>
      <c r="F40" s="8">
        <v>2</v>
      </c>
      <c r="G40" s="4">
        <v>0.89473684210526316</v>
      </c>
      <c r="H40" s="8">
        <v>1</v>
      </c>
      <c r="I40" s="8">
        <v>2</v>
      </c>
      <c r="J40" s="8">
        <v>1</v>
      </c>
    </row>
    <row r="41" spans="1:10" x14ac:dyDescent="0.3">
      <c r="A41" s="7" t="s">
        <v>80</v>
      </c>
      <c r="B41" s="7" t="s">
        <v>81</v>
      </c>
      <c r="C41" s="8">
        <v>37</v>
      </c>
      <c r="D41" s="8">
        <v>37</v>
      </c>
      <c r="E41" s="4">
        <v>1</v>
      </c>
      <c r="F41" s="8">
        <v>0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82</v>
      </c>
      <c r="B42" s="7" t="s">
        <v>32</v>
      </c>
      <c r="C42" s="8">
        <v>35</v>
      </c>
      <c r="D42" s="8">
        <v>35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83</v>
      </c>
      <c r="B43" s="7" t="s">
        <v>84</v>
      </c>
      <c r="C43" s="8">
        <v>29</v>
      </c>
      <c r="D43" s="8">
        <v>21</v>
      </c>
      <c r="E43" s="4">
        <v>0.72413793103448265</v>
      </c>
      <c r="F43" s="8">
        <v>5</v>
      </c>
      <c r="G43" s="4">
        <v>0.89655172413793105</v>
      </c>
      <c r="H43" s="8">
        <v>2</v>
      </c>
      <c r="I43" s="8">
        <v>1</v>
      </c>
      <c r="J43" s="8">
        <v>0</v>
      </c>
    </row>
    <row r="44" spans="1:10" x14ac:dyDescent="0.3">
      <c r="A44" s="7" t="s">
        <v>85</v>
      </c>
      <c r="B44" s="7" t="s">
        <v>86</v>
      </c>
      <c r="C44" s="8">
        <v>28</v>
      </c>
      <c r="D44" s="8">
        <v>26</v>
      </c>
      <c r="E44" s="4">
        <v>0.9285714285714286</v>
      </c>
      <c r="F44" s="8">
        <v>1</v>
      </c>
      <c r="G44" s="4">
        <v>0.9642857142857143</v>
      </c>
      <c r="H44" s="8">
        <v>0</v>
      </c>
      <c r="I44" s="8">
        <v>0</v>
      </c>
      <c r="J44" s="8">
        <v>1</v>
      </c>
    </row>
    <row r="45" spans="1:10" x14ac:dyDescent="0.3">
      <c r="A45" s="7" t="s">
        <v>87</v>
      </c>
      <c r="B45" s="7" t="s">
        <v>88</v>
      </c>
      <c r="C45" s="8">
        <v>23</v>
      </c>
      <c r="D45" s="8">
        <v>20</v>
      </c>
      <c r="E45" s="4">
        <v>0.86956521739130432</v>
      </c>
      <c r="F45" s="8">
        <v>3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89</v>
      </c>
      <c r="B46" s="7" t="s">
        <v>90</v>
      </c>
      <c r="C46" s="8">
        <v>20</v>
      </c>
      <c r="D46" s="8">
        <v>12</v>
      </c>
      <c r="E46" s="4">
        <v>0.6</v>
      </c>
      <c r="F46" s="8">
        <v>0</v>
      </c>
      <c r="G46" s="4">
        <v>0.6</v>
      </c>
      <c r="H46" s="8">
        <v>2</v>
      </c>
      <c r="I46" s="8">
        <v>1</v>
      </c>
      <c r="J46" s="8">
        <v>5</v>
      </c>
    </row>
    <row r="47" spans="1:10" x14ac:dyDescent="0.3">
      <c r="A47" s="7" t="s">
        <v>91</v>
      </c>
      <c r="B47" s="7" t="s">
        <v>71</v>
      </c>
      <c r="C47" s="8">
        <v>19</v>
      </c>
      <c r="D47" s="8">
        <v>15</v>
      </c>
      <c r="E47" s="4">
        <v>0.78947368421052633</v>
      </c>
      <c r="F47" s="8">
        <v>1</v>
      </c>
      <c r="G47" s="4">
        <v>0.84210526315789469</v>
      </c>
      <c r="H47" s="8">
        <v>1</v>
      </c>
      <c r="I47" s="8">
        <v>0</v>
      </c>
      <c r="J47" s="8">
        <v>2</v>
      </c>
    </row>
    <row r="48" spans="1:10" x14ac:dyDescent="0.3">
      <c r="A48" s="7" t="s">
        <v>92</v>
      </c>
      <c r="B48" s="7" t="s">
        <v>93</v>
      </c>
      <c r="C48" s="8">
        <v>18</v>
      </c>
      <c r="D48" s="8">
        <v>10</v>
      </c>
      <c r="E48" s="4">
        <v>0.55555555555555558</v>
      </c>
      <c r="F48" s="8">
        <v>0</v>
      </c>
      <c r="G48" s="4">
        <v>0.55555555555555558</v>
      </c>
      <c r="H48" s="8">
        <v>0</v>
      </c>
      <c r="I48" s="8">
        <v>0</v>
      </c>
      <c r="J48" s="8">
        <v>8</v>
      </c>
    </row>
    <row r="49" spans="1:10" x14ac:dyDescent="0.3">
      <c r="A49" s="7" t="s">
        <v>94</v>
      </c>
      <c r="B49" s="7" t="s">
        <v>95</v>
      </c>
      <c r="C49" s="8">
        <v>17</v>
      </c>
      <c r="D49" s="8">
        <v>17</v>
      </c>
      <c r="E49" s="4">
        <v>1</v>
      </c>
      <c r="F49" s="8">
        <v>0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96</v>
      </c>
      <c r="B50" s="7" t="s">
        <v>97</v>
      </c>
      <c r="C50" s="8">
        <v>16</v>
      </c>
      <c r="D50" s="8">
        <v>14</v>
      </c>
      <c r="E50" s="4">
        <v>0.875</v>
      </c>
      <c r="F50" s="8">
        <v>2</v>
      </c>
      <c r="G50" s="4">
        <v>1</v>
      </c>
      <c r="H50" s="8">
        <v>0</v>
      </c>
      <c r="I50" s="8">
        <v>0</v>
      </c>
      <c r="J50" s="8">
        <v>0</v>
      </c>
    </row>
    <row r="51" spans="1:10" x14ac:dyDescent="0.3">
      <c r="A51" s="7" t="s">
        <v>98</v>
      </c>
      <c r="B51" s="7" t="s">
        <v>99</v>
      </c>
      <c r="C51" s="8">
        <v>14</v>
      </c>
      <c r="D51" s="8">
        <v>10</v>
      </c>
      <c r="E51" s="4">
        <v>0.7142857142857143</v>
      </c>
      <c r="F51" s="8">
        <v>3</v>
      </c>
      <c r="G51" s="4">
        <v>0.9285714285714286</v>
      </c>
      <c r="H51" s="8">
        <v>0</v>
      </c>
      <c r="I51" s="8">
        <v>1</v>
      </c>
      <c r="J51" s="8">
        <v>0</v>
      </c>
    </row>
    <row r="52" spans="1:10" x14ac:dyDescent="0.3">
      <c r="A52" s="7" t="s">
        <v>100</v>
      </c>
      <c r="B52" s="7" t="s">
        <v>101</v>
      </c>
      <c r="C52" s="8">
        <v>13</v>
      </c>
      <c r="D52" s="8">
        <v>7</v>
      </c>
      <c r="E52" s="4">
        <v>0.53846153846153844</v>
      </c>
      <c r="F52" s="8">
        <v>0</v>
      </c>
      <c r="G52" s="4">
        <v>0.53846153846153844</v>
      </c>
      <c r="H52" s="8">
        <v>0</v>
      </c>
      <c r="I52" s="8">
        <v>1</v>
      </c>
      <c r="J52" s="8">
        <v>5</v>
      </c>
    </row>
    <row r="53" spans="1:10" x14ac:dyDescent="0.3">
      <c r="A53" s="7" t="s">
        <v>102</v>
      </c>
      <c r="B53" s="7" t="s">
        <v>103</v>
      </c>
      <c r="C53" s="8">
        <v>12</v>
      </c>
      <c r="D53" s="8">
        <v>8</v>
      </c>
      <c r="E53" s="4">
        <v>0.66666666666666652</v>
      </c>
      <c r="F53" s="8">
        <v>2</v>
      </c>
      <c r="G53" s="4">
        <v>0.83333333333333348</v>
      </c>
      <c r="H53" s="8">
        <v>0</v>
      </c>
      <c r="I53" s="8">
        <v>1</v>
      </c>
      <c r="J53" s="8">
        <v>1</v>
      </c>
    </row>
    <row r="54" spans="1:10" x14ac:dyDescent="0.3">
      <c r="A54" s="7" t="s">
        <v>104</v>
      </c>
      <c r="B54" s="7" t="s">
        <v>105</v>
      </c>
      <c r="C54" s="8">
        <v>11</v>
      </c>
      <c r="D54" s="8">
        <v>7</v>
      </c>
      <c r="E54" s="4">
        <v>0.63636363636363635</v>
      </c>
      <c r="F54" s="8">
        <v>2</v>
      </c>
      <c r="G54" s="4">
        <v>0.81818181818181823</v>
      </c>
      <c r="H54" s="8">
        <v>2</v>
      </c>
      <c r="I54" s="8">
        <v>0</v>
      </c>
      <c r="J54" s="8">
        <v>0</v>
      </c>
    </row>
    <row r="55" spans="1:10" x14ac:dyDescent="0.3">
      <c r="A55" s="7" t="s">
        <v>106</v>
      </c>
      <c r="B55" s="7" t="s">
        <v>93</v>
      </c>
      <c r="C55" s="8">
        <v>10</v>
      </c>
      <c r="D55" s="8">
        <v>9</v>
      </c>
      <c r="E55" s="4">
        <v>0.9</v>
      </c>
      <c r="F55" s="8">
        <v>1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107</v>
      </c>
      <c r="B56" s="7" t="s">
        <v>108</v>
      </c>
      <c r="C56" s="8">
        <v>8</v>
      </c>
      <c r="D56" s="8">
        <v>8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109</v>
      </c>
      <c r="B57" s="7" t="s">
        <v>56</v>
      </c>
      <c r="C57" s="8">
        <v>8</v>
      </c>
      <c r="D57" s="8">
        <v>5</v>
      </c>
      <c r="E57" s="4">
        <v>0.625</v>
      </c>
      <c r="F57" s="8">
        <v>2</v>
      </c>
      <c r="G57" s="4">
        <v>0.875</v>
      </c>
      <c r="H57" s="8">
        <v>0</v>
      </c>
      <c r="I57" s="8">
        <v>0</v>
      </c>
      <c r="J57" s="8">
        <v>1</v>
      </c>
    </row>
    <row r="58" spans="1:10" x14ac:dyDescent="0.3">
      <c r="A58" s="7" t="s">
        <v>110</v>
      </c>
      <c r="B58" s="7" t="s">
        <v>111</v>
      </c>
      <c r="C58" s="8">
        <v>8</v>
      </c>
      <c r="D58" s="8">
        <v>3</v>
      </c>
      <c r="E58" s="4">
        <v>0.375</v>
      </c>
      <c r="F58" s="8">
        <v>0</v>
      </c>
      <c r="G58" s="4">
        <v>0.375</v>
      </c>
      <c r="H58" s="8">
        <v>3</v>
      </c>
      <c r="I58" s="8">
        <v>0</v>
      </c>
      <c r="J58" s="8">
        <v>2</v>
      </c>
    </row>
    <row r="59" spans="1:10" x14ac:dyDescent="0.3">
      <c r="A59" s="7" t="s">
        <v>112</v>
      </c>
      <c r="B59" s="7" t="s">
        <v>113</v>
      </c>
      <c r="C59" s="8">
        <v>6</v>
      </c>
      <c r="D59" s="8">
        <v>6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114</v>
      </c>
      <c r="B60" s="7" t="s">
        <v>18</v>
      </c>
      <c r="C60" s="8">
        <v>6</v>
      </c>
      <c r="D60" s="8">
        <v>5</v>
      </c>
      <c r="E60" s="4">
        <v>0.83333333333333348</v>
      </c>
      <c r="F60" s="8">
        <v>1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115</v>
      </c>
      <c r="B61" s="7" t="s">
        <v>116</v>
      </c>
      <c r="C61" s="8">
        <v>6</v>
      </c>
      <c r="D61" s="8">
        <v>5</v>
      </c>
      <c r="E61" s="4">
        <v>0.83333333333333348</v>
      </c>
      <c r="F61" s="8">
        <v>0</v>
      </c>
      <c r="G61" s="4">
        <v>0.83333333333333348</v>
      </c>
      <c r="H61" s="8">
        <v>1</v>
      </c>
      <c r="I61" s="8">
        <v>0</v>
      </c>
      <c r="J61" s="8">
        <v>0</v>
      </c>
    </row>
    <row r="62" spans="1:10" x14ac:dyDescent="0.3">
      <c r="A62" s="7" t="s">
        <v>117</v>
      </c>
      <c r="B62" s="7" t="s">
        <v>118</v>
      </c>
      <c r="C62" s="8">
        <v>5</v>
      </c>
      <c r="D62" s="8">
        <v>2</v>
      </c>
      <c r="E62" s="4">
        <v>0.4</v>
      </c>
      <c r="F62" s="8">
        <v>3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119</v>
      </c>
      <c r="B63" s="7" t="s">
        <v>120</v>
      </c>
      <c r="C63" s="8">
        <v>4</v>
      </c>
      <c r="D63" s="8">
        <v>3</v>
      </c>
      <c r="E63" s="4">
        <v>0.75</v>
      </c>
      <c r="F63" s="8">
        <v>1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121</v>
      </c>
      <c r="B64" s="7" t="s">
        <v>122</v>
      </c>
      <c r="C64" s="8">
        <v>3</v>
      </c>
      <c r="D64" s="8">
        <v>3</v>
      </c>
      <c r="E64" s="4">
        <v>1</v>
      </c>
      <c r="F64" s="8">
        <v>0</v>
      </c>
      <c r="G64" s="4">
        <v>1</v>
      </c>
      <c r="H64" s="8">
        <v>0</v>
      </c>
      <c r="I64" s="8">
        <v>0</v>
      </c>
      <c r="J64" s="8">
        <v>0</v>
      </c>
    </row>
    <row r="65" spans="1:10" x14ac:dyDescent="0.3">
      <c r="A65" s="7" t="s">
        <v>123</v>
      </c>
      <c r="B65" s="7" t="s">
        <v>124</v>
      </c>
      <c r="C65" s="8">
        <v>2</v>
      </c>
      <c r="D65" s="8">
        <v>1</v>
      </c>
      <c r="E65" s="4">
        <v>0.5</v>
      </c>
      <c r="F65" s="8">
        <v>0</v>
      </c>
      <c r="G65" s="4">
        <v>0.5</v>
      </c>
      <c r="H65" s="8">
        <v>0</v>
      </c>
      <c r="I65" s="8">
        <v>1</v>
      </c>
      <c r="J65" s="8">
        <v>0</v>
      </c>
    </row>
    <row r="66" spans="1:10" x14ac:dyDescent="0.3">
      <c r="A66" s="7" t="s">
        <v>125</v>
      </c>
      <c r="B66" s="7" t="s">
        <v>126</v>
      </c>
      <c r="C66" s="8">
        <v>2</v>
      </c>
      <c r="D66" s="8">
        <v>2</v>
      </c>
      <c r="E66" s="4">
        <v>1</v>
      </c>
      <c r="F66" s="8">
        <v>0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127</v>
      </c>
      <c r="B67" s="7" t="s">
        <v>128</v>
      </c>
      <c r="C67" s="8">
        <v>2</v>
      </c>
      <c r="D67" s="8">
        <v>2</v>
      </c>
      <c r="E67" s="4">
        <v>1</v>
      </c>
      <c r="F67" s="8">
        <v>0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129</v>
      </c>
      <c r="B68" s="7" t="s">
        <v>130</v>
      </c>
      <c r="C68" s="8">
        <v>1</v>
      </c>
      <c r="D68" s="8">
        <v>1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131</v>
      </c>
      <c r="B69" s="7" t="s">
        <v>118</v>
      </c>
      <c r="C69" s="8">
        <v>1</v>
      </c>
      <c r="D69" s="8">
        <v>0</v>
      </c>
      <c r="E69" s="4">
        <v>0</v>
      </c>
      <c r="F69" s="8">
        <v>0</v>
      </c>
      <c r="G69" s="4">
        <v>0</v>
      </c>
      <c r="H69" s="8">
        <v>0</v>
      </c>
      <c r="I69" s="8">
        <v>0</v>
      </c>
      <c r="J69" s="8">
        <v>1</v>
      </c>
    </row>
    <row r="70" spans="1:10" x14ac:dyDescent="0.3">
      <c r="A70" s="7" t="s">
        <v>132</v>
      </c>
      <c r="B70" s="7" t="s">
        <v>133</v>
      </c>
      <c r="C70" s="8">
        <v>1</v>
      </c>
      <c r="D70" s="8">
        <v>0</v>
      </c>
      <c r="E70" s="4">
        <v>0</v>
      </c>
      <c r="F70" s="8">
        <v>0</v>
      </c>
      <c r="G70" s="4">
        <v>0</v>
      </c>
      <c r="H70" s="8">
        <v>0</v>
      </c>
      <c r="I70" s="8">
        <v>1</v>
      </c>
      <c r="J70" s="8">
        <v>0</v>
      </c>
    </row>
    <row r="71" spans="1:10" x14ac:dyDescent="0.3">
      <c r="A71" s="7" t="s">
        <v>134</v>
      </c>
      <c r="B71" s="7" t="s">
        <v>135</v>
      </c>
      <c r="C71" s="8">
        <v>1</v>
      </c>
      <c r="D71" s="8">
        <v>1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136</v>
      </c>
      <c r="B72" s="7" t="s">
        <v>137</v>
      </c>
      <c r="C72" s="8">
        <v>1</v>
      </c>
      <c r="D72" s="8">
        <v>1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138</v>
      </c>
      <c r="B73" s="7" t="s">
        <v>139</v>
      </c>
      <c r="C73" s="8">
        <v>1</v>
      </c>
      <c r="D73" s="8">
        <v>0</v>
      </c>
      <c r="E73" s="4">
        <v>0</v>
      </c>
      <c r="F73" s="8">
        <v>0</v>
      </c>
      <c r="G73" s="4">
        <v>0</v>
      </c>
      <c r="H73" s="8">
        <v>0</v>
      </c>
      <c r="I73" s="8">
        <v>1</v>
      </c>
      <c r="J7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workbookViewId="0"/>
  </sheetViews>
  <sheetFormatPr defaultRowHeight="14.4" x14ac:dyDescent="0.3"/>
  <sheetData>
    <row r="1" spans="1:13" x14ac:dyDescent="0.3">
      <c r="A1" s="31" t="s">
        <v>140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141</v>
      </c>
      <c r="B2" s="9" t="s">
        <v>142</v>
      </c>
      <c r="C2" s="9" t="s">
        <v>143</v>
      </c>
      <c r="D2" s="9" t="s">
        <v>144</v>
      </c>
      <c r="E2" s="9" t="s">
        <v>145</v>
      </c>
      <c r="F2" s="9" t="s">
        <v>146</v>
      </c>
      <c r="G2" s="9" t="s">
        <v>147</v>
      </c>
      <c r="H2" s="9" t="s">
        <v>148</v>
      </c>
      <c r="I2" s="9" t="s">
        <v>149</v>
      </c>
      <c r="J2" s="9" t="s">
        <v>150</v>
      </c>
      <c r="K2" s="9" t="s">
        <v>151</v>
      </c>
      <c r="L2" s="9" t="s">
        <v>152</v>
      </c>
      <c r="M2" s="9" t="s">
        <v>153</v>
      </c>
    </row>
    <row r="3" spans="1:13" x14ac:dyDescent="0.3">
      <c r="A3" s="10" t="s">
        <v>101</v>
      </c>
      <c r="B3" s="10" t="s">
        <v>154</v>
      </c>
      <c r="C3" s="10" t="s">
        <v>155</v>
      </c>
      <c r="D3" s="10" t="s">
        <v>156</v>
      </c>
      <c r="E3" s="10" t="s">
        <v>157</v>
      </c>
      <c r="F3" s="10" t="s">
        <v>158</v>
      </c>
      <c r="G3" s="10" t="s">
        <v>159</v>
      </c>
      <c r="H3" s="10" t="s">
        <v>160</v>
      </c>
      <c r="I3" s="11">
        <v>2</v>
      </c>
      <c r="J3" s="10" t="s">
        <v>100</v>
      </c>
      <c r="K3" s="10" t="s">
        <v>161</v>
      </c>
      <c r="L3" s="10" t="s">
        <v>162</v>
      </c>
      <c r="M3" s="10" t="s">
        <v>163</v>
      </c>
    </row>
    <row r="4" spans="1:13" x14ac:dyDescent="0.3">
      <c r="A4" s="10" t="s">
        <v>52</v>
      </c>
      <c r="B4" s="10" t="s">
        <v>164</v>
      </c>
      <c r="C4" s="10" t="s">
        <v>165</v>
      </c>
      <c r="D4" s="10" t="s">
        <v>166</v>
      </c>
      <c r="E4" s="10" t="s">
        <v>167</v>
      </c>
      <c r="F4" s="10" t="s">
        <v>168</v>
      </c>
      <c r="G4" s="10" t="s">
        <v>169</v>
      </c>
      <c r="H4" s="10" t="s">
        <v>170</v>
      </c>
      <c r="I4" s="11">
        <v>1</v>
      </c>
      <c r="J4" s="10" t="s">
        <v>51</v>
      </c>
      <c r="K4" s="10" t="s">
        <v>171</v>
      </c>
      <c r="L4" s="10" t="s">
        <v>162</v>
      </c>
      <c r="M4" s="10" t="s">
        <v>172</v>
      </c>
    </row>
    <row r="5" spans="1:13" x14ac:dyDescent="0.3">
      <c r="A5" s="10" t="s">
        <v>67</v>
      </c>
      <c r="B5" s="10" t="s">
        <v>173</v>
      </c>
      <c r="C5" s="10" t="s">
        <v>174</v>
      </c>
      <c r="D5" s="10" t="s">
        <v>175</v>
      </c>
      <c r="E5" s="10" t="s">
        <v>176</v>
      </c>
      <c r="F5" s="10" t="s">
        <v>168</v>
      </c>
      <c r="G5" s="10" t="s">
        <v>177</v>
      </c>
      <c r="H5" s="10" t="s">
        <v>178</v>
      </c>
      <c r="I5" s="11">
        <v>1</v>
      </c>
      <c r="J5" s="10" t="s">
        <v>66</v>
      </c>
      <c r="K5" s="10" t="s">
        <v>179</v>
      </c>
      <c r="L5" s="10" t="s">
        <v>162</v>
      </c>
      <c r="M5" s="10" t="s">
        <v>180</v>
      </c>
    </row>
    <row r="6" spans="1:13" x14ac:dyDescent="0.3">
      <c r="A6" s="10" t="s">
        <v>79</v>
      </c>
      <c r="B6" s="10" t="s">
        <v>181</v>
      </c>
      <c r="C6" s="10" t="s">
        <v>174</v>
      </c>
      <c r="D6" s="10" t="s">
        <v>182</v>
      </c>
      <c r="E6" s="10" t="s">
        <v>183</v>
      </c>
      <c r="F6" s="10" t="s">
        <v>168</v>
      </c>
      <c r="G6" s="10" t="s">
        <v>184</v>
      </c>
      <c r="H6" s="10" t="s">
        <v>185</v>
      </c>
      <c r="I6" s="11">
        <v>1</v>
      </c>
      <c r="J6" s="10" t="s">
        <v>78</v>
      </c>
      <c r="K6" s="10" t="s">
        <v>186</v>
      </c>
      <c r="L6" s="10" t="s">
        <v>162</v>
      </c>
      <c r="M6" s="10" t="s">
        <v>187</v>
      </c>
    </row>
    <row r="7" spans="1:13" x14ac:dyDescent="0.3">
      <c r="A7" s="10" t="s">
        <v>79</v>
      </c>
      <c r="B7" s="10" t="s">
        <v>181</v>
      </c>
      <c r="C7" s="10" t="s">
        <v>174</v>
      </c>
      <c r="D7" s="10" t="s">
        <v>182</v>
      </c>
      <c r="E7" s="10" t="s">
        <v>188</v>
      </c>
      <c r="F7" s="10" t="s">
        <v>168</v>
      </c>
      <c r="G7" s="10" t="s">
        <v>169</v>
      </c>
      <c r="H7" s="10" t="s">
        <v>170</v>
      </c>
      <c r="I7" s="11">
        <v>2</v>
      </c>
      <c r="J7" s="10" t="s">
        <v>78</v>
      </c>
      <c r="K7" s="10" t="s">
        <v>189</v>
      </c>
      <c r="L7" s="10" t="s">
        <v>162</v>
      </c>
      <c r="M7" s="10" t="s">
        <v>172</v>
      </c>
    </row>
    <row r="8" spans="1:13" x14ac:dyDescent="0.3">
      <c r="A8" s="10" t="s">
        <v>45</v>
      </c>
      <c r="B8" s="10" t="s">
        <v>190</v>
      </c>
      <c r="C8" s="10" t="s">
        <v>191</v>
      </c>
      <c r="D8" s="10" t="s">
        <v>192</v>
      </c>
      <c r="E8" s="10" t="s">
        <v>193</v>
      </c>
      <c r="F8" s="10" t="s">
        <v>168</v>
      </c>
      <c r="G8" s="10" t="s">
        <v>194</v>
      </c>
      <c r="H8" s="10" t="s">
        <v>195</v>
      </c>
      <c r="I8" s="11">
        <v>2</v>
      </c>
      <c r="J8" s="10" t="s">
        <v>44</v>
      </c>
      <c r="K8" s="10" t="s">
        <v>196</v>
      </c>
      <c r="L8" s="10" t="s">
        <v>162</v>
      </c>
      <c r="M8" s="10" t="s">
        <v>197</v>
      </c>
    </row>
    <row r="9" spans="1:13" x14ac:dyDescent="0.3">
      <c r="A9" s="10" t="s">
        <v>45</v>
      </c>
      <c r="B9" s="10" t="s">
        <v>190</v>
      </c>
      <c r="C9" s="10" t="s">
        <v>191</v>
      </c>
      <c r="D9" s="10" t="s">
        <v>192</v>
      </c>
      <c r="E9" s="10" t="s">
        <v>198</v>
      </c>
      <c r="F9" s="10" t="s">
        <v>168</v>
      </c>
      <c r="G9" s="10" t="s">
        <v>194</v>
      </c>
      <c r="H9" s="10" t="s">
        <v>195</v>
      </c>
      <c r="I9" s="11">
        <v>5</v>
      </c>
      <c r="J9" s="10" t="s">
        <v>44</v>
      </c>
      <c r="K9" s="10" t="s">
        <v>199</v>
      </c>
      <c r="L9" s="10" t="s">
        <v>162</v>
      </c>
      <c r="M9" s="10" t="s">
        <v>197</v>
      </c>
    </row>
    <row r="10" spans="1:13" x14ac:dyDescent="0.3">
      <c r="A10" s="10" t="s">
        <v>77</v>
      </c>
      <c r="B10" s="10" t="s">
        <v>200</v>
      </c>
      <c r="C10" s="10" t="s">
        <v>201</v>
      </c>
      <c r="D10" s="10" t="s">
        <v>202</v>
      </c>
      <c r="E10" s="10" t="s">
        <v>203</v>
      </c>
      <c r="F10" s="10" t="s">
        <v>168</v>
      </c>
      <c r="G10" s="10" t="s">
        <v>204</v>
      </c>
      <c r="H10" s="10" t="s">
        <v>205</v>
      </c>
      <c r="I10" s="11">
        <v>1</v>
      </c>
      <c r="J10" s="10" t="s">
        <v>76</v>
      </c>
      <c r="K10" s="10" t="s">
        <v>206</v>
      </c>
      <c r="L10" s="10" t="s">
        <v>162</v>
      </c>
      <c r="M10" s="10" t="s">
        <v>207</v>
      </c>
    </row>
    <row r="11" spans="1:13" x14ac:dyDescent="0.3">
      <c r="A11" s="10" t="s">
        <v>77</v>
      </c>
      <c r="B11" s="10" t="s">
        <v>200</v>
      </c>
      <c r="C11" s="10" t="s">
        <v>201</v>
      </c>
      <c r="D11" s="10" t="s">
        <v>202</v>
      </c>
      <c r="E11" s="10" t="s">
        <v>208</v>
      </c>
      <c r="F11" s="10" t="s">
        <v>168</v>
      </c>
      <c r="G11" s="10" t="s">
        <v>209</v>
      </c>
      <c r="H11" s="10" t="s">
        <v>210</v>
      </c>
      <c r="I11" s="11">
        <v>1</v>
      </c>
      <c r="J11" s="10" t="s">
        <v>76</v>
      </c>
      <c r="K11" s="10" t="s">
        <v>211</v>
      </c>
      <c r="L11" s="10" t="s">
        <v>162</v>
      </c>
      <c r="M11" s="10" t="s">
        <v>212</v>
      </c>
    </row>
    <row r="12" spans="1:13" x14ac:dyDescent="0.3">
      <c r="A12" s="10" t="s">
        <v>90</v>
      </c>
      <c r="B12" s="10" t="s">
        <v>213</v>
      </c>
      <c r="C12" s="10" t="s">
        <v>214</v>
      </c>
      <c r="D12" s="10" t="s">
        <v>215</v>
      </c>
      <c r="E12" s="10" t="s">
        <v>216</v>
      </c>
      <c r="F12" s="10" t="s">
        <v>168</v>
      </c>
      <c r="G12" s="10" t="s">
        <v>217</v>
      </c>
      <c r="H12" s="10" t="s">
        <v>218</v>
      </c>
      <c r="I12" s="11">
        <v>1</v>
      </c>
      <c r="J12" s="10" t="s">
        <v>89</v>
      </c>
      <c r="K12" s="10" t="s">
        <v>211</v>
      </c>
      <c r="L12" s="10" t="s">
        <v>162</v>
      </c>
      <c r="M12" s="10" t="s">
        <v>219</v>
      </c>
    </row>
    <row r="13" spans="1:13" x14ac:dyDescent="0.3">
      <c r="A13" s="10" t="s">
        <v>69</v>
      </c>
      <c r="B13" s="10" t="s">
        <v>220</v>
      </c>
      <c r="C13" s="10" t="s">
        <v>221</v>
      </c>
      <c r="D13" s="10" t="s">
        <v>222</v>
      </c>
      <c r="E13" s="10" t="s">
        <v>223</v>
      </c>
      <c r="F13" s="10" t="s">
        <v>168</v>
      </c>
      <c r="G13" s="10" t="s">
        <v>224</v>
      </c>
      <c r="H13" s="10" t="s">
        <v>225</v>
      </c>
      <c r="I13" s="11">
        <v>1</v>
      </c>
      <c r="J13" s="10" t="s">
        <v>68</v>
      </c>
      <c r="K13" s="10" t="s">
        <v>226</v>
      </c>
      <c r="L13" s="10" t="s">
        <v>162</v>
      </c>
      <c r="M13" s="10" t="s">
        <v>227</v>
      </c>
    </row>
    <row r="14" spans="1:13" x14ac:dyDescent="0.3">
      <c r="A14" s="10" t="s">
        <v>54</v>
      </c>
      <c r="B14" s="10" t="s">
        <v>228</v>
      </c>
      <c r="C14" s="10" t="s">
        <v>174</v>
      </c>
      <c r="D14" s="10" t="s">
        <v>229</v>
      </c>
      <c r="E14" s="10" t="s">
        <v>230</v>
      </c>
      <c r="F14" s="10" t="s">
        <v>168</v>
      </c>
      <c r="G14" s="10" t="s">
        <v>177</v>
      </c>
      <c r="H14" s="10" t="s">
        <v>178</v>
      </c>
      <c r="I14" s="11">
        <v>1</v>
      </c>
      <c r="J14" s="10" t="s">
        <v>72</v>
      </c>
      <c r="K14" s="10" t="s">
        <v>231</v>
      </c>
      <c r="L14" s="10" t="s">
        <v>162</v>
      </c>
      <c r="M14" s="10" t="s">
        <v>180</v>
      </c>
    </row>
    <row r="15" spans="1:13" x14ac:dyDescent="0.3">
      <c r="A15" s="10" t="s">
        <v>103</v>
      </c>
      <c r="B15" s="10" t="s">
        <v>232</v>
      </c>
      <c r="C15" s="10" t="s">
        <v>233</v>
      </c>
      <c r="D15" s="10" t="s">
        <v>234</v>
      </c>
      <c r="E15" s="10" t="s">
        <v>235</v>
      </c>
      <c r="F15" s="10" t="s">
        <v>168</v>
      </c>
      <c r="G15" s="10" t="s">
        <v>236</v>
      </c>
      <c r="H15" s="10" t="s">
        <v>237</v>
      </c>
      <c r="I15" s="11">
        <v>1</v>
      </c>
      <c r="J15" s="10" t="s">
        <v>102</v>
      </c>
      <c r="K15" s="10" t="s">
        <v>238</v>
      </c>
      <c r="L15" s="10" t="s">
        <v>162</v>
      </c>
      <c r="M15" s="10" t="s">
        <v>239</v>
      </c>
    </row>
    <row r="16" spans="1:13" x14ac:dyDescent="0.3">
      <c r="A16" s="10" t="s">
        <v>30</v>
      </c>
      <c r="B16" s="10" t="s">
        <v>240</v>
      </c>
      <c r="C16" s="10" t="s">
        <v>174</v>
      </c>
      <c r="D16" s="10" t="s">
        <v>241</v>
      </c>
      <c r="E16" s="10" t="s">
        <v>242</v>
      </c>
      <c r="F16" s="10" t="s">
        <v>168</v>
      </c>
      <c r="G16" s="10" t="s">
        <v>243</v>
      </c>
      <c r="H16" s="10" t="s">
        <v>244</v>
      </c>
      <c r="I16" s="11">
        <v>2</v>
      </c>
      <c r="J16" s="10" t="s">
        <v>29</v>
      </c>
      <c r="K16" s="10" t="s">
        <v>245</v>
      </c>
      <c r="L16" s="10" t="s">
        <v>162</v>
      </c>
      <c r="M16" s="10" t="s">
        <v>246</v>
      </c>
    </row>
    <row r="17" spans="1:13" x14ac:dyDescent="0.3">
      <c r="A17" s="10" t="s">
        <v>30</v>
      </c>
      <c r="B17" s="10" t="s">
        <v>240</v>
      </c>
      <c r="C17" s="10" t="s">
        <v>174</v>
      </c>
      <c r="D17" s="10" t="s">
        <v>241</v>
      </c>
      <c r="E17" s="10" t="s">
        <v>247</v>
      </c>
      <c r="F17" s="10" t="s">
        <v>168</v>
      </c>
      <c r="G17" s="10" t="s">
        <v>243</v>
      </c>
      <c r="H17" s="10" t="s">
        <v>244</v>
      </c>
      <c r="I17" s="11">
        <v>3</v>
      </c>
      <c r="J17" s="10" t="s">
        <v>29</v>
      </c>
      <c r="K17" s="10" t="s">
        <v>248</v>
      </c>
      <c r="L17" s="10" t="s">
        <v>162</v>
      </c>
      <c r="M17" s="10" t="s">
        <v>246</v>
      </c>
    </row>
    <row r="18" spans="1:13" x14ac:dyDescent="0.3">
      <c r="A18" s="10" t="s">
        <v>30</v>
      </c>
      <c r="B18" s="10" t="s">
        <v>240</v>
      </c>
      <c r="C18" s="10" t="s">
        <v>174</v>
      </c>
      <c r="D18" s="10" t="s">
        <v>241</v>
      </c>
      <c r="E18" s="10" t="s">
        <v>249</v>
      </c>
      <c r="F18" s="10" t="s">
        <v>168</v>
      </c>
      <c r="G18" s="10" t="s">
        <v>177</v>
      </c>
      <c r="H18" s="10" t="s">
        <v>178</v>
      </c>
      <c r="I18" s="11">
        <v>1</v>
      </c>
      <c r="J18" s="10" t="s">
        <v>29</v>
      </c>
      <c r="K18" s="10" t="s">
        <v>250</v>
      </c>
      <c r="L18" s="10" t="s">
        <v>162</v>
      </c>
      <c r="M18" s="10" t="s">
        <v>180</v>
      </c>
    </row>
    <row r="19" spans="1:13" x14ac:dyDescent="0.3">
      <c r="A19" s="10" t="s">
        <v>30</v>
      </c>
      <c r="B19" s="10" t="s">
        <v>240</v>
      </c>
      <c r="C19" s="10" t="s">
        <v>174</v>
      </c>
      <c r="D19" s="10" t="s">
        <v>241</v>
      </c>
      <c r="E19" s="10" t="s">
        <v>249</v>
      </c>
      <c r="F19" s="10" t="s">
        <v>168</v>
      </c>
      <c r="G19" s="10" t="s">
        <v>243</v>
      </c>
      <c r="H19" s="10" t="s">
        <v>244</v>
      </c>
      <c r="I19" s="11">
        <v>4</v>
      </c>
      <c r="J19" s="10" t="s">
        <v>29</v>
      </c>
      <c r="K19" s="10" t="s">
        <v>250</v>
      </c>
      <c r="L19" s="10" t="s">
        <v>162</v>
      </c>
      <c r="M19" s="10" t="s">
        <v>246</v>
      </c>
    </row>
    <row r="20" spans="1:13" x14ac:dyDescent="0.3">
      <c r="A20" s="10" t="s">
        <v>36</v>
      </c>
      <c r="B20" s="10" t="s">
        <v>240</v>
      </c>
      <c r="C20" s="10" t="s">
        <v>174</v>
      </c>
      <c r="D20" s="10" t="s">
        <v>251</v>
      </c>
      <c r="E20" s="10" t="s">
        <v>252</v>
      </c>
      <c r="F20" s="10" t="s">
        <v>168</v>
      </c>
      <c r="G20" s="10" t="s">
        <v>253</v>
      </c>
      <c r="H20" s="10" t="s">
        <v>254</v>
      </c>
      <c r="I20" s="11">
        <v>1</v>
      </c>
      <c r="J20" s="10" t="s">
        <v>35</v>
      </c>
      <c r="K20" s="10" t="s">
        <v>255</v>
      </c>
      <c r="L20" s="10" t="s">
        <v>162</v>
      </c>
      <c r="M20" s="10" t="s">
        <v>256</v>
      </c>
    </row>
    <row r="21" spans="1:13" x14ac:dyDescent="0.3">
      <c r="A21" s="10" t="s">
        <v>36</v>
      </c>
      <c r="B21" s="10" t="s">
        <v>240</v>
      </c>
      <c r="C21" s="10" t="s">
        <v>174</v>
      </c>
      <c r="D21" s="10" t="s">
        <v>251</v>
      </c>
      <c r="E21" s="10" t="s">
        <v>257</v>
      </c>
      <c r="F21" s="10" t="s">
        <v>168</v>
      </c>
      <c r="G21" s="10" t="s">
        <v>253</v>
      </c>
      <c r="H21" s="10" t="s">
        <v>254</v>
      </c>
      <c r="I21" s="11">
        <v>1</v>
      </c>
      <c r="J21" s="10" t="s">
        <v>35</v>
      </c>
      <c r="K21" s="10" t="s">
        <v>258</v>
      </c>
      <c r="L21" s="10" t="s">
        <v>162</v>
      </c>
      <c r="M21" s="10" t="s">
        <v>256</v>
      </c>
    </row>
    <row r="22" spans="1:13" x14ac:dyDescent="0.3">
      <c r="A22" s="10" t="s">
        <v>36</v>
      </c>
      <c r="B22" s="10" t="s">
        <v>240</v>
      </c>
      <c r="C22" s="10" t="s">
        <v>174</v>
      </c>
      <c r="D22" s="10" t="s">
        <v>251</v>
      </c>
      <c r="E22" s="10" t="s">
        <v>257</v>
      </c>
      <c r="F22" s="10" t="s">
        <v>168</v>
      </c>
      <c r="G22" s="10" t="s">
        <v>169</v>
      </c>
      <c r="H22" s="10" t="s">
        <v>170</v>
      </c>
      <c r="I22" s="11">
        <v>4</v>
      </c>
      <c r="J22" s="10" t="s">
        <v>35</v>
      </c>
      <c r="K22" s="10" t="s">
        <v>258</v>
      </c>
      <c r="L22" s="10" t="s">
        <v>162</v>
      </c>
      <c r="M22" s="10" t="s">
        <v>172</v>
      </c>
    </row>
    <row r="23" spans="1:13" x14ac:dyDescent="0.3">
      <c r="A23" s="10" t="s">
        <v>43</v>
      </c>
      <c r="B23" s="10" t="s">
        <v>259</v>
      </c>
      <c r="C23" s="10" t="s">
        <v>260</v>
      </c>
      <c r="D23" s="10" t="s">
        <v>261</v>
      </c>
      <c r="E23" s="10" t="s">
        <v>262</v>
      </c>
      <c r="F23" s="10" t="s">
        <v>168</v>
      </c>
      <c r="G23" s="10" t="s">
        <v>263</v>
      </c>
      <c r="H23" s="10" t="s">
        <v>264</v>
      </c>
      <c r="I23" s="11">
        <v>5</v>
      </c>
      <c r="J23" s="10" t="s">
        <v>42</v>
      </c>
      <c r="K23" s="10" t="s">
        <v>199</v>
      </c>
      <c r="L23" s="10" t="s">
        <v>162</v>
      </c>
      <c r="M23" s="10" t="s">
        <v>172</v>
      </c>
    </row>
    <row r="24" spans="1:13" x14ac:dyDescent="0.3">
      <c r="A24" s="10" t="s">
        <v>43</v>
      </c>
      <c r="B24" s="10" t="s">
        <v>259</v>
      </c>
      <c r="C24" s="10" t="s">
        <v>260</v>
      </c>
      <c r="D24" s="10" t="s">
        <v>261</v>
      </c>
      <c r="E24" s="10" t="s">
        <v>265</v>
      </c>
      <c r="F24" s="10" t="s">
        <v>168</v>
      </c>
      <c r="G24" s="10" t="s">
        <v>266</v>
      </c>
      <c r="H24" s="10" t="s">
        <v>267</v>
      </c>
      <c r="I24" s="11">
        <v>10</v>
      </c>
      <c r="J24" s="10" t="s">
        <v>42</v>
      </c>
      <c r="K24" s="10" t="s">
        <v>268</v>
      </c>
      <c r="L24" s="10" t="s">
        <v>162</v>
      </c>
      <c r="M24" s="10" t="s">
        <v>269</v>
      </c>
    </row>
    <row r="25" spans="1:13" x14ac:dyDescent="0.3">
      <c r="A25" s="10" t="s">
        <v>38</v>
      </c>
      <c r="B25" s="10" t="s">
        <v>270</v>
      </c>
      <c r="C25" s="10" t="s">
        <v>271</v>
      </c>
      <c r="D25" s="10" t="s">
        <v>272</v>
      </c>
      <c r="E25" s="10" t="s">
        <v>273</v>
      </c>
      <c r="F25" s="10" t="s">
        <v>168</v>
      </c>
      <c r="G25" s="10" t="s">
        <v>177</v>
      </c>
      <c r="H25" s="10" t="s">
        <v>178</v>
      </c>
      <c r="I25" s="11">
        <v>1</v>
      </c>
      <c r="J25" s="10" t="s">
        <v>37</v>
      </c>
      <c r="K25" s="10" t="s">
        <v>211</v>
      </c>
      <c r="L25" s="10" t="s">
        <v>162</v>
      </c>
      <c r="M25" s="10" t="s">
        <v>180</v>
      </c>
    </row>
    <row r="26" spans="1:13" x14ac:dyDescent="0.3">
      <c r="A26" s="10" t="s">
        <v>38</v>
      </c>
      <c r="B26" s="10" t="s">
        <v>270</v>
      </c>
      <c r="C26" s="10" t="s">
        <v>271</v>
      </c>
      <c r="D26" s="10" t="s">
        <v>272</v>
      </c>
      <c r="E26" s="10" t="s">
        <v>274</v>
      </c>
      <c r="F26" s="10" t="s">
        <v>168</v>
      </c>
      <c r="G26" s="10" t="s">
        <v>275</v>
      </c>
      <c r="H26" s="10" t="s">
        <v>276</v>
      </c>
      <c r="I26" s="11">
        <v>1</v>
      </c>
      <c r="J26" s="10" t="s">
        <v>37</v>
      </c>
      <c r="K26" s="10" t="s">
        <v>277</v>
      </c>
      <c r="L26" s="10" t="s">
        <v>162</v>
      </c>
      <c r="M26" s="10" t="s">
        <v>278</v>
      </c>
    </row>
    <row r="27" spans="1:13" x14ac:dyDescent="0.3">
      <c r="A27" s="10" t="s">
        <v>26</v>
      </c>
      <c r="B27" s="10" t="s">
        <v>279</v>
      </c>
      <c r="C27" s="10" t="s">
        <v>280</v>
      </c>
      <c r="D27" s="10" t="s">
        <v>281</v>
      </c>
      <c r="E27" s="10" t="s">
        <v>282</v>
      </c>
      <c r="F27" s="10" t="s">
        <v>168</v>
      </c>
      <c r="G27" s="10" t="s">
        <v>283</v>
      </c>
      <c r="H27" s="10" t="s">
        <v>284</v>
      </c>
      <c r="I27" s="11">
        <v>1</v>
      </c>
      <c r="J27" s="10" t="s">
        <v>25</v>
      </c>
      <c r="K27" s="10" t="s">
        <v>285</v>
      </c>
      <c r="L27" s="10" t="s">
        <v>162</v>
      </c>
      <c r="M27" s="10" t="s">
        <v>286</v>
      </c>
    </row>
    <row r="28" spans="1:13" x14ac:dyDescent="0.3">
      <c r="A28" s="10" t="s">
        <v>26</v>
      </c>
      <c r="B28" s="10" t="s">
        <v>279</v>
      </c>
      <c r="C28" s="10" t="s">
        <v>280</v>
      </c>
      <c r="D28" s="10" t="s">
        <v>281</v>
      </c>
      <c r="E28" s="10" t="s">
        <v>287</v>
      </c>
      <c r="F28" s="10" t="s">
        <v>168</v>
      </c>
      <c r="G28" s="10" t="s">
        <v>288</v>
      </c>
      <c r="H28" s="10" t="s">
        <v>289</v>
      </c>
      <c r="I28" s="11">
        <v>3</v>
      </c>
      <c r="J28" s="10" t="s">
        <v>25</v>
      </c>
      <c r="K28" s="10" t="s">
        <v>290</v>
      </c>
      <c r="L28" s="10" t="s">
        <v>162</v>
      </c>
      <c r="M28" s="10" t="s">
        <v>291</v>
      </c>
    </row>
    <row r="29" spans="1:13" x14ac:dyDescent="0.3">
      <c r="A29" s="10" t="s">
        <v>26</v>
      </c>
      <c r="B29" s="10" t="s">
        <v>279</v>
      </c>
      <c r="C29" s="10" t="s">
        <v>280</v>
      </c>
      <c r="D29" s="10" t="s">
        <v>281</v>
      </c>
      <c r="E29" s="10" t="s">
        <v>292</v>
      </c>
      <c r="F29" s="10" t="s">
        <v>168</v>
      </c>
      <c r="G29" s="10" t="s">
        <v>293</v>
      </c>
      <c r="H29" s="10" t="s">
        <v>294</v>
      </c>
      <c r="I29" s="11">
        <v>1</v>
      </c>
      <c r="J29" s="10" t="s">
        <v>25</v>
      </c>
      <c r="K29" s="10" t="s">
        <v>255</v>
      </c>
      <c r="L29" s="10" t="s">
        <v>162</v>
      </c>
      <c r="M29" s="10" t="s">
        <v>219</v>
      </c>
    </row>
    <row r="30" spans="1:13" x14ac:dyDescent="0.3">
      <c r="A30" s="10" t="s">
        <v>26</v>
      </c>
      <c r="B30" s="10" t="s">
        <v>279</v>
      </c>
      <c r="C30" s="10" t="s">
        <v>280</v>
      </c>
      <c r="D30" s="10" t="s">
        <v>281</v>
      </c>
      <c r="E30" s="10" t="s">
        <v>295</v>
      </c>
      <c r="F30" s="10" t="s">
        <v>296</v>
      </c>
      <c r="G30" s="10" t="s">
        <v>297</v>
      </c>
      <c r="H30" s="10" t="s">
        <v>298</v>
      </c>
      <c r="I30" s="11">
        <v>1</v>
      </c>
      <c r="J30" s="10" t="s">
        <v>25</v>
      </c>
      <c r="K30" s="10" t="s">
        <v>255</v>
      </c>
      <c r="L30" s="10" t="s">
        <v>162</v>
      </c>
      <c r="M30" s="10" t="s">
        <v>227</v>
      </c>
    </row>
    <row r="31" spans="1:13" x14ac:dyDescent="0.3">
      <c r="A31" s="10" t="s">
        <v>26</v>
      </c>
      <c r="B31" s="10" t="s">
        <v>279</v>
      </c>
      <c r="C31" s="10" t="s">
        <v>280</v>
      </c>
      <c r="D31" s="10" t="s">
        <v>281</v>
      </c>
      <c r="E31" s="10" t="s">
        <v>299</v>
      </c>
      <c r="F31" s="10" t="s">
        <v>296</v>
      </c>
      <c r="G31" s="10" t="s">
        <v>297</v>
      </c>
      <c r="H31" s="10" t="s">
        <v>298</v>
      </c>
      <c r="I31" s="11">
        <v>1</v>
      </c>
      <c r="J31" s="10" t="s">
        <v>25</v>
      </c>
      <c r="K31" s="10" t="s">
        <v>300</v>
      </c>
      <c r="L31" s="10" t="s">
        <v>162</v>
      </c>
      <c r="M31" s="10" t="s">
        <v>227</v>
      </c>
    </row>
    <row r="32" spans="1:13" x14ac:dyDescent="0.3">
      <c r="A32" s="10" t="s">
        <v>26</v>
      </c>
      <c r="B32" s="10" t="s">
        <v>279</v>
      </c>
      <c r="C32" s="10" t="s">
        <v>280</v>
      </c>
      <c r="D32" s="10" t="s">
        <v>281</v>
      </c>
      <c r="E32" s="10" t="s">
        <v>301</v>
      </c>
      <c r="F32" s="10" t="s">
        <v>168</v>
      </c>
      <c r="G32" s="10" t="s">
        <v>293</v>
      </c>
      <c r="H32" s="10" t="s">
        <v>294</v>
      </c>
      <c r="I32" s="11">
        <v>1</v>
      </c>
      <c r="J32" s="10" t="s">
        <v>25</v>
      </c>
      <c r="K32" s="10" t="s">
        <v>302</v>
      </c>
      <c r="L32" s="10" t="s">
        <v>162</v>
      </c>
      <c r="M32" s="10" t="s">
        <v>219</v>
      </c>
    </row>
    <row r="33" spans="1:13" x14ac:dyDescent="0.3">
      <c r="A33" s="10" t="s">
        <v>26</v>
      </c>
      <c r="B33" s="10" t="s">
        <v>279</v>
      </c>
      <c r="C33" s="10" t="s">
        <v>280</v>
      </c>
      <c r="D33" s="10" t="s">
        <v>281</v>
      </c>
      <c r="E33" s="10" t="s">
        <v>301</v>
      </c>
      <c r="F33" s="10" t="s">
        <v>168</v>
      </c>
      <c r="G33" s="10" t="s">
        <v>297</v>
      </c>
      <c r="H33" s="10" t="s">
        <v>298</v>
      </c>
      <c r="I33" s="11">
        <v>2</v>
      </c>
      <c r="J33" s="10" t="s">
        <v>25</v>
      </c>
      <c r="K33" s="10" t="s">
        <v>302</v>
      </c>
      <c r="L33" s="10" t="s">
        <v>162</v>
      </c>
      <c r="M33" s="10" t="s">
        <v>227</v>
      </c>
    </row>
    <row r="34" spans="1:13" x14ac:dyDescent="0.3">
      <c r="A34" s="10" t="s">
        <v>49</v>
      </c>
      <c r="B34" s="10" t="s">
        <v>303</v>
      </c>
      <c r="C34" s="10" t="s">
        <v>201</v>
      </c>
      <c r="D34" s="10" t="s">
        <v>304</v>
      </c>
      <c r="E34" s="10" t="s">
        <v>305</v>
      </c>
      <c r="F34" s="10" t="s">
        <v>168</v>
      </c>
      <c r="G34" s="10" t="s">
        <v>306</v>
      </c>
      <c r="H34" s="10" t="s">
        <v>307</v>
      </c>
      <c r="I34" s="11">
        <v>1</v>
      </c>
      <c r="J34" s="10" t="s">
        <v>48</v>
      </c>
      <c r="K34" s="10" t="s">
        <v>196</v>
      </c>
      <c r="L34" s="10" t="s">
        <v>162</v>
      </c>
      <c r="M34" s="10" t="s">
        <v>239</v>
      </c>
    </row>
    <row r="35" spans="1:13" x14ac:dyDescent="0.3">
      <c r="A35" s="10" t="s">
        <v>49</v>
      </c>
      <c r="B35" s="10" t="s">
        <v>303</v>
      </c>
      <c r="C35" s="10" t="s">
        <v>201</v>
      </c>
      <c r="D35" s="10" t="s">
        <v>304</v>
      </c>
      <c r="E35" s="10" t="s">
        <v>308</v>
      </c>
      <c r="F35" s="10" t="s">
        <v>168</v>
      </c>
      <c r="G35" s="10" t="s">
        <v>309</v>
      </c>
      <c r="H35" s="10" t="s">
        <v>310</v>
      </c>
      <c r="I35" s="11">
        <v>1</v>
      </c>
      <c r="J35" s="10" t="s">
        <v>48</v>
      </c>
      <c r="K35" s="10" t="s">
        <v>311</v>
      </c>
      <c r="L35" s="10" t="s">
        <v>162</v>
      </c>
      <c r="M35" s="10" t="s">
        <v>219</v>
      </c>
    </row>
    <row r="36" spans="1:13" x14ac:dyDescent="0.3">
      <c r="A36" s="10" t="s">
        <v>14</v>
      </c>
      <c r="B36" s="10" t="s">
        <v>312</v>
      </c>
      <c r="C36" s="10" t="s">
        <v>313</v>
      </c>
      <c r="D36" s="10" t="s">
        <v>314</v>
      </c>
      <c r="E36" s="10" t="s">
        <v>315</v>
      </c>
      <c r="F36" s="10" t="s">
        <v>168</v>
      </c>
      <c r="G36" s="10" t="s">
        <v>316</v>
      </c>
      <c r="H36" s="10" t="s">
        <v>317</v>
      </c>
      <c r="I36" s="11">
        <v>16</v>
      </c>
      <c r="J36" s="10" t="s">
        <v>13</v>
      </c>
      <c r="K36" s="10" t="s">
        <v>318</v>
      </c>
      <c r="L36" s="10" t="s">
        <v>162</v>
      </c>
      <c r="M36" s="10" t="s">
        <v>172</v>
      </c>
    </row>
    <row r="37" spans="1:13" x14ac:dyDescent="0.3">
      <c r="A37" s="10" t="s">
        <v>14</v>
      </c>
      <c r="B37" s="10" t="s">
        <v>312</v>
      </c>
      <c r="C37" s="10" t="s">
        <v>313</v>
      </c>
      <c r="D37" s="10" t="s">
        <v>314</v>
      </c>
      <c r="E37" s="10" t="s">
        <v>319</v>
      </c>
      <c r="F37" s="10" t="s">
        <v>296</v>
      </c>
      <c r="G37" s="10" t="s">
        <v>320</v>
      </c>
      <c r="H37" s="10" t="s">
        <v>321</v>
      </c>
      <c r="I37" s="11">
        <v>5</v>
      </c>
      <c r="J37" s="10" t="s">
        <v>13</v>
      </c>
      <c r="K37" s="10" t="s">
        <v>189</v>
      </c>
      <c r="L37" s="10" t="s">
        <v>162</v>
      </c>
      <c r="M37" s="10" t="s">
        <v>322</v>
      </c>
    </row>
    <row r="38" spans="1:13" x14ac:dyDescent="0.3">
      <c r="A38" s="10" t="s">
        <v>14</v>
      </c>
      <c r="B38" s="10" t="s">
        <v>312</v>
      </c>
      <c r="C38" s="10" t="s">
        <v>313</v>
      </c>
      <c r="D38" s="10" t="s">
        <v>314</v>
      </c>
      <c r="E38" s="10" t="s">
        <v>323</v>
      </c>
      <c r="F38" s="10" t="s">
        <v>168</v>
      </c>
      <c r="G38" s="10" t="s">
        <v>324</v>
      </c>
      <c r="H38" s="10" t="s">
        <v>325</v>
      </c>
      <c r="I38" s="11">
        <v>3</v>
      </c>
      <c r="J38" s="10" t="s">
        <v>13</v>
      </c>
      <c r="K38" s="10" t="s">
        <v>199</v>
      </c>
      <c r="L38" s="10" t="s">
        <v>162</v>
      </c>
      <c r="M38" s="10" t="s">
        <v>326</v>
      </c>
    </row>
    <row r="39" spans="1:13" x14ac:dyDescent="0.3">
      <c r="A39" s="10" t="s">
        <v>14</v>
      </c>
      <c r="B39" s="10" t="s">
        <v>312</v>
      </c>
      <c r="C39" s="10" t="s">
        <v>313</v>
      </c>
      <c r="D39" s="10" t="s">
        <v>314</v>
      </c>
      <c r="E39" s="10" t="s">
        <v>327</v>
      </c>
      <c r="F39" s="10" t="s">
        <v>168</v>
      </c>
      <c r="G39" s="10" t="s">
        <v>328</v>
      </c>
      <c r="H39" s="10" t="s">
        <v>329</v>
      </c>
      <c r="I39" s="11">
        <v>3</v>
      </c>
      <c r="J39" s="10" t="s">
        <v>13</v>
      </c>
      <c r="K39" s="10" t="s">
        <v>290</v>
      </c>
      <c r="L39" s="10" t="s">
        <v>162</v>
      </c>
      <c r="M39" s="10" t="s">
        <v>330</v>
      </c>
    </row>
    <row r="40" spans="1:13" x14ac:dyDescent="0.3">
      <c r="A40" s="10" t="s">
        <v>14</v>
      </c>
      <c r="B40" s="10" t="s">
        <v>312</v>
      </c>
      <c r="C40" s="10" t="s">
        <v>313</v>
      </c>
      <c r="D40" s="10" t="s">
        <v>314</v>
      </c>
      <c r="E40" s="10" t="s">
        <v>331</v>
      </c>
      <c r="F40" s="10" t="s">
        <v>168</v>
      </c>
      <c r="G40" s="10" t="s">
        <v>332</v>
      </c>
      <c r="H40" s="10" t="s">
        <v>333</v>
      </c>
      <c r="I40" s="11">
        <v>1</v>
      </c>
      <c r="J40" s="10" t="s">
        <v>13</v>
      </c>
      <c r="K40" s="10" t="s">
        <v>334</v>
      </c>
      <c r="L40" s="10" t="s">
        <v>162</v>
      </c>
      <c r="M40" s="10" t="s">
        <v>330</v>
      </c>
    </row>
    <row r="41" spans="1:13" x14ac:dyDescent="0.3">
      <c r="A41" s="10" t="s">
        <v>14</v>
      </c>
      <c r="B41" s="10" t="s">
        <v>312</v>
      </c>
      <c r="C41" s="10" t="s">
        <v>313</v>
      </c>
      <c r="D41" s="10" t="s">
        <v>314</v>
      </c>
      <c r="E41" s="10" t="s">
        <v>331</v>
      </c>
      <c r="F41" s="10" t="s">
        <v>168</v>
      </c>
      <c r="G41" s="10" t="s">
        <v>335</v>
      </c>
      <c r="H41" s="10" t="s">
        <v>336</v>
      </c>
      <c r="I41" s="11">
        <v>4</v>
      </c>
      <c r="J41" s="10" t="s">
        <v>13</v>
      </c>
      <c r="K41" s="10" t="s">
        <v>334</v>
      </c>
      <c r="L41" s="10" t="s">
        <v>162</v>
      </c>
      <c r="M41" s="10" t="s">
        <v>330</v>
      </c>
    </row>
    <row r="42" spans="1:13" x14ac:dyDescent="0.3">
      <c r="A42" s="10" t="s">
        <v>14</v>
      </c>
      <c r="B42" s="10" t="s">
        <v>312</v>
      </c>
      <c r="C42" s="10" t="s">
        <v>313</v>
      </c>
      <c r="D42" s="10" t="s">
        <v>314</v>
      </c>
      <c r="E42" s="10" t="s">
        <v>337</v>
      </c>
      <c r="F42" s="10" t="s">
        <v>168</v>
      </c>
      <c r="G42" s="10" t="s">
        <v>335</v>
      </c>
      <c r="H42" s="10" t="s">
        <v>336</v>
      </c>
      <c r="I42" s="11">
        <v>4</v>
      </c>
      <c r="J42" s="10" t="s">
        <v>13</v>
      </c>
      <c r="K42" s="10" t="s">
        <v>338</v>
      </c>
      <c r="L42" s="10" t="s">
        <v>162</v>
      </c>
      <c r="M42" s="10" t="s">
        <v>330</v>
      </c>
    </row>
    <row r="43" spans="1:13" x14ac:dyDescent="0.3">
      <c r="A43" s="10" t="s">
        <v>14</v>
      </c>
      <c r="B43" s="10" t="s">
        <v>312</v>
      </c>
      <c r="C43" s="10" t="s">
        <v>313</v>
      </c>
      <c r="D43" s="10" t="s">
        <v>314</v>
      </c>
      <c r="E43" s="10" t="s">
        <v>339</v>
      </c>
      <c r="F43" s="10" t="s">
        <v>296</v>
      </c>
      <c r="G43" s="10" t="s">
        <v>340</v>
      </c>
      <c r="H43" s="10" t="s">
        <v>341</v>
      </c>
      <c r="I43" s="11">
        <v>1</v>
      </c>
      <c r="J43" s="10" t="s">
        <v>13</v>
      </c>
      <c r="K43" s="10" t="s">
        <v>342</v>
      </c>
      <c r="L43" s="10" t="s">
        <v>162</v>
      </c>
      <c r="M43" s="10" t="s">
        <v>172</v>
      </c>
    </row>
    <row r="44" spans="1:13" x14ac:dyDescent="0.3">
      <c r="A44" s="10" t="s">
        <v>14</v>
      </c>
      <c r="B44" s="10" t="s">
        <v>312</v>
      </c>
      <c r="C44" s="10" t="s">
        <v>313</v>
      </c>
      <c r="D44" s="10" t="s">
        <v>314</v>
      </c>
      <c r="E44" s="10" t="s">
        <v>339</v>
      </c>
      <c r="F44" s="10" t="s">
        <v>296</v>
      </c>
      <c r="G44" s="10" t="s">
        <v>343</v>
      </c>
      <c r="H44" s="10" t="s">
        <v>344</v>
      </c>
      <c r="I44" s="11">
        <v>1</v>
      </c>
      <c r="J44" s="10" t="s">
        <v>13</v>
      </c>
      <c r="K44" s="10" t="s">
        <v>342</v>
      </c>
      <c r="L44" s="10" t="s">
        <v>162</v>
      </c>
      <c r="M44" s="10" t="s">
        <v>345</v>
      </c>
    </row>
    <row r="45" spans="1:13" x14ac:dyDescent="0.3">
      <c r="A45" s="10" t="s">
        <v>14</v>
      </c>
      <c r="B45" s="10" t="s">
        <v>312</v>
      </c>
      <c r="C45" s="10" t="s">
        <v>313</v>
      </c>
      <c r="D45" s="10" t="s">
        <v>314</v>
      </c>
      <c r="E45" s="10" t="s">
        <v>346</v>
      </c>
      <c r="F45" s="10" t="s">
        <v>168</v>
      </c>
      <c r="G45" s="10" t="s">
        <v>324</v>
      </c>
      <c r="H45" s="10" t="s">
        <v>325</v>
      </c>
      <c r="I45" s="11">
        <v>2</v>
      </c>
      <c r="J45" s="10" t="s">
        <v>13</v>
      </c>
      <c r="K45" s="10" t="s">
        <v>211</v>
      </c>
      <c r="L45" s="10" t="s">
        <v>162</v>
      </c>
      <c r="M45" s="10" t="s">
        <v>326</v>
      </c>
    </row>
    <row r="46" spans="1:13" x14ac:dyDescent="0.3">
      <c r="A46" s="10" t="s">
        <v>14</v>
      </c>
      <c r="B46" s="10" t="s">
        <v>312</v>
      </c>
      <c r="C46" s="10" t="s">
        <v>313</v>
      </c>
      <c r="D46" s="10" t="s">
        <v>314</v>
      </c>
      <c r="E46" s="10" t="s">
        <v>347</v>
      </c>
      <c r="F46" s="10" t="s">
        <v>168</v>
      </c>
      <c r="G46" s="10" t="s">
        <v>340</v>
      </c>
      <c r="H46" s="10" t="s">
        <v>341</v>
      </c>
      <c r="I46" s="11">
        <v>4</v>
      </c>
      <c r="J46" s="10" t="s">
        <v>13</v>
      </c>
      <c r="K46" s="10" t="s">
        <v>348</v>
      </c>
      <c r="L46" s="10" t="s">
        <v>162</v>
      </c>
      <c r="M46" s="10" t="s">
        <v>172</v>
      </c>
    </row>
    <row r="47" spans="1:13" x14ac:dyDescent="0.3">
      <c r="A47" s="10" t="s">
        <v>14</v>
      </c>
      <c r="B47" s="10" t="s">
        <v>312</v>
      </c>
      <c r="C47" s="10" t="s">
        <v>313</v>
      </c>
      <c r="D47" s="10" t="s">
        <v>314</v>
      </c>
      <c r="E47" s="10" t="s">
        <v>347</v>
      </c>
      <c r="F47" s="10" t="s">
        <v>168</v>
      </c>
      <c r="G47" s="10" t="s">
        <v>343</v>
      </c>
      <c r="H47" s="10" t="s">
        <v>344</v>
      </c>
      <c r="I47" s="11">
        <v>1</v>
      </c>
      <c r="J47" s="10" t="s">
        <v>13</v>
      </c>
      <c r="K47" s="10" t="s">
        <v>348</v>
      </c>
      <c r="L47" s="10" t="s">
        <v>162</v>
      </c>
      <c r="M47" s="10" t="s">
        <v>345</v>
      </c>
    </row>
    <row r="48" spans="1:13" x14ac:dyDescent="0.3">
      <c r="A48" s="10" t="s">
        <v>14</v>
      </c>
      <c r="B48" s="10" t="s">
        <v>312</v>
      </c>
      <c r="C48" s="10" t="s">
        <v>313</v>
      </c>
      <c r="D48" s="10" t="s">
        <v>314</v>
      </c>
      <c r="E48" s="10" t="s">
        <v>349</v>
      </c>
      <c r="F48" s="10" t="s">
        <v>168</v>
      </c>
      <c r="G48" s="10" t="s">
        <v>324</v>
      </c>
      <c r="H48" s="10" t="s">
        <v>325</v>
      </c>
      <c r="I48" s="11">
        <v>3</v>
      </c>
      <c r="J48" s="10" t="s">
        <v>13</v>
      </c>
      <c r="K48" s="10" t="s">
        <v>302</v>
      </c>
      <c r="L48" s="10" t="s">
        <v>162</v>
      </c>
      <c r="M48" s="10" t="s">
        <v>326</v>
      </c>
    </row>
    <row r="49" spans="1:13" x14ac:dyDescent="0.3">
      <c r="A49" s="10" t="s">
        <v>14</v>
      </c>
      <c r="B49" s="10" t="s">
        <v>312</v>
      </c>
      <c r="C49" s="10" t="s">
        <v>313</v>
      </c>
      <c r="D49" s="10" t="s">
        <v>314</v>
      </c>
      <c r="E49" s="10" t="s">
        <v>350</v>
      </c>
      <c r="F49" s="10" t="s">
        <v>168</v>
      </c>
      <c r="G49" s="10" t="s">
        <v>351</v>
      </c>
      <c r="H49" s="10" t="s">
        <v>352</v>
      </c>
      <c r="I49" s="11">
        <v>3</v>
      </c>
      <c r="J49" s="10" t="s">
        <v>13</v>
      </c>
      <c r="K49" s="10" t="s">
        <v>353</v>
      </c>
      <c r="L49" s="10" t="s">
        <v>162</v>
      </c>
      <c r="M49" s="10" t="s">
        <v>326</v>
      </c>
    </row>
    <row r="50" spans="1:13" x14ac:dyDescent="0.3">
      <c r="A50" s="10" t="s">
        <v>14</v>
      </c>
      <c r="B50" s="10" t="s">
        <v>312</v>
      </c>
      <c r="C50" s="10" t="s">
        <v>313</v>
      </c>
      <c r="D50" s="10" t="s">
        <v>314</v>
      </c>
      <c r="E50" s="10" t="s">
        <v>350</v>
      </c>
      <c r="F50" s="10" t="s">
        <v>168</v>
      </c>
      <c r="G50" s="10" t="s">
        <v>354</v>
      </c>
      <c r="H50" s="10" t="s">
        <v>355</v>
      </c>
      <c r="I50" s="11">
        <v>3</v>
      </c>
      <c r="J50" s="10" t="s">
        <v>13</v>
      </c>
      <c r="K50" s="10" t="s">
        <v>353</v>
      </c>
      <c r="L50" s="10" t="s">
        <v>162</v>
      </c>
      <c r="M50" s="10" t="s">
        <v>326</v>
      </c>
    </row>
    <row r="51" spans="1:13" x14ac:dyDescent="0.3">
      <c r="A51" s="10" t="s">
        <v>14</v>
      </c>
      <c r="B51" s="10" t="s">
        <v>312</v>
      </c>
      <c r="C51" s="10" t="s">
        <v>313</v>
      </c>
      <c r="D51" s="10" t="s">
        <v>314</v>
      </c>
      <c r="E51" s="10" t="s">
        <v>356</v>
      </c>
      <c r="F51" s="10" t="s">
        <v>168</v>
      </c>
      <c r="G51" s="10" t="s">
        <v>324</v>
      </c>
      <c r="H51" s="10" t="s">
        <v>325</v>
      </c>
      <c r="I51" s="11">
        <v>2</v>
      </c>
      <c r="J51" s="10" t="s">
        <v>13</v>
      </c>
      <c r="K51" s="10" t="s">
        <v>277</v>
      </c>
      <c r="L51" s="10" t="s">
        <v>162</v>
      </c>
      <c r="M51" s="10" t="s">
        <v>326</v>
      </c>
    </row>
    <row r="52" spans="1:13" x14ac:dyDescent="0.3">
      <c r="A52" s="10" t="s">
        <v>14</v>
      </c>
      <c r="B52" s="10" t="s">
        <v>312</v>
      </c>
      <c r="C52" s="10" t="s">
        <v>313</v>
      </c>
      <c r="D52" s="10" t="s">
        <v>314</v>
      </c>
      <c r="E52" s="10" t="s">
        <v>357</v>
      </c>
      <c r="F52" s="10" t="s">
        <v>168</v>
      </c>
      <c r="G52" s="10" t="s">
        <v>324</v>
      </c>
      <c r="H52" s="10" t="s">
        <v>325</v>
      </c>
      <c r="I52" s="11">
        <v>3</v>
      </c>
      <c r="J52" s="10" t="s">
        <v>13</v>
      </c>
      <c r="K52" s="10" t="s">
        <v>358</v>
      </c>
      <c r="L52" s="10" t="s">
        <v>162</v>
      </c>
      <c r="M52" s="10" t="s">
        <v>326</v>
      </c>
    </row>
    <row r="53" spans="1:13" x14ac:dyDescent="0.3">
      <c r="A53" s="10" t="s">
        <v>133</v>
      </c>
      <c r="B53" s="10" t="s">
        <v>359</v>
      </c>
      <c r="C53" s="10" t="s">
        <v>360</v>
      </c>
      <c r="D53" s="10" t="s">
        <v>361</v>
      </c>
      <c r="E53" s="10" t="s">
        <v>362</v>
      </c>
      <c r="F53" s="10" t="s">
        <v>158</v>
      </c>
      <c r="G53" s="10" t="s">
        <v>363</v>
      </c>
      <c r="H53" s="10" t="s">
        <v>364</v>
      </c>
      <c r="I53" s="11">
        <v>2</v>
      </c>
      <c r="J53" s="10" t="s">
        <v>132</v>
      </c>
      <c r="K53" s="10" t="s">
        <v>365</v>
      </c>
      <c r="L53" s="10" t="s">
        <v>162</v>
      </c>
      <c r="M53" s="10" t="s">
        <v>278</v>
      </c>
    </row>
    <row r="54" spans="1:13" x14ac:dyDescent="0.3">
      <c r="A54" s="10" t="s">
        <v>58</v>
      </c>
      <c r="B54" s="10" t="s">
        <v>366</v>
      </c>
      <c r="C54" s="10" t="s">
        <v>174</v>
      </c>
      <c r="D54" s="10" t="s">
        <v>367</v>
      </c>
      <c r="E54" s="10" t="s">
        <v>368</v>
      </c>
      <c r="F54" s="10" t="s">
        <v>168</v>
      </c>
      <c r="G54" s="10" t="s">
        <v>275</v>
      </c>
      <c r="H54" s="10" t="s">
        <v>276</v>
      </c>
      <c r="I54" s="11">
        <v>1</v>
      </c>
      <c r="J54" s="10" t="s">
        <v>57</v>
      </c>
      <c r="K54" s="10" t="s">
        <v>369</v>
      </c>
      <c r="L54" s="10" t="s">
        <v>162</v>
      </c>
      <c r="M54" s="10" t="s">
        <v>278</v>
      </c>
    </row>
    <row r="55" spans="1:13" x14ac:dyDescent="0.3">
      <c r="A55" s="10" t="s">
        <v>99</v>
      </c>
      <c r="B55" s="10" t="s">
        <v>370</v>
      </c>
      <c r="C55" s="10" t="s">
        <v>201</v>
      </c>
      <c r="D55" s="10" t="s">
        <v>371</v>
      </c>
      <c r="E55" s="10" t="s">
        <v>372</v>
      </c>
      <c r="F55" s="10" t="s">
        <v>168</v>
      </c>
      <c r="G55" s="10" t="s">
        <v>297</v>
      </c>
      <c r="H55" s="10" t="s">
        <v>298</v>
      </c>
      <c r="I55" s="11">
        <v>5</v>
      </c>
      <c r="J55" s="10" t="s">
        <v>98</v>
      </c>
      <c r="K55" s="10" t="s">
        <v>179</v>
      </c>
      <c r="L55" s="10" t="s">
        <v>162</v>
      </c>
      <c r="M55" s="10" t="s">
        <v>227</v>
      </c>
    </row>
    <row r="56" spans="1:13" x14ac:dyDescent="0.3">
      <c r="A56" s="10" t="s">
        <v>40</v>
      </c>
      <c r="B56" s="10" t="s">
        <v>373</v>
      </c>
      <c r="C56" s="10" t="s">
        <v>374</v>
      </c>
      <c r="D56" s="10" t="s">
        <v>375</v>
      </c>
      <c r="E56" s="10" t="s">
        <v>376</v>
      </c>
      <c r="F56" s="10" t="s">
        <v>168</v>
      </c>
      <c r="G56" s="10" t="s">
        <v>377</v>
      </c>
      <c r="H56" s="10" t="s">
        <v>378</v>
      </c>
      <c r="I56" s="11">
        <v>4</v>
      </c>
      <c r="J56" s="10" t="s">
        <v>39</v>
      </c>
      <c r="K56" s="10" t="s">
        <v>379</v>
      </c>
      <c r="L56" s="10" t="s">
        <v>162</v>
      </c>
      <c r="M56" s="10" t="s">
        <v>380</v>
      </c>
    </row>
    <row r="57" spans="1:13" x14ac:dyDescent="0.3">
      <c r="A57" s="10" t="s">
        <v>84</v>
      </c>
      <c r="B57" s="10" t="s">
        <v>381</v>
      </c>
      <c r="C57" s="10" t="s">
        <v>382</v>
      </c>
      <c r="D57" s="10" t="s">
        <v>383</v>
      </c>
      <c r="E57" s="10" t="s">
        <v>384</v>
      </c>
      <c r="F57" s="10" t="s">
        <v>168</v>
      </c>
      <c r="G57" s="10" t="s">
        <v>385</v>
      </c>
      <c r="H57" s="10" t="s">
        <v>386</v>
      </c>
      <c r="I57" s="11">
        <v>2</v>
      </c>
      <c r="J57" s="10" t="s">
        <v>83</v>
      </c>
      <c r="K57" s="10" t="s">
        <v>387</v>
      </c>
      <c r="L57" s="10" t="s">
        <v>162</v>
      </c>
      <c r="M57" s="10" t="s">
        <v>388</v>
      </c>
    </row>
    <row r="58" spans="1:13" x14ac:dyDescent="0.3">
      <c r="A58" s="10" t="s">
        <v>36</v>
      </c>
      <c r="B58" s="10" t="s">
        <v>389</v>
      </c>
      <c r="C58" s="10" t="s">
        <v>165</v>
      </c>
      <c r="D58" s="10" t="s">
        <v>390</v>
      </c>
      <c r="E58" s="10" t="s">
        <v>391</v>
      </c>
      <c r="F58" s="10" t="s">
        <v>168</v>
      </c>
      <c r="G58" s="10" t="s">
        <v>177</v>
      </c>
      <c r="H58" s="10" t="s">
        <v>178</v>
      </c>
      <c r="I58" s="11">
        <v>1</v>
      </c>
      <c r="J58" s="10" t="s">
        <v>41</v>
      </c>
      <c r="K58" s="10" t="s">
        <v>392</v>
      </c>
      <c r="L58" s="10" t="s">
        <v>162</v>
      </c>
      <c r="M58" s="10" t="s">
        <v>180</v>
      </c>
    </row>
    <row r="59" spans="1:13" x14ac:dyDescent="0.3">
      <c r="A59" s="10" t="s">
        <v>22</v>
      </c>
      <c r="B59" s="10" t="s">
        <v>259</v>
      </c>
      <c r="C59" s="10" t="s">
        <v>260</v>
      </c>
      <c r="D59" s="10" t="s">
        <v>261</v>
      </c>
      <c r="E59" s="10" t="s">
        <v>393</v>
      </c>
      <c r="F59" s="10" t="s">
        <v>296</v>
      </c>
      <c r="G59" s="10" t="s">
        <v>394</v>
      </c>
      <c r="H59" s="10" t="s">
        <v>395</v>
      </c>
      <c r="I59" s="11">
        <v>1</v>
      </c>
      <c r="J59" s="10" t="s">
        <v>21</v>
      </c>
      <c r="K59" s="10" t="s">
        <v>396</v>
      </c>
      <c r="L59" s="10" t="s">
        <v>162</v>
      </c>
      <c r="M59" s="10" t="s">
        <v>197</v>
      </c>
    </row>
    <row r="60" spans="1:13" x14ac:dyDescent="0.3">
      <c r="A60" s="10" t="s">
        <v>22</v>
      </c>
      <c r="B60" s="10" t="s">
        <v>259</v>
      </c>
      <c r="C60" s="10" t="s">
        <v>260</v>
      </c>
      <c r="D60" s="10" t="s">
        <v>261</v>
      </c>
      <c r="E60" s="10" t="s">
        <v>397</v>
      </c>
      <c r="F60" s="10" t="s">
        <v>168</v>
      </c>
      <c r="G60" s="10" t="s">
        <v>398</v>
      </c>
      <c r="H60" s="10" t="s">
        <v>399</v>
      </c>
      <c r="I60" s="11">
        <v>1</v>
      </c>
      <c r="J60" s="10" t="s">
        <v>21</v>
      </c>
      <c r="K60" s="10" t="s">
        <v>400</v>
      </c>
      <c r="L60" s="10" t="s">
        <v>162</v>
      </c>
      <c r="M60" s="10" t="s">
        <v>401</v>
      </c>
    </row>
    <row r="61" spans="1:13" x14ac:dyDescent="0.3">
      <c r="A61" s="10" t="s">
        <v>22</v>
      </c>
      <c r="B61" s="10" t="s">
        <v>259</v>
      </c>
      <c r="C61" s="10" t="s">
        <v>260</v>
      </c>
      <c r="D61" s="10" t="s">
        <v>261</v>
      </c>
      <c r="E61" s="10" t="s">
        <v>402</v>
      </c>
      <c r="F61" s="10" t="s">
        <v>168</v>
      </c>
      <c r="G61" s="10" t="s">
        <v>403</v>
      </c>
      <c r="H61" s="10" t="s">
        <v>404</v>
      </c>
      <c r="I61" s="11">
        <v>1</v>
      </c>
      <c r="J61" s="10" t="s">
        <v>21</v>
      </c>
      <c r="K61" s="10" t="s">
        <v>405</v>
      </c>
      <c r="L61" s="10" t="s">
        <v>162</v>
      </c>
      <c r="M61" s="10" t="s">
        <v>406</v>
      </c>
    </row>
    <row r="62" spans="1:13" x14ac:dyDescent="0.3">
      <c r="A62" s="10" t="s">
        <v>124</v>
      </c>
      <c r="B62" s="10" t="s">
        <v>407</v>
      </c>
      <c r="C62" s="10" t="s">
        <v>233</v>
      </c>
      <c r="D62" s="10" t="s">
        <v>408</v>
      </c>
      <c r="E62" s="10" t="s">
        <v>409</v>
      </c>
      <c r="F62" s="10" t="s">
        <v>296</v>
      </c>
      <c r="G62" s="10" t="s">
        <v>410</v>
      </c>
      <c r="H62" s="10" t="s">
        <v>411</v>
      </c>
      <c r="I62" s="11">
        <v>1</v>
      </c>
      <c r="J62" s="10" t="s">
        <v>123</v>
      </c>
      <c r="K62" s="10" t="s">
        <v>412</v>
      </c>
      <c r="L62" s="10" t="s">
        <v>162</v>
      </c>
      <c r="M62" s="10" t="s">
        <v>227</v>
      </c>
    </row>
    <row r="63" spans="1:13" x14ac:dyDescent="0.3">
      <c r="A63" s="10" t="s">
        <v>18</v>
      </c>
      <c r="B63" s="10" t="s">
        <v>413</v>
      </c>
      <c r="C63" s="10" t="s">
        <v>221</v>
      </c>
      <c r="D63" s="10" t="s">
        <v>414</v>
      </c>
      <c r="E63" s="10" t="s">
        <v>415</v>
      </c>
      <c r="F63" s="10" t="s">
        <v>168</v>
      </c>
      <c r="G63" s="10" t="s">
        <v>416</v>
      </c>
      <c r="H63" s="10" t="s">
        <v>417</v>
      </c>
      <c r="I63" s="11">
        <v>13</v>
      </c>
      <c r="J63" s="10" t="s">
        <v>17</v>
      </c>
      <c r="K63" s="10" t="s">
        <v>379</v>
      </c>
      <c r="L63" s="10" t="s">
        <v>162</v>
      </c>
      <c r="M63" s="10" t="s">
        <v>418</v>
      </c>
    </row>
    <row r="64" spans="1:13" x14ac:dyDescent="0.3">
      <c r="A64" s="10" t="s">
        <v>18</v>
      </c>
      <c r="B64" s="10" t="s">
        <v>413</v>
      </c>
      <c r="C64" s="10" t="s">
        <v>221</v>
      </c>
      <c r="D64" s="10" t="s">
        <v>414</v>
      </c>
      <c r="E64" s="10" t="s">
        <v>419</v>
      </c>
      <c r="F64" s="10" t="s">
        <v>168</v>
      </c>
      <c r="G64" s="10" t="s">
        <v>420</v>
      </c>
      <c r="H64" s="10" t="s">
        <v>421</v>
      </c>
      <c r="I64" s="11">
        <v>5</v>
      </c>
      <c r="J64" s="10" t="s">
        <v>17</v>
      </c>
      <c r="K64" s="10" t="s">
        <v>422</v>
      </c>
      <c r="L64" s="10" t="s">
        <v>162</v>
      </c>
      <c r="M64" s="10" t="s">
        <v>187</v>
      </c>
    </row>
    <row r="65" spans="1:13" x14ac:dyDescent="0.3">
      <c r="A65" s="10" t="s">
        <v>139</v>
      </c>
      <c r="B65" s="10" t="s">
        <v>423</v>
      </c>
      <c r="C65" s="10" t="s">
        <v>360</v>
      </c>
      <c r="D65" s="10" t="s">
        <v>424</v>
      </c>
      <c r="E65" s="10" t="s">
        <v>425</v>
      </c>
      <c r="F65" s="10" t="s">
        <v>158</v>
      </c>
      <c r="G65" s="10" t="s">
        <v>426</v>
      </c>
      <c r="H65" s="10" t="s">
        <v>427</v>
      </c>
      <c r="I65" s="11">
        <v>10</v>
      </c>
      <c r="J65" s="10" t="s">
        <v>138</v>
      </c>
      <c r="K65" s="10" t="s">
        <v>318</v>
      </c>
      <c r="L65" s="10" t="s">
        <v>162</v>
      </c>
      <c r="M65" s="10" t="s">
        <v>428</v>
      </c>
    </row>
    <row r="66" spans="1:13" x14ac:dyDescent="0.3">
      <c r="A66" s="10" t="s">
        <v>47</v>
      </c>
      <c r="B66" s="10" t="s">
        <v>429</v>
      </c>
      <c r="C66" s="10" t="s">
        <v>221</v>
      </c>
      <c r="D66" s="10" t="s">
        <v>430</v>
      </c>
      <c r="E66" s="10" t="s">
        <v>431</v>
      </c>
      <c r="F66" s="10" t="s">
        <v>158</v>
      </c>
      <c r="G66" s="10" t="s">
        <v>432</v>
      </c>
      <c r="H66" s="10" t="s">
        <v>433</v>
      </c>
      <c r="I66" s="11">
        <v>1</v>
      </c>
      <c r="J66" s="10" t="s">
        <v>46</v>
      </c>
      <c r="K66" s="10" t="s">
        <v>434</v>
      </c>
      <c r="L66" s="10" t="s">
        <v>162</v>
      </c>
      <c r="M66" s="10" t="s">
        <v>435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/>
  </sheetViews>
  <sheetFormatPr defaultRowHeight="14.4" x14ac:dyDescent="0.3"/>
  <sheetData>
    <row r="1" spans="1:13" x14ac:dyDescent="0.3">
      <c r="A1" s="32" t="s">
        <v>436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141</v>
      </c>
      <c r="B2" s="12" t="s">
        <v>142</v>
      </c>
      <c r="C2" s="12" t="s">
        <v>143</v>
      </c>
      <c r="D2" s="12" t="s">
        <v>144</v>
      </c>
      <c r="E2" s="12" t="s">
        <v>145</v>
      </c>
      <c r="F2" s="12" t="s">
        <v>146</v>
      </c>
      <c r="G2" s="12" t="s">
        <v>147</v>
      </c>
      <c r="H2" s="12" t="s">
        <v>148</v>
      </c>
      <c r="I2" s="12" t="s">
        <v>149</v>
      </c>
      <c r="J2" s="12" t="s">
        <v>150</v>
      </c>
      <c r="K2" s="12" t="s">
        <v>151</v>
      </c>
      <c r="L2" s="12" t="s">
        <v>152</v>
      </c>
      <c r="M2" s="12" t="s">
        <v>153</v>
      </c>
    </row>
    <row r="3" spans="1:13" x14ac:dyDescent="0.3">
      <c r="A3" s="13" t="s">
        <v>101</v>
      </c>
      <c r="B3" s="13" t="s">
        <v>154</v>
      </c>
      <c r="C3" s="13" t="s">
        <v>155</v>
      </c>
      <c r="D3" s="13" t="s">
        <v>156</v>
      </c>
      <c r="E3" s="13" t="s">
        <v>437</v>
      </c>
      <c r="F3" s="13" t="s">
        <v>296</v>
      </c>
      <c r="G3" s="13" t="s">
        <v>438</v>
      </c>
      <c r="H3" s="13" t="s">
        <v>439</v>
      </c>
      <c r="I3" s="14">
        <v>1</v>
      </c>
      <c r="J3" s="13" t="s">
        <v>100</v>
      </c>
      <c r="K3" s="13" t="s">
        <v>238</v>
      </c>
      <c r="L3" s="13" t="s">
        <v>440</v>
      </c>
      <c r="M3" s="13" t="s">
        <v>441</v>
      </c>
    </row>
    <row r="4" spans="1:13" x14ac:dyDescent="0.3">
      <c r="A4" s="13" t="s">
        <v>101</v>
      </c>
      <c r="B4" s="13" t="s">
        <v>154</v>
      </c>
      <c r="C4" s="13" t="s">
        <v>155</v>
      </c>
      <c r="D4" s="13" t="s">
        <v>156</v>
      </c>
      <c r="E4" s="13" t="s">
        <v>442</v>
      </c>
      <c r="F4" s="13" t="s">
        <v>158</v>
      </c>
      <c r="G4" s="13" t="s">
        <v>443</v>
      </c>
      <c r="H4" s="13" t="s">
        <v>444</v>
      </c>
      <c r="I4" s="14">
        <v>1</v>
      </c>
      <c r="J4" s="13" t="s">
        <v>100</v>
      </c>
      <c r="K4" s="13" t="s">
        <v>161</v>
      </c>
      <c r="L4" s="13" t="s">
        <v>440</v>
      </c>
      <c r="M4" s="13" t="s">
        <v>441</v>
      </c>
    </row>
    <row r="5" spans="1:13" x14ac:dyDescent="0.3">
      <c r="A5" s="13" t="s">
        <v>101</v>
      </c>
      <c r="B5" s="13" t="s">
        <v>154</v>
      </c>
      <c r="C5" s="13" t="s">
        <v>155</v>
      </c>
      <c r="D5" s="13" t="s">
        <v>156</v>
      </c>
      <c r="E5" s="13" t="s">
        <v>157</v>
      </c>
      <c r="F5" s="13" t="s">
        <v>158</v>
      </c>
      <c r="G5" s="13" t="s">
        <v>445</v>
      </c>
      <c r="H5" s="13" t="s">
        <v>446</v>
      </c>
      <c r="I5" s="14">
        <v>2</v>
      </c>
      <c r="J5" s="13" t="s">
        <v>100</v>
      </c>
      <c r="K5" s="13" t="s">
        <v>161</v>
      </c>
      <c r="L5" s="13" t="s">
        <v>440</v>
      </c>
      <c r="M5" s="13" t="s">
        <v>163</v>
      </c>
    </row>
    <row r="6" spans="1:13" x14ac:dyDescent="0.3">
      <c r="A6" s="13" t="s">
        <v>101</v>
      </c>
      <c r="B6" s="13" t="s">
        <v>154</v>
      </c>
      <c r="C6" s="13" t="s">
        <v>155</v>
      </c>
      <c r="D6" s="13" t="s">
        <v>156</v>
      </c>
      <c r="E6" s="13" t="s">
        <v>447</v>
      </c>
      <c r="F6" s="13" t="s">
        <v>158</v>
      </c>
      <c r="G6" s="13" t="s">
        <v>445</v>
      </c>
      <c r="H6" s="13" t="s">
        <v>446</v>
      </c>
      <c r="I6" s="14">
        <v>4</v>
      </c>
      <c r="J6" s="13" t="s">
        <v>100</v>
      </c>
      <c r="K6" s="13" t="s">
        <v>448</v>
      </c>
      <c r="L6" s="13" t="s">
        <v>440</v>
      </c>
      <c r="M6" s="13" t="s">
        <v>163</v>
      </c>
    </row>
    <row r="7" spans="1:13" x14ac:dyDescent="0.3">
      <c r="A7" s="13" t="s">
        <v>101</v>
      </c>
      <c r="B7" s="13" t="s">
        <v>154</v>
      </c>
      <c r="C7" s="13" t="s">
        <v>155</v>
      </c>
      <c r="D7" s="13" t="s">
        <v>156</v>
      </c>
      <c r="E7" s="13" t="s">
        <v>449</v>
      </c>
      <c r="F7" s="13" t="s">
        <v>158</v>
      </c>
      <c r="G7" s="13" t="s">
        <v>443</v>
      </c>
      <c r="H7" s="13" t="s">
        <v>444</v>
      </c>
      <c r="I7" s="14">
        <v>1</v>
      </c>
      <c r="J7" s="13" t="s">
        <v>100</v>
      </c>
      <c r="K7" s="13" t="s">
        <v>348</v>
      </c>
      <c r="L7" s="13" t="s">
        <v>440</v>
      </c>
      <c r="M7" s="13" t="s">
        <v>441</v>
      </c>
    </row>
    <row r="8" spans="1:13" x14ac:dyDescent="0.3">
      <c r="A8" s="13" t="s">
        <v>62</v>
      </c>
      <c r="B8" s="13" t="s">
        <v>450</v>
      </c>
      <c r="C8" s="13" t="s">
        <v>174</v>
      </c>
      <c r="D8" s="13" t="s">
        <v>451</v>
      </c>
      <c r="E8" s="13" t="s">
        <v>452</v>
      </c>
      <c r="F8" s="13" t="s">
        <v>168</v>
      </c>
      <c r="G8" s="13" t="s">
        <v>453</v>
      </c>
      <c r="H8" s="13" t="s">
        <v>454</v>
      </c>
      <c r="I8" s="14">
        <v>1</v>
      </c>
      <c r="J8" s="13" t="s">
        <v>75</v>
      </c>
      <c r="K8" s="13" t="s">
        <v>455</v>
      </c>
      <c r="L8" s="13" t="s">
        <v>440</v>
      </c>
      <c r="M8" s="13" t="s">
        <v>456</v>
      </c>
    </row>
    <row r="9" spans="1:13" x14ac:dyDescent="0.3">
      <c r="A9" s="13" t="s">
        <v>16</v>
      </c>
      <c r="B9" s="13" t="s">
        <v>457</v>
      </c>
      <c r="C9" s="13" t="s">
        <v>458</v>
      </c>
      <c r="D9" s="13" t="s">
        <v>459</v>
      </c>
      <c r="E9" s="13" t="s">
        <v>460</v>
      </c>
      <c r="F9" s="13" t="s">
        <v>168</v>
      </c>
      <c r="G9" s="13" t="s">
        <v>461</v>
      </c>
      <c r="H9" s="13" t="s">
        <v>462</v>
      </c>
      <c r="I9" s="14">
        <v>1</v>
      </c>
      <c r="J9" s="13" t="s">
        <v>15</v>
      </c>
      <c r="K9" s="13" t="s">
        <v>387</v>
      </c>
      <c r="L9" s="13" t="s">
        <v>440</v>
      </c>
      <c r="M9" s="13" t="s">
        <v>463</v>
      </c>
    </row>
    <row r="10" spans="1:13" x14ac:dyDescent="0.3">
      <c r="A10" s="13" t="s">
        <v>16</v>
      </c>
      <c r="B10" s="13" t="s">
        <v>457</v>
      </c>
      <c r="C10" s="13" t="s">
        <v>458</v>
      </c>
      <c r="D10" s="13" t="s">
        <v>459</v>
      </c>
      <c r="E10" s="13" t="s">
        <v>464</v>
      </c>
      <c r="F10" s="13" t="s">
        <v>168</v>
      </c>
      <c r="G10" s="13" t="s">
        <v>465</v>
      </c>
      <c r="H10" s="13" t="s">
        <v>466</v>
      </c>
      <c r="I10" s="14">
        <v>4</v>
      </c>
      <c r="J10" s="13" t="s">
        <v>15</v>
      </c>
      <c r="K10" s="13" t="s">
        <v>467</v>
      </c>
      <c r="L10" s="13" t="s">
        <v>440</v>
      </c>
      <c r="M10" s="13" t="s">
        <v>463</v>
      </c>
    </row>
    <row r="11" spans="1:13" x14ac:dyDescent="0.3">
      <c r="A11" s="13" t="s">
        <v>16</v>
      </c>
      <c r="B11" s="13" t="s">
        <v>457</v>
      </c>
      <c r="C11" s="13" t="s">
        <v>458</v>
      </c>
      <c r="D11" s="13" t="s">
        <v>459</v>
      </c>
      <c r="E11" s="13" t="s">
        <v>468</v>
      </c>
      <c r="F11" s="13" t="s">
        <v>168</v>
      </c>
      <c r="G11" s="13" t="s">
        <v>465</v>
      </c>
      <c r="H11" s="13" t="s">
        <v>466</v>
      </c>
      <c r="I11" s="14">
        <v>4</v>
      </c>
      <c r="J11" s="13" t="s">
        <v>15</v>
      </c>
      <c r="K11" s="13" t="s">
        <v>467</v>
      </c>
      <c r="L11" s="13" t="s">
        <v>440</v>
      </c>
      <c r="M11" s="13" t="s">
        <v>463</v>
      </c>
    </row>
    <row r="12" spans="1:13" x14ac:dyDescent="0.3">
      <c r="A12" s="13" t="s">
        <v>16</v>
      </c>
      <c r="B12" s="13" t="s">
        <v>457</v>
      </c>
      <c r="C12" s="13" t="s">
        <v>458</v>
      </c>
      <c r="D12" s="13" t="s">
        <v>459</v>
      </c>
      <c r="E12" s="13" t="s">
        <v>469</v>
      </c>
      <c r="F12" s="13" t="s">
        <v>168</v>
      </c>
      <c r="G12" s="13" t="s">
        <v>470</v>
      </c>
      <c r="H12" s="13" t="s">
        <v>471</v>
      </c>
      <c r="I12" s="14">
        <v>2</v>
      </c>
      <c r="J12" s="13" t="s">
        <v>15</v>
      </c>
      <c r="K12" s="13" t="s">
        <v>186</v>
      </c>
      <c r="L12" s="13" t="s">
        <v>440</v>
      </c>
      <c r="M12" s="13" t="s">
        <v>278</v>
      </c>
    </row>
    <row r="13" spans="1:13" x14ac:dyDescent="0.3">
      <c r="A13" s="13" t="s">
        <v>16</v>
      </c>
      <c r="B13" s="13" t="s">
        <v>457</v>
      </c>
      <c r="C13" s="13" t="s">
        <v>458</v>
      </c>
      <c r="D13" s="13" t="s">
        <v>459</v>
      </c>
      <c r="E13" s="13" t="s">
        <v>472</v>
      </c>
      <c r="F13" s="13" t="s">
        <v>168</v>
      </c>
      <c r="G13" s="13" t="s">
        <v>470</v>
      </c>
      <c r="H13" s="13" t="s">
        <v>471</v>
      </c>
      <c r="I13" s="14">
        <v>1</v>
      </c>
      <c r="J13" s="13" t="s">
        <v>15</v>
      </c>
      <c r="K13" s="13" t="s">
        <v>161</v>
      </c>
      <c r="L13" s="13" t="s">
        <v>440</v>
      </c>
      <c r="M13" s="13" t="s">
        <v>278</v>
      </c>
    </row>
    <row r="14" spans="1:13" x14ac:dyDescent="0.3">
      <c r="A14" s="13" t="s">
        <v>16</v>
      </c>
      <c r="B14" s="13" t="s">
        <v>457</v>
      </c>
      <c r="C14" s="13" t="s">
        <v>458</v>
      </c>
      <c r="D14" s="13" t="s">
        <v>459</v>
      </c>
      <c r="E14" s="13" t="s">
        <v>472</v>
      </c>
      <c r="F14" s="13" t="s">
        <v>168</v>
      </c>
      <c r="G14" s="13" t="s">
        <v>473</v>
      </c>
      <c r="H14" s="13" t="s">
        <v>474</v>
      </c>
      <c r="I14" s="14">
        <v>3</v>
      </c>
      <c r="J14" s="13" t="s">
        <v>15</v>
      </c>
      <c r="K14" s="13" t="s">
        <v>161</v>
      </c>
      <c r="L14" s="13" t="s">
        <v>440</v>
      </c>
      <c r="M14" s="13" t="s">
        <v>475</v>
      </c>
    </row>
    <row r="15" spans="1:13" x14ac:dyDescent="0.3">
      <c r="A15" s="13" t="s">
        <v>16</v>
      </c>
      <c r="B15" s="13" t="s">
        <v>457</v>
      </c>
      <c r="C15" s="13" t="s">
        <v>458</v>
      </c>
      <c r="D15" s="13" t="s">
        <v>459</v>
      </c>
      <c r="E15" s="13" t="s">
        <v>476</v>
      </c>
      <c r="F15" s="13" t="s">
        <v>168</v>
      </c>
      <c r="G15" s="13" t="s">
        <v>461</v>
      </c>
      <c r="H15" s="13" t="s">
        <v>462</v>
      </c>
      <c r="I15" s="14">
        <v>1</v>
      </c>
      <c r="J15" s="13" t="s">
        <v>15</v>
      </c>
      <c r="K15" s="13" t="s">
        <v>161</v>
      </c>
      <c r="L15" s="13" t="s">
        <v>440</v>
      </c>
      <c r="M15" s="13" t="s">
        <v>463</v>
      </c>
    </row>
    <row r="16" spans="1:13" x14ac:dyDescent="0.3">
      <c r="A16" s="13" t="s">
        <v>16</v>
      </c>
      <c r="B16" s="13" t="s">
        <v>457</v>
      </c>
      <c r="C16" s="13" t="s">
        <v>458</v>
      </c>
      <c r="D16" s="13" t="s">
        <v>459</v>
      </c>
      <c r="E16" s="13" t="s">
        <v>477</v>
      </c>
      <c r="F16" s="13" t="s">
        <v>168</v>
      </c>
      <c r="G16" s="13" t="s">
        <v>465</v>
      </c>
      <c r="H16" s="13" t="s">
        <v>466</v>
      </c>
      <c r="I16" s="14">
        <v>4</v>
      </c>
      <c r="J16" s="13" t="s">
        <v>15</v>
      </c>
      <c r="K16" s="13" t="s">
        <v>478</v>
      </c>
      <c r="L16" s="13" t="s">
        <v>440</v>
      </c>
      <c r="M16" s="13" t="s">
        <v>463</v>
      </c>
    </row>
    <row r="17" spans="1:13" x14ac:dyDescent="0.3">
      <c r="A17" s="13" t="s">
        <v>16</v>
      </c>
      <c r="B17" s="13" t="s">
        <v>457</v>
      </c>
      <c r="C17" s="13" t="s">
        <v>458</v>
      </c>
      <c r="D17" s="13" t="s">
        <v>459</v>
      </c>
      <c r="E17" s="13" t="s">
        <v>479</v>
      </c>
      <c r="F17" s="13" t="s">
        <v>168</v>
      </c>
      <c r="G17" s="13" t="s">
        <v>470</v>
      </c>
      <c r="H17" s="13" t="s">
        <v>471</v>
      </c>
      <c r="I17" s="14">
        <v>1</v>
      </c>
      <c r="J17" s="13" t="s">
        <v>15</v>
      </c>
      <c r="K17" s="13" t="s">
        <v>171</v>
      </c>
      <c r="L17" s="13" t="s">
        <v>440</v>
      </c>
      <c r="M17" s="13" t="s">
        <v>278</v>
      </c>
    </row>
    <row r="18" spans="1:13" x14ac:dyDescent="0.3">
      <c r="A18" s="13" t="s">
        <v>16</v>
      </c>
      <c r="B18" s="13" t="s">
        <v>457</v>
      </c>
      <c r="C18" s="13" t="s">
        <v>458</v>
      </c>
      <c r="D18" s="13" t="s">
        <v>459</v>
      </c>
      <c r="E18" s="13" t="s">
        <v>479</v>
      </c>
      <c r="F18" s="13" t="s">
        <v>168</v>
      </c>
      <c r="G18" s="13" t="s">
        <v>473</v>
      </c>
      <c r="H18" s="13" t="s">
        <v>474</v>
      </c>
      <c r="I18" s="14">
        <v>2</v>
      </c>
      <c r="J18" s="13" t="s">
        <v>15</v>
      </c>
      <c r="K18" s="13" t="s">
        <v>171</v>
      </c>
      <c r="L18" s="13" t="s">
        <v>440</v>
      </c>
      <c r="M18" s="13" t="s">
        <v>475</v>
      </c>
    </row>
    <row r="19" spans="1:13" x14ac:dyDescent="0.3">
      <c r="A19" s="13" t="s">
        <v>16</v>
      </c>
      <c r="B19" s="13" t="s">
        <v>457</v>
      </c>
      <c r="C19" s="13" t="s">
        <v>458</v>
      </c>
      <c r="D19" s="13" t="s">
        <v>459</v>
      </c>
      <c r="E19" s="13" t="s">
        <v>480</v>
      </c>
      <c r="F19" s="13" t="s">
        <v>168</v>
      </c>
      <c r="G19" s="13" t="s">
        <v>465</v>
      </c>
      <c r="H19" s="13" t="s">
        <v>466</v>
      </c>
      <c r="I19" s="14">
        <v>3</v>
      </c>
      <c r="J19" s="13" t="s">
        <v>15</v>
      </c>
      <c r="K19" s="13" t="s">
        <v>448</v>
      </c>
      <c r="L19" s="13" t="s">
        <v>440</v>
      </c>
      <c r="M19" s="13" t="s">
        <v>463</v>
      </c>
    </row>
    <row r="20" spans="1:13" x14ac:dyDescent="0.3">
      <c r="A20" s="13" t="s">
        <v>16</v>
      </c>
      <c r="B20" s="13" t="s">
        <v>457</v>
      </c>
      <c r="C20" s="13" t="s">
        <v>458</v>
      </c>
      <c r="D20" s="13" t="s">
        <v>459</v>
      </c>
      <c r="E20" s="13" t="s">
        <v>480</v>
      </c>
      <c r="F20" s="13" t="s">
        <v>168</v>
      </c>
      <c r="G20" s="13" t="s">
        <v>461</v>
      </c>
      <c r="H20" s="13" t="s">
        <v>462</v>
      </c>
      <c r="I20" s="14">
        <v>1</v>
      </c>
      <c r="J20" s="13" t="s">
        <v>15</v>
      </c>
      <c r="K20" s="13" t="s">
        <v>448</v>
      </c>
      <c r="L20" s="13" t="s">
        <v>440</v>
      </c>
      <c r="M20" s="13" t="s">
        <v>463</v>
      </c>
    </row>
    <row r="21" spans="1:13" x14ac:dyDescent="0.3">
      <c r="A21" s="13" t="s">
        <v>16</v>
      </c>
      <c r="B21" s="13" t="s">
        <v>457</v>
      </c>
      <c r="C21" s="13" t="s">
        <v>458</v>
      </c>
      <c r="D21" s="13" t="s">
        <v>459</v>
      </c>
      <c r="E21" s="13" t="s">
        <v>481</v>
      </c>
      <c r="F21" s="13" t="s">
        <v>168</v>
      </c>
      <c r="G21" s="13" t="s">
        <v>482</v>
      </c>
      <c r="H21" s="13" t="s">
        <v>483</v>
      </c>
      <c r="I21" s="14">
        <v>10</v>
      </c>
      <c r="J21" s="13" t="s">
        <v>15</v>
      </c>
      <c r="K21" s="13" t="s">
        <v>258</v>
      </c>
      <c r="L21" s="13" t="s">
        <v>440</v>
      </c>
      <c r="M21" s="13" t="s">
        <v>163</v>
      </c>
    </row>
    <row r="22" spans="1:13" x14ac:dyDescent="0.3">
      <c r="A22" s="13" t="s">
        <v>16</v>
      </c>
      <c r="B22" s="13" t="s">
        <v>457</v>
      </c>
      <c r="C22" s="13" t="s">
        <v>458</v>
      </c>
      <c r="D22" s="13" t="s">
        <v>459</v>
      </c>
      <c r="E22" s="13" t="s">
        <v>484</v>
      </c>
      <c r="F22" s="13" t="s">
        <v>168</v>
      </c>
      <c r="G22" s="13" t="s">
        <v>470</v>
      </c>
      <c r="H22" s="13" t="s">
        <v>471</v>
      </c>
      <c r="I22" s="14">
        <v>2</v>
      </c>
      <c r="J22" s="13" t="s">
        <v>15</v>
      </c>
      <c r="K22" s="13" t="s">
        <v>179</v>
      </c>
      <c r="L22" s="13" t="s">
        <v>440</v>
      </c>
      <c r="M22" s="13" t="s">
        <v>278</v>
      </c>
    </row>
    <row r="23" spans="1:13" x14ac:dyDescent="0.3">
      <c r="A23" s="13" t="s">
        <v>79</v>
      </c>
      <c r="B23" s="13" t="s">
        <v>181</v>
      </c>
      <c r="C23" s="13" t="s">
        <v>174</v>
      </c>
      <c r="D23" s="13" t="s">
        <v>182</v>
      </c>
      <c r="E23" s="13" t="s">
        <v>485</v>
      </c>
      <c r="F23" s="13" t="s">
        <v>168</v>
      </c>
      <c r="G23" s="13" t="s">
        <v>453</v>
      </c>
      <c r="H23" s="13" t="s">
        <v>454</v>
      </c>
      <c r="I23" s="14">
        <v>4</v>
      </c>
      <c r="J23" s="13" t="s">
        <v>78</v>
      </c>
      <c r="K23" s="13" t="s">
        <v>365</v>
      </c>
      <c r="L23" s="13" t="s">
        <v>440</v>
      </c>
      <c r="M23" s="13" t="s">
        <v>456</v>
      </c>
    </row>
    <row r="24" spans="1:13" x14ac:dyDescent="0.3">
      <c r="A24" s="13" t="s">
        <v>77</v>
      </c>
      <c r="B24" s="13" t="s">
        <v>200</v>
      </c>
      <c r="C24" s="13" t="s">
        <v>201</v>
      </c>
      <c r="D24" s="13" t="s">
        <v>202</v>
      </c>
      <c r="E24" s="13" t="s">
        <v>208</v>
      </c>
      <c r="F24" s="13" t="s">
        <v>168</v>
      </c>
      <c r="G24" s="13" t="s">
        <v>465</v>
      </c>
      <c r="H24" s="13" t="s">
        <v>466</v>
      </c>
      <c r="I24" s="14">
        <v>2</v>
      </c>
      <c r="J24" s="13" t="s">
        <v>76</v>
      </c>
      <c r="K24" s="13" t="s">
        <v>211</v>
      </c>
      <c r="L24" s="13" t="s">
        <v>440</v>
      </c>
      <c r="M24" s="13" t="s">
        <v>463</v>
      </c>
    </row>
    <row r="25" spans="1:13" x14ac:dyDescent="0.3">
      <c r="A25" s="13" t="s">
        <v>56</v>
      </c>
      <c r="B25" s="13" t="s">
        <v>486</v>
      </c>
      <c r="C25" s="13" t="s">
        <v>174</v>
      </c>
      <c r="D25" s="13" t="s">
        <v>487</v>
      </c>
      <c r="E25" s="13" t="s">
        <v>488</v>
      </c>
      <c r="F25" s="13" t="s">
        <v>296</v>
      </c>
      <c r="G25" s="13" t="s">
        <v>438</v>
      </c>
      <c r="H25" s="13" t="s">
        <v>439</v>
      </c>
      <c r="I25" s="14">
        <v>1</v>
      </c>
      <c r="J25" s="13" t="s">
        <v>109</v>
      </c>
      <c r="K25" s="13" t="s">
        <v>238</v>
      </c>
      <c r="L25" s="13" t="s">
        <v>440</v>
      </c>
      <c r="M25" s="13" t="s">
        <v>441</v>
      </c>
    </row>
    <row r="26" spans="1:13" x14ac:dyDescent="0.3">
      <c r="A26" s="13" t="s">
        <v>118</v>
      </c>
      <c r="B26" s="13" t="s">
        <v>489</v>
      </c>
      <c r="C26" s="13" t="s">
        <v>271</v>
      </c>
      <c r="D26" s="13" t="s">
        <v>490</v>
      </c>
      <c r="E26" s="13" t="s">
        <v>491</v>
      </c>
      <c r="F26" s="13" t="s">
        <v>168</v>
      </c>
      <c r="G26" s="13" t="s">
        <v>492</v>
      </c>
      <c r="H26" s="13" t="s">
        <v>493</v>
      </c>
      <c r="I26" s="14">
        <v>2</v>
      </c>
      <c r="J26" s="13" t="s">
        <v>131</v>
      </c>
      <c r="K26" s="13" t="s">
        <v>290</v>
      </c>
      <c r="L26" s="13" t="s">
        <v>440</v>
      </c>
      <c r="M26" s="13" t="s">
        <v>494</v>
      </c>
    </row>
    <row r="27" spans="1:13" x14ac:dyDescent="0.3">
      <c r="A27" s="13" t="s">
        <v>90</v>
      </c>
      <c r="B27" s="13" t="s">
        <v>213</v>
      </c>
      <c r="C27" s="13" t="s">
        <v>214</v>
      </c>
      <c r="D27" s="13" t="s">
        <v>215</v>
      </c>
      <c r="E27" s="13" t="s">
        <v>495</v>
      </c>
      <c r="F27" s="13" t="s">
        <v>168</v>
      </c>
      <c r="G27" s="13" t="s">
        <v>496</v>
      </c>
      <c r="H27" s="13" t="s">
        <v>497</v>
      </c>
      <c r="I27" s="14">
        <v>1</v>
      </c>
      <c r="J27" s="13" t="s">
        <v>89</v>
      </c>
      <c r="K27" s="13" t="s">
        <v>189</v>
      </c>
      <c r="L27" s="13" t="s">
        <v>440</v>
      </c>
      <c r="M27" s="13" t="s">
        <v>278</v>
      </c>
    </row>
    <row r="28" spans="1:13" x14ac:dyDescent="0.3">
      <c r="A28" s="13" t="s">
        <v>90</v>
      </c>
      <c r="B28" s="13" t="s">
        <v>213</v>
      </c>
      <c r="C28" s="13" t="s">
        <v>214</v>
      </c>
      <c r="D28" s="13" t="s">
        <v>215</v>
      </c>
      <c r="E28" s="13" t="s">
        <v>498</v>
      </c>
      <c r="F28" s="13" t="s">
        <v>296</v>
      </c>
      <c r="G28" s="13" t="s">
        <v>499</v>
      </c>
      <c r="H28" s="13" t="s">
        <v>500</v>
      </c>
      <c r="I28" s="14">
        <v>2</v>
      </c>
      <c r="J28" s="13" t="s">
        <v>89</v>
      </c>
      <c r="K28" s="13" t="s">
        <v>501</v>
      </c>
      <c r="L28" s="13" t="s">
        <v>440</v>
      </c>
      <c r="M28" s="13" t="s">
        <v>463</v>
      </c>
    </row>
    <row r="29" spans="1:13" x14ac:dyDescent="0.3">
      <c r="A29" s="13" t="s">
        <v>90</v>
      </c>
      <c r="B29" s="13" t="s">
        <v>213</v>
      </c>
      <c r="C29" s="13" t="s">
        <v>214</v>
      </c>
      <c r="D29" s="13" t="s">
        <v>215</v>
      </c>
      <c r="E29" s="13" t="s">
        <v>498</v>
      </c>
      <c r="F29" s="13" t="s">
        <v>296</v>
      </c>
      <c r="G29" s="13" t="s">
        <v>502</v>
      </c>
      <c r="H29" s="13" t="s">
        <v>503</v>
      </c>
      <c r="I29" s="14">
        <v>3</v>
      </c>
      <c r="J29" s="13" t="s">
        <v>89</v>
      </c>
      <c r="K29" s="13" t="s">
        <v>501</v>
      </c>
      <c r="L29" s="13" t="s">
        <v>440</v>
      </c>
      <c r="M29" s="13" t="s">
        <v>463</v>
      </c>
    </row>
    <row r="30" spans="1:13" x14ac:dyDescent="0.3">
      <c r="A30" s="13" t="s">
        <v>90</v>
      </c>
      <c r="B30" s="13" t="s">
        <v>213</v>
      </c>
      <c r="C30" s="13" t="s">
        <v>214</v>
      </c>
      <c r="D30" s="13" t="s">
        <v>215</v>
      </c>
      <c r="E30" s="13" t="s">
        <v>504</v>
      </c>
      <c r="F30" s="13" t="s">
        <v>296</v>
      </c>
      <c r="G30" s="13" t="s">
        <v>499</v>
      </c>
      <c r="H30" s="13" t="s">
        <v>500</v>
      </c>
      <c r="I30" s="14">
        <v>2</v>
      </c>
      <c r="J30" s="13" t="s">
        <v>89</v>
      </c>
      <c r="K30" s="13" t="s">
        <v>358</v>
      </c>
      <c r="L30" s="13" t="s">
        <v>440</v>
      </c>
      <c r="M30" s="13" t="s">
        <v>463</v>
      </c>
    </row>
    <row r="31" spans="1:13" x14ac:dyDescent="0.3">
      <c r="A31" s="13" t="s">
        <v>90</v>
      </c>
      <c r="B31" s="13" t="s">
        <v>213</v>
      </c>
      <c r="C31" s="13" t="s">
        <v>214</v>
      </c>
      <c r="D31" s="13" t="s">
        <v>215</v>
      </c>
      <c r="E31" s="13" t="s">
        <v>504</v>
      </c>
      <c r="F31" s="13" t="s">
        <v>296</v>
      </c>
      <c r="G31" s="13" t="s">
        <v>502</v>
      </c>
      <c r="H31" s="13" t="s">
        <v>503</v>
      </c>
      <c r="I31" s="14">
        <v>3</v>
      </c>
      <c r="J31" s="13" t="s">
        <v>89</v>
      </c>
      <c r="K31" s="13" t="s">
        <v>358</v>
      </c>
      <c r="L31" s="13" t="s">
        <v>440</v>
      </c>
      <c r="M31" s="13" t="s">
        <v>463</v>
      </c>
    </row>
    <row r="32" spans="1:13" x14ac:dyDescent="0.3">
      <c r="A32" s="13" t="s">
        <v>69</v>
      </c>
      <c r="B32" s="13" t="s">
        <v>220</v>
      </c>
      <c r="C32" s="13" t="s">
        <v>221</v>
      </c>
      <c r="D32" s="13" t="s">
        <v>222</v>
      </c>
      <c r="E32" s="13" t="s">
        <v>505</v>
      </c>
      <c r="F32" s="13" t="s">
        <v>168</v>
      </c>
      <c r="G32" s="13" t="s">
        <v>482</v>
      </c>
      <c r="H32" s="13" t="s">
        <v>483</v>
      </c>
      <c r="I32" s="14">
        <v>8</v>
      </c>
      <c r="J32" s="13" t="s">
        <v>68</v>
      </c>
      <c r="K32" s="13" t="s">
        <v>369</v>
      </c>
      <c r="L32" s="13" t="s">
        <v>440</v>
      </c>
      <c r="M32" s="13" t="s">
        <v>163</v>
      </c>
    </row>
    <row r="33" spans="1:13" x14ac:dyDescent="0.3">
      <c r="A33" s="13" t="s">
        <v>86</v>
      </c>
      <c r="B33" s="13" t="s">
        <v>259</v>
      </c>
      <c r="C33" s="13" t="s">
        <v>260</v>
      </c>
      <c r="D33" s="13" t="s">
        <v>506</v>
      </c>
      <c r="E33" s="13" t="s">
        <v>507</v>
      </c>
      <c r="F33" s="13" t="s">
        <v>168</v>
      </c>
      <c r="G33" s="13" t="s">
        <v>465</v>
      </c>
      <c r="H33" s="13" t="s">
        <v>466</v>
      </c>
      <c r="I33" s="14">
        <v>4</v>
      </c>
      <c r="J33" s="13" t="s">
        <v>85</v>
      </c>
      <c r="K33" s="13" t="s">
        <v>448</v>
      </c>
      <c r="L33" s="13" t="s">
        <v>440</v>
      </c>
      <c r="M33" s="13" t="s">
        <v>463</v>
      </c>
    </row>
    <row r="34" spans="1:13" x14ac:dyDescent="0.3">
      <c r="A34" s="13" t="s">
        <v>103</v>
      </c>
      <c r="B34" s="13" t="s">
        <v>232</v>
      </c>
      <c r="C34" s="13" t="s">
        <v>233</v>
      </c>
      <c r="D34" s="13" t="s">
        <v>234</v>
      </c>
      <c r="E34" s="13" t="s">
        <v>508</v>
      </c>
      <c r="F34" s="13" t="s">
        <v>168</v>
      </c>
      <c r="G34" s="13" t="s">
        <v>509</v>
      </c>
      <c r="H34" s="13" t="s">
        <v>510</v>
      </c>
      <c r="I34" s="14">
        <v>2</v>
      </c>
      <c r="J34" s="13" t="s">
        <v>102</v>
      </c>
      <c r="K34" s="13" t="s">
        <v>511</v>
      </c>
      <c r="L34" s="13" t="s">
        <v>440</v>
      </c>
      <c r="M34" s="13" t="s">
        <v>512</v>
      </c>
    </row>
    <row r="35" spans="1:13" x14ac:dyDescent="0.3">
      <c r="A35" s="13" t="s">
        <v>71</v>
      </c>
      <c r="B35" s="13" t="s">
        <v>232</v>
      </c>
      <c r="C35" s="13" t="s">
        <v>233</v>
      </c>
      <c r="D35" s="13" t="s">
        <v>513</v>
      </c>
      <c r="E35" s="13" t="s">
        <v>514</v>
      </c>
      <c r="F35" s="13" t="s">
        <v>168</v>
      </c>
      <c r="G35" s="13" t="s">
        <v>515</v>
      </c>
      <c r="H35" s="13" t="s">
        <v>516</v>
      </c>
      <c r="I35" s="14">
        <v>2</v>
      </c>
      <c r="J35" s="13" t="s">
        <v>91</v>
      </c>
      <c r="K35" s="13" t="s">
        <v>334</v>
      </c>
      <c r="L35" s="13" t="s">
        <v>440</v>
      </c>
      <c r="M35" s="13" t="s">
        <v>475</v>
      </c>
    </row>
    <row r="36" spans="1:13" x14ac:dyDescent="0.3">
      <c r="A36" s="13" t="s">
        <v>71</v>
      </c>
      <c r="B36" s="13" t="s">
        <v>232</v>
      </c>
      <c r="C36" s="13" t="s">
        <v>233</v>
      </c>
      <c r="D36" s="13" t="s">
        <v>513</v>
      </c>
      <c r="E36" s="13" t="s">
        <v>517</v>
      </c>
      <c r="F36" s="13" t="s">
        <v>168</v>
      </c>
      <c r="G36" s="13" t="s">
        <v>465</v>
      </c>
      <c r="H36" s="13" t="s">
        <v>466</v>
      </c>
      <c r="I36" s="14">
        <v>6</v>
      </c>
      <c r="J36" s="13" t="s">
        <v>91</v>
      </c>
      <c r="K36" s="13" t="s">
        <v>518</v>
      </c>
      <c r="L36" s="13" t="s">
        <v>440</v>
      </c>
      <c r="M36" s="13" t="s">
        <v>463</v>
      </c>
    </row>
    <row r="37" spans="1:13" x14ac:dyDescent="0.3">
      <c r="A37" s="13" t="s">
        <v>36</v>
      </c>
      <c r="B37" s="13" t="s">
        <v>240</v>
      </c>
      <c r="C37" s="13" t="s">
        <v>174</v>
      </c>
      <c r="D37" s="13" t="s">
        <v>251</v>
      </c>
      <c r="E37" s="13" t="s">
        <v>519</v>
      </c>
      <c r="F37" s="13" t="s">
        <v>168</v>
      </c>
      <c r="G37" s="13" t="s">
        <v>453</v>
      </c>
      <c r="H37" s="13" t="s">
        <v>454</v>
      </c>
      <c r="I37" s="14">
        <v>2</v>
      </c>
      <c r="J37" s="13" t="s">
        <v>35</v>
      </c>
      <c r="K37" s="13" t="s">
        <v>290</v>
      </c>
      <c r="L37" s="13" t="s">
        <v>440</v>
      </c>
      <c r="M37" s="13" t="s">
        <v>456</v>
      </c>
    </row>
    <row r="38" spans="1:13" x14ac:dyDescent="0.3">
      <c r="A38" s="13" t="s">
        <v>36</v>
      </c>
      <c r="B38" s="13" t="s">
        <v>240</v>
      </c>
      <c r="C38" s="13" t="s">
        <v>174</v>
      </c>
      <c r="D38" s="13" t="s">
        <v>251</v>
      </c>
      <c r="E38" s="13" t="s">
        <v>520</v>
      </c>
      <c r="F38" s="13" t="s">
        <v>168</v>
      </c>
      <c r="G38" s="13" t="s">
        <v>453</v>
      </c>
      <c r="H38" s="13" t="s">
        <v>454</v>
      </c>
      <c r="I38" s="14">
        <v>2</v>
      </c>
      <c r="J38" s="13" t="s">
        <v>35</v>
      </c>
      <c r="K38" s="13" t="s">
        <v>478</v>
      </c>
      <c r="L38" s="13" t="s">
        <v>440</v>
      </c>
      <c r="M38" s="13" t="s">
        <v>456</v>
      </c>
    </row>
    <row r="39" spans="1:13" x14ac:dyDescent="0.3">
      <c r="A39" s="13" t="s">
        <v>36</v>
      </c>
      <c r="B39" s="13" t="s">
        <v>240</v>
      </c>
      <c r="C39" s="13" t="s">
        <v>174</v>
      </c>
      <c r="D39" s="13" t="s">
        <v>251</v>
      </c>
      <c r="E39" s="13" t="s">
        <v>521</v>
      </c>
      <c r="F39" s="13" t="s">
        <v>168</v>
      </c>
      <c r="G39" s="13" t="s">
        <v>522</v>
      </c>
      <c r="H39" s="13" t="s">
        <v>523</v>
      </c>
      <c r="I39" s="14">
        <v>2</v>
      </c>
      <c r="J39" s="13" t="s">
        <v>35</v>
      </c>
      <c r="K39" s="13" t="s">
        <v>268</v>
      </c>
      <c r="L39" s="13" t="s">
        <v>440</v>
      </c>
      <c r="M39" s="13" t="s">
        <v>524</v>
      </c>
    </row>
    <row r="40" spans="1:13" x14ac:dyDescent="0.3">
      <c r="A40" s="13" t="s">
        <v>36</v>
      </c>
      <c r="B40" s="13" t="s">
        <v>240</v>
      </c>
      <c r="C40" s="13" t="s">
        <v>174</v>
      </c>
      <c r="D40" s="13" t="s">
        <v>251</v>
      </c>
      <c r="E40" s="13" t="s">
        <v>525</v>
      </c>
      <c r="F40" s="13" t="s">
        <v>168</v>
      </c>
      <c r="G40" s="13" t="s">
        <v>522</v>
      </c>
      <c r="H40" s="13" t="s">
        <v>523</v>
      </c>
      <c r="I40" s="14">
        <v>1</v>
      </c>
      <c r="J40" s="13" t="s">
        <v>35</v>
      </c>
      <c r="K40" s="13" t="s">
        <v>258</v>
      </c>
      <c r="L40" s="13" t="s">
        <v>440</v>
      </c>
      <c r="M40" s="13" t="s">
        <v>524</v>
      </c>
    </row>
    <row r="41" spans="1:13" x14ac:dyDescent="0.3">
      <c r="A41" s="13" t="s">
        <v>74</v>
      </c>
      <c r="B41" s="13" t="s">
        <v>526</v>
      </c>
      <c r="C41" s="13" t="s">
        <v>527</v>
      </c>
      <c r="D41" s="13" t="s">
        <v>528</v>
      </c>
      <c r="E41" s="13" t="s">
        <v>529</v>
      </c>
      <c r="F41" s="13" t="s">
        <v>168</v>
      </c>
      <c r="G41" s="13" t="s">
        <v>530</v>
      </c>
      <c r="H41" s="13" t="s">
        <v>531</v>
      </c>
      <c r="I41" s="14">
        <v>10</v>
      </c>
      <c r="J41" s="13" t="s">
        <v>73</v>
      </c>
      <c r="K41" s="13" t="s">
        <v>186</v>
      </c>
      <c r="L41" s="13" t="s">
        <v>440</v>
      </c>
      <c r="M41" s="13" t="s">
        <v>278</v>
      </c>
    </row>
    <row r="42" spans="1:13" x14ac:dyDescent="0.3">
      <c r="A42" s="13" t="s">
        <v>74</v>
      </c>
      <c r="B42" s="13" t="s">
        <v>526</v>
      </c>
      <c r="C42" s="13" t="s">
        <v>527</v>
      </c>
      <c r="D42" s="13" t="s">
        <v>528</v>
      </c>
      <c r="E42" s="13" t="s">
        <v>532</v>
      </c>
      <c r="F42" s="13" t="s">
        <v>168</v>
      </c>
      <c r="G42" s="13" t="s">
        <v>482</v>
      </c>
      <c r="H42" s="13" t="s">
        <v>483</v>
      </c>
      <c r="I42" s="14">
        <v>6</v>
      </c>
      <c r="J42" s="13" t="s">
        <v>73</v>
      </c>
      <c r="K42" s="13" t="s">
        <v>455</v>
      </c>
      <c r="L42" s="13" t="s">
        <v>440</v>
      </c>
      <c r="M42" s="13" t="s">
        <v>163</v>
      </c>
    </row>
    <row r="43" spans="1:13" x14ac:dyDescent="0.3">
      <c r="A43" s="13" t="s">
        <v>74</v>
      </c>
      <c r="B43" s="13" t="s">
        <v>526</v>
      </c>
      <c r="C43" s="13" t="s">
        <v>527</v>
      </c>
      <c r="D43" s="13" t="s">
        <v>528</v>
      </c>
      <c r="E43" s="13" t="s">
        <v>533</v>
      </c>
      <c r="F43" s="13" t="s">
        <v>168</v>
      </c>
      <c r="G43" s="13" t="s">
        <v>534</v>
      </c>
      <c r="H43" s="13" t="s">
        <v>535</v>
      </c>
      <c r="I43" s="14">
        <v>4</v>
      </c>
      <c r="J43" s="13" t="s">
        <v>73</v>
      </c>
      <c r="K43" s="13" t="s">
        <v>248</v>
      </c>
      <c r="L43" s="13" t="s">
        <v>440</v>
      </c>
      <c r="M43" s="13" t="s">
        <v>326</v>
      </c>
    </row>
    <row r="44" spans="1:13" x14ac:dyDescent="0.3">
      <c r="A44" s="13" t="s">
        <v>49</v>
      </c>
      <c r="B44" s="13" t="s">
        <v>303</v>
      </c>
      <c r="C44" s="13" t="s">
        <v>201</v>
      </c>
      <c r="D44" s="13" t="s">
        <v>304</v>
      </c>
      <c r="E44" s="13" t="s">
        <v>305</v>
      </c>
      <c r="F44" s="13" t="s">
        <v>168</v>
      </c>
      <c r="G44" s="13" t="s">
        <v>536</v>
      </c>
      <c r="H44" s="13" t="s">
        <v>537</v>
      </c>
      <c r="I44" s="14">
        <v>5</v>
      </c>
      <c r="J44" s="13" t="s">
        <v>48</v>
      </c>
      <c r="K44" s="13" t="s">
        <v>196</v>
      </c>
      <c r="L44" s="13" t="s">
        <v>440</v>
      </c>
      <c r="M44" s="13" t="s">
        <v>538</v>
      </c>
    </row>
    <row r="45" spans="1:13" x14ac:dyDescent="0.3">
      <c r="A45" s="13" t="s">
        <v>49</v>
      </c>
      <c r="B45" s="13" t="s">
        <v>303</v>
      </c>
      <c r="C45" s="13" t="s">
        <v>201</v>
      </c>
      <c r="D45" s="13" t="s">
        <v>304</v>
      </c>
      <c r="E45" s="13" t="s">
        <v>539</v>
      </c>
      <c r="F45" s="13" t="s">
        <v>168</v>
      </c>
      <c r="G45" s="13" t="s">
        <v>536</v>
      </c>
      <c r="H45" s="13" t="s">
        <v>537</v>
      </c>
      <c r="I45" s="14">
        <v>8</v>
      </c>
      <c r="J45" s="13" t="s">
        <v>48</v>
      </c>
      <c r="K45" s="13" t="s">
        <v>365</v>
      </c>
      <c r="L45" s="13" t="s">
        <v>440</v>
      </c>
      <c r="M45" s="13" t="s">
        <v>538</v>
      </c>
    </row>
    <row r="46" spans="1:13" x14ac:dyDescent="0.3">
      <c r="A46" s="13" t="s">
        <v>49</v>
      </c>
      <c r="B46" s="13" t="s">
        <v>303</v>
      </c>
      <c r="C46" s="13" t="s">
        <v>201</v>
      </c>
      <c r="D46" s="13" t="s">
        <v>304</v>
      </c>
      <c r="E46" s="13" t="s">
        <v>540</v>
      </c>
      <c r="F46" s="13" t="s">
        <v>168</v>
      </c>
      <c r="G46" s="13" t="s">
        <v>536</v>
      </c>
      <c r="H46" s="13" t="s">
        <v>537</v>
      </c>
      <c r="I46" s="14">
        <v>6</v>
      </c>
      <c r="J46" s="13" t="s">
        <v>48</v>
      </c>
      <c r="K46" s="13" t="s">
        <v>258</v>
      </c>
      <c r="L46" s="13" t="s">
        <v>440</v>
      </c>
      <c r="M46" s="13" t="s">
        <v>538</v>
      </c>
    </row>
    <row r="47" spans="1:13" x14ac:dyDescent="0.3">
      <c r="A47" s="13" t="s">
        <v>14</v>
      </c>
      <c r="B47" s="13" t="s">
        <v>312</v>
      </c>
      <c r="C47" s="13" t="s">
        <v>313</v>
      </c>
      <c r="D47" s="13" t="s">
        <v>314</v>
      </c>
      <c r="E47" s="13" t="s">
        <v>327</v>
      </c>
      <c r="F47" s="13" t="s">
        <v>168</v>
      </c>
      <c r="G47" s="13" t="s">
        <v>541</v>
      </c>
      <c r="H47" s="13" t="s">
        <v>542</v>
      </c>
      <c r="I47" s="14">
        <v>1</v>
      </c>
      <c r="J47" s="13" t="s">
        <v>13</v>
      </c>
      <c r="K47" s="13" t="s">
        <v>290</v>
      </c>
      <c r="L47" s="13" t="s">
        <v>440</v>
      </c>
      <c r="M47" s="13" t="s">
        <v>494</v>
      </c>
    </row>
    <row r="48" spans="1:13" x14ac:dyDescent="0.3">
      <c r="A48" s="13" t="s">
        <v>14</v>
      </c>
      <c r="B48" s="13" t="s">
        <v>312</v>
      </c>
      <c r="C48" s="13" t="s">
        <v>313</v>
      </c>
      <c r="D48" s="13" t="s">
        <v>314</v>
      </c>
      <c r="E48" s="13" t="s">
        <v>331</v>
      </c>
      <c r="F48" s="13" t="s">
        <v>168</v>
      </c>
      <c r="G48" s="13" t="s">
        <v>541</v>
      </c>
      <c r="H48" s="13" t="s">
        <v>542</v>
      </c>
      <c r="I48" s="14">
        <v>1</v>
      </c>
      <c r="J48" s="13" t="s">
        <v>13</v>
      </c>
      <c r="K48" s="13" t="s">
        <v>334</v>
      </c>
      <c r="L48" s="13" t="s">
        <v>440</v>
      </c>
      <c r="M48" s="13" t="s">
        <v>494</v>
      </c>
    </row>
    <row r="49" spans="1:13" x14ac:dyDescent="0.3">
      <c r="A49" s="13" t="s">
        <v>14</v>
      </c>
      <c r="B49" s="13" t="s">
        <v>312</v>
      </c>
      <c r="C49" s="13" t="s">
        <v>313</v>
      </c>
      <c r="D49" s="13" t="s">
        <v>314</v>
      </c>
      <c r="E49" s="13" t="s">
        <v>356</v>
      </c>
      <c r="F49" s="13" t="s">
        <v>168</v>
      </c>
      <c r="G49" s="13" t="s">
        <v>543</v>
      </c>
      <c r="H49" s="13" t="s">
        <v>544</v>
      </c>
      <c r="I49" s="14">
        <v>1</v>
      </c>
      <c r="J49" s="13" t="s">
        <v>13</v>
      </c>
      <c r="K49" s="13" t="s">
        <v>277</v>
      </c>
      <c r="L49" s="13" t="s">
        <v>440</v>
      </c>
      <c r="M49" s="13" t="s">
        <v>278</v>
      </c>
    </row>
    <row r="50" spans="1:13" x14ac:dyDescent="0.3">
      <c r="A50" s="13" t="s">
        <v>111</v>
      </c>
      <c r="B50" s="13" t="s">
        <v>303</v>
      </c>
      <c r="C50" s="13" t="s">
        <v>545</v>
      </c>
      <c r="D50" s="13" t="s">
        <v>546</v>
      </c>
      <c r="E50" s="13" t="s">
        <v>547</v>
      </c>
      <c r="F50" s="13" t="s">
        <v>158</v>
      </c>
      <c r="G50" s="13" t="s">
        <v>548</v>
      </c>
      <c r="H50" s="13" t="s">
        <v>549</v>
      </c>
      <c r="I50" s="14">
        <v>1</v>
      </c>
      <c r="J50" s="13" t="s">
        <v>110</v>
      </c>
      <c r="K50" s="13" t="s">
        <v>550</v>
      </c>
      <c r="L50" s="13" t="s">
        <v>440</v>
      </c>
      <c r="M50" s="13" t="s">
        <v>163</v>
      </c>
    </row>
    <row r="51" spans="1:13" x14ac:dyDescent="0.3">
      <c r="A51" s="13" t="s">
        <v>111</v>
      </c>
      <c r="B51" s="13" t="s">
        <v>303</v>
      </c>
      <c r="C51" s="13" t="s">
        <v>545</v>
      </c>
      <c r="D51" s="13" t="s">
        <v>546</v>
      </c>
      <c r="E51" s="13" t="s">
        <v>551</v>
      </c>
      <c r="F51" s="13" t="s">
        <v>296</v>
      </c>
      <c r="G51" s="13" t="s">
        <v>443</v>
      </c>
      <c r="H51" s="13" t="s">
        <v>444</v>
      </c>
      <c r="I51" s="14">
        <v>1</v>
      </c>
      <c r="J51" s="13" t="s">
        <v>110</v>
      </c>
      <c r="K51" s="13" t="s">
        <v>302</v>
      </c>
      <c r="L51" s="13" t="s">
        <v>440</v>
      </c>
      <c r="M51" s="13" t="s">
        <v>441</v>
      </c>
    </row>
    <row r="52" spans="1:13" x14ac:dyDescent="0.3">
      <c r="A52" s="13" t="s">
        <v>40</v>
      </c>
      <c r="B52" s="13" t="s">
        <v>373</v>
      </c>
      <c r="C52" s="13" t="s">
        <v>374</v>
      </c>
      <c r="D52" s="13" t="s">
        <v>375</v>
      </c>
      <c r="E52" s="13" t="s">
        <v>552</v>
      </c>
      <c r="F52" s="13" t="s">
        <v>168</v>
      </c>
      <c r="G52" s="13" t="s">
        <v>443</v>
      </c>
      <c r="H52" s="13" t="s">
        <v>444</v>
      </c>
      <c r="I52" s="14">
        <v>1</v>
      </c>
      <c r="J52" s="13" t="s">
        <v>39</v>
      </c>
      <c r="K52" s="13" t="s">
        <v>396</v>
      </c>
      <c r="L52" s="13" t="s">
        <v>440</v>
      </c>
      <c r="M52" s="13" t="s">
        <v>441</v>
      </c>
    </row>
    <row r="53" spans="1:13" x14ac:dyDescent="0.3">
      <c r="A53" s="13" t="s">
        <v>40</v>
      </c>
      <c r="B53" s="13" t="s">
        <v>373</v>
      </c>
      <c r="C53" s="13" t="s">
        <v>374</v>
      </c>
      <c r="D53" s="13" t="s">
        <v>375</v>
      </c>
      <c r="E53" s="13" t="s">
        <v>553</v>
      </c>
      <c r="F53" s="13" t="s">
        <v>296</v>
      </c>
      <c r="G53" s="13" t="s">
        <v>554</v>
      </c>
      <c r="H53" s="13" t="s">
        <v>555</v>
      </c>
      <c r="I53" s="14">
        <v>1</v>
      </c>
      <c r="J53" s="13" t="s">
        <v>39</v>
      </c>
      <c r="K53" s="13" t="s">
        <v>238</v>
      </c>
      <c r="L53" s="13" t="s">
        <v>440</v>
      </c>
      <c r="M53" s="13" t="s">
        <v>441</v>
      </c>
    </row>
    <row r="54" spans="1:13" x14ac:dyDescent="0.3">
      <c r="A54" s="13" t="s">
        <v>40</v>
      </c>
      <c r="B54" s="13" t="s">
        <v>373</v>
      </c>
      <c r="C54" s="13" t="s">
        <v>374</v>
      </c>
      <c r="D54" s="13" t="s">
        <v>375</v>
      </c>
      <c r="E54" s="13" t="s">
        <v>553</v>
      </c>
      <c r="F54" s="13" t="s">
        <v>296</v>
      </c>
      <c r="G54" s="13" t="s">
        <v>556</v>
      </c>
      <c r="H54" s="13" t="s">
        <v>555</v>
      </c>
      <c r="I54" s="14">
        <v>1</v>
      </c>
      <c r="J54" s="13" t="s">
        <v>39</v>
      </c>
      <c r="K54" s="13" t="s">
        <v>238</v>
      </c>
      <c r="L54" s="13" t="s">
        <v>440</v>
      </c>
      <c r="M54" s="13" t="s">
        <v>441</v>
      </c>
    </row>
    <row r="55" spans="1:13" x14ac:dyDescent="0.3">
      <c r="A55" s="13" t="s">
        <v>40</v>
      </c>
      <c r="B55" s="13" t="s">
        <v>373</v>
      </c>
      <c r="C55" s="13" t="s">
        <v>374</v>
      </c>
      <c r="D55" s="13" t="s">
        <v>375</v>
      </c>
      <c r="E55" s="13" t="s">
        <v>557</v>
      </c>
      <c r="F55" s="13" t="s">
        <v>168</v>
      </c>
      <c r="G55" s="13" t="s">
        <v>443</v>
      </c>
      <c r="H55" s="13" t="s">
        <v>444</v>
      </c>
      <c r="I55" s="14">
        <v>1</v>
      </c>
      <c r="J55" s="13" t="s">
        <v>39</v>
      </c>
      <c r="K55" s="13" t="s">
        <v>558</v>
      </c>
      <c r="L55" s="13" t="s">
        <v>440</v>
      </c>
      <c r="M55" s="13" t="s">
        <v>441</v>
      </c>
    </row>
    <row r="56" spans="1:13" x14ac:dyDescent="0.3">
      <c r="A56" s="13" t="s">
        <v>40</v>
      </c>
      <c r="B56" s="13" t="s">
        <v>373</v>
      </c>
      <c r="C56" s="13" t="s">
        <v>374</v>
      </c>
      <c r="D56" s="13" t="s">
        <v>375</v>
      </c>
      <c r="E56" s="13" t="s">
        <v>559</v>
      </c>
      <c r="F56" s="13" t="s">
        <v>168</v>
      </c>
      <c r="G56" s="13" t="s">
        <v>560</v>
      </c>
      <c r="H56" s="13" t="s">
        <v>561</v>
      </c>
      <c r="I56" s="14">
        <v>1</v>
      </c>
      <c r="J56" s="13" t="s">
        <v>39</v>
      </c>
      <c r="K56" s="13" t="s">
        <v>478</v>
      </c>
      <c r="L56" s="13" t="s">
        <v>440</v>
      </c>
      <c r="M56" s="13" t="s">
        <v>278</v>
      </c>
    </row>
    <row r="57" spans="1:13" x14ac:dyDescent="0.3">
      <c r="A57" s="13" t="s">
        <v>40</v>
      </c>
      <c r="B57" s="13" t="s">
        <v>373</v>
      </c>
      <c r="C57" s="13" t="s">
        <v>374</v>
      </c>
      <c r="D57" s="13" t="s">
        <v>375</v>
      </c>
      <c r="E57" s="13" t="s">
        <v>559</v>
      </c>
      <c r="F57" s="13" t="s">
        <v>168</v>
      </c>
      <c r="G57" s="13" t="s">
        <v>554</v>
      </c>
      <c r="H57" s="13" t="s">
        <v>555</v>
      </c>
      <c r="I57" s="14">
        <v>1</v>
      </c>
      <c r="J57" s="13" t="s">
        <v>39</v>
      </c>
      <c r="K57" s="13" t="s">
        <v>478</v>
      </c>
      <c r="L57" s="13" t="s">
        <v>440</v>
      </c>
      <c r="M57" s="13" t="s">
        <v>441</v>
      </c>
    </row>
    <row r="58" spans="1:13" x14ac:dyDescent="0.3">
      <c r="A58" s="13" t="s">
        <v>40</v>
      </c>
      <c r="B58" s="13" t="s">
        <v>373</v>
      </c>
      <c r="C58" s="13" t="s">
        <v>374</v>
      </c>
      <c r="D58" s="13" t="s">
        <v>375</v>
      </c>
      <c r="E58" s="13" t="s">
        <v>562</v>
      </c>
      <c r="F58" s="13" t="s">
        <v>168</v>
      </c>
      <c r="G58" s="13" t="s">
        <v>563</v>
      </c>
      <c r="H58" s="13" t="s">
        <v>564</v>
      </c>
      <c r="I58" s="14">
        <v>1</v>
      </c>
      <c r="J58" s="13" t="s">
        <v>39</v>
      </c>
      <c r="K58" s="13" t="s">
        <v>255</v>
      </c>
      <c r="L58" s="13" t="s">
        <v>440</v>
      </c>
      <c r="M58" s="13" t="s">
        <v>565</v>
      </c>
    </row>
    <row r="59" spans="1:13" x14ac:dyDescent="0.3">
      <c r="A59" s="13" t="s">
        <v>40</v>
      </c>
      <c r="B59" s="13" t="s">
        <v>373</v>
      </c>
      <c r="C59" s="13" t="s">
        <v>374</v>
      </c>
      <c r="D59" s="13" t="s">
        <v>375</v>
      </c>
      <c r="E59" s="13" t="s">
        <v>566</v>
      </c>
      <c r="F59" s="13" t="s">
        <v>168</v>
      </c>
      <c r="G59" s="13" t="s">
        <v>443</v>
      </c>
      <c r="H59" s="13" t="s">
        <v>444</v>
      </c>
      <c r="I59" s="14">
        <v>1</v>
      </c>
      <c r="J59" s="13" t="s">
        <v>39</v>
      </c>
      <c r="K59" s="13" t="s">
        <v>348</v>
      </c>
      <c r="L59" s="13" t="s">
        <v>440</v>
      </c>
      <c r="M59" s="13" t="s">
        <v>441</v>
      </c>
    </row>
    <row r="60" spans="1:13" x14ac:dyDescent="0.3">
      <c r="A60" s="13" t="s">
        <v>40</v>
      </c>
      <c r="B60" s="13" t="s">
        <v>373</v>
      </c>
      <c r="C60" s="13" t="s">
        <v>374</v>
      </c>
      <c r="D60" s="13" t="s">
        <v>375</v>
      </c>
      <c r="E60" s="13" t="s">
        <v>567</v>
      </c>
      <c r="F60" s="13" t="s">
        <v>168</v>
      </c>
      <c r="G60" s="13" t="s">
        <v>568</v>
      </c>
      <c r="H60" s="13" t="s">
        <v>569</v>
      </c>
      <c r="I60" s="14">
        <v>1</v>
      </c>
      <c r="J60" s="13" t="s">
        <v>39</v>
      </c>
      <c r="K60" s="13" t="s">
        <v>250</v>
      </c>
      <c r="L60" s="13" t="s">
        <v>440</v>
      </c>
      <c r="M60" s="13" t="s">
        <v>475</v>
      </c>
    </row>
    <row r="61" spans="1:13" x14ac:dyDescent="0.3">
      <c r="A61" s="13" t="s">
        <v>40</v>
      </c>
      <c r="B61" s="13" t="s">
        <v>373</v>
      </c>
      <c r="C61" s="13" t="s">
        <v>374</v>
      </c>
      <c r="D61" s="13" t="s">
        <v>375</v>
      </c>
      <c r="E61" s="13" t="s">
        <v>567</v>
      </c>
      <c r="F61" s="13" t="s">
        <v>168</v>
      </c>
      <c r="G61" s="13" t="s">
        <v>570</v>
      </c>
      <c r="H61" s="13" t="s">
        <v>571</v>
      </c>
      <c r="I61" s="14">
        <v>2</v>
      </c>
      <c r="J61" s="13" t="s">
        <v>39</v>
      </c>
      <c r="K61" s="13" t="s">
        <v>250</v>
      </c>
      <c r="L61" s="13" t="s">
        <v>440</v>
      </c>
      <c r="M61" s="13" t="s">
        <v>475</v>
      </c>
    </row>
    <row r="62" spans="1:13" x14ac:dyDescent="0.3">
      <c r="A62" s="13" t="s">
        <v>40</v>
      </c>
      <c r="B62" s="13" t="s">
        <v>373</v>
      </c>
      <c r="C62" s="13" t="s">
        <v>374</v>
      </c>
      <c r="D62" s="13" t="s">
        <v>375</v>
      </c>
      <c r="E62" s="13" t="s">
        <v>567</v>
      </c>
      <c r="F62" s="13" t="s">
        <v>168</v>
      </c>
      <c r="G62" s="13" t="s">
        <v>572</v>
      </c>
      <c r="H62" s="13" t="s">
        <v>573</v>
      </c>
      <c r="I62" s="14">
        <v>2</v>
      </c>
      <c r="J62" s="13" t="s">
        <v>39</v>
      </c>
      <c r="K62" s="13" t="s">
        <v>250</v>
      </c>
      <c r="L62" s="13" t="s">
        <v>440</v>
      </c>
      <c r="M62" s="13" t="s">
        <v>475</v>
      </c>
    </row>
    <row r="63" spans="1:13" x14ac:dyDescent="0.3">
      <c r="A63" s="13" t="s">
        <v>22</v>
      </c>
      <c r="B63" s="13" t="s">
        <v>259</v>
      </c>
      <c r="C63" s="13" t="s">
        <v>260</v>
      </c>
      <c r="D63" s="13" t="s">
        <v>261</v>
      </c>
      <c r="E63" s="13" t="s">
        <v>574</v>
      </c>
      <c r="F63" s="13" t="s">
        <v>168</v>
      </c>
      <c r="G63" s="13" t="s">
        <v>575</v>
      </c>
      <c r="H63" s="13" t="s">
        <v>576</v>
      </c>
      <c r="I63" s="14">
        <v>2</v>
      </c>
      <c r="J63" s="13" t="s">
        <v>21</v>
      </c>
      <c r="K63" s="13" t="s">
        <v>577</v>
      </c>
      <c r="L63" s="13" t="s">
        <v>440</v>
      </c>
      <c r="M63" s="13" t="s">
        <v>578</v>
      </c>
    </row>
    <row r="64" spans="1:13" x14ac:dyDescent="0.3">
      <c r="A64" s="13" t="s">
        <v>22</v>
      </c>
      <c r="B64" s="13" t="s">
        <v>259</v>
      </c>
      <c r="C64" s="13" t="s">
        <v>260</v>
      </c>
      <c r="D64" s="13" t="s">
        <v>261</v>
      </c>
      <c r="E64" s="13" t="s">
        <v>579</v>
      </c>
      <c r="F64" s="13" t="s">
        <v>296</v>
      </c>
      <c r="G64" s="13" t="s">
        <v>580</v>
      </c>
      <c r="H64" s="13" t="s">
        <v>581</v>
      </c>
      <c r="I64" s="14">
        <v>2</v>
      </c>
      <c r="J64" s="13" t="s">
        <v>21</v>
      </c>
      <c r="K64" s="13" t="s">
        <v>379</v>
      </c>
      <c r="L64" s="13" t="s">
        <v>440</v>
      </c>
      <c r="M64" s="13" t="s">
        <v>578</v>
      </c>
    </row>
    <row r="65" spans="1:13" x14ac:dyDescent="0.3">
      <c r="A65" s="13" t="s">
        <v>22</v>
      </c>
      <c r="B65" s="13" t="s">
        <v>259</v>
      </c>
      <c r="C65" s="13" t="s">
        <v>260</v>
      </c>
      <c r="D65" s="13" t="s">
        <v>261</v>
      </c>
      <c r="E65" s="13" t="s">
        <v>582</v>
      </c>
      <c r="F65" s="13" t="s">
        <v>168</v>
      </c>
      <c r="G65" s="13" t="s">
        <v>583</v>
      </c>
      <c r="H65" s="13" t="s">
        <v>584</v>
      </c>
      <c r="I65" s="14">
        <v>1</v>
      </c>
      <c r="J65" s="13" t="s">
        <v>21</v>
      </c>
      <c r="K65" s="13" t="s">
        <v>250</v>
      </c>
      <c r="L65" s="13" t="s">
        <v>440</v>
      </c>
      <c r="M65" s="13" t="s">
        <v>585</v>
      </c>
    </row>
    <row r="66" spans="1:13" x14ac:dyDescent="0.3">
      <c r="A66" s="13" t="s">
        <v>93</v>
      </c>
      <c r="B66" s="13" t="s">
        <v>586</v>
      </c>
      <c r="C66" s="13" t="s">
        <v>587</v>
      </c>
      <c r="D66" s="13" t="s">
        <v>588</v>
      </c>
      <c r="E66" s="13" t="s">
        <v>589</v>
      </c>
      <c r="F66" s="13" t="s">
        <v>296</v>
      </c>
      <c r="G66" s="13" t="s">
        <v>438</v>
      </c>
      <c r="H66" s="13" t="s">
        <v>439</v>
      </c>
      <c r="I66" s="14">
        <v>1</v>
      </c>
      <c r="J66" s="13" t="s">
        <v>92</v>
      </c>
      <c r="K66" s="13" t="s">
        <v>285</v>
      </c>
      <c r="L66" s="13" t="s">
        <v>440</v>
      </c>
      <c r="M66" s="13" t="s">
        <v>441</v>
      </c>
    </row>
    <row r="67" spans="1:13" x14ac:dyDescent="0.3">
      <c r="A67" s="13" t="s">
        <v>93</v>
      </c>
      <c r="B67" s="13" t="s">
        <v>586</v>
      </c>
      <c r="C67" s="13" t="s">
        <v>587</v>
      </c>
      <c r="D67" s="13" t="s">
        <v>588</v>
      </c>
      <c r="E67" s="13" t="s">
        <v>589</v>
      </c>
      <c r="F67" s="13" t="s">
        <v>296</v>
      </c>
      <c r="G67" s="13" t="s">
        <v>590</v>
      </c>
      <c r="H67" s="13" t="s">
        <v>591</v>
      </c>
      <c r="I67" s="14">
        <v>1</v>
      </c>
      <c r="J67" s="13" t="s">
        <v>92</v>
      </c>
      <c r="K67" s="13" t="s">
        <v>285</v>
      </c>
      <c r="L67" s="13" t="s">
        <v>440</v>
      </c>
      <c r="M67" s="13" t="s">
        <v>441</v>
      </c>
    </row>
    <row r="68" spans="1:13" x14ac:dyDescent="0.3">
      <c r="A68" s="13" t="s">
        <v>93</v>
      </c>
      <c r="B68" s="13" t="s">
        <v>586</v>
      </c>
      <c r="C68" s="13" t="s">
        <v>587</v>
      </c>
      <c r="D68" s="13" t="s">
        <v>588</v>
      </c>
      <c r="E68" s="13" t="s">
        <v>589</v>
      </c>
      <c r="F68" s="13" t="s">
        <v>296</v>
      </c>
      <c r="G68" s="13" t="s">
        <v>592</v>
      </c>
      <c r="H68" s="13" t="s">
        <v>593</v>
      </c>
      <c r="I68" s="14">
        <v>5</v>
      </c>
      <c r="J68" s="13" t="s">
        <v>92</v>
      </c>
      <c r="K68" s="13" t="s">
        <v>285</v>
      </c>
      <c r="L68" s="13" t="s">
        <v>440</v>
      </c>
      <c r="M68" s="13" t="s">
        <v>441</v>
      </c>
    </row>
    <row r="69" spans="1:13" x14ac:dyDescent="0.3">
      <c r="A69" s="13" t="s">
        <v>93</v>
      </c>
      <c r="B69" s="13" t="s">
        <v>586</v>
      </c>
      <c r="C69" s="13" t="s">
        <v>587</v>
      </c>
      <c r="D69" s="13" t="s">
        <v>588</v>
      </c>
      <c r="E69" s="13" t="s">
        <v>594</v>
      </c>
      <c r="F69" s="13" t="s">
        <v>296</v>
      </c>
      <c r="G69" s="13" t="s">
        <v>570</v>
      </c>
      <c r="H69" s="13" t="s">
        <v>571</v>
      </c>
      <c r="I69" s="14">
        <v>1</v>
      </c>
      <c r="J69" s="13" t="s">
        <v>92</v>
      </c>
      <c r="K69" s="13" t="s">
        <v>342</v>
      </c>
      <c r="L69" s="13" t="s">
        <v>440</v>
      </c>
      <c r="M69" s="13" t="s">
        <v>475</v>
      </c>
    </row>
    <row r="70" spans="1:13" x14ac:dyDescent="0.3">
      <c r="A70" s="13" t="s">
        <v>93</v>
      </c>
      <c r="B70" s="13" t="s">
        <v>586</v>
      </c>
      <c r="C70" s="13" t="s">
        <v>587</v>
      </c>
      <c r="D70" s="13" t="s">
        <v>588</v>
      </c>
      <c r="E70" s="13" t="s">
        <v>595</v>
      </c>
      <c r="F70" s="13" t="s">
        <v>296</v>
      </c>
      <c r="G70" s="13" t="s">
        <v>443</v>
      </c>
      <c r="H70" s="13" t="s">
        <v>444</v>
      </c>
      <c r="I70" s="14">
        <v>1</v>
      </c>
      <c r="J70" s="13" t="s">
        <v>92</v>
      </c>
      <c r="K70" s="13" t="s">
        <v>258</v>
      </c>
      <c r="L70" s="13" t="s">
        <v>440</v>
      </c>
      <c r="M70" s="13" t="s">
        <v>441</v>
      </c>
    </row>
    <row r="71" spans="1:13" x14ac:dyDescent="0.3">
      <c r="A71" s="13" t="s">
        <v>93</v>
      </c>
      <c r="B71" s="13" t="s">
        <v>586</v>
      </c>
      <c r="C71" s="13" t="s">
        <v>587</v>
      </c>
      <c r="D71" s="13" t="s">
        <v>588</v>
      </c>
      <c r="E71" s="13" t="s">
        <v>596</v>
      </c>
      <c r="F71" s="13" t="s">
        <v>296</v>
      </c>
      <c r="G71" s="13" t="s">
        <v>438</v>
      </c>
      <c r="H71" s="13" t="s">
        <v>439</v>
      </c>
      <c r="I71" s="14">
        <v>1</v>
      </c>
      <c r="J71" s="13" t="s">
        <v>92</v>
      </c>
      <c r="K71" s="13" t="s">
        <v>258</v>
      </c>
      <c r="L71" s="13" t="s">
        <v>440</v>
      </c>
      <c r="M71" s="13" t="s">
        <v>441</v>
      </c>
    </row>
    <row r="72" spans="1:13" x14ac:dyDescent="0.3">
      <c r="A72" s="13" t="s">
        <v>93</v>
      </c>
      <c r="B72" s="13" t="s">
        <v>586</v>
      </c>
      <c r="C72" s="13" t="s">
        <v>587</v>
      </c>
      <c r="D72" s="13" t="s">
        <v>588</v>
      </c>
      <c r="E72" s="13" t="s">
        <v>596</v>
      </c>
      <c r="F72" s="13" t="s">
        <v>296</v>
      </c>
      <c r="G72" s="13" t="s">
        <v>590</v>
      </c>
      <c r="H72" s="13" t="s">
        <v>591</v>
      </c>
      <c r="I72" s="14">
        <v>1</v>
      </c>
      <c r="J72" s="13" t="s">
        <v>92</v>
      </c>
      <c r="K72" s="13" t="s">
        <v>258</v>
      </c>
      <c r="L72" s="13" t="s">
        <v>440</v>
      </c>
      <c r="M72" s="13" t="s">
        <v>441</v>
      </c>
    </row>
    <row r="73" spans="1:13" x14ac:dyDescent="0.3">
      <c r="A73" s="13" t="s">
        <v>93</v>
      </c>
      <c r="B73" s="13" t="s">
        <v>586</v>
      </c>
      <c r="C73" s="13" t="s">
        <v>587</v>
      </c>
      <c r="D73" s="13" t="s">
        <v>588</v>
      </c>
      <c r="E73" s="13" t="s">
        <v>596</v>
      </c>
      <c r="F73" s="13" t="s">
        <v>296</v>
      </c>
      <c r="G73" s="13" t="s">
        <v>592</v>
      </c>
      <c r="H73" s="13" t="s">
        <v>593</v>
      </c>
      <c r="I73" s="14">
        <v>5</v>
      </c>
      <c r="J73" s="13" t="s">
        <v>92</v>
      </c>
      <c r="K73" s="13" t="s">
        <v>258</v>
      </c>
      <c r="L73" s="13" t="s">
        <v>440</v>
      </c>
      <c r="M73" s="13" t="s">
        <v>441</v>
      </c>
    </row>
    <row r="74" spans="1:13" x14ac:dyDescent="0.3">
      <c r="A74" s="13" t="s">
        <v>18</v>
      </c>
      <c r="B74" s="13" t="s">
        <v>413</v>
      </c>
      <c r="C74" s="13" t="s">
        <v>221</v>
      </c>
      <c r="D74" s="13" t="s">
        <v>414</v>
      </c>
      <c r="E74" s="13" t="s">
        <v>597</v>
      </c>
      <c r="F74" s="13" t="s">
        <v>296</v>
      </c>
      <c r="G74" s="13" t="s">
        <v>598</v>
      </c>
      <c r="H74" s="13" t="s">
        <v>599</v>
      </c>
      <c r="I74" s="14">
        <v>2</v>
      </c>
      <c r="J74" s="13" t="s">
        <v>17</v>
      </c>
      <c r="K74" s="13" t="s">
        <v>387</v>
      </c>
      <c r="L74" s="13" t="s">
        <v>440</v>
      </c>
      <c r="M74" s="13" t="s">
        <v>463</v>
      </c>
    </row>
    <row r="75" spans="1:13" x14ac:dyDescent="0.3">
      <c r="A75" s="13" t="s">
        <v>18</v>
      </c>
      <c r="B75" s="13" t="s">
        <v>413</v>
      </c>
      <c r="C75" s="13" t="s">
        <v>221</v>
      </c>
      <c r="D75" s="13" t="s">
        <v>414</v>
      </c>
      <c r="E75" s="13" t="s">
        <v>600</v>
      </c>
      <c r="F75" s="13" t="s">
        <v>168</v>
      </c>
      <c r="G75" s="13" t="s">
        <v>601</v>
      </c>
      <c r="H75" s="13" t="s">
        <v>602</v>
      </c>
      <c r="I75" s="14">
        <v>30</v>
      </c>
      <c r="J75" s="13" t="s">
        <v>17</v>
      </c>
      <c r="K75" s="13" t="s">
        <v>245</v>
      </c>
      <c r="L75" s="13" t="s">
        <v>440</v>
      </c>
      <c r="M75" s="13" t="s">
        <v>603</v>
      </c>
    </row>
    <row r="76" spans="1:13" x14ac:dyDescent="0.3">
      <c r="A76" s="13" t="s">
        <v>18</v>
      </c>
      <c r="B76" s="13" t="s">
        <v>413</v>
      </c>
      <c r="C76" s="13" t="s">
        <v>221</v>
      </c>
      <c r="D76" s="13" t="s">
        <v>414</v>
      </c>
      <c r="E76" s="13" t="s">
        <v>604</v>
      </c>
      <c r="F76" s="13" t="s">
        <v>168</v>
      </c>
      <c r="G76" s="13" t="s">
        <v>605</v>
      </c>
      <c r="H76" s="13" t="s">
        <v>606</v>
      </c>
      <c r="I76" s="14">
        <v>1</v>
      </c>
      <c r="J76" s="13" t="s">
        <v>17</v>
      </c>
      <c r="K76" s="13" t="s">
        <v>311</v>
      </c>
      <c r="L76" s="13" t="s">
        <v>440</v>
      </c>
      <c r="M76" s="13" t="s">
        <v>607</v>
      </c>
    </row>
    <row r="77" spans="1:13" x14ac:dyDescent="0.3">
      <c r="A77" s="13" t="s">
        <v>18</v>
      </c>
      <c r="B77" s="13" t="s">
        <v>413</v>
      </c>
      <c r="C77" s="13" t="s">
        <v>221</v>
      </c>
      <c r="D77" s="13" t="s">
        <v>414</v>
      </c>
      <c r="E77" s="13" t="s">
        <v>608</v>
      </c>
      <c r="F77" s="13" t="s">
        <v>296</v>
      </c>
      <c r="G77" s="13" t="s">
        <v>598</v>
      </c>
      <c r="H77" s="13" t="s">
        <v>599</v>
      </c>
      <c r="I77" s="14">
        <v>2</v>
      </c>
      <c r="J77" s="13" t="s">
        <v>17</v>
      </c>
      <c r="K77" s="13" t="s">
        <v>211</v>
      </c>
      <c r="L77" s="13" t="s">
        <v>440</v>
      </c>
      <c r="M77" s="13" t="s">
        <v>463</v>
      </c>
    </row>
    <row r="78" spans="1:13" x14ac:dyDescent="0.3">
      <c r="A78" s="13" t="s">
        <v>18</v>
      </c>
      <c r="B78" s="13" t="s">
        <v>413</v>
      </c>
      <c r="C78" s="13" t="s">
        <v>221</v>
      </c>
      <c r="D78" s="13" t="s">
        <v>414</v>
      </c>
      <c r="E78" s="13" t="s">
        <v>609</v>
      </c>
      <c r="F78" s="13" t="s">
        <v>168</v>
      </c>
      <c r="G78" s="13" t="s">
        <v>610</v>
      </c>
      <c r="H78" s="13" t="s">
        <v>611</v>
      </c>
      <c r="I78" s="14">
        <v>2</v>
      </c>
      <c r="J78" s="13" t="s">
        <v>17</v>
      </c>
      <c r="K78" s="13" t="s">
        <v>448</v>
      </c>
      <c r="L78" s="13" t="s">
        <v>440</v>
      </c>
      <c r="M78" s="13" t="s">
        <v>612</v>
      </c>
    </row>
    <row r="79" spans="1:13" x14ac:dyDescent="0.3">
      <c r="A79" s="13" t="s">
        <v>18</v>
      </c>
      <c r="B79" s="13" t="s">
        <v>413</v>
      </c>
      <c r="C79" s="13" t="s">
        <v>221</v>
      </c>
      <c r="D79" s="13" t="s">
        <v>414</v>
      </c>
      <c r="E79" s="13" t="s">
        <v>613</v>
      </c>
      <c r="F79" s="13" t="s">
        <v>168</v>
      </c>
      <c r="G79" s="13" t="s">
        <v>614</v>
      </c>
      <c r="H79" s="13" t="s">
        <v>615</v>
      </c>
      <c r="I79" s="14">
        <v>2</v>
      </c>
      <c r="J79" s="13" t="s">
        <v>17</v>
      </c>
      <c r="K79" s="13" t="s">
        <v>353</v>
      </c>
      <c r="L79" s="13" t="s">
        <v>440</v>
      </c>
      <c r="M79" s="13" t="s">
        <v>616</v>
      </c>
    </row>
    <row r="80" spans="1:13" x14ac:dyDescent="0.3">
      <c r="A80" s="13" t="s">
        <v>20</v>
      </c>
      <c r="B80" s="13" t="s">
        <v>617</v>
      </c>
      <c r="C80" s="13" t="s">
        <v>618</v>
      </c>
      <c r="D80" s="13" t="s">
        <v>619</v>
      </c>
      <c r="E80" s="13" t="s">
        <v>620</v>
      </c>
      <c r="F80" s="13" t="s">
        <v>168</v>
      </c>
      <c r="G80" s="13" t="s">
        <v>621</v>
      </c>
      <c r="H80" s="13" t="s">
        <v>622</v>
      </c>
      <c r="I80" s="14">
        <v>1</v>
      </c>
      <c r="J80" s="13" t="s">
        <v>19</v>
      </c>
      <c r="K80" s="13" t="s">
        <v>358</v>
      </c>
      <c r="L80" s="13" t="s">
        <v>440</v>
      </c>
      <c r="M80" s="13" t="s">
        <v>623</v>
      </c>
    </row>
    <row r="81" spans="1:13" x14ac:dyDescent="0.3">
      <c r="A81" s="13" t="s">
        <v>47</v>
      </c>
      <c r="B81" s="13" t="s">
        <v>429</v>
      </c>
      <c r="C81" s="13" t="s">
        <v>221</v>
      </c>
      <c r="D81" s="13" t="s">
        <v>430</v>
      </c>
      <c r="E81" s="13" t="s">
        <v>624</v>
      </c>
      <c r="F81" s="13" t="s">
        <v>158</v>
      </c>
      <c r="G81" s="13" t="s">
        <v>625</v>
      </c>
      <c r="H81" s="13" t="s">
        <v>626</v>
      </c>
      <c r="I81" s="14">
        <v>3</v>
      </c>
      <c r="J81" s="13" t="s">
        <v>46</v>
      </c>
      <c r="K81" s="13" t="s">
        <v>627</v>
      </c>
      <c r="L81" s="13" t="s">
        <v>440</v>
      </c>
      <c r="M81" s="13" t="s">
        <v>463</v>
      </c>
    </row>
    <row r="82" spans="1:13" x14ac:dyDescent="0.3">
      <c r="A82" s="13" t="s">
        <v>47</v>
      </c>
      <c r="B82" s="13" t="s">
        <v>429</v>
      </c>
      <c r="C82" s="13" t="s">
        <v>221</v>
      </c>
      <c r="D82" s="13" t="s">
        <v>430</v>
      </c>
      <c r="E82" s="13" t="s">
        <v>431</v>
      </c>
      <c r="F82" s="13" t="s">
        <v>158</v>
      </c>
      <c r="G82" s="13" t="s">
        <v>628</v>
      </c>
      <c r="H82" s="13" t="s">
        <v>629</v>
      </c>
      <c r="I82" s="14">
        <v>1</v>
      </c>
      <c r="J82" s="13" t="s">
        <v>46</v>
      </c>
      <c r="K82" s="13" t="s">
        <v>434</v>
      </c>
      <c r="L82" s="13" t="s">
        <v>440</v>
      </c>
      <c r="M82" s="13" t="s">
        <v>278</v>
      </c>
    </row>
    <row r="83" spans="1:13" x14ac:dyDescent="0.3">
      <c r="A83" s="13" t="s">
        <v>47</v>
      </c>
      <c r="B83" s="13" t="s">
        <v>429</v>
      </c>
      <c r="C83" s="13" t="s">
        <v>221</v>
      </c>
      <c r="D83" s="13" t="s">
        <v>430</v>
      </c>
      <c r="E83" s="13" t="s">
        <v>630</v>
      </c>
      <c r="F83" s="13" t="s">
        <v>158</v>
      </c>
      <c r="G83" s="13" t="s">
        <v>631</v>
      </c>
      <c r="H83" s="13" t="s">
        <v>632</v>
      </c>
      <c r="I83" s="14">
        <v>1</v>
      </c>
      <c r="J83" s="13" t="s">
        <v>46</v>
      </c>
      <c r="K83" s="13" t="s">
        <v>199</v>
      </c>
      <c r="L83" s="13" t="s">
        <v>440</v>
      </c>
      <c r="M83" s="13" t="s">
        <v>633</v>
      </c>
    </row>
    <row r="84" spans="1:13" x14ac:dyDescent="0.3">
      <c r="A84" s="13" t="s">
        <v>47</v>
      </c>
      <c r="B84" s="13" t="s">
        <v>429</v>
      </c>
      <c r="C84" s="13" t="s">
        <v>221</v>
      </c>
      <c r="D84" s="13" t="s">
        <v>430</v>
      </c>
      <c r="E84" s="13" t="s">
        <v>634</v>
      </c>
      <c r="F84" s="13" t="s">
        <v>158</v>
      </c>
      <c r="G84" s="13" t="s">
        <v>443</v>
      </c>
      <c r="H84" s="13" t="s">
        <v>444</v>
      </c>
      <c r="I84" s="14">
        <v>1</v>
      </c>
      <c r="J84" s="13" t="s">
        <v>46</v>
      </c>
      <c r="K84" s="13" t="s">
        <v>290</v>
      </c>
      <c r="L84" s="13" t="s">
        <v>440</v>
      </c>
      <c r="M84" s="13" t="s">
        <v>441</v>
      </c>
    </row>
    <row r="85" spans="1:13" x14ac:dyDescent="0.3">
      <c r="A85" s="13" t="s">
        <v>47</v>
      </c>
      <c r="B85" s="13" t="s">
        <v>429</v>
      </c>
      <c r="C85" s="13" t="s">
        <v>221</v>
      </c>
      <c r="D85" s="13" t="s">
        <v>430</v>
      </c>
      <c r="E85" s="13" t="s">
        <v>635</v>
      </c>
      <c r="F85" s="13" t="s">
        <v>158</v>
      </c>
      <c r="G85" s="13" t="s">
        <v>461</v>
      </c>
      <c r="H85" s="13" t="s">
        <v>462</v>
      </c>
      <c r="I85" s="14">
        <v>1</v>
      </c>
      <c r="J85" s="13" t="s">
        <v>46</v>
      </c>
      <c r="K85" s="13" t="s">
        <v>405</v>
      </c>
      <c r="L85" s="13" t="s">
        <v>440</v>
      </c>
      <c r="M85" s="13" t="s">
        <v>463</v>
      </c>
    </row>
    <row r="86" spans="1:13" x14ac:dyDescent="0.3">
      <c r="A86" s="13" t="s">
        <v>47</v>
      </c>
      <c r="B86" s="13" t="s">
        <v>429</v>
      </c>
      <c r="C86" s="13" t="s">
        <v>221</v>
      </c>
      <c r="D86" s="13" t="s">
        <v>430</v>
      </c>
      <c r="E86" s="13" t="s">
        <v>636</v>
      </c>
      <c r="F86" s="13" t="s">
        <v>296</v>
      </c>
      <c r="G86" s="13" t="s">
        <v>590</v>
      </c>
      <c r="H86" s="13" t="s">
        <v>591</v>
      </c>
      <c r="I86" s="14">
        <v>1</v>
      </c>
      <c r="J86" s="13" t="s">
        <v>46</v>
      </c>
      <c r="K86" s="13" t="s">
        <v>637</v>
      </c>
      <c r="L86" s="13" t="s">
        <v>440</v>
      </c>
      <c r="M86" s="13" t="s">
        <v>441</v>
      </c>
    </row>
    <row r="87" spans="1:13" x14ac:dyDescent="0.3">
      <c r="A87" s="13" t="s">
        <v>47</v>
      </c>
      <c r="B87" s="13" t="s">
        <v>429</v>
      </c>
      <c r="C87" s="13" t="s">
        <v>221</v>
      </c>
      <c r="D87" s="13" t="s">
        <v>430</v>
      </c>
      <c r="E87" s="13" t="s">
        <v>636</v>
      </c>
      <c r="F87" s="13" t="s">
        <v>296</v>
      </c>
      <c r="G87" s="13" t="s">
        <v>438</v>
      </c>
      <c r="H87" s="13" t="s">
        <v>439</v>
      </c>
      <c r="I87" s="14">
        <v>1</v>
      </c>
      <c r="J87" s="13" t="s">
        <v>46</v>
      </c>
      <c r="K87" s="13" t="s">
        <v>637</v>
      </c>
      <c r="L87" s="13" t="s">
        <v>440</v>
      </c>
      <c r="M87" s="13" t="s">
        <v>441</v>
      </c>
    </row>
    <row r="88" spans="1:13" x14ac:dyDescent="0.3">
      <c r="A88" s="13" t="s">
        <v>47</v>
      </c>
      <c r="B88" s="13" t="s">
        <v>429</v>
      </c>
      <c r="C88" s="13" t="s">
        <v>221</v>
      </c>
      <c r="D88" s="13" t="s">
        <v>430</v>
      </c>
      <c r="E88" s="13" t="s">
        <v>638</v>
      </c>
      <c r="F88" s="13" t="s">
        <v>158</v>
      </c>
      <c r="G88" s="13" t="s">
        <v>570</v>
      </c>
      <c r="H88" s="13" t="s">
        <v>571</v>
      </c>
      <c r="I88" s="14">
        <v>1</v>
      </c>
      <c r="J88" s="13" t="s">
        <v>46</v>
      </c>
      <c r="K88" s="13" t="s">
        <v>258</v>
      </c>
      <c r="L88" s="13" t="s">
        <v>440</v>
      </c>
      <c r="M88" s="13" t="s">
        <v>475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2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33" t="s">
        <v>639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8" ht="27.45" customHeight="1" x14ac:dyDescent="0.3">
      <c r="A2" s="15" t="s">
        <v>147</v>
      </c>
      <c r="B2" s="15" t="s">
        <v>640</v>
      </c>
      <c r="C2" s="15" t="s">
        <v>641</v>
      </c>
      <c r="D2" s="15" t="s">
        <v>642</v>
      </c>
      <c r="E2" s="15" t="s">
        <v>153</v>
      </c>
      <c r="F2" s="15" t="s">
        <v>643</v>
      </c>
      <c r="G2" s="16" t="s">
        <v>644</v>
      </c>
      <c r="H2" s="16" t="s">
        <v>149</v>
      </c>
      <c r="I2" s="16" t="s">
        <v>645</v>
      </c>
      <c r="J2" s="16" t="s">
        <v>646</v>
      </c>
      <c r="K2" s="16" t="s">
        <v>647</v>
      </c>
      <c r="L2" s="16" t="s">
        <v>648</v>
      </c>
      <c r="M2" s="43" t="s">
        <v>2087</v>
      </c>
      <c r="N2" s="43" t="s">
        <v>2090</v>
      </c>
      <c r="O2" s="43" t="s">
        <v>2091</v>
      </c>
      <c r="P2" s="43" t="s">
        <v>2092</v>
      </c>
      <c r="Q2" s="43" t="s">
        <v>2093</v>
      </c>
      <c r="R2" s="43" t="s">
        <v>2094</v>
      </c>
    </row>
    <row r="3" spans="1:18" x14ac:dyDescent="0.3">
      <c r="A3" s="17" t="s">
        <v>649</v>
      </c>
      <c r="B3" s="17" t="s">
        <v>650</v>
      </c>
      <c r="C3" s="17" t="s">
        <v>651</v>
      </c>
      <c r="D3" s="17" t="s">
        <v>652</v>
      </c>
      <c r="E3" s="17" t="s">
        <v>653</v>
      </c>
      <c r="F3" s="17" t="s">
        <v>654</v>
      </c>
      <c r="G3" s="18">
        <v>13</v>
      </c>
      <c r="H3" s="18">
        <v>166</v>
      </c>
      <c r="I3" s="19">
        <v>0.38461538461538458</v>
      </c>
      <c r="J3" s="20">
        <v>0.61538461538461542</v>
      </c>
      <c r="K3" s="21">
        <v>0</v>
      </c>
      <c r="L3" s="22">
        <v>0</v>
      </c>
      <c r="M3" s="44" t="s">
        <v>2088</v>
      </c>
      <c r="N3" s="44"/>
      <c r="O3" s="44"/>
      <c r="P3" s="44"/>
      <c r="Q3" s="44"/>
      <c r="R3" s="44"/>
    </row>
    <row r="4" spans="1:18" x14ac:dyDescent="0.3">
      <c r="A4" s="17" t="s">
        <v>655</v>
      </c>
      <c r="B4" s="17" t="s">
        <v>656</v>
      </c>
      <c r="C4" s="17" t="s">
        <v>657</v>
      </c>
      <c r="D4" s="17" t="s">
        <v>658</v>
      </c>
      <c r="E4" s="17" t="s">
        <v>659</v>
      </c>
      <c r="F4" s="17" t="s">
        <v>660</v>
      </c>
      <c r="G4" s="18">
        <v>11</v>
      </c>
      <c r="H4" s="18">
        <v>37</v>
      </c>
      <c r="I4" s="19">
        <v>0</v>
      </c>
      <c r="J4" s="20">
        <v>1</v>
      </c>
      <c r="K4" s="21">
        <v>0</v>
      </c>
      <c r="L4" s="22">
        <v>0</v>
      </c>
      <c r="M4" s="44" t="s">
        <v>2081</v>
      </c>
      <c r="N4" s="44"/>
      <c r="O4" s="44"/>
      <c r="P4" s="44"/>
      <c r="Q4" s="44"/>
      <c r="R4" s="44"/>
    </row>
    <row r="5" spans="1:18" x14ac:dyDescent="0.3">
      <c r="A5" s="17" t="s">
        <v>443</v>
      </c>
      <c r="B5" s="17" t="s">
        <v>661</v>
      </c>
      <c r="C5" s="17" t="s">
        <v>662</v>
      </c>
      <c r="D5" s="17" t="s">
        <v>663</v>
      </c>
      <c r="E5" s="17" t="s">
        <v>441</v>
      </c>
      <c r="F5" s="17" t="s">
        <v>664</v>
      </c>
      <c r="G5" s="18">
        <v>8</v>
      </c>
      <c r="H5" s="18">
        <v>8</v>
      </c>
      <c r="I5" s="19">
        <v>0</v>
      </c>
      <c r="J5" s="20">
        <v>0</v>
      </c>
      <c r="K5" s="21">
        <v>0</v>
      </c>
      <c r="L5" s="22">
        <v>1</v>
      </c>
      <c r="M5" s="44" t="s">
        <v>2086</v>
      </c>
      <c r="N5" s="44"/>
      <c r="O5" s="44"/>
      <c r="P5" s="44"/>
      <c r="Q5" s="44"/>
      <c r="R5" s="44"/>
    </row>
    <row r="6" spans="1:18" x14ac:dyDescent="0.3">
      <c r="A6" s="17" t="s">
        <v>465</v>
      </c>
      <c r="B6" s="17" t="s">
        <v>466</v>
      </c>
      <c r="C6" s="17" t="s">
        <v>665</v>
      </c>
      <c r="D6" s="17" t="s">
        <v>666</v>
      </c>
      <c r="E6" s="17" t="s">
        <v>463</v>
      </c>
      <c r="F6" s="17" t="s">
        <v>667</v>
      </c>
      <c r="G6" s="18">
        <v>7</v>
      </c>
      <c r="H6" s="18">
        <v>27</v>
      </c>
      <c r="I6" s="19">
        <v>0</v>
      </c>
      <c r="J6" s="20">
        <v>0</v>
      </c>
      <c r="K6" s="21">
        <v>0</v>
      </c>
      <c r="L6" s="22">
        <v>1</v>
      </c>
      <c r="M6" s="44" t="s">
        <v>2086</v>
      </c>
      <c r="N6" s="44"/>
      <c r="O6" s="44"/>
      <c r="P6" s="44"/>
      <c r="Q6" s="44"/>
      <c r="R6" s="44"/>
    </row>
    <row r="7" spans="1:18" x14ac:dyDescent="0.3">
      <c r="A7" s="17" t="s">
        <v>668</v>
      </c>
      <c r="B7" s="17" t="s">
        <v>669</v>
      </c>
      <c r="C7" s="17" t="s">
        <v>670</v>
      </c>
      <c r="D7" s="17" t="s">
        <v>671</v>
      </c>
      <c r="E7" s="17" t="s">
        <v>330</v>
      </c>
      <c r="F7" s="17" t="s">
        <v>672</v>
      </c>
      <c r="G7" s="18">
        <v>7</v>
      </c>
      <c r="H7" s="18">
        <v>84</v>
      </c>
      <c r="I7" s="19">
        <v>0.7142857142857143</v>
      </c>
      <c r="J7" s="20">
        <v>0.28571428571428575</v>
      </c>
      <c r="K7" s="21">
        <v>0</v>
      </c>
      <c r="L7" s="22">
        <v>0</v>
      </c>
      <c r="M7" s="44" t="s">
        <v>2088</v>
      </c>
      <c r="N7" s="44"/>
      <c r="O7" s="44"/>
      <c r="P7" s="44"/>
      <c r="Q7" s="44"/>
      <c r="R7" s="44"/>
    </row>
    <row r="8" spans="1:18" x14ac:dyDescent="0.3">
      <c r="A8" s="17" t="s">
        <v>673</v>
      </c>
      <c r="B8" s="17" t="s">
        <v>674</v>
      </c>
      <c r="C8" s="17" t="s">
        <v>675</v>
      </c>
      <c r="D8" s="17" t="s">
        <v>676</v>
      </c>
      <c r="E8" s="17" t="s">
        <v>330</v>
      </c>
      <c r="F8" s="17" t="s">
        <v>677</v>
      </c>
      <c r="G8" s="18">
        <v>6</v>
      </c>
      <c r="H8" s="18">
        <v>10</v>
      </c>
      <c r="I8" s="19">
        <v>0</v>
      </c>
      <c r="J8" s="20">
        <v>1</v>
      </c>
      <c r="K8" s="21">
        <v>0</v>
      </c>
      <c r="L8" s="22">
        <v>0</v>
      </c>
      <c r="M8" s="44" t="s">
        <v>2084</v>
      </c>
      <c r="N8" s="44"/>
      <c r="O8" s="44"/>
      <c r="P8" s="44"/>
      <c r="Q8" s="44"/>
      <c r="R8" s="44"/>
    </row>
    <row r="9" spans="1:18" x14ac:dyDescent="0.3">
      <c r="A9" s="17" t="s">
        <v>678</v>
      </c>
      <c r="B9" s="17" t="s">
        <v>679</v>
      </c>
      <c r="C9" s="17" t="s">
        <v>680</v>
      </c>
      <c r="D9" s="17" t="s">
        <v>681</v>
      </c>
      <c r="E9" s="17" t="s">
        <v>172</v>
      </c>
      <c r="F9" s="17" t="s">
        <v>682</v>
      </c>
      <c r="G9" s="18">
        <v>5</v>
      </c>
      <c r="H9" s="18">
        <v>22</v>
      </c>
      <c r="I9" s="19">
        <v>0.2</v>
      </c>
      <c r="J9" s="20">
        <v>0.8</v>
      </c>
      <c r="K9" s="21">
        <v>0</v>
      </c>
      <c r="L9" s="22">
        <v>0</v>
      </c>
      <c r="M9" s="44" t="s">
        <v>2088</v>
      </c>
      <c r="N9" s="44"/>
      <c r="O9" s="44"/>
      <c r="P9" s="44"/>
      <c r="Q9" s="44"/>
      <c r="R9" s="44"/>
    </row>
    <row r="10" spans="1:18" x14ac:dyDescent="0.3">
      <c r="A10" s="17" t="s">
        <v>438</v>
      </c>
      <c r="B10" s="17" t="s">
        <v>683</v>
      </c>
      <c r="C10" s="17" t="s">
        <v>684</v>
      </c>
      <c r="D10" s="17" t="s">
        <v>685</v>
      </c>
      <c r="E10" s="17" t="s">
        <v>441</v>
      </c>
      <c r="F10" s="17" t="s">
        <v>686</v>
      </c>
      <c r="G10" s="18">
        <v>5</v>
      </c>
      <c r="H10" s="18">
        <v>5</v>
      </c>
      <c r="I10" s="19">
        <v>0</v>
      </c>
      <c r="J10" s="20">
        <v>0</v>
      </c>
      <c r="K10" s="21">
        <v>0</v>
      </c>
      <c r="L10" s="22">
        <v>1</v>
      </c>
      <c r="M10" s="44" t="s">
        <v>2086</v>
      </c>
      <c r="N10" s="44"/>
      <c r="O10" s="44"/>
      <c r="P10" s="44"/>
      <c r="Q10" s="44"/>
      <c r="R10" s="44"/>
    </row>
    <row r="11" spans="1:18" x14ac:dyDescent="0.3">
      <c r="A11" s="17" t="s">
        <v>324</v>
      </c>
      <c r="B11" s="17" t="s">
        <v>687</v>
      </c>
      <c r="C11" s="17" t="s">
        <v>688</v>
      </c>
      <c r="D11" s="17" t="s">
        <v>666</v>
      </c>
      <c r="E11" s="17" t="s">
        <v>326</v>
      </c>
      <c r="F11" s="17" t="s">
        <v>689</v>
      </c>
      <c r="G11" s="18">
        <v>5</v>
      </c>
      <c r="H11" s="18">
        <v>13</v>
      </c>
      <c r="I11" s="19">
        <v>0</v>
      </c>
      <c r="J11" s="20">
        <v>0</v>
      </c>
      <c r="K11" s="21">
        <v>1</v>
      </c>
      <c r="L11" s="22">
        <v>0</v>
      </c>
      <c r="M11" s="44" t="s">
        <v>2085</v>
      </c>
      <c r="N11" s="44"/>
      <c r="O11" s="44"/>
      <c r="P11" s="44"/>
      <c r="Q11" s="44"/>
      <c r="R11" s="44"/>
    </row>
    <row r="12" spans="1:18" x14ac:dyDescent="0.3">
      <c r="A12" s="17" t="s">
        <v>177</v>
      </c>
      <c r="B12" s="17" t="s">
        <v>690</v>
      </c>
      <c r="C12" s="17" t="s">
        <v>691</v>
      </c>
      <c r="D12" s="17" t="s">
        <v>692</v>
      </c>
      <c r="E12" s="17" t="s">
        <v>180</v>
      </c>
      <c r="F12" s="17" t="s">
        <v>693</v>
      </c>
      <c r="G12" s="18">
        <v>5</v>
      </c>
      <c r="H12" s="18">
        <v>5</v>
      </c>
      <c r="I12" s="19">
        <v>0</v>
      </c>
      <c r="J12" s="20">
        <v>0</v>
      </c>
      <c r="K12" s="21">
        <v>1</v>
      </c>
      <c r="L12" s="22">
        <v>0</v>
      </c>
      <c r="M12" s="44" t="s">
        <v>2085</v>
      </c>
      <c r="N12" s="44"/>
      <c r="O12" s="44"/>
      <c r="P12" s="44"/>
      <c r="Q12" s="44"/>
      <c r="R12" s="44"/>
    </row>
    <row r="13" spans="1:18" x14ac:dyDescent="0.3">
      <c r="A13" s="17" t="s">
        <v>694</v>
      </c>
      <c r="B13" s="17" t="s">
        <v>695</v>
      </c>
      <c r="C13" s="17" t="s">
        <v>662</v>
      </c>
      <c r="D13" s="17" t="s">
        <v>696</v>
      </c>
      <c r="E13" s="17" t="s">
        <v>697</v>
      </c>
      <c r="F13" s="17" t="s">
        <v>698</v>
      </c>
      <c r="G13" s="18">
        <v>5</v>
      </c>
      <c r="H13" s="18">
        <v>50</v>
      </c>
      <c r="I13" s="19">
        <v>0</v>
      </c>
      <c r="J13" s="20">
        <v>1</v>
      </c>
      <c r="K13" s="21">
        <v>0</v>
      </c>
      <c r="L13" s="22">
        <v>0</v>
      </c>
      <c r="M13" s="44" t="s">
        <v>2084</v>
      </c>
      <c r="N13" s="44"/>
      <c r="O13" s="44"/>
      <c r="P13" s="44"/>
      <c r="Q13" s="44"/>
      <c r="R13" s="44"/>
    </row>
    <row r="14" spans="1:18" x14ac:dyDescent="0.3">
      <c r="A14" s="17" t="s">
        <v>699</v>
      </c>
      <c r="B14" s="17" t="s">
        <v>700</v>
      </c>
      <c r="C14" s="17" t="s">
        <v>701</v>
      </c>
      <c r="D14" s="17" t="s">
        <v>702</v>
      </c>
      <c r="E14" s="17" t="s">
        <v>703</v>
      </c>
      <c r="F14" s="17" t="s">
        <v>704</v>
      </c>
      <c r="G14" s="18">
        <v>5</v>
      </c>
      <c r="H14" s="18">
        <v>7</v>
      </c>
      <c r="I14" s="19">
        <v>0</v>
      </c>
      <c r="J14" s="20">
        <v>1</v>
      </c>
      <c r="K14" s="21">
        <v>0</v>
      </c>
      <c r="L14" s="22">
        <v>0</v>
      </c>
      <c r="M14" s="44" t="s">
        <v>2084</v>
      </c>
      <c r="N14" s="44"/>
      <c r="O14" s="44"/>
      <c r="P14" s="44"/>
      <c r="Q14" s="44"/>
      <c r="R14" s="44"/>
    </row>
    <row r="15" spans="1:18" x14ac:dyDescent="0.3">
      <c r="A15" s="17" t="s">
        <v>705</v>
      </c>
      <c r="B15" s="17" t="s">
        <v>706</v>
      </c>
      <c r="C15" s="17" t="s">
        <v>662</v>
      </c>
      <c r="D15" s="17" t="s">
        <v>707</v>
      </c>
      <c r="E15" s="17" t="s">
        <v>227</v>
      </c>
      <c r="F15" s="17" t="s">
        <v>708</v>
      </c>
      <c r="G15" s="18">
        <v>4</v>
      </c>
      <c r="H15" s="18">
        <v>25</v>
      </c>
      <c r="I15" s="19">
        <v>0</v>
      </c>
      <c r="J15" s="20">
        <v>1</v>
      </c>
      <c r="K15" s="21">
        <v>0</v>
      </c>
      <c r="L15" s="22">
        <v>0</v>
      </c>
      <c r="M15" s="44" t="s">
        <v>2084</v>
      </c>
      <c r="N15" s="44"/>
      <c r="O15" s="44"/>
      <c r="P15" s="44"/>
      <c r="Q15" s="44"/>
      <c r="R15" s="44"/>
    </row>
    <row r="16" spans="1:18" x14ac:dyDescent="0.3">
      <c r="A16" s="17" t="s">
        <v>470</v>
      </c>
      <c r="B16" s="17" t="s">
        <v>709</v>
      </c>
      <c r="C16" s="17" t="s">
        <v>662</v>
      </c>
      <c r="D16" s="17" t="s">
        <v>710</v>
      </c>
      <c r="E16" s="17" t="s">
        <v>278</v>
      </c>
      <c r="F16" s="17" t="s">
        <v>711</v>
      </c>
      <c r="G16" s="18">
        <v>4</v>
      </c>
      <c r="H16" s="18">
        <v>6</v>
      </c>
      <c r="I16" s="19">
        <v>0</v>
      </c>
      <c r="J16" s="20">
        <v>0</v>
      </c>
      <c r="K16" s="21">
        <v>0</v>
      </c>
      <c r="L16" s="22">
        <v>1</v>
      </c>
      <c r="M16" s="44" t="s">
        <v>2085</v>
      </c>
      <c r="N16" s="44"/>
      <c r="O16" s="44"/>
      <c r="P16" s="44"/>
      <c r="Q16" s="44"/>
      <c r="R16" s="44"/>
    </row>
    <row r="17" spans="1:18" x14ac:dyDescent="0.3">
      <c r="A17" s="17" t="s">
        <v>453</v>
      </c>
      <c r="B17" s="17" t="s">
        <v>712</v>
      </c>
      <c r="C17" s="17" t="s">
        <v>713</v>
      </c>
      <c r="D17" s="17" t="s">
        <v>692</v>
      </c>
      <c r="E17" s="17" t="s">
        <v>456</v>
      </c>
      <c r="F17" s="17" t="s">
        <v>714</v>
      </c>
      <c r="G17" s="18">
        <v>4</v>
      </c>
      <c r="H17" s="18">
        <v>9</v>
      </c>
      <c r="I17" s="19">
        <v>0</v>
      </c>
      <c r="J17" s="20">
        <v>0</v>
      </c>
      <c r="K17" s="21">
        <v>0</v>
      </c>
      <c r="L17" s="22">
        <v>1</v>
      </c>
      <c r="M17" s="44" t="s">
        <v>2085</v>
      </c>
      <c r="N17" s="44"/>
      <c r="O17" s="44"/>
      <c r="P17" s="44"/>
      <c r="Q17" s="44"/>
      <c r="R17" s="44"/>
    </row>
    <row r="18" spans="1:18" x14ac:dyDescent="0.3">
      <c r="A18" s="17" t="s">
        <v>715</v>
      </c>
      <c r="B18" s="17" t="s">
        <v>716</v>
      </c>
      <c r="C18" s="17" t="s">
        <v>717</v>
      </c>
      <c r="D18" s="17" t="s">
        <v>718</v>
      </c>
      <c r="E18" s="17" t="s">
        <v>719</v>
      </c>
      <c r="F18" s="17" t="s">
        <v>720</v>
      </c>
      <c r="G18" s="18">
        <v>4</v>
      </c>
      <c r="H18" s="18">
        <v>40</v>
      </c>
      <c r="I18" s="19">
        <v>0</v>
      </c>
      <c r="J18" s="20">
        <v>1</v>
      </c>
      <c r="K18" s="21">
        <v>0</v>
      </c>
      <c r="L18" s="22">
        <v>0</v>
      </c>
      <c r="M18" s="44" t="s">
        <v>2084</v>
      </c>
      <c r="N18" s="44"/>
      <c r="O18" s="44"/>
      <c r="P18" s="44"/>
      <c r="Q18" s="44"/>
      <c r="R18" s="44"/>
    </row>
    <row r="19" spans="1:18" x14ac:dyDescent="0.3">
      <c r="A19" s="17" t="s">
        <v>721</v>
      </c>
      <c r="B19" s="17" t="s">
        <v>722</v>
      </c>
      <c r="C19" s="17" t="s">
        <v>723</v>
      </c>
      <c r="D19" s="17" t="s">
        <v>702</v>
      </c>
      <c r="E19" s="17" t="s">
        <v>724</v>
      </c>
      <c r="F19" s="17" t="s">
        <v>725</v>
      </c>
      <c r="G19" s="18">
        <v>4</v>
      </c>
      <c r="H19" s="18">
        <v>15</v>
      </c>
      <c r="I19" s="19">
        <v>0</v>
      </c>
      <c r="J19" s="20">
        <v>1</v>
      </c>
      <c r="K19" s="21">
        <v>0</v>
      </c>
      <c r="L19" s="22">
        <v>0</v>
      </c>
      <c r="M19" s="44" t="s">
        <v>2084</v>
      </c>
      <c r="N19" s="44"/>
      <c r="O19" s="44"/>
      <c r="P19" s="44"/>
      <c r="Q19" s="44"/>
      <c r="R19" s="44"/>
    </row>
    <row r="20" spans="1:18" x14ac:dyDescent="0.3">
      <c r="A20" s="17" t="s">
        <v>726</v>
      </c>
      <c r="B20" s="17" t="s">
        <v>727</v>
      </c>
      <c r="C20" s="17" t="s">
        <v>728</v>
      </c>
      <c r="D20" s="17" t="s">
        <v>729</v>
      </c>
      <c r="E20" s="17" t="s">
        <v>653</v>
      </c>
      <c r="F20" s="17" t="s">
        <v>730</v>
      </c>
      <c r="G20" s="18">
        <v>4</v>
      </c>
      <c r="H20" s="18">
        <v>60</v>
      </c>
      <c r="I20" s="19">
        <v>1</v>
      </c>
      <c r="J20" s="20">
        <v>0</v>
      </c>
      <c r="K20" s="21">
        <v>0</v>
      </c>
      <c r="L20" s="22">
        <v>0</v>
      </c>
      <c r="M20" s="44" t="s">
        <v>2088</v>
      </c>
      <c r="N20" s="44"/>
      <c r="O20" s="44"/>
      <c r="P20" s="44"/>
      <c r="Q20" s="44"/>
      <c r="R20" s="44"/>
    </row>
    <row r="21" spans="1:18" x14ac:dyDescent="0.3">
      <c r="A21" s="17" t="s">
        <v>731</v>
      </c>
      <c r="B21" s="17" t="s">
        <v>732</v>
      </c>
      <c r="C21" s="17" t="s">
        <v>733</v>
      </c>
      <c r="D21" s="17" t="s">
        <v>734</v>
      </c>
      <c r="E21" s="17" t="s">
        <v>330</v>
      </c>
      <c r="F21" s="17" t="s">
        <v>735</v>
      </c>
      <c r="G21" s="18">
        <v>4</v>
      </c>
      <c r="H21" s="18">
        <v>81</v>
      </c>
      <c r="I21" s="19">
        <v>0.5</v>
      </c>
      <c r="J21" s="20">
        <v>0.5</v>
      </c>
      <c r="K21" s="21">
        <v>0</v>
      </c>
      <c r="L21" s="22">
        <v>0</v>
      </c>
      <c r="M21" s="44" t="s">
        <v>2088</v>
      </c>
      <c r="N21" s="44"/>
      <c r="O21" s="44"/>
      <c r="P21" s="44"/>
      <c r="Q21" s="44"/>
      <c r="R21" s="44"/>
    </row>
    <row r="22" spans="1:18" x14ac:dyDescent="0.3">
      <c r="A22" s="17" t="s">
        <v>461</v>
      </c>
      <c r="B22" s="17" t="s">
        <v>462</v>
      </c>
      <c r="C22" s="17" t="s">
        <v>736</v>
      </c>
      <c r="D22" s="17" t="s">
        <v>666</v>
      </c>
      <c r="E22" s="17" t="s">
        <v>463</v>
      </c>
      <c r="F22" s="17" t="s">
        <v>737</v>
      </c>
      <c r="G22" s="18">
        <v>4</v>
      </c>
      <c r="H22" s="18">
        <v>4</v>
      </c>
      <c r="I22" s="19">
        <v>0</v>
      </c>
      <c r="J22" s="20">
        <v>0</v>
      </c>
      <c r="K22" s="21">
        <v>0</v>
      </c>
      <c r="L22" s="22">
        <v>1</v>
      </c>
      <c r="M22" s="44" t="s">
        <v>2086</v>
      </c>
      <c r="N22" s="44"/>
      <c r="O22" s="44"/>
      <c r="P22" s="44"/>
      <c r="Q22" s="44"/>
      <c r="R22" s="44"/>
    </row>
    <row r="23" spans="1:18" x14ac:dyDescent="0.3">
      <c r="A23" s="17" t="s">
        <v>738</v>
      </c>
      <c r="B23" s="17" t="s">
        <v>739</v>
      </c>
      <c r="C23" s="17" t="s">
        <v>662</v>
      </c>
      <c r="D23" s="17" t="s">
        <v>740</v>
      </c>
      <c r="E23" s="17" t="s">
        <v>278</v>
      </c>
      <c r="F23" s="17" t="s">
        <v>741</v>
      </c>
      <c r="G23" s="18">
        <v>4</v>
      </c>
      <c r="H23" s="18">
        <v>32</v>
      </c>
      <c r="I23" s="19">
        <v>0.25</v>
      </c>
      <c r="J23" s="20">
        <v>0.75</v>
      </c>
      <c r="K23" s="21">
        <v>0</v>
      </c>
      <c r="L23" s="22">
        <v>0</v>
      </c>
      <c r="M23" s="44" t="s">
        <v>2088</v>
      </c>
      <c r="N23" s="44"/>
      <c r="O23" s="44"/>
      <c r="P23" s="44"/>
      <c r="Q23" s="44"/>
      <c r="R23" s="44"/>
    </row>
    <row r="24" spans="1:18" x14ac:dyDescent="0.3">
      <c r="A24" s="17" t="s">
        <v>742</v>
      </c>
      <c r="B24" s="17" t="s">
        <v>743</v>
      </c>
      <c r="C24" s="17" t="s">
        <v>717</v>
      </c>
      <c r="D24" s="17" t="s">
        <v>744</v>
      </c>
      <c r="E24" s="17" t="s">
        <v>612</v>
      </c>
      <c r="F24" s="17" t="s">
        <v>745</v>
      </c>
      <c r="G24" s="18">
        <v>4</v>
      </c>
      <c r="H24" s="18">
        <v>20</v>
      </c>
      <c r="I24" s="19">
        <v>0</v>
      </c>
      <c r="J24" s="20">
        <v>1</v>
      </c>
      <c r="K24" s="21">
        <v>0</v>
      </c>
      <c r="L24" s="22">
        <v>0</v>
      </c>
      <c r="M24" s="44" t="s">
        <v>2081</v>
      </c>
      <c r="N24" s="44"/>
      <c r="O24" s="44"/>
      <c r="P24" s="44"/>
      <c r="Q24" s="44">
        <v>6</v>
      </c>
      <c r="R24" s="44"/>
    </row>
    <row r="25" spans="1:18" x14ac:dyDescent="0.3">
      <c r="A25" s="17" t="s">
        <v>746</v>
      </c>
      <c r="B25" s="17" t="s">
        <v>747</v>
      </c>
      <c r="C25" s="17" t="s">
        <v>748</v>
      </c>
      <c r="D25" s="17" t="s">
        <v>749</v>
      </c>
      <c r="E25" s="17" t="s">
        <v>322</v>
      </c>
      <c r="F25" s="17" t="s">
        <v>750</v>
      </c>
      <c r="G25" s="18">
        <v>4</v>
      </c>
      <c r="H25" s="18">
        <v>4</v>
      </c>
      <c r="I25" s="19">
        <v>0</v>
      </c>
      <c r="J25" s="20">
        <v>1</v>
      </c>
      <c r="K25" s="21">
        <v>0</v>
      </c>
      <c r="L25" s="22">
        <v>0</v>
      </c>
      <c r="M25" s="44" t="s">
        <v>2084</v>
      </c>
      <c r="N25" s="44"/>
      <c r="O25" s="44"/>
      <c r="P25" s="44"/>
      <c r="Q25" s="44"/>
      <c r="R25" s="44"/>
    </row>
    <row r="26" spans="1:18" x14ac:dyDescent="0.3">
      <c r="A26" s="17" t="s">
        <v>751</v>
      </c>
      <c r="B26" s="17" t="s">
        <v>752</v>
      </c>
      <c r="C26" s="17" t="s">
        <v>753</v>
      </c>
      <c r="D26" s="17" t="s">
        <v>666</v>
      </c>
      <c r="E26" s="17" t="s">
        <v>326</v>
      </c>
      <c r="F26" s="17" t="s">
        <v>754</v>
      </c>
      <c r="G26" s="18">
        <v>4</v>
      </c>
      <c r="H26" s="18">
        <v>58</v>
      </c>
      <c r="I26" s="19">
        <v>0.25</v>
      </c>
      <c r="J26" s="20">
        <v>0.75</v>
      </c>
      <c r="K26" s="21">
        <v>0</v>
      </c>
      <c r="L26" s="22">
        <v>0</v>
      </c>
      <c r="M26" s="44" t="s">
        <v>2088</v>
      </c>
      <c r="N26" s="44"/>
      <c r="O26" s="44"/>
      <c r="P26" s="44"/>
      <c r="Q26" s="44"/>
      <c r="R26" s="44"/>
    </row>
    <row r="27" spans="1:18" x14ac:dyDescent="0.3">
      <c r="A27" s="17" t="s">
        <v>297</v>
      </c>
      <c r="B27" s="17" t="s">
        <v>755</v>
      </c>
      <c r="C27" s="17" t="s">
        <v>756</v>
      </c>
      <c r="D27" s="17" t="s">
        <v>676</v>
      </c>
      <c r="E27" s="17" t="s">
        <v>227</v>
      </c>
      <c r="F27" s="17" t="s">
        <v>757</v>
      </c>
      <c r="G27" s="18">
        <v>4</v>
      </c>
      <c r="H27" s="18">
        <v>9</v>
      </c>
      <c r="I27" s="19">
        <v>0</v>
      </c>
      <c r="J27" s="20">
        <v>0</v>
      </c>
      <c r="K27" s="21">
        <v>1</v>
      </c>
      <c r="L27" s="22">
        <v>0</v>
      </c>
      <c r="M27" s="44" t="s">
        <v>2085</v>
      </c>
      <c r="N27" s="44"/>
      <c r="O27" s="44"/>
      <c r="P27" s="44"/>
      <c r="Q27" s="44"/>
      <c r="R27" s="44"/>
    </row>
    <row r="28" spans="1:18" x14ac:dyDescent="0.3">
      <c r="A28" s="17" t="s">
        <v>243</v>
      </c>
      <c r="B28" s="17" t="s">
        <v>244</v>
      </c>
      <c r="C28" s="17" t="s">
        <v>662</v>
      </c>
      <c r="D28" s="17" t="s">
        <v>676</v>
      </c>
      <c r="E28" s="17" t="s">
        <v>246</v>
      </c>
      <c r="F28" s="17" t="s">
        <v>758</v>
      </c>
      <c r="G28" s="18">
        <v>3</v>
      </c>
      <c r="H28" s="18">
        <v>9</v>
      </c>
      <c r="I28" s="19">
        <v>0</v>
      </c>
      <c r="J28" s="20">
        <v>0</v>
      </c>
      <c r="K28" s="21">
        <v>1</v>
      </c>
      <c r="L28" s="22">
        <v>0</v>
      </c>
      <c r="M28" s="44" t="s">
        <v>2085</v>
      </c>
      <c r="N28" s="44"/>
      <c r="O28" s="44"/>
      <c r="P28" s="44"/>
      <c r="Q28" s="44"/>
      <c r="R28" s="44"/>
    </row>
    <row r="29" spans="1:18" x14ac:dyDescent="0.3">
      <c r="A29" s="17" t="s">
        <v>759</v>
      </c>
      <c r="B29" s="17" t="s">
        <v>760</v>
      </c>
      <c r="C29" s="17" t="s">
        <v>761</v>
      </c>
      <c r="D29" s="17" t="s">
        <v>762</v>
      </c>
      <c r="E29" s="17" t="s">
        <v>724</v>
      </c>
      <c r="F29" s="17" t="s">
        <v>763</v>
      </c>
      <c r="G29" s="18">
        <v>3</v>
      </c>
      <c r="H29" s="18">
        <v>56</v>
      </c>
      <c r="I29" s="19">
        <v>0.66666666666666674</v>
      </c>
      <c r="J29" s="20">
        <v>0.33333333333333337</v>
      </c>
      <c r="K29" s="21">
        <v>0</v>
      </c>
      <c r="L29" s="22">
        <v>0</v>
      </c>
      <c r="M29" s="44" t="s">
        <v>2088</v>
      </c>
      <c r="N29" s="44"/>
      <c r="O29" s="44"/>
      <c r="P29" s="44"/>
      <c r="Q29" s="44"/>
      <c r="R29" s="44"/>
    </row>
    <row r="30" spans="1:18" x14ac:dyDescent="0.3">
      <c r="A30" s="17" t="s">
        <v>764</v>
      </c>
      <c r="B30" s="17" t="s">
        <v>765</v>
      </c>
      <c r="C30" s="17" t="s">
        <v>766</v>
      </c>
      <c r="D30" s="17" t="s">
        <v>666</v>
      </c>
      <c r="E30" s="17" t="s">
        <v>767</v>
      </c>
      <c r="F30" s="17" t="s">
        <v>768</v>
      </c>
      <c r="G30" s="18">
        <v>3</v>
      </c>
      <c r="H30" s="18">
        <v>12</v>
      </c>
      <c r="I30" s="19">
        <v>0</v>
      </c>
      <c r="J30" s="20">
        <v>1</v>
      </c>
      <c r="K30" s="21">
        <v>0</v>
      </c>
      <c r="L30" s="22">
        <v>0</v>
      </c>
      <c r="M30" s="44" t="s">
        <v>2081</v>
      </c>
      <c r="N30" s="44"/>
      <c r="O30" s="44"/>
      <c r="P30" s="44"/>
      <c r="Q30" s="44"/>
      <c r="R30" s="44"/>
    </row>
    <row r="31" spans="1:18" x14ac:dyDescent="0.3">
      <c r="A31" s="17" t="s">
        <v>769</v>
      </c>
      <c r="B31" s="17" t="s">
        <v>770</v>
      </c>
      <c r="C31" s="17" t="s">
        <v>771</v>
      </c>
      <c r="D31" s="17" t="s">
        <v>772</v>
      </c>
      <c r="E31" s="17" t="s">
        <v>773</v>
      </c>
      <c r="F31" s="17" t="s">
        <v>769</v>
      </c>
      <c r="G31" s="18">
        <v>3</v>
      </c>
      <c r="H31" s="18">
        <v>3</v>
      </c>
      <c r="I31" s="19">
        <v>0.66666666666666674</v>
      </c>
      <c r="J31" s="20">
        <v>0.33333333333333337</v>
      </c>
      <c r="K31" s="21">
        <v>0</v>
      </c>
      <c r="L31" s="22">
        <v>0</v>
      </c>
      <c r="M31" s="44" t="s">
        <v>2088</v>
      </c>
      <c r="N31" s="44"/>
      <c r="O31" s="44"/>
      <c r="P31" s="44"/>
      <c r="Q31" s="44"/>
      <c r="R31" s="44"/>
    </row>
    <row r="32" spans="1:18" x14ac:dyDescent="0.3">
      <c r="A32" s="17" t="s">
        <v>169</v>
      </c>
      <c r="B32" s="17" t="s">
        <v>774</v>
      </c>
      <c r="C32" s="17" t="s">
        <v>775</v>
      </c>
      <c r="D32" s="17" t="s">
        <v>666</v>
      </c>
      <c r="E32" s="17" t="s">
        <v>172</v>
      </c>
      <c r="F32" s="17" t="s">
        <v>776</v>
      </c>
      <c r="G32" s="18">
        <v>3</v>
      </c>
      <c r="H32" s="18">
        <v>7</v>
      </c>
      <c r="I32" s="19">
        <v>0</v>
      </c>
      <c r="J32" s="20">
        <v>0</v>
      </c>
      <c r="K32" s="21">
        <v>1</v>
      </c>
      <c r="L32" s="22">
        <v>0</v>
      </c>
      <c r="M32" s="44" t="s">
        <v>2085</v>
      </c>
      <c r="N32" s="44"/>
      <c r="O32" s="44"/>
      <c r="P32" s="44"/>
      <c r="Q32" s="44"/>
      <c r="R32" s="44"/>
    </row>
    <row r="33" spans="1:18" x14ac:dyDescent="0.3">
      <c r="A33" s="17" t="s">
        <v>777</v>
      </c>
      <c r="B33" s="17" t="s">
        <v>778</v>
      </c>
      <c r="C33" s="17" t="s">
        <v>779</v>
      </c>
      <c r="D33" s="17" t="s">
        <v>780</v>
      </c>
      <c r="E33" s="17" t="s">
        <v>330</v>
      </c>
      <c r="F33" s="17" t="s">
        <v>781</v>
      </c>
      <c r="G33" s="18">
        <v>3</v>
      </c>
      <c r="H33" s="18">
        <v>36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44" t="s">
        <v>2088</v>
      </c>
      <c r="N33" s="44"/>
      <c r="O33" s="44"/>
      <c r="P33" s="44"/>
      <c r="Q33" s="44"/>
      <c r="R33" s="44"/>
    </row>
    <row r="34" spans="1:18" x14ac:dyDescent="0.3">
      <c r="A34" s="17" t="s">
        <v>482</v>
      </c>
      <c r="B34" s="17" t="s">
        <v>782</v>
      </c>
      <c r="C34" s="17" t="s">
        <v>783</v>
      </c>
      <c r="D34" s="17" t="s">
        <v>666</v>
      </c>
      <c r="E34" s="17" t="s">
        <v>163</v>
      </c>
      <c r="F34" s="17" t="s">
        <v>784</v>
      </c>
      <c r="G34" s="18">
        <v>3</v>
      </c>
      <c r="H34" s="18">
        <v>24</v>
      </c>
      <c r="I34" s="19">
        <v>0</v>
      </c>
      <c r="J34" s="20">
        <v>0</v>
      </c>
      <c r="K34" s="21">
        <v>0</v>
      </c>
      <c r="L34" s="22">
        <v>1</v>
      </c>
      <c r="M34" s="44" t="s">
        <v>2086</v>
      </c>
      <c r="N34" s="44"/>
      <c r="O34" s="44"/>
      <c r="P34" s="44"/>
      <c r="Q34" s="44"/>
      <c r="R34" s="44"/>
    </row>
    <row r="35" spans="1:18" x14ac:dyDescent="0.3">
      <c r="A35" s="17" t="s">
        <v>785</v>
      </c>
      <c r="B35" s="17" t="s">
        <v>786</v>
      </c>
      <c r="C35" s="17" t="s">
        <v>787</v>
      </c>
      <c r="D35" s="17" t="s">
        <v>652</v>
      </c>
      <c r="E35" s="17" t="s">
        <v>653</v>
      </c>
      <c r="F35" s="17" t="s">
        <v>788</v>
      </c>
      <c r="G35" s="18">
        <v>3</v>
      </c>
      <c r="H35" s="18">
        <v>42</v>
      </c>
      <c r="I35" s="19">
        <v>0.33333333333333337</v>
      </c>
      <c r="J35" s="20">
        <v>0.66666666666666674</v>
      </c>
      <c r="K35" s="21">
        <v>0</v>
      </c>
      <c r="L35" s="22">
        <v>0</v>
      </c>
      <c r="M35" s="44" t="s">
        <v>2088</v>
      </c>
      <c r="N35" s="44"/>
      <c r="O35" s="44"/>
      <c r="P35" s="44"/>
      <c r="Q35" s="44"/>
      <c r="R35" s="44"/>
    </row>
    <row r="36" spans="1:18" x14ac:dyDescent="0.3">
      <c r="A36" s="17" t="s">
        <v>789</v>
      </c>
      <c r="B36" s="17" t="s">
        <v>790</v>
      </c>
      <c r="C36" s="17" t="s">
        <v>791</v>
      </c>
      <c r="D36" s="17" t="s">
        <v>676</v>
      </c>
      <c r="E36" s="17" t="s">
        <v>585</v>
      </c>
      <c r="F36" s="17" t="s">
        <v>792</v>
      </c>
      <c r="G36" s="18">
        <v>3</v>
      </c>
      <c r="H36" s="18">
        <v>4</v>
      </c>
      <c r="I36" s="19">
        <v>0</v>
      </c>
      <c r="J36" s="20">
        <v>1</v>
      </c>
      <c r="K36" s="21">
        <v>0</v>
      </c>
      <c r="L36" s="22">
        <v>0</v>
      </c>
      <c r="M36" s="44" t="s">
        <v>2084</v>
      </c>
      <c r="N36" s="44"/>
      <c r="O36" s="44"/>
      <c r="P36" s="44"/>
      <c r="Q36" s="44"/>
      <c r="R36" s="44"/>
    </row>
    <row r="37" spans="1:18" x14ac:dyDescent="0.3">
      <c r="A37" s="17" t="s">
        <v>793</v>
      </c>
      <c r="B37" s="17" t="s">
        <v>794</v>
      </c>
      <c r="C37" s="17" t="s">
        <v>795</v>
      </c>
      <c r="D37" s="17" t="s">
        <v>796</v>
      </c>
      <c r="E37" s="17" t="s">
        <v>330</v>
      </c>
      <c r="F37" s="17" t="s">
        <v>797</v>
      </c>
      <c r="G37" s="18">
        <v>3</v>
      </c>
      <c r="H37" s="18">
        <v>7</v>
      </c>
      <c r="I37" s="19">
        <v>0.66666666666666674</v>
      </c>
      <c r="J37" s="20">
        <v>0.33333333333333337</v>
      </c>
      <c r="K37" s="21">
        <v>0</v>
      </c>
      <c r="L37" s="22">
        <v>0</v>
      </c>
      <c r="M37" s="44" t="s">
        <v>2088</v>
      </c>
      <c r="N37" s="44"/>
      <c r="O37" s="44"/>
      <c r="P37" s="44"/>
      <c r="Q37" s="44"/>
      <c r="R37" s="44"/>
    </row>
    <row r="38" spans="1:18" x14ac:dyDescent="0.3">
      <c r="A38" s="17" t="s">
        <v>798</v>
      </c>
      <c r="B38" s="17" t="s">
        <v>799</v>
      </c>
      <c r="C38" s="17" t="s">
        <v>800</v>
      </c>
      <c r="D38" s="17" t="s">
        <v>780</v>
      </c>
      <c r="E38" s="17" t="s">
        <v>801</v>
      </c>
      <c r="F38" s="17" t="s">
        <v>802</v>
      </c>
      <c r="G38" s="18">
        <v>3</v>
      </c>
      <c r="H38" s="18">
        <v>3</v>
      </c>
      <c r="I38" s="19">
        <v>0</v>
      </c>
      <c r="J38" s="20">
        <v>1</v>
      </c>
      <c r="K38" s="21">
        <v>0</v>
      </c>
      <c r="L38" s="22">
        <v>0</v>
      </c>
      <c r="M38" s="44" t="s">
        <v>2081</v>
      </c>
      <c r="N38" s="44"/>
      <c r="O38" s="44"/>
      <c r="P38" s="44"/>
      <c r="Q38" s="44"/>
      <c r="R38" s="44"/>
    </row>
    <row r="39" spans="1:18" x14ac:dyDescent="0.3">
      <c r="A39" s="17" t="s">
        <v>803</v>
      </c>
      <c r="B39" s="17" t="s">
        <v>804</v>
      </c>
      <c r="C39" s="17" t="s">
        <v>805</v>
      </c>
      <c r="D39" s="17" t="s">
        <v>806</v>
      </c>
      <c r="E39" s="17" t="s">
        <v>330</v>
      </c>
      <c r="F39" s="17" t="s">
        <v>807</v>
      </c>
      <c r="G39" s="18">
        <v>3</v>
      </c>
      <c r="H39" s="18">
        <v>9</v>
      </c>
      <c r="I39" s="19">
        <v>0</v>
      </c>
      <c r="J39" s="20">
        <v>1</v>
      </c>
      <c r="K39" s="21">
        <v>0</v>
      </c>
      <c r="L39" s="22">
        <v>0</v>
      </c>
      <c r="M39" s="44" t="s">
        <v>2081</v>
      </c>
      <c r="N39" s="44"/>
      <c r="O39" s="44"/>
      <c r="P39" s="44"/>
      <c r="Q39" s="44"/>
      <c r="R39" s="44"/>
    </row>
    <row r="40" spans="1:18" x14ac:dyDescent="0.3">
      <c r="A40" s="17" t="s">
        <v>808</v>
      </c>
      <c r="B40" s="17" t="s">
        <v>809</v>
      </c>
      <c r="C40" s="17" t="s">
        <v>810</v>
      </c>
      <c r="D40" s="17" t="s">
        <v>666</v>
      </c>
      <c r="E40" s="17" t="s">
        <v>811</v>
      </c>
      <c r="F40" s="17" t="s">
        <v>812</v>
      </c>
      <c r="G40" s="18">
        <v>3</v>
      </c>
      <c r="H40" s="18">
        <v>19</v>
      </c>
      <c r="I40" s="19">
        <v>1</v>
      </c>
      <c r="J40" s="20">
        <v>0</v>
      </c>
      <c r="K40" s="21">
        <v>0</v>
      </c>
      <c r="L40" s="22">
        <v>0</v>
      </c>
      <c r="M40" s="44" t="s">
        <v>2082</v>
      </c>
      <c r="N40" s="44"/>
      <c r="O40" s="44"/>
      <c r="P40" s="44"/>
      <c r="Q40" s="44"/>
      <c r="R40" s="44"/>
    </row>
    <row r="41" spans="1:18" x14ac:dyDescent="0.3">
      <c r="A41" s="17" t="s">
        <v>536</v>
      </c>
      <c r="B41" s="17" t="s">
        <v>813</v>
      </c>
      <c r="C41" s="17" t="s">
        <v>662</v>
      </c>
      <c r="D41" s="17" t="s">
        <v>814</v>
      </c>
      <c r="E41" s="17" t="s">
        <v>538</v>
      </c>
      <c r="F41" s="17" t="s">
        <v>815</v>
      </c>
      <c r="G41" s="18">
        <v>3</v>
      </c>
      <c r="H41" s="18">
        <v>19</v>
      </c>
      <c r="I41" s="19">
        <v>0</v>
      </c>
      <c r="J41" s="20">
        <v>0</v>
      </c>
      <c r="K41" s="21">
        <v>0</v>
      </c>
      <c r="L41" s="22">
        <v>1</v>
      </c>
      <c r="M41" s="44" t="s">
        <v>2085</v>
      </c>
      <c r="N41" s="44"/>
      <c r="O41" s="44"/>
      <c r="P41" s="44"/>
      <c r="Q41" s="44"/>
      <c r="R41" s="44"/>
    </row>
    <row r="42" spans="1:18" x14ac:dyDescent="0.3">
      <c r="A42" s="17" t="s">
        <v>590</v>
      </c>
      <c r="B42" s="17" t="s">
        <v>816</v>
      </c>
      <c r="C42" s="17" t="s">
        <v>662</v>
      </c>
      <c r="D42" s="17" t="s">
        <v>817</v>
      </c>
      <c r="E42" s="17" t="s">
        <v>441</v>
      </c>
      <c r="F42" s="17" t="s">
        <v>818</v>
      </c>
      <c r="G42" s="18">
        <v>3</v>
      </c>
      <c r="H42" s="18">
        <v>3</v>
      </c>
      <c r="I42" s="19">
        <v>0</v>
      </c>
      <c r="J42" s="20">
        <v>0</v>
      </c>
      <c r="K42" s="21">
        <v>0</v>
      </c>
      <c r="L42" s="22">
        <v>1</v>
      </c>
      <c r="M42" s="44" t="s">
        <v>2086</v>
      </c>
      <c r="N42" s="44"/>
      <c r="O42" s="44"/>
      <c r="P42" s="44"/>
      <c r="Q42" s="44"/>
      <c r="R42" s="44"/>
    </row>
    <row r="43" spans="1:18" x14ac:dyDescent="0.3">
      <c r="A43" s="17" t="s">
        <v>819</v>
      </c>
      <c r="B43" s="17" t="s">
        <v>820</v>
      </c>
      <c r="C43" s="17" t="s">
        <v>821</v>
      </c>
      <c r="D43" s="17" t="s">
        <v>822</v>
      </c>
      <c r="E43" s="17" t="s">
        <v>239</v>
      </c>
      <c r="F43" s="17" t="s">
        <v>823</v>
      </c>
      <c r="G43" s="18">
        <v>3</v>
      </c>
      <c r="H43" s="18">
        <v>27</v>
      </c>
      <c r="I43" s="19">
        <v>0.66666666666666674</v>
      </c>
      <c r="J43" s="20">
        <v>0.33333333333333337</v>
      </c>
      <c r="K43" s="21">
        <v>0</v>
      </c>
      <c r="L43" s="22">
        <v>0</v>
      </c>
      <c r="M43" s="44" t="s">
        <v>2088</v>
      </c>
      <c r="N43" s="44"/>
      <c r="O43" s="44"/>
      <c r="P43" s="44"/>
      <c r="Q43" s="44"/>
      <c r="R43" s="44"/>
    </row>
    <row r="44" spans="1:18" x14ac:dyDescent="0.3">
      <c r="A44" s="17" t="s">
        <v>824</v>
      </c>
      <c r="B44" s="17" t="s">
        <v>825</v>
      </c>
      <c r="C44" s="17" t="s">
        <v>826</v>
      </c>
      <c r="D44" s="17" t="s">
        <v>740</v>
      </c>
      <c r="E44" s="17" t="s">
        <v>278</v>
      </c>
      <c r="F44" s="17" t="s">
        <v>827</v>
      </c>
      <c r="G44" s="18">
        <v>3</v>
      </c>
      <c r="H44" s="18">
        <v>32</v>
      </c>
      <c r="I44" s="19">
        <v>0</v>
      </c>
      <c r="J44" s="20">
        <v>1</v>
      </c>
      <c r="K44" s="21">
        <v>0</v>
      </c>
      <c r="L44" s="22">
        <v>0</v>
      </c>
      <c r="M44" s="44" t="s">
        <v>2084</v>
      </c>
      <c r="N44" s="44"/>
      <c r="O44" s="44"/>
      <c r="P44" s="44"/>
      <c r="Q44" s="44"/>
      <c r="R44" s="44"/>
    </row>
    <row r="45" spans="1:18" x14ac:dyDescent="0.3">
      <c r="A45" s="17" t="s">
        <v>828</v>
      </c>
      <c r="B45" s="17" t="s">
        <v>829</v>
      </c>
      <c r="C45" s="17" t="s">
        <v>662</v>
      </c>
      <c r="D45" s="17" t="s">
        <v>830</v>
      </c>
      <c r="E45" s="17" t="s">
        <v>187</v>
      </c>
      <c r="F45" s="17" t="s">
        <v>831</v>
      </c>
      <c r="G45" s="18">
        <v>3</v>
      </c>
      <c r="H45" s="18">
        <v>5</v>
      </c>
      <c r="I45" s="19">
        <v>0</v>
      </c>
      <c r="J45" s="20">
        <v>1</v>
      </c>
      <c r="K45" s="21">
        <v>0</v>
      </c>
      <c r="L45" s="22">
        <v>0</v>
      </c>
      <c r="M45" s="44" t="s">
        <v>2084</v>
      </c>
      <c r="N45" s="44"/>
      <c r="O45" s="44"/>
      <c r="P45" s="44"/>
      <c r="Q45" s="44"/>
      <c r="R45" s="44"/>
    </row>
    <row r="46" spans="1:18" x14ac:dyDescent="0.3">
      <c r="A46" s="17" t="s">
        <v>832</v>
      </c>
      <c r="B46" s="17" t="s">
        <v>770</v>
      </c>
      <c r="C46" s="17" t="s">
        <v>833</v>
      </c>
      <c r="D46" s="17" t="s">
        <v>772</v>
      </c>
      <c r="E46" s="17" t="s">
        <v>773</v>
      </c>
      <c r="F46" s="17" t="s">
        <v>832</v>
      </c>
      <c r="G46" s="18">
        <v>3</v>
      </c>
      <c r="H46" s="18">
        <v>6</v>
      </c>
      <c r="I46" s="19">
        <v>0.33333333333333337</v>
      </c>
      <c r="J46" s="20">
        <v>0.66666666666666674</v>
      </c>
      <c r="K46" s="21">
        <v>0</v>
      </c>
      <c r="L46" s="22">
        <v>0</v>
      </c>
      <c r="M46" s="44" t="s">
        <v>2088</v>
      </c>
      <c r="N46" s="44"/>
      <c r="O46" s="44"/>
      <c r="P46" s="44"/>
      <c r="Q46" s="44"/>
      <c r="R46" s="44"/>
    </row>
    <row r="47" spans="1:18" x14ac:dyDescent="0.3">
      <c r="A47" s="17" t="s">
        <v>834</v>
      </c>
      <c r="B47" s="17" t="s">
        <v>835</v>
      </c>
      <c r="C47" s="17" t="s">
        <v>662</v>
      </c>
      <c r="D47" s="17" t="s">
        <v>780</v>
      </c>
      <c r="E47" s="17" t="s">
        <v>836</v>
      </c>
      <c r="F47" s="17" t="s">
        <v>837</v>
      </c>
      <c r="G47" s="18">
        <v>3</v>
      </c>
      <c r="H47" s="18">
        <v>19</v>
      </c>
      <c r="I47" s="19">
        <v>0.66666666666666674</v>
      </c>
      <c r="J47" s="20">
        <v>0.33333333333333337</v>
      </c>
      <c r="K47" s="21">
        <v>0</v>
      </c>
      <c r="L47" s="22">
        <v>0</v>
      </c>
      <c r="M47" s="44" t="s">
        <v>2088</v>
      </c>
      <c r="N47" s="44"/>
      <c r="O47" s="44"/>
      <c r="P47" s="44"/>
      <c r="Q47" s="44"/>
      <c r="R47" s="44"/>
    </row>
    <row r="48" spans="1:18" x14ac:dyDescent="0.3">
      <c r="A48" s="17" t="s">
        <v>838</v>
      </c>
      <c r="B48" s="17" t="s">
        <v>839</v>
      </c>
      <c r="C48" s="17" t="s">
        <v>840</v>
      </c>
      <c r="D48" s="17" t="s">
        <v>740</v>
      </c>
      <c r="E48" s="17" t="s">
        <v>841</v>
      </c>
      <c r="F48" s="17" t="s">
        <v>842</v>
      </c>
      <c r="G48" s="18">
        <v>3</v>
      </c>
      <c r="H48" s="18">
        <v>9</v>
      </c>
      <c r="I48" s="19">
        <v>0</v>
      </c>
      <c r="J48" s="20">
        <v>1</v>
      </c>
      <c r="K48" s="21">
        <v>0</v>
      </c>
      <c r="L48" s="22">
        <v>0</v>
      </c>
      <c r="M48" s="44" t="s">
        <v>2084</v>
      </c>
      <c r="N48" s="44"/>
      <c r="O48" s="44"/>
      <c r="P48" s="44"/>
      <c r="Q48" s="44"/>
      <c r="R48" s="44"/>
    </row>
    <row r="49" spans="1:18" x14ac:dyDescent="0.3">
      <c r="A49" s="17" t="s">
        <v>843</v>
      </c>
      <c r="B49" s="17" t="s">
        <v>844</v>
      </c>
      <c r="C49" s="17" t="s">
        <v>845</v>
      </c>
      <c r="D49" s="17" t="s">
        <v>676</v>
      </c>
      <c r="E49" s="17" t="s">
        <v>565</v>
      </c>
      <c r="F49" s="17" t="s">
        <v>846</v>
      </c>
      <c r="G49" s="18">
        <v>3</v>
      </c>
      <c r="H49" s="18">
        <v>9</v>
      </c>
      <c r="I49" s="19">
        <v>0</v>
      </c>
      <c r="J49" s="20">
        <v>1</v>
      </c>
      <c r="K49" s="21">
        <v>0</v>
      </c>
      <c r="L49" s="22">
        <v>0</v>
      </c>
      <c r="M49" s="44" t="s">
        <v>2084</v>
      </c>
      <c r="N49" s="44"/>
      <c r="O49" s="44"/>
      <c r="P49" s="44"/>
      <c r="Q49" s="44"/>
      <c r="R49" s="44"/>
    </row>
    <row r="50" spans="1:18" x14ac:dyDescent="0.3">
      <c r="A50" s="17" t="s">
        <v>570</v>
      </c>
      <c r="B50" s="17" t="s">
        <v>847</v>
      </c>
      <c r="C50" s="17" t="s">
        <v>848</v>
      </c>
      <c r="D50" s="17" t="s">
        <v>666</v>
      </c>
      <c r="E50" s="17" t="s">
        <v>475</v>
      </c>
      <c r="F50" s="17" t="s">
        <v>849</v>
      </c>
      <c r="G50" s="18">
        <v>3</v>
      </c>
      <c r="H50" s="18">
        <v>4</v>
      </c>
      <c r="I50" s="19">
        <v>0</v>
      </c>
      <c r="J50" s="20">
        <v>0</v>
      </c>
      <c r="K50" s="21">
        <v>0</v>
      </c>
      <c r="L50" s="22">
        <v>1</v>
      </c>
      <c r="M50" s="44" t="s">
        <v>2085</v>
      </c>
      <c r="N50" s="44"/>
      <c r="O50" s="44"/>
      <c r="P50" s="44"/>
      <c r="Q50" s="44"/>
      <c r="R50" s="44"/>
    </row>
    <row r="51" spans="1:18" x14ac:dyDescent="0.3">
      <c r="A51" s="17" t="s">
        <v>850</v>
      </c>
      <c r="B51" s="17" t="s">
        <v>851</v>
      </c>
      <c r="C51" s="17" t="s">
        <v>852</v>
      </c>
      <c r="D51" s="17" t="s">
        <v>749</v>
      </c>
      <c r="E51" s="17" t="s">
        <v>853</v>
      </c>
      <c r="F51" s="17" t="s">
        <v>854</v>
      </c>
      <c r="G51" s="18">
        <v>3</v>
      </c>
      <c r="H51" s="18">
        <v>6</v>
      </c>
      <c r="I51" s="19">
        <v>0</v>
      </c>
      <c r="J51" s="20">
        <v>1</v>
      </c>
      <c r="K51" s="21">
        <v>0</v>
      </c>
      <c r="L51" s="22">
        <v>0</v>
      </c>
      <c r="M51" s="44" t="s">
        <v>2088</v>
      </c>
      <c r="N51" s="44"/>
      <c r="O51" s="44"/>
      <c r="P51" s="44"/>
      <c r="Q51" s="44"/>
      <c r="R51" s="44"/>
    </row>
    <row r="52" spans="1:18" x14ac:dyDescent="0.3">
      <c r="A52" s="17" t="s">
        <v>855</v>
      </c>
      <c r="B52" s="17" t="s">
        <v>856</v>
      </c>
      <c r="C52" s="17" t="s">
        <v>857</v>
      </c>
      <c r="D52" s="17" t="s">
        <v>772</v>
      </c>
      <c r="E52" s="17" t="s">
        <v>330</v>
      </c>
      <c r="F52" s="17" t="s">
        <v>858</v>
      </c>
      <c r="G52" s="18">
        <v>2</v>
      </c>
      <c r="H52" s="18">
        <v>3</v>
      </c>
      <c r="I52" s="19">
        <v>0</v>
      </c>
      <c r="J52" s="20">
        <v>1</v>
      </c>
      <c r="K52" s="21">
        <v>0</v>
      </c>
      <c r="L52" s="22">
        <v>0</v>
      </c>
      <c r="M52" s="44" t="s">
        <v>2084</v>
      </c>
      <c r="N52" s="44"/>
      <c r="O52" s="44"/>
      <c r="P52" s="44"/>
      <c r="Q52" s="44"/>
      <c r="R52" s="44"/>
    </row>
    <row r="53" spans="1:18" x14ac:dyDescent="0.3">
      <c r="A53" s="17" t="s">
        <v>275</v>
      </c>
      <c r="B53" s="17" t="s">
        <v>859</v>
      </c>
      <c r="C53" s="17" t="s">
        <v>860</v>
      </c>
      <c r="D53" s="17" t="s">
        <v>861</v>
      </c>
      <c r="E53" s="17" t="s">
        <v>278</v>
      </c>
      <c r="F53" s="17" t="s">
        <v>862</v>
      </c>
      <c r="G53" s="18">
        <v>2</v>
      </c>
      <c r="H53" s="18">
        <v>2</v>
      </c>
      <c r="I53" s="19">
        <v>0</v>
      </c>
      <c r="J53" s="20">
        <v>0</v>
      </c>
      <c r="K53" s="21">
        <v>1</v>
      </c>
      <c r="L53" s="22">
        <v>0</v>
      </c>
      <c r="M53" s="44" t="s">
        <v>2085</v>
      </c>
      <c r="N53" s="44"/>
      <c r="O53" s="44"/>
      <c r="P53" s="44"/>
      <c r="Q53" s="44"/>
      <c r="R53" s="44"/>
    </row>
    <row r="54" spans="1:18" x14ac:dyDescent="0.3">
      <c r="A54" s="17" t="s">
        <v>863</v>
      </c>
      <c r="B54" s="17" t="s">
        <v>864</v>
      </c>
      <c r="C54" s="17" t="s">
        <v>865</v>
      </c>
      <c r="D54" s="17" t="s">
        <v>806</v>
      </c>
      <c r="E54" s="17" t="s">
        <v>330</v>
      </c>
      <c r="F54" s="17" t="s">
        <v>866</v>
      </c>
      <c r="G54" s="18">
        <v>2</v>
      </c>
      <c r="H54" s="18">
        <v>8</v>
      </c>
      <c r="I54" s="19">
        <v>0</v>
      </c>
      <c r="J54" s="20">
        <v>1</v>
      </c>
      <c r="K54" s="21">
        <v>0</v>
      </c>
      <c r="L54" s="22">
        <v>0</v>
      </c>
      <c r="M54" s="44" t="s">
        <v>2083</v>
      </c>
      <c r="N54" s="44"/>
      <c r="O54" s="44"/>
      <c r="P54" s="44"/>
      <c r="Q54" s="44"/>
      <c r="R54" s="44"/>
    </row>
    <row r="55" spans="1:18" x14ac:dyDescent="0.3">
      <c r="A55" s="17" t="s">
        <v>867</v>
      </c>
      <c r="B55" s="17" t="s">
        <v>868</v>
      </c>
      <c r="C55" s="17" t="s">
        <v>662</v>
      </c>
      <c r="D55" s="17" t="s">
        <v>671</v>
      </c>
      <c r="E55" s="17" t="s">
        <v>869</v>
      </c>
      <c r="F55" s="17" t="s">
        <v>870</v>
      </c>
      <c r="G55" s="18">
        <v>2</v>
      </c>
      <c r="H55" s="18">
        <v>6</v>
      </c>
      <c r="I55" s="19">
        <v>0</v>
      </c>
      <c r="J55" s="20">
        <v>1</v>
      </c>
      <c r="K55" s="21">
        <v>0</v>
      </c>
      <c r="L55" s="22">
        <v>0</v>
      </c>
      <c r="M55" s="44" t="s">
        <v>2084</v>
      </c>
      <c r="N55" s="44"/>
      <c r="O55" s="44"/>
      <c r="P55" s="44"/>
      <c r="Q55" s="44"/>
      <c r="R55" s="44"/>
    </row>
    <row r="56" spans="1:18" x14ac:dyDescent="0.3">
      <c r="A56" s="17" t="s">
        <v>502</v>
      </c>
      <c r="B56" s="17" t="s">
        <v>503</v>
      </c>
      <c r="C56" s="17" t="s">
        <v>662</v>
      </c>
      <c r="D56" s="17" t="s">
        <v>871</v>
      </c>
      <c r="E56" s="17" t="s">
        <v>463</v>
      </c>
      <c r="F56" s="17" t="s">
        <v>872</v>
      </c>
      <c r="G56" s="18">
        <v>2</v>
      </c>
      <c r="H56" s="18">
        <v>6</v>
      </c>
      <c r="I56" s="19">
        <v>0</v>
      </c>
      <c r="J56" s="20">
        <v>0</v>
      </c>
      <c r="K56" s="21">
        <v>0</v>
      </c>
      <c r="L56" s="22">
        <v>1</v>
      </c>
      <c r="M56" s="44" t="s">
        <v>2085</v>
      </c>
      <c r="N56" s="44"/>
      <c r="O56" s="44"/>
      <c r="P56" s="44"/>
      <c r="Q56" s="44"/>
      <c r="R56" s="44"/>
    </row>
    <row r="57" spans="1:18" x14ac:dyDescent="0.3">
      <c r="A57" s="17" t="s">
        <v>873</v>
      </c>
      <c r="B57" s="17" t="s">
        <v>874</v>
      </c>
      <c r="C57" s="17" t="s">
        <v>875</v>
      </c>
      <c r="D57" s="17" t="s">
        <v>876</v>
      </c>
      <c r="E57" s="17" t="s">
        <v>877</v>
      </c>
      <c r="F57" s="17" t="s">
        <v>878</v>
      </c>
      <c r="G57" s="18">
        <v>2</v>
      </c>
      <c r="H57" s="18">
        <v>4</v>
      </c>
      <c r="I57" s="19">
        <v>0</v>
      </c>
      <c r="J57" s="20">
        <v>1</v>
      </c>
      <c r="K57" s="21">
        <v>0</v>
      </c>
      <c r="L57" s="22">
        <v>0</v>
      </c>
      <c r="M57" s="44" t="s">
        <v>2084</v>
      </c>
      <c r="N57" s="44"/>
      <c r="O57" s="44"/>
      <c r="P57" s="44"/>
      <c r="Q57" s="44"/>
      <c r="R57" s="44"/>
    </row>
    <row r="58" spans="1:18" x14ac:dyDescent="0.3">
      <c r="A58" s="17" t="s">
        <v>879</v>
      </c>
      <c r="B58" s="17" t="s">
        <v>880</v>
      </c>
      <c r="C58" s="17" t="s">
        <v>662</v>
      </c>
      <c r="D58" s="17" t="s">
        <v>881</v>
      </c>
      <c r="E58" s="17" t="s">
        <v>187</v>
      </c>
      <c r="F58" s="17" t="s">
        <v>882</v>
      </c>
      <c r="G58" s="18">
        <v>2</v>
      </c>
      <c r="H58" s="18">
        <v>8</v>
      </c>
      <c r="I58" s="19">
        <v>0.5</v>
      </c>
      <c r="J58" s="20">
        <v>0.5</v>
      </c>
      <c r="K58" s="21">
        <v>0</v>
      </c>
      <c r="L58" s="22">
        <v>0</v>
      </c>
      <c r="M58" s="44" t="s">
        <v>2083</v>
      </c>
      <c r="N58" s="44"/>
      <c r="O58" s="44"/>
      <c r="P58" s="44"/>
      <c r="Q58" s="44"/>
      <c r="R58" s="44"/>
    </row>
    <row r="59" spans="1:18" x14ac:dyDescent="0.3">
      <c r="A59" s="17" t="s">
        <v>522</v>
      </c>
      <c r="B59" s="17" t="s">
        <v>523</v>
      </c>
      <c r="C59" s="17" t="s">
        <v>883</v>
      </c>
      <c r="D59" s="17" t="s">
        <v>884</v>
      </c>
      <c r="E59" s="17" t="s">
        <v>524</v>
      </c>
      <c r="F59" s="17" t="s">
        <v>885</v>
      </c>
      <c r="G59" s="18">
        <v>2</v>
      </c>
      <c r="H59" s="18">
        <v>3</v>
      </c>
      <c r="I59" s="19">
        <v>0</v>
      </c>
      <c r="J59" s="20">
        <v>0</v>
      </c>
      <c r="K59" s="21">
        <v>0</v>
      </c>
      <c r="L59" s="22">
        <v>1</v>
      </c>
      <c r="M59" s="44" t="s">
        <v>2085</v>
      </c>
      <c r="N59" s="44"/>
      <c r="O59" s="44"/>
      <c r="P59" s="44"/>
      <c r="Q59" s="44"/>
      <c r="R59" s="44"/>
    </row>
    <row r="60" spans="1:18" x14ac:dyDescent="0.3">
      <c r="A60" s="17" t="s">
        <v>886</v>
      </c>
      <c r="B60" s="17" t="s">
        <v>887</v>
      </c>
      <c r="C60" s="17" t="s">
        <v>888</v>
      </c>
      <c r="D60" s="17" t="s">
        <v>729</v>
      </c>
      <c r="E60" s="17" t="s">
        <v>811</v>
      </c>
      <c r="F60" s="17" t="s">
        <v>889</v>
      </c>
      <c r="G60" s="18">
        <v>2</v>
      </c>
      <c r="H60" s="18">
        <v>10</v>
      </c>
      <c r="I60" s="19">
        <v>1</v>
      </c>
      <c r="J60" s="20">
        <v>0</v>
      </c>
      <c r="K60" s="21">
        <v>0</v>
      </c>
      <c r="L60" s="22">
        <v>0</v>
      </c>
      <c r="M60" s="44" t="s">
        <v>2083</v>
      </c>
      <c r="N60" s="44"/>
      <c r="O60" s="44"/>
      <c r="P60" s="44"/>
      <c r="Q60" s="44"/>
      <c r="R60" s="44"/>
    </row>
    <row r="61" spans="1:18" x14ac:dyDescent="0.3">
      <c r="A61" s="17" t="s">
        <v>890</v>
      </c>
      <c r="B61" s="17" t="s">
        <v>891</v>
      </c>
      <c r="C61" s="17" t="s">
        <v>892</v>
      </c>
      <c r="D61" s="17" t="s">
        <v>772</v>
      </c>
      <c r="E61" s="17" t="s">
        <v>330</v>
      </c>
      <c r="F61" s="17" t="s">
        <v>893</v>
      </c>
      <c r="G61" s="18">
        <v>2</v>
      </c>
      <c r="H61" s="18">
        <v>20</v>
      </c>
      <c r="I61" s="19">
        <v>0</v>
      </c>
      <c r="J61" s="20">
        <v>1</v>
      </c>
      <c r="K61" s="21">
        <v>0</v>
      </c>
      <c r="L61" s="22">
        <v>0</v>
      </c>
      <c r="M61" s="44" t="s">
        <v>2084</v>
      </c>
      <c r="N61" s="44"/>
      <c r="O61" s="44"/>
      <c r="P61" s="44"/>
      <c r="Q61" s="44"/>
      <c r="R61" s="44"/>
    </row>
    <row r="62" spans="1:18" x14ac:dyDescent="0.3">
      <c r="A62" s="17" t="s">
        <v>554</v>
      </c>
      <c r="B62" s="17" t="s">
        <v>894</v>
      </c>
      <c r="C62" s="17" t="s">
        <v>895</v>
      </c>
      <c r="D62" s="17" t="s">
        <v>896</v>
      </c>
      <c r="E62" s="17" t="s">
        <v>441</v>
      </c>
      <c r="F62" s="17" t="s">
        <v>897</v>
      </c>
      <c r="G62" s="18">
        <v>2</v>
      </c>
      <c r="H62" s="18">
        <v>2</v>
      </c>
      <c r="I62" s="19">
        <v>0</v>
      </c>
      <c r="J62" s="20">
        <v>0</v>
      </c>
      <c r="K62" s="21">
        <v>0</v>
      </c>
      <c r="L62" s="22">
        <v>1</v>
      </c>
      <c r="M62" s="44" t="s">
        <v>2085</v>
      </c>
      <c r="N62" s="44"/>
      <c r="O62" s="44"/>
      <c r="P62" s="44"/>
      <c r="Q62" s="44"/>
      <c r="R62" s="44"/>
    </row>
    <row r="63" spans="1:18" x14ac:dyDescent="0.3">
      <c r="A63" s="17" t="s">
        <v>898</v>
      </c>
      <c r="B63" s="17" t="s">
        <v>899</v>
      </c>
      <c r="C63" s="17" t="s">
        <v>748</v>
      </c>
      <c r="D63" s="17" t="s">
        <v>666</v>
      </c>
      <c r="E63" s="17" t="s">
        <v>172</v>
      </c>
      <c r="F63" s="17" t="s">
        <v>900</v>
      </c>
      <c r="G63" s="18">
        <v>2</v>
      </c>
      <c r="H63" s="18">
        <v>35</v>
      </c>
      <c r="I63" s="19">
        <v>0</v>
      </c>
      <c r="J63" s="20">
        <v>1</v>
      </c>
      <c r="K63" s="21">
        <v>0</v>
      </c>
      <c r="L63" s="22">
        <v>0</v>
      </c>
      <c r="M63" s="44" t="s">
        <v>2083</v>
      </c>
      <c r="N63" s="44"/>
      <c r="O63" s="44"/>
      <c r="P63" s="44"/>
      <c r="Q63" s="44"/>
      <c r="R63" s="44"/>
    </row>
    <row r="64" spans="1:18" x14ac:dyDescent="0.3">
      <c r="A64" s="17" t="s">
        <v>901</v>
      </c>
      <c r="B64" s="17" t="s">
        <v>902</v>
      </c>
      <c r="C64" s="17" t="s">
        <v>903</v>
      </c>
      <c r="D64" s="17" t="s">
        <v>904</v>
      </c>
      <c r="E64" s="17" t="s">
        <v>905</v>
      </c>
      <c r="F64" s="17" t="s">
        <v>906</v>
      </c>
      <c r="G64" s="18">
        <v>2</v>
      </c>
      <c r="H64" s="18">
        <v>14</v>
      </c>
      <c r="I64" s="19">
        <v>0</v>
      </c>
      <c r="J64" s="20">
        <v>1</v>
      </c>
      <c r="K64" s="21">
        <v>0</v>
      </c>
      <c r="L64" s="22">
        <v>0</v>
      </c>
      <c r="M64" s="44" t="s">
        <v>2083</v>
      </c>
      <c r="N64" s="44"/>
      <c r="O64" s="44"/>
      <c r="P64" s="44"/>
      <c r="Q64" s="44"/>
      <c r="R64" s="44"/>
    </row>
    <row r="65" spans="1:18" x14ac:dyDescent="0.3">
      <c r="A65" s="17" t="s">
        <v>907</v>
      </c>
      <c r="B65" s="17" t="s">
        <v>887</v>
      </c>
      <c r="C65" s="17" t="s">
        <v>908</v>
      </c>
      <c r="D65" s="17" t="s">
        <v>652</v>
      </c>
      <c r="E65" s="17" t="s">
        <v>811</v>
      </c>
      <c r="F65" s="17" t="s">
        <v>909</v>
      </c>
      <c r="G65" s="18">
        <v>2</v>
      </c>
      <c r="H65" s="18">
        <v>12</v>
      </c>
      <c r="I65" s="19">
        <v>0.5</v>
      </c>
      <c r="J65" s="20">
        <v>0.5</v>
      </c>
      <c r="K65" s="21">
        <v>0</v>
      </c>
      <c r="L65" s="22">
        <v>0</v>
      </c>
      <c r="M65" s="44" t="s">
        <v>2083</v>
      </c>
      <c r="N65" s="44"/>
      <c r="O65" s="44"/>
      <c r="P65" s="44"/>
      <c r="Q65" s="44"/>
      <c r="R65" s="44"/>
    </row>
    <row r="66" spans="1:18" x14ac:dyDescent="0.3">
      <c r="A66" s="17" t="s">
        <v>335</v>
      </c>
      <c r="B66" s="17" t="s">
        <v>910</v>
      </c>
      <c r="C66" s="17" t="s">
        <v>911</v>
      </c>
      <c r="D66" s="17" t="s">
        <v>912</v>
      </c>
      <c r="E66" s="17" t="s">
        <v>330</v>
      </c>
      <c r="F66" s="17" t="s">
        <v>913</v>
      </c>
      <c r="G66" s="18">
        <v>2</v>
      </c>
      <c r="H66" s="18">
        <v>8</v>
      </c>
      <c r="I66" s="19">
        <v>0</v>
      </c>
      <c r="J66" s="20">
        <v>0</v>
      </c>
      <c r="K66" s="21">
        <v>1</v>
      </c>
      <c r="L66" s="22">
        <v>0</v>
      </c>
      <c r="M66" s="44" t="s">
        <v>2085</v>
      </c>
      <c r="N66" s="44"/>
      <c r="O66" s="44"/>
      <c r="P66" s="44"/>
      <c r="Q66" s="44"/>
      <c r="R66" s="44"/>
    </row>
    <row r="67" spans="1:18" x14ac:dyDescent="0.3">
      <c r="A67" s="17" t="s">
        <v>914</v>
      </c>
      <c r="B67" s="17" t="s">
        <v>915</v>
      </c>
      <c r="C67" s="17" t="s">
        <v>916</v>
      </c>
      <c r="D67" s="17" t="s">
        <v>666</v>
      </c>
      <c r="E67" s="17" t="s">
        <v>841</v>
      </c>
      <c r="F67" s="17" t="s">
        <v>917</v>
      </c>
      <c r="G67" s="18">
        <v>2</v>
      </c>
      <c r="H67" s="18">
        <v>12</v>
      </c>
      <c r="I67" s="19">
        <v>0</v>
      </c>
      <c r="J67" s="20">
        <v>1</v>
      </c>
      <c r="K67" s="21">
        <v>0</v>
      </c>
      <c r="L67" s="22">
        <v>0</v>
      </c>
      <c r="M67" s="44" t="s">
        <v>2084</v>
      </c>
      <c r="N67" s="44"/>
      <c r="O67" s="44"/>
      <c r="P67" s="44"/>
      <c r="Q67" s="44"/>
      <c r="R67" s="44"/>
    </row>
    <row r="68" spans="1:18" x14ac:dyDescent="0.3">
      <c r="A68" s="17" t="s">
        <v>918</v>
      </c>
      <c r="B68" s="17" t="s">
        <v>919</v>
      </c>
      <c r="C68" s="17" t="s">
        <v>662</v>
      </c>
      <c r="D68" s="17" t="s">
        <v>666</v>
      </c>
      <c r="E68" s="17" t="s">
        <v>811</v>
      </c>
      <c r="F68" s="17" t="s">
        <v>920</v>
      </c>
      <c r="G68" s="18">
        <v>2</v>
      </c>
      <c r="H68" s="18">
        <v>30</v>
      </c>
      <c r="I68" s="19">
        <v>0</v>
      </c>
      <c r="J68" s="20">
        <v>1</v>
      </c>
      <c r="K68" s="21">
        <v>0</v>
      </c>
      <c r="L68" s="22">
        <v>0</v>
      </c>
      <c r="M68" s="44" t="s">
        <v>2084</v>
      </c>
      <c r="N68" s="44"/>
      <c r="O68" s="44"/>
      <c r="P68" s="44"/>
      <c r="Q68" s="44"/>
      <c r="R68" s="44"/>
    </row>
    <row r="69" spans="1:18" x14ac:dyDescent="0.3">
      <c r="A69" s="17" t="s">
        <v>473</v>
      </c>
      <c r="B69" s="17" t="s">
        <v>474</v>
      </c>
      <c r="C69" s="17" t="s">
        <v>921</v>
      </c>
      <c r="D69" s="17" t="s">
        <v>666</v>
      </c>
      <c r="E69" s="17" t="s">
        <v>475</v>
      </c>
      <c r="F69" s="17" t="s">
        <v>922</v>
      </c>
      <c r="G69" s="18">
        <v>2</v>
      </c>
      <c r="H69" s="18">
        <v>5</v>
      </c>
      <c r="I69" s="19">
        <v>0</v>
      </c>
      <c r="J69" s="20">
        <v>0</v>
      </c>
      <c r="K69" s="21">
        <v>0</v>
      </c>
      <c r="L69" s="22">
        <v>1</v>
      </c>
      <c r="M69" s="44" t="s">
        <v>2085</v>
      </c>
      <c r="N69" s="44"/>
      <c r="O69" s="44"/>
      <c r="P69" s="44"/>
      <c r="Q69" s="44"/>
      <c r="R69" s="44"/>
    </row>
    <row r="70" spans="1:18" x14ac:dyDescent="0.3">
      <c r="A70" s="17" t="s">
        <v>499</v>
      </c>
      <c r="B70" s="17" t="s">
        <v>923</v>
      </c>
      <c r="C70" s="17" t="s">
        <v>924</v>
      </c>
      <c r="D70" s="17" t="s">
        <v>666</v>
      </c>
      <c r="E70" s="17" t="s">
        <v>463</v>
      </c>
      <c r="F70" s="17" t="s">
        <v>925</v>
      </c>
      <c r="G70" s="18">
        <v>2</v>
      </c>
      <c r="H70" s="18">
        <v>4</v>
      </c>
      <c r="I70" s="19">
        <v>0</v>
      </c>
      <c r="J70" s="20">
        <v>0</v>
      </c>
      <c r="K70" s="21">
        <v>0</v>
      </c>
      <c r="L70" s="22">
        <v>1</v>
      </c>
      <c r="M70" s="44" t="s">
        <v>2085</v>
      </c>
      <c r="N70" s="44"/>
      <c r="O70" s="44"/>
      <c r="P70" s="44"/>
      <c r="Q70" s="44"/>
      <c r="R70" s="44"/>
    </row>
    <row r="71" spans="1:18" x14ac:dyDescent="0.3">
      <c r="A71" s="17" t="s">
        <v>926</v>
      </c>
      <c r="B71" s="17" t="s">
        <v>927</v>
      </c>
      <c r="C71" s="17" t="s">
        <v>928</v>
      </c>
      <c r="D71" s="17" t="s">
        <v>729</v>
      </c>
      <c r="E71" s="17" t="s">
        <v>929</v>
      </c>
      <c r="F71" s="17" t="s">
        <v>930</v>
      </c>
      <c r="G71" s="18">
        <v>2</v>
      </c>
      <c r="H71" s="18">
        <v>6</v>
      </c>
      <c r="I71" s="19">
        <v>0</v>
      </c>
      <c r="J71" s="20">
        <v>1</v>
      </c>
      <c r="K71" s="21">
        <v>0</v>
      </c>
      <c r="L71" s="22">
        <v>0</v>
      </c>
      <c r="M71" s="44" t="s">
        <v>2083</v>
      </c>
      <c r="N71" s="44"/>
      <c r="O71" s="44"/>
      <c r="P71" s="44"/>
      <c r="Q71" s="44"/>
      <c r="R71" s="44"/>
    </row>
    <row r="72" spans="1:18" x14ac:dyDescent="0.3">
      <c r="A72" s="17" t="s">
        <v>598</v>
      </c>
      <c r="B72" s="17" t="s">
        <v>931</v>
      </c>
      <c r="C72" s="17" t="s">
        <v>662</v>
      </c>
      <c r="D72" s="17" t="s">
        <v>666</v>
      </c>
      <c r="E72" s="17" t="s">
        <v>463</v>
      </c>
      <c r="F72" s="17" t="s">
        <v>932</v>
      </c>
      <c r="G72" s="18">
        <v>2</v>
      </c>
      <c r="H72" s="18">
        <v>4</v>
      </c>
      <c r="I72" s="19">
        <v>0</v>
      </c>
      <c r="J72" s="20">
        <v>0</v>
      </c>
      <c r="K72" s="21">
        <v>0</v>
      </c>
      <c r="L72" s="22">
        <v>1</v>
      </c>
      <c r="M72" s="44" t="s">
        <v>2085</v>
      </c>
      <c r="N72" s="44"/>
      <c r="O72" s="44"/>
      <c r="P72" s="44"/>
      <c r="Q72" s="44"/>
      <c r="R72" s="44"/>
    </row>
    <row r="73" spans="1:18" x14ac:dyDescent="0.3">
      <c r="A73" s="17" t="s">
        <v>933</v>
      </c>
      <c r="B73" s="17" t="s">
        <v>934</v>
      </c>
      <c r="C73" s="17" t="s">
        <v>935</v>
      </c>
      <c r="D73" s="17" t="s">
        <v>666</v>
      </c>
      <c r="E73" s="17" t="s">
        <v>326</v>
      </c>
      <c r="F73" s="17" t="s">
        <v>936</v>
      </c>
      <c r="G73" s="18">
        <v>2</v>
      </c>
      <c r="H73" s="18">
        <v>18</v>
      </c>
      <c r="I73" s="19">
        <v>0.5</v>
      </c>
      <c r="J73" s="20">
        <v>0.5</v>
      </c>
      <c r="K73" s="21">
        <v>0</v>
      </c>
      <c r="L73" s="22">
        <v>0</v>
      </c>
      <c r="M73" s="44" t="s">
        <v>2083</v>
      </c>
      <c r="N73" s="44"/>
      <c r="O73" s="44"/>
      <c r="P73" s="44"/>
      <c r="Q73" s="44"/>
      <c r="R73" s="44"/>
    </row>
    <row r="74" spans="1:18" x14ac:dyDescent="0.3">
      <c r="A74" s="17" t="s">
        <v>445</v>
      </c>
      <c r="B74" s="17" t="s">
        <v>937</v>
      </c>
      <c r="C74" s="17" t="s">
        <v>662</v>
      </c>
      <c r="D74" s="17" t="s">
        <v>666</v>
      </c>
      <c r="E74" s="17" t="s">
        <v>163</v>
      </c>
      <c r="F74" s="17" t="s">
        <v>938</v>
      </c>
      <c r="G74" s="18">
        <v>2</v>
      </c>
      <c r="H74" s="18">
        <v>6</v>
      </c>
      <c r="I74" s="19">
        <v>0</v>
      </c>
      <c r="J74" s="20">
        <v>0</v>
      </c>
      <c r="K74" s="21">
        <v>0</v>
      </c>
      <c r="L74" s="22">
        <v>1</v>
      </c>
      <c r="M74" s="44" t="s">
        <v>2085</v>
      </c>
      <c r="N74" s="44"/>
      <c r="O74" s="44"/>
      <c r="P74" s="44"/>
      <c r="Q74" s="44"/>
      <c r="R74" s="44"/>
    </row>
    <row r="75" spans="1:18" x14ac:dyDescent="0.3">
      <c r="A75" s="17" t="s">
        <v>939</v>
      </c>
      <c r="B75" s="17" t="s">
        <v>940</v>
      </c>
      <c r="C75" s="17" t="s">
        <v>941</v>
      </c>
      <c r="D75" s="17" t="s">
        <v>876</v>
      </c>
      <c r="E75" s="17" t="s">
        <v>877</v>
      </c>
      <c r="F75" s="17" t="s">
        <v>942</v>
      </c>
      <c r="G75" s="18">
        <v>2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44" t="s">
        <v>2084</v>
      </c>
      <c r="N75" s="44"/>
      <c r="O75" s="44"/>
      <c r="P75" s="44"/>
      <c r="Q75" s="44"/>
      <c r="R75" s="44"/>
    </row>
    <row r="76" spans="1:18" x14ac:dyDescent="0.3">
      <c r="A76" s="17" t="s">
        <v>293</v>
      </c>
      <c r="B76" s="17" t="s">
        <v>294</v>
      </c>
      <c r="C76" s="17" t="s">
        <v>943</v>
      </c>
      <c r="D76" s="17" t="s">
        <v>944</v>
      </c>
      <c r="E76" s="17" t="s">
        <v>219</v>
      </c>
      <c r="F76" s="17" t="s">
        <v>945</v>
      </c>
      <c r="G76" s="18">
        <v>2</v>
      </c>
      <c r="H76" s="18">
        <v>2</v>
      </c>
      <c r="I76" s="19">
        <v>0</v>
      </c>
      <c r="J76" s="20">
        <v>0</v>
      </c>
      <c r="K76" s="21">
        <v>1</v>
      </c>
      <c r="L76" s="22">
        <v>0</v>
      </c>
      <c r="M76" s="44" t="s">
        <v>2085</v>
      </c>
      <c r="N76" s="44"/>
      <c r="O76" s="44"/>
      <c r="P76" s="44"/>
      <c r="Q76" s="44"/>
      <c r="R76" s="44"/>
    </row>
    <row r="77" spans="1:18" x14ac:dyDescent="0.3">
      <c r="A77" s="17" t="s">
        <v>946</v>
      </c>
      <c r="B77" s="17" t="s">
        <v>947</v>
      </c>
      <c r="C77" s="17" t="s">
        <v>948</v>
      </c>
      <c r="D77" s="17" t="s">
        <v>666</v>
      </c>
      <c r="E77" s="17" t="s">
        <v>565</v>
      </c>
      <c r="F77" s="17" t="s">
        <v>949</v>
      </c>
      <c r="G77" s="18">
        <v>2</v>
      </c>
      <c r="H77" s="18">
        <v>11</v>
      </c>
      <c r="I77" s="19">
        <v>1</v>
      </c>
      <c r="J77" s="20">
        <v>0</v>
      </c>
      <c r="K77" s="21">
        <v>0</v>
      </c>
      <c r="L77" s="22">
        <v>0</v>
      </c>
      <c r="M77" s="44" t="s">
        <v>2083</v>
      </c>
      <c r="N77" s="44"/>
      <c r="O77" s="44"/>
      <c r="P77" s="44"/>
      <c r="Q77" s="44"/>
      <c r="R77" s="44"/>
    </row>
    <row r="78" spans="1:18" x14ac:dyDescent="0.3">
      <c r="A78" s="17" t="s">
        <v>950</v>
      </c>
      <c r="B78" s="17" t="s">
        <v>951</v>
      </c>
      <c r="C78" s="17" t="s">
        <v>952</v>
      </c>
      <c r="D78" s="17" t="s">
        <v>953</v>
      </c>
      <c r="E78" s="17" t="s">
        <v>565</v>
      </c>
      <c r="F78" s="17" t="s">
        <v>954</v>
      </c>
      <c r="G78" s="18">
        <v>2</v>
      </c>
      <c r="H78" s="18">
        <v>3</v>
      </c>
      <c r="I78" s="19">
        <v>0</v>
      </c>
      <c r="J78" s="20">
        <v>1</v>
      </c>
      <c r="K78" s="21">
        <v>0</v>
      </c>
      <c r="L78" s="22">
        <v>0</v>
      </c>
      <c r="M78" s="44" t="s">
        <v>2084</v>
      </c>
      <c r="N78" s="44"/>
      <c r="O78" s="44"/>
      <c r="P78" s="44"/>
      <c r="Q78" s="44"/>
      <c r="R78" s="44"/>
    </row>
    <row r="79" spans="1:18" x14ac:dyDescent="0.3">
      <c r="A79" s="17" t="s">
        <v>955</v>
      </c>
      <c r="B79" s="17" t="s">
        <v>956</v>
      </c>
      <c r="C79" s="17" t="s">
        <v>957</v>
      </c>
      <c r="D79" s="17" t="s">
        <v>958</v>
      </c>
      <c r="E79" s="17" t="s">
        <v>330</v>
      </c>
      <c r="F79" s="17" t="s">
        <v>959</v>
      </c>
      <c r="G79" s="18">
        <v>2</v>
      </c>
      <c r="H79" s="18">
        <v>6</v>
      </c>
      <c r="I79" s="19">
        <v>0.5</v>
      </c>
      <c r="J79" s="20">
        <v>0.5</v>
      </c>
      <c r="K79" s="21">
        <v>0</v>
      </c>
      <c r="L79" s="22">
        <v>0</v>
      </c>
      <c r="M79" s="44" t="s">
        <v>2083</v>
      </c>
      <c r="N79" s="44"/>
      <c r="O79" s="44"/>
      <c r="P79" s="44"/>
      <c r="Q79" s="44"/>
      <c r="R79" s="44"/>
    </row>
    <row r="80" spans="1:18" x14ac:dyDescent="0.3">
      <c r="A80" s="17" t="s">
        <v>960</v>
      </c>
      <c r="B80" s="17" t="s">
        <v>961</v>
      </c>
      <c r="C80" s="17" t="s">
        <v>717</v>
      </c>
      <c r="D80" s="17" t="s">
        <v>962</v>
      </c>
      <c r="E80" s="17" t="s">
        <v>877</v>
      </c>
      <c r="F80" s="17" t="s">
        <v>963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44" t="s">
        <v>2084</v>
      </c>
      <c r="N80" s="44"/>
      <c r="O80" s="44"/>
      <c r="P80" s="44"/>
      <c r="Q80" s="44"/>
      <c r="R80" s="44"/>
    </row>
    <row r="81" spans="1:18" x14ac:dyDescent="0.3">
      <c r="A81" s="17" t="s">
        <v>964</v>
      </c>
      <c r="B81" s="17" t="s">
        <v>965</v>
      </c>
      <c r="C81" s="17" t="s">
        <v>966</v>
      </c>
      <c r="D81" s="17" t="s">
        <v>967</v>
      </c>
      <c r="E81" s="17" t="s">
        <v>406</v>
      </c>
      <c r="F81" s="17" t="s">
        <v>968</v>
      </c>
      <c r="G81" s="18">
        <v>2</v>
      </c>
      <c r="H81" s="18">
        <v>4</v>
      </c>
      <c r="I81" s="19">
        <v>0</v>
      </c>
      <c r="J81" s="20">
        <v>1</v>
      </c>
      <c r="K81" s="21">
        <v>0</v>
      </c>
      <c r="L81" s="22">
        <v>0</v>
      </c>
      <c r="M81" s="44" t="s">
        <v>2083</v>
      </c>
      <c r="N81" s="44"/>
      <c r="O81" s="44"/>
      <c r="P81" s="44"/>
      <c r="Q81" s="44"/>
      <c r="R81" s="44"/>
    </row>
    <row r="82" spans="1:18" x14ac:dyDescent="0.3">
      <c r="A82" s="17" t="s">
        <v>541</v>
      </c>
      <c r="B82" s="17" t="s">
        <v>969</v>
      </c>
      <c r="C82" s="17" t="s">
        <v>662</v>
      </c>
      <c r="D82" s="17" t="s">
        <v>734</v>
      </c>
      <c r="E82" s="17" t="s">
        <v>494</v>
      </c>
      <c r="F82" s="17" t="s">
        <v>970</v>
      </c>
      <c r="G82" s="18">
        <v>2</v>
      </c>
      <c r="H82" s="18">
        <v>2</v>
      </c>
      <c r="I82" s="19">
        <v>0</v>
      </c>
      <c r="J82" s="20">
        <v>0</v>
      </c>
      <c r="K82" s="21">
        <v>0</v>
      </c>
      <c r="L82" s="22">
        <v>1</v>
      </c>
      <c r="M82" s="44" t="s">
        <v>2082</v>
      </c>
      <c r="N82" s="44"/>
      <c r="O82" s="44"/>
      <c r="P82" s="44"/>
      <c r="Q82" s="44"/>
      <c r="R82" s="44"/>
    </row>
    <row r="83" spans="1:18" x14ac:dyDescent="0.3">
      <c r="A83" s="17" t="s">
        <v>343</v>
      </c>
      <c r="B83" s="17" t="s">
        <v>971</v>
      </c>
      <c r="C83" s="17" t="s">
        <v>972</v>
      </c>
      <c r="D83" s="17" t="s">
        <v>973</v>
      </c>
      <c r="E83" s="17" t="s">
        <v>345</v>
      </c>
      <c r="F83" s="17" t="s">
        <v>974</v>
      </c>
      <c r="G83" s="18">
        <v>2</v>
      </c>
      <c r="H83" s="18">
        <v>2</v>
      </c>
      <c r="I83" s="19">
        <v>0</v>
      </c>
      <c r="J83" s="20">
        <v>0</v>
      </c>
      <c r="K83" s="21">
        <v>1</v>
      </c>
      <c r="L83" s="22">
        <v>0</v>
      </c>
      <c r="M83" s="44" t="s">
        <v>2085</v>
      </c>
      <c r="N83" s="44"/>
      <c r="O83" s="44"/>
      <c r="P83" s="44"/>
      <c r="Q83" s="44"/>
      <c r="R83" s="44"/>
    </row>
    <row r="84" spans="1:18" x14ac:dyDescent="0.3">
      <c r="A84" s="17" t="s">
        <v>975</v>
      </c>
      <c r="B84" s="17" t="s">
        <v>976</v>
      </c>
      <c r="C84" s="17" t="s">
        <v>977</v>
      </c>
      <c r="D84" s="17" t="s">
        <v>953</v>
      </c>
      <c r="E84" s="17" t="s">
        <v>565</v>
      </c>
      <c r="F84" s="17" t="s">
        <v>978</v>
      </c>
      <c r="G84" s="18">
        <v>2</v>
      </c>
      <c r="H84" s="18">
        <v>8</v>
      </c>
      <c r="I84" s="19">
        <v>0.5</v>
      </c>
      <c r="J84" s="20">
        <v>0.5</v>
      </c>
      <c r="K84" s="21">
        <v>0</v>
      </c>
      <c r="L84" s="22">
        <v>0</v>
      </c>
      <c r="M84" s="44" t="s">
        <v>2083</v>
      </c>
      <c r="N84" s="44"/>
      <c r="O84" s="44"/>
      <c r="P84" s="44"/>
      <c r="Q84" s="44"/>
      <c r="R84" s="44"/>
    </row>
    <row r="85" spans="1:18" x14ac:dyDescent="0.3">
      <c r="A85" s="17" t="s">
        <v>979</v>
      </c>
      <c r="B85" s="17" t="s">
        <v>980</v>
      </c>
      <c r="C85" s="17" t="s">
        <v>981</v>
      </c>
      <c r="D85" s="17" t="s">
        <v>718</v>
      </c>
      <c r="E85" s="17" t="s">
        <v>197</v>
      </c>
      <c r="F85" s="17" t="s">
        <v>982</v>
      </c>
      <c r="G85" s="18">
        <v>2</v>
      </c>
      <c r="H85" s="18">
        <v>12</v>
      </c>
      <c r="I85" s="19">
        <v>0</v>
      </c>
      <c r="J85" s="20">
        <v>1</v>
      </c>
      <c r="K85" s="21">
        <v>0</v>
      </c>
      <c r="L85" s="22">
        <v>0</v>
      </c>
      <c r="M85" s="44" t="s">
        <v>2083</v>
      </c>
      <c r="N85" s="44"/>
      <c r="O85" s="44"/>
      <c r="P85" s="44"/>
      <c r="Q85" s="44"/>
      <c r="R85" s="44"/>
    </row>
    <row r="86" spans="1:18" x14ac:dyDescent="0.3">
      <c r="A86" s="17" t="s">
        <v>983</v>
      </c>
      <c r="B86" s="17" t="s">
        <v>984</v>
      </c>
      <c r="C86" s="17" t="s">
        <v>748</v>
      </c>
      <c r="D86" s="17" t="s">
        <v>666</v>
      </c>
      <c r="E86" s="17" t="s">
        <v>326</v>
      </c>
      <c r="F86" s="17" t="s">
        <v>985</v>
      </c>
      <c r="G86" s="18">
        <v>2</v>
      </c>
      <c r="H86" s="18">
        <v>6</v>
      </c>
      <c r="I86" s="19">
        <v>0</v>
      </c>
      <c r="J86" s="20">
        <v>1</v>
      </c>
      <c r="K86" s="21">
        <v>0</v>
      </c>
      <c r="L86" s="22">
        <v>0</v>
      </c>
      <c r="M86" s="44" t="s">
        <v>2084</v>
      </c>
      <c r="N86" s="44"/>
      <c r="O86" s="44"/>
      <c r="P86" s="44"/>
      <c r="Q86" s="44"/>
      <c r="R86" s="44"/>
    </row>
    <row r="87" spans="1:18" x14ac:dyDescent="0.3">
      <c r="A87" s="17" t="s">
        <v>986</v>
      </c>
      <c r="B87" s="17" t="s">
        <v>961</v>
      </c>
      <c r="C87" s="17" t="s">
        <v>833</v>
      </c>
      <c r="D87" s="17" t="s">
        <v>987</v>
      </c>
      <c r="E87" s="17" t="s">
        <v>877</v>
      </c>
      <c r="F87" s="17" t="s">
        <v>988</v>
      </c>
      <c r="G87" s="18">
        <v>2</v>
      </c>
      <c r="H87" s="18">
        <v>2</v>
      </c>
      <c r="I87" s="19">
        <v>0</v>
      </c>
      <c r="J87" s="20">
        <v>1</v>
      </c>
      <c r="K87" s="21">
        <v>0</v>
      </c>
      <c r="L87" s="22">
        <v>0</v>
      </c>
      <c r="M87" s="44" t="s">
        <v>2084</v>
      </c>
      <c r="N87" s="44"/>
      <c r="O87" s="44"/>
      <c r="P87" s="44"/>
      <c r="Q87" s="44"/>
      <c r="R87" s="44"/>
    </row>
    <row r="88" spans="1:18" x14ac:dyDescent="0.3">
      <c r="A88" s="17" t="s">
        <v>989</v>
      </c>
      <c r="B88" s="17" t="s">
        <v>990</v>
      </c>
      <c r="C88" s="17" t="s">
        <v>662</v>
      </c>
      <c r="D88" s="17" t="s">
        <v>991</v>
      </c>
      <c r="E88" s="17" t="s">
        <v>326</v>
      </c>
      <c r="F88" s="17" t="s">
        <v>992</v>
      </c>
      <c r="G88" s="18">
        <v>2</v>
      </c>
      <c r="H88" s="18">
        <v>10</v>
      </c>
      <c r="I88" s="19">
        <v>1</v>
      </c>
      <c r="J88" s="20">
        <v>0</v>
      </c>
      <c r="K88" s="21">
        <v>0</v>
      </c>
      <c r="L88" s="22">
        <v>0</v>
      </c>
      <c r="M88" s="44" t="s">
        <v>2083</v>
      </c>
      <c r="N88" s="44"/>
      <c r="O88" s="44"/>
      <c r="P88" s="44"/>
      <c r="Q88" s="44"/>
      <c r="R88" s="44"/>
    </row>
    <row r="89" spans="1:18" x14ac:dyDescent="0.3">
      <c r="A89" s="17" t="s">
        <v>993</v>
      </c>
      <c r="B89" s="17" t="s">
        <v>994</v>
      </c>
      <c r="C89" s="17" t="s">
        <v>995</v>
      </c>
      <c r="D89" s="17" t="s">
        <v>666</v>
      </c>
      <c r="E89" s="17" t="s">
        <v>326</v>
      </c>
      <c r="F89" s="17" t="s">
        <v>996</v>
      </c>
      <c r="G89" s="18">
        <v>2</v>
      </c>
      <c r="H89" s="18">
        <v>12</v>
      </c>
      <c r="I89" s="19">
        <v>0</v>
      </c>
      <c r="J89" s="20">
        <v>1</v>
      </c>
      <c r="K89" s="21">
        <v>0</v>
      </c>
      <c r="L89" s="22">
        <v>0</v>
      </c>
      <c r="M89" s="44" t="s">
        <v>2083</v>
      </c>
      <c r="N89" s="44"/>
      <c r="O89" s="44"/>
      <c r="P89" s="44"/>
      <c r="Q89" s="44"/>
      <c r="R89" s="44"/>
    </row>
    <row r="90" spans="1:18" x14ac:dyDescent="0.3">
      <c r="A90" s="17" t="s">
        <v>997</v>
      </c>
      <c r="B90" s="17" t="s">
        <v>998</v>
      </c>
      <c r="C90" s="17" t="s">
        <v>662</v>
      </c>
      <c r="D90" s="17" t="s">
        <v>772</v>
      </c>
      <c r="E90" s="17" t="s">
        <v>187</v>
      </c>
      <c r="F90" s="17" t="s">
        <v>999</v>
      </c>
      <c r="G90" s="18">
        <v>2</v>
      </c>
      <c r="H90" s="18">
        <v>4</v>
      </c>
      <c r="I90" s="19">
        <v>1</v>
      </c>
      <c r="J90" s="20">
        <v>0</v>
      </c>
      <c r="K90" s="21">
        <v>0</v>
      </c>
      <c r="L90" s="22">
        <v>0</v>
      </c>
      <c r="M90" s="44" t="s">
        <v>2083</v>
      </c>
      <c r="N90" s="44"/>
      <c r="O90" s="44"/>
      <c r="P90" s="44"/>
      <c r="Q90" s="44"/>
      <c r="R90" s="44"/>
    </row>
    <row r="91" spans="1:18" x14ac:dyDescent="0.3">
      <c r="A91" s="17" t="s">
        <v>1000</v>
      </c>
      <c r="B91" s="17" t="s">
        <v>1001</v>
      </c>
      <c r="C91" s="17" t="s">
        <v>1002</v>
      </c>
      <c r="D91" s="17" t="s">
        <v>1003</v>
      </c>
      <c r="E91" s="17" t="s">
        <v>1004</v>
      </c>
      <c r="F91" s="17" t="s">
        <v>1005</v>
      </c>
      <c r="G91" s="18">
        <v>2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44" t="s">
        <v>2081</v>
      </c>
      <c r="N91" s="44"/>
      <c r="O91" s="44"/>
      <c r="P91" s="44"/>
      <c r="Q91" s="44"/>
      <c r="R91" s="44"/>
    </row>
    <row r="92" spans="1:18" x14ac:dyDescent="0.3">
      <c r="A92" s="17" t="s">
        <v>1006</v>
      </c>
      <c r="B92" s="17" t="s">
        <v>1007</v>
      </c>
      <c r="C92" s="17" t="s">
        <v>1008</v>
      </c>
      <c r="D92" s="17" t="s">
        <v>1009</v>
      </c>
      <c r="E92" s="17" t="s">
        <v>239</v>
      </c>
      <c r="F92" s="17" t="s">
        <v>1010</v>
      </c>
      <c r="G92" s="18">
        <v>2</v>
      </c>
      <c r="H92" s="18">
        <v>10</v>
      </c>
      <c r="I92" s="19">
        <v>0.5</v>
      </c>
      <c r="J92" s="20">
        <v>0.5</v>
      </c>
      <c r="K92" s="21">
        <v>0</v>
      </c>
      <c r="L92" s="22">
        <v>0</v>
      </c>
      <c r="M92" s="44" t="s">
        <v>2083</v>
      </c>
      <c r="N92" s="44"/>
      <c r="O92" s="44"/>
      <c r="P92" s="44"/>
      <c r="Q92" s="44"/>
      <c r="R92" s="44"/>
    </row>
    <row r="93" spans="1:18" x14ac:dyDescent="0.3">
      <c r="A93" s="17" t="s">
        <v>1011</v>
      </c>
      <c r="B93" s="17" t="s">
        <v>1012</v>
      </c>
      <c r="C93" s="17" t="s">
        <v>662</v>
      </c>
      <c r="D93" s="17" t="s">
        <v>1013</v>
      </c>
      <c r="E93" s="17" t="s">
        <v>1014</v>
      </c>
      <c r="F93" s="17" t="s">
        <v>1015</v>
      </c>
      <c r="G93" s="18">
        <v>2</v>
      </c>
      <c r="H93" s="18">
        <v>4</v>
      </c>
      <c r="I93" s="19">
        <v>0</v>
      </c>
      <c r="J93" s="20">
        <v>1</v>
      </c>
      <c r="K93" s="21">
        <v>0</v>
      </c>
      <c r="L93" s="22">
        <v>0</v>
      </c>
      <c r="M93" s="44" t="s">
        <v>2083</v>
      </c>
      <c r="N93" s="44"/>
      <c r="O93" s="44"/>
      <c r="P93" s="44"/>
      <c r="Q93" s="44"/>
      <c r="R93" s="44"/>
    </row>
    <row r="94" spans="1:18" x14ac:dyDescent="0.3">
      <c r="A94" s="17" t="s">
        <v>1016</v>
      </c>
      <c r="B94" s="17" t="s">
        <v>1017</v>
      </c>
      <c r="C94" s="17" t="s">
        <v>662</v>
      </c>
      <c r="D94" s="17" t="s">
        <v>666</v>
      </c>
      <c r="E94" s="17" t="s">
        <v>1018</v>
      </c>
      <c r="F94" s="17" t="s">
        <v>1019</v>
      </c>
      <c r="G94" s="18">
        <v>2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44" t="s">
        <v>2084</v>
      </c>
      <c r="N94" s="44"/>
      <c r="O94" s="44"/>
      <c r="P94" s="44"/>
      <c r="Q94" s="44"/>
      <c r="R94" s="44"/>
    </row>
    <row r="95" spans="1:18" x14ac:dyDescent="0.3">
      <c r="A95" s="17" t="s">
        <v>340</v>
      </c>
      <c r="B95" s="17" t="s">
        <v>1020</v>
      </c>
      <c r="C95" s="17" t="s">
        <v>952</v>
      </c>
      <c r="D95" s="17" t="s">
        <v>666</v>
      </c>
      <c r="E95" s="17" t="s">
        <v>172</v>
      </c>
      <c r="F95" s="17" t="s">
        <v>1021</v>
      </c>
      <c r="G95" s="18">
        <v>2</v>
      </c>
      <c r="H95" s="18">
        <v>5</v>
      </c>
      <c r="I95" s="19">
        <v>0</v>
      </c>
      <c r="J95" s="20">
        <v>0</v>
      </c>
      <c r="K95" s="21">
        <v>1</v>
      </c>
      <c r="L95" s="22">
        <v>0</v>
      </c>
      <c r="M95" s="44" t="s">
        <v>2085</v>
      </c>
      <c r="N95" s="44"/>
      <c r="O95" s="44"/>
      <c r="P95" s="44"/>
      <c r="Q95" s="44"/>
      <c r="R95" s="44"/>
    </row>
    <row r="96" spans="1:18" x14ac:dyDescent="0.3">
      <c r="A96" s="17" t="s">
        <v>253</v>
      </c>
      <c r="B96" s="17" t="s">
        <v>1022</v>
      </c>
      <c r="C96" s="17" t="s">
        <v>1023</v>
      </c>
      <c r="D96" s="17" t="s">
        <v>692</v>
      </c>
      <c r="E96" s="17" t="s">
        <v>256</v>
      </c>
      <c r="F96" s="17" t="s">
        <v>1024</v>
      </c>
      <c r="G96" s="18">
        <v>2</v>
      </c>
      <c r="H96" s="18">
        <v>2</v>
      </c>
      <c r="I96" s="19">
        <v>0</v>
      </c>
      <c r="J96" s="20">
        <v>0</v>
      </c>
      <c r="K96" s="21">
        <v>1</v>
      </c>
      <c r="L96" s="22">
        <v>0</v>
      </c>
      <c r="M96" s="44" t="s">
        <v>2085</v>
      </c>
      <c r="N96" s="44"/>
      <c r="O96" s="44"/>
      <c r="P96" s="44"/>
      <c r="Q96" s="44"/>
      <c r="R96" s="44"/>
    </row>
    <row r="97" spans="1:18" x14ac:dyDescent="0.3">
      <c r="A97" s="17" t="s">
        <v>1025</v>
      </c>
      <c r="B97" s="17" t="s">
        <v>940</v>
      </c>
      <c r="C97" s="17" t="s">
        <v>1026</v>
      </c>
      <c r="D97" s="17" t="s">
        <v>1027</v>
      </c>
      <c r="E97" s="17" t="s">
        <v>877</v>
      </c>
      <c r="F97" s="17" t="s">
        <v>1028</v>
      </c>
      <c r="G97" s="18">
        <v>2</v>
      </c>
      <c r="H97" s="18">
        <v>3</v>
      </c>
      <c r="I97" s="19">
        <v>0.5</v>
      </c>
      <c r="J97" s="20">
        <v>0.5</v>
      </c>
      <c r="K97" s="21">
        <v>0</v>
      </c>
      <c r="L97" s="22">
        <v>0</v>
      </c>
      <c r="M97" s="44" t="s">
        <v>2083</v>
      </c>
      <c r="N97" s="44"/>
      <c r="O97" s="44"/>
      <c r="P97" s="44"/>
      <c r="Q97" s="44"/>
      <c r="R97" s="44"/>
    </row>
    <row r="98" spans="1:18" x14ac:dyDescent="0.3">
      <c r="A98" s="17" t="s">
        <v>1029</v>
      </c>
      <c r="B98" s="17" t="s">
        <v>1030</v>
      </c>
      <c r="C98" s="17" t="s">
        <v>662</v>
      </c>
      <c r="D98" s="17" t="s">
        <v>991</v>
      </c>
      <c r="E98" s="17" t="s">
        <v>326</v>
      </c>
      <c r="F98" s="17" t="s">
        <v>1031</v>
      </c>
      <c r="G98" s="18">
        <v>2</v>
      </c>
      <c r="H98" s="18">
        <v>7</v>
      </c>
      <c r="I98" s="19">
        <v>1</v>
      </c>
      <c r="J98" s="20">
        <v>0</v>
      </c>
      <c r="K98" s="21">
        <v>0</v>
      </c>
      <c r="L98" s="22">
        <v>0</v>
      </c>
      <c r="M98" s="44" t="s">
        <v>2083</v>
      </c>
      <c r="N98" s="44"/>
      <c r="O98" s="44"/>
      <c r="P98" s="44"/>
      <c r="Q98" s="44"/>
      <c r="R98" s="44"/>
    </row>
    <row r="99" spans="1:18" x14ac:dyDescent="0.3">
      <c r="A99" s="17" t="s">
        <v>194</v>
      </c>
      <c r="B99" s="17" t="s">
        <v>1032</v>
      </c>
      <c r="C99" s="17" t="s">
        <v>895</v>
      </c>
      <c r="D99" s="17" t="s">
        <v>692</v>
      </c>
      <c r="E99" s="17" t="s">
        <v>197</v>
      </c>
      <c r="F99" s="17" t="s">
        <v>1033</v>
      </c>
      <c r="G99" s="18">
        <v>2</v>
      </c>
      <c r="H99" s="18">
        <v>7</v>
      </c>
      <c r="I99" s="19">
        <v>0</v>
      </c>
      <c r="J99" s="20">
        <v>0</v>
      </c>
      <c r="K99" s="21">
        <v>1</v>
      </c>
      <c r="L99" s="22">
        <v>0</v>
      </c>
      <c r="M99" s="44" t="s">
        <v>2085</v>
      </c>
      <c r="N99" s="44"/>
      <c r="O99" s="44"/>
      <c r="P99" s="44"/>
      <c r="Q99" s="44"/>
      <c r="R99" s="44"/>
    </row>
    <row r="100" spans="1:18" x14ac:dyDescent="0.3">
      <c r="A100" s="17" t="s">
        <v>592</v>
      </c>
      <c r="B100" s="17" t="s">
        <v>1034</v>
      </c>
      <c r="C100" s="17" t="s">
        <v>662</v>
      </c>
      <c r="D100" s="17" t="s">
        <v>666</v>
      </c>
      <c r="E100" s="17" t="s">
        <v>441</v>
      </c>
      <c r="F100" s="17" t="s">
        <v>1035</v>
      </c>
      <c r="G100" s="18">
        <v>2</v>
      </c>
      <c r="H100" s="18">
        <v>10</v>
      </c>
      <c r="I100" s="19">
        <v>0</v>
      </c>
      <c r="J100" s="20">
        <v>0</v>
      </c>
      <c r="K100" s="21">
        <v>0</v>
      </c>
      <c r="L100" s="22">
        <v>1</v>
      </c>
      <c r="M100" s="44" t="s">
        <v>2085</v>
      </c>
      <c r="N100" s="44"/>
      <c r="O100" s="44"/>
      <c r="P100" s="44"/>
      <c r="Q100" s="44"/>
      <c r="R100" s="44"/>
    </row>
    <row r="101" spans="1:18" x14ac:dyDescent="0.3">
      <c r="A101" s="17" t="s">
        <v>1036</v>
      </c>
      <c r="B101" s="17" t="s">
        <v>1037</v>
      </c>
      <c r="C101" s="17" t="s">
        <v>1038</v>
      </c>
      <c r="D101" s="17" t="s">
        <v>744</v>
      </c>
      <c r="E101" s="17" t="s">
        <v>330</v>
      </c>
      <c r="F101" s="17" t="s">
        <v>1039</v>
      </c>
      <c r="G101" s="18">
        <v>2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44" t="s">
        <v>2082</v>
      </c>
      <c r="N101" s="44"/>
      <c r="O101" s="44"/>
      <c r="P101" s="44"/>
      <c r="Q101" s="44"/>
      <c r="R101" s="44"/>
    </row>
    <row r="102" spans="1:18" x14ac:dyDescent="0.3">
      <c r="A102" s="17" t="s">
        <v>1040</v>
      </c>
      <c r="B102" s="17" t="s">
        <v>1041</v>
      </c>
      <c r="C102" s="17" t="s">
        <v>1042</v>
      </c>
      <c r="D102" s="17" t="s">
        <v>1043</v>
      </c>
      <c r="E102" s="17" t="s">
        <v>197</v>
      </c>
      <c r="F102" s="17" t="s">
        <v>1044</v>
      </c>
      <c r="G102" s="18">
        <v>2</v>
      </c>
      <c r="H102" s="18">
        <v>8</v>
      </c>
      <c r="I102" s="19">
        <v>0</v>
      </c>
      <c r="J102" s="20">
        <v>1</v>
      </c>
      <c r="K102" s="21">
        <v>0</v>
      </c>
      <c r="L102" s="22">
        <v>0</v>
      </c>
      <c r="M102" s="44" t="s">
        <v>2083</v>
      </c>
      <c r="N102" s="44"/>
      <c r="O102" s="44"/>
      <c r="P102" s="44"/>
      <c r="Q102" s="44"/>
      <c r="R102" s="44"/>
    </row>
    <row r="103" spans="1:18" x14ac:dyDescent="0.3">
      <c r="A103" s="17" t="s">
        <v>1045</v>
      </c>
      <c r="B103" s="17" t="s">
        <v>1046</v>
      </c>
      <c r="C103" s="17" t="s">
        <v>1047</v>
      </c>
      <c r="D103" s="17" t="s">
        <v>1048</v>
      </c>
      <c r="E103" s="17" t="s">
        <v>1049</v>
      </c>
      <c r="F103" s="17" t="s">
        <v>1050</v>
      </c>
      <c r="G103" s="18">
        <v>2</v>
      </c>
      <c r="H103" s="18">
        <v>8</v>
      </c>
      <c r="I103" s="19">
        <v>0</v>
      </c>
      <c r="J103" s="20">
        <v>1</v>
      </c>
      <c r="K103" s="21">
        <v>0</v>
      </c>
      <c r="L103" s="22">
        <v>0</v>
      </c>
      <c r="M103" s="44" t="s">
        <v>2083</v>
      </c>
      <c r="N103" s="44"/>
      <c r="O103" s="44"/>
      <c r="P103" s="44"/>
      <c r="Q103" s="44"/>
      <c r="R103" s="44"/>
    </row>
    <row r="104" spans="1:18" x14ac:dyDescent="0.3">
      <c r="A104" s="17" t="s">
        <v>1051</v>
      </c>
      <c r="B104" s="17" t="s">
        <v>940</v>
      </c>
      <c r="C104" s="17" t="s">
        <v>833</v>
      </c>
      <c r="D104" s="17" t="s">
        <v>1027</v>
      </c>
      <c r="E104" s="17" t="s">
        <v>877</v>
      </c>
      <c r="F104" s="17" t="s">
        <v>1052</v>
      </c>
      <c r="G104" s="18">
        <v>2</v>
      </c>
      <c r="H104" s="18">
        <v>4</v>
      </c>
      <c r="I104" s="19">
        <v>0</v>
      </c>
      <c r="J104" s="20">
        <v>1</v>
      </c>
      <c r="K104" s="21">
        <v>0</v>
      </c>
      <c r="L104" s="22">
        <v>0</v>
      </c>
      <c r="M104" s="44" t="s">
        <v>2084</v>
      </c>
      <c r="N104" s="44"/>
      <c r="O104" s="44"/>
      <c r="P104" s="44"/>
      <c r="Q104" s="44"/>
      <c r="R104" s="44"/>
    </row>
    <row r="105" spans="1:18" x14ac:dyDescent="0.3">
      <c r="A105" s="17" t="s">
        <v>1053</v>
      </c>
      <c r="B105" s="17" t="s">
        <v>1054</v>
      </c>
      <c r="C105" s="17" t="s">
        <v>662</v>
      </c>
      <c r="D105" s="17" t="s">
        <v>676</v>
      </c>
      <c r="E105" s="17" t="s">
        <v>1055</v>
      </c>
      <c r="F105" s="17" t="s">
        <v>1056</v>
      </c>
      <c r="G105" s="18">
        <v>2</v>
      </c>
      <c r="H105" s="18">
        <v>2</v>
      </c>
      <c r="I105" s="19">
        <v>0</v>
      </c>
      <c r="J105" s="20">
        <v>1</v>
      </c>
      <c r="K105" s="21">
        <v>0</v>
      </c>
      <c r="L105" s="22">
        <v>0</v>
      </c>
      <c r="M105" s="44" t="s">
        <v>2084</v>
      </c>
      <c r="N105" s="44"/>
      <c r="O105" s="44"/>
      <c r="P105" s="44"/>
      <c r="Q105" s="44"/>
      <c r="R105" s="44"/>
    </row>
    <row r="106" spans="1:18" x14ac:dyDescent="0.3">
      <c r="A106" s="17" t="s">
        <v>1057</v>
      </c>
      <c r="B106" s="17" t="s">
        <v>1058</v>
      </c>
      <c r="C106" s="17" t="s">
        <v>771</v>
      </c>
      <c r="D106" s="17" t="s">
        <v>876</v>
      </c>
      <c r="E106" s="17" t="s">
        <v>877</v>
      </c>
      <c r="F106" s="17" t="s">
        <v>1059</v>
      </c>
      <c r="G106" s="18">
        <v>2</v>
      </c>
      <c r="H106" s="18">
        <v>5</v>
      </c>
      <c r="I106" s="19">
        <v>0</v>
      </c>
      <c r="J106" s="20">
        <v>1</v>
      </c>
      <c r="K106" s="21">
        <v>0</v>
      </c>
      <c r="L106" s="22">
        <v>0</v>
      </c>
      <c r="M106" s="44" t="s">
        <v>2084</v>
      </c>
      <c r="N106" s="44"/>
      <c r="O106" s="44"/>
      <c r="P106" s="44"/>
      <c r="Q106" s="44"/>
      <c r="R106" s="44"/>
    </row>
    <row r="107" spans="1:18" x14ac:dyDescent="0.3">
      <c r="A107" s="17" t="s">
        <v>1060</v>
      </c>
      <c r="B107" s="17" t="s">
        <v>1061</v>
      </c>
      <c r="C107" s="17" t="s">
        <v>1062</v>
      </c>
      <c r="D107" s="17" t="s">
        <v>692</v>
      </c>
      <c r="E107" s="17" t="s">
        <v>239</v>
      </c>
      <c r="F107" s="17" t="s">
        <v>1063</v>
      </c>
      <c r="G107" s="18">
        <v>2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44" t="s">
        <v>2084</v>
      </c>
      <c r="N107" s="44"/>
      <c r="O107" s="44"/>
      <c r="P107" s="44"/>
      <c r="Q107" s="44"/>
      <c r="R107" s="44"/>
    </row>
    <row r="108" spans="1:18" x14ac:dyDescent="0.3">
      <c r="A108" s="17" t="s">
        <v>1064</v>
      </c>
      <c r="B108" s="17" t="s">
        <v>1065</v>
      </c>
      <c r="C108" s="17" t="s">
        <v>1066</v>
      </c>
      <c r="D108" s="17" t="s">
        <v>830</v>
      </c>
      <c r="E108" s="17" t="s">
        <v>330</v>
      </c>
      <c r="F108" s="17" t="s">
        <v>1067</v>
      </c>
      <c r="G108" s="18">
        <v>2</v>
      </c>
      <c r="H108" s="18">
        <v>200</v>
      </c>
      <c r="I108" s="19">
        <v>0.5</v>
      </c>
      <c r="J108" s="20">
        <v>0.5</v>
      </c>
      <c r="K108" s="21">
        <v>0</v>
      </c>
      <c r="L108" s="22">
        <v>0</v>
      </c>
      <c r="M108" s="44" t="s">
        <v>2083</v>
      </c>
      <c r="N108" s="44"/>
      <c r="O108" s="44"/>
      <c r="P108" s="44"/>
      <c r="Q108" s="44"/>
      <c r="R108" s="44"/>
    </row>
    <row r="109" spans="1:18" x14ac:dyDescent="0.3">
      <c r="A109" s="17" t="s">
        <v>1068</v>
      </c>
      <c r="B109" s="17" t="s">
        <v>1069</v>
      </c>
      <c r="C109" s="17" t="s">
        <v>1070</v>
      </c>
      <c r="D109" s="17" t="s">
        <v>1071</v>
      </c>
      <c r="E109" s="17" t="s">
        <v>330</v>
      </c>
      <c r="F109" s="17" t="s">
        <v>1072</v>
      </c>
      <c r="G109" s="18">
        <v>1</v>
      </c>
      <c r="H109" s="18">
        <v>10</v>
      </c>
      <c r="I109" s="19">
        <v>1</v>
      </c>
      <c r="J109" s="20">
        <v>0</v>
      </c>
      <c r="K109" s="21">
        <v>0</v>
      </c>
      <c r="L109" s="22">
        <v>0</v>
      </c>
      <c r="M109" s="44" t="s">
        <v>2083</v>
      </c>
      <c r="N109" s="44"/>
      <c r="O109" s="44"/>
      <c r="P109" s="44"/>
      <c r="Q109" s="44"/>
      <c r="R109" s="44"/>
    </row>
    <row r="110" spans="1:18" x14ac:dyDescent="0.3">
      <c r="A110" s="17" t="s">
        <v>1073</v>
      </c>
      <c r="B110" s="17" t="s">
        <v>1074</v>
      </c>
      <c r="C110" s="17" t="s">
        <v>1075</v>
      </c>
      <c r="D110" s="17" t="s">
        <v>1076</v>
      </c>
      <c r="E110" s="17" t="s">
        <v>406</v>
      </c>
      <c r="F110" s="17" t="s">
        <v>1077</v>
      </c>
      <c r="G110" s="18">
        <v>1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44" t="s">
        <v>2083</v>
      </c>
      <c r="N110" s="44"/>
      <c r="O110" s="44"/>
      <c r="P110" s="44"/>
      <c r="Q110" s="44"/>
      <c r="R110" s="44"/>
    </row>
    <row r="111" spans="1:18" x14ac:dyDescent="0.3">
      <c r="A111" s="17" t="s">
        <v>1078</v>
      </c>
      <c r="B111" s="17" t="s">
        <v>722</v>
      </c>
      <c r="C111" s="17" t="s">
        <v>1079</v>
      </c>
      <c r="D111" s="17" t="s">
        <v>702</v>
      </c>
      <c r="E111" s="17" t="s">
        <v>724</v>
      </c>
      <c r="F111" s="17" t="s">
        <v>1080</v>
      </c>
      <c r="G111" s="18">
        <v>1</v>
      </c>
      <c r="H111" s="18">
        <v>48</v>
      </c>
      <c r="I111" s="19">
        <v>1</v>
      </c>
      <c r="J111" s="20">
        <v>0</v>
      </c>
      <c r="K111" s="21">
        <v>0</v>
      </c>
      <c r="L111" s="22">
        <v>0</v>
      </c>
      <c r="M111" s="44" t="s">
        <v>2083</v>
      </c>
      <c r="N111" s="44"/>
      <c r="O111" s="44"/>
      <c r="P111" s="44"/>
      <c r="Q111" s="44"/>
      <c r="R111" s="44"/>
    </row>
    <row r="112" spans="1:18" x14ac:dyDescent="0.3">
      <c r="A112" s="17" t="s">
        <v>351</v>
      </c>
      <c r="B112" s="17" t="s">
        <v>1081</v>
      </c>
      <c r="C112" s="17" t="s">
        <v>1082</v>
      </c>
      <c r="D112" s="17" t="s">
        <v>666</v>
      </c>
      <c r="E112" s="17" t="s">
        <v>326</v>
      </c>
      <c r="F112" s="17" t="s">
        <v>1083</v>
      </c>
      <c r="G112" s="18">
        <v>1</v>
      </c>
      <c r="H112" s="18">
        <v>3</v>
      </c>
      <c r="I112" s="19">
        <v>0</v>
      </c>
      <c r="J112" s="20">
        <v>0</v>
      </c>
      <c r="K112" s="21">
        <v>1</v>
      </c>
      <c r="L112" s="22">
        <v>0</v>
      </c>
      <c r="M112" s="44" t="s">
        <v>2085</v>
      </c>
      <c r="N112" s="44"/>
      <c r="O112" s="44"/>
      <c r="P112" s="44"/>
      <c r="Q112" s="44"/>
      <c r="R112" s="44"/>
    </row>
    <row r="113" spans="1:18" x14ac:dyDescent="0.3">
      <c r="A113" s="17" t="s">
        <v>1084</v>
      </c>
      <c r="B113" s="17" t="s">
        <v>1085</v>
      </c>
      <c r="C113" s="17" t="s">
        <v>1086</v>
      </c>
      <c r="D113" s="17" t="s">
        <v>666</v>
      </c>
      <c r="E113" s="17" t="s">
        <v>326</v>
      </c>
      <c r="F113" s="17" t="s">
        <v>1087</v>
      </c>
      <c r="G113" s="18">
        <v>1</v>
      </c>
      <c r="H113" s="18">
        <v>10</v>
      </c>
      <c r="I113" s="19">
        <v>0</v>
      </c>
      <c r="J113" s="20">
        <v>1</v>
      </c>
      <c r="K113" s="21">
        <v>0</v>
      </c>
      <c r="L113" s="22">
        <v>0</v>
      </c>
      <c r="M113" s="44" t="s">
        <v>2083</v>
      </c>
      <c r="N113" s="44"/>
      <c r="O113" s="44"/>
      <c r="P113" s="44"/>
      <c r="Q113" s="44"/>
      <c r="R113" s="44"/>
    </row>
    <row r="114" spans="1:18" x14ac:dyDescent="0.3">
      <c r="A114" s="17" t="s">
        <v>1088</v>
      </c>
      <c r="B114" s="17" t="s">
        <v>1089</v>
      </c>
      <c r="C114" s="17" t="s">
        <v>1090</v>
      </c>
      <c r="D114" s="17" t="s">
        <v>658</v>
      </c>
      <c r="E114" s="17" t="s">
        <v>197</v>
      </c>
      <c r="F114" s="17" t="s">
        <v>1091</v>
      </c>
      <c r="G114" s="18">
        <v>1</v>
      </c>
      <c r="H114" s="18">
        <v>10</v>
      </c>
      <c r="I114" s="19">
        <v>0</v>
      </c>
      <c r="J114" s="20">
        <v>1</v>
      </c>
      <c r="K114" s="21">
        <v>0</v>
      </c>
      <c r="L114" s="22">
        <v>0</v>
      </c>
      <c r="M114" s="44" t="s">
        <v>2083</v>
      </c>
      <c r="N114" s="44"/>
      <c r="O114" s="44"/>
      <c r="P114" s="44"/>
      <c r="Q114" s="44"/>
      <c r="R114" s="44"/>
    </row>
    <row r="115" spans="1:18" x14ac:dyDescent="0.3">
      <c r="A115" s="17" t="s">
        <v>1092</v>
      </c>
      <c r="B115" s="17" t="s">
        <v>1093</v>
      </c>
      <c r="C115" s="17" t="s">
        <v>1094</v>
      </c>
      <c r="D115" s="17" t="s">
        <v>666</v>
      </c>
      <c r="E115" s="17" t="s">
        <v>406</v>
      </c>
      <c r="F115" s="17" t="s">
        <v>1095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44" t="s">
        <v>2083</v>
      </c>
      <c r="N115" s="44"/>
      <c r="O115" s="44"/>
      <c r="P115" s="44"/>
      <c r="Q115" s="44"/>
      <c r="R115" s="44"/>
    </row>
    <row r="116" spans="1:18" x14ac:dyDescent="0.3">
      <c r="A116" s="17" t="s">
        <v>1096</v>
      </c>
      <c r="B116" s="17" t="s">
        <v>1097</v>
      </c>
      <c r="C116" s="17" t="s">
        <v>1098</v>
      </c>
      <c r="D116" s="17" t="s">
        <v>666</v>
      </c>
      <c r="E116" s="17" t="s">
        <v>227</v>
      </c>
      <c r="F116" s="17" t="s">
        <v>1099</v>
      </c>
      <c r="G116" s="18">
        <v>1</v>
      </c>
      <c r="H116" s="18">
        <v>48</v>
      </c>
      <c r="I116" s="19">
        <v>0</v>
      </c>
      <c r="J116" s="20">
        <v>1</v>
      </c>
      <c r="K116" s="21">
        <v>0</v>
      </c>
      <c r="L116" s="22">
        <v>0</v>
      </c>
      <c r="M116" s="44" t="s">
        <v>2083</v>
      </c>
      <c r="N116" s="44"/>
      <c r="O116" s="44"/>
      <c r="P116" s="44"/>
      <c r="Q116" s="44"/>
      <c r="R116" s="44"/>
    </row>
    <row r="117" spans="1:18" x14ac:dyDescent="0.3">
      <c r="A117" s="17" t="s">
        <v>1100</v>
      </c>
      <c r="B117" s="17" t="s">
        <v>1101</v>
      </c>
      <c r="C117" s="17" t="s">
        <v>941</v>
      </c>
      <c r="D117" s="17" t="s">
        <v>772</v>
      </c>
      <c r="E117" s="17" t="s">
        <v>330</v>
      </c>
      <c r="F117" s="17" t="s">
        <v>1102</v>
      </c>
      <c r="G117" s="18">
        <v>1</v>
      </c>
      <c r="H117" s="18">
        <v>4</v>
      </c>
      <c r="I117" s="19">
        <v>0</v>
      </c>
      <c r="J117" s="20">
        <v>1</v>
      </c>
      <c r="K117" s="21">
        <v>0</v>
      </c>
      <c r="L117" s="22">
        <v>0</v>
      </c>
      <c r="M117" s="44" t="s">
        <v>2084</v>
      </c>
      <c r="N117" s="44"/>
      <c r="O117" s="44"/>
      <c r="P117" s="44"/>
      <c r="Q117" s="44"/>
      <c r="R117" s="44"/>
    </row>
    <row r="118" spans="1:18" x14ac:dyDescent="0.3">
      <c r="A118" s="17" t="s">
        <v>1103</v>
      </c>
      <c r="B118" s="17" t="s">
        <v>1104</v>
      </c>
      <c r="C118" s="17" t="s">
        <v>1105</v>
      </c>
      <c r="D118" s="17" t="s">
        <v>1106</v>
      </c>
      <c r="E118" s="17" t="s">
        <v>227</v>
      </c>
      <c r="F118" s="17" t="s">
        <v>1107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44" t="s">
        <v>2084</v>
      </c>
      <c r="N118" s="44"/>
      <c r="O118" s="44"/>
      <c r="P118" s="44"/>
      <c r="Q118" s="44"/>
      <c r="R118" s="44"/>
    </row>
    <row r="119" spans="1:18" x14ac:dyDescent="0.3">
      <c r="A119" s="17" t="s">
        <v>1108</v>
      </c>
      <c r="B119" s="17" t="s">
        <v>1109</v>
      </c>
      <c r="C119" s="17" t="s">
        <v>662</v>
      </c>
      <c r="D119" s="17" t="s">
        <v>666</v>
      </c>
      <c r="E119" s="17" t="s">
        <v>1018</v>
      </c>
      <c r="F119" s="17" t="s">
        <v>1110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44" t="s">
        <v>2084</v>
      </c>
      <c r="N119" s="44"/>
      <c r="O119" s="44"/>
      <c r="P119" s="44"/>
      <c r="Q119" s="44"/>
      <c r="R119" s="44"/>
    </row>
    <row r="120" spans="1:18" x14ac:dyDescent="0.3">
      <c r="A120" s="17" t="s">
        <v>625</v>
      </c>
      <c r="B120" s="17" t="s">
        <v>626</v>
      </c>
      <c r="C120" s="17" t="s">
        <v>1111</v>
      </c>
      <c r="D120" s="17" t="s">
        <v>666</v>
      </c>
      <c r="E120" s="17" t="s">
        <v>463</v>
      </c>
      <c r="F120" s="17" t="s">
        <v>1112</v>
      </c>
      <c r="G120" s="18">
        <v>1</v>
      </c>
      <c r="H120" s="18">
        <v>3</v>
      </c>
      <c r="I120" s="19">
        <v>0</v>
      </c>
      <c r="J120" s="20">
        <v>0</v>
      </c>
      <c r="K120" s="21">
        <v>0</v>
      </c>
      <c r="L120" s="22">
        <v>1</v>
      </c>
      <c r="M120" s="44" t="s">
        <v>2085</v>
      </c>
      <c r="N120" s="44"/>
      <c r="O120" s="44"/>
      <c r="P120" s="44"/>
      <c r="Q120" s="44"/>
      <c r="R120" s="44"/>
    </row>
    <row r="121" spans="1:18" x14ac:dyDescent="0.3">
      <c r="A121" s="17" t="s">
        <v>543</v>
      </c>
      <c r="B121" s="17" t="s">
        <v>544</v>
      </c>
      <c r="C121" s="17" t="s">
        <v>1113</v>
      </c>
      <c r="D121" s="17" t="s">
        <v>1114</v>
      </c>
      <c r="E121" s="17" t="s">
        <v>278</v>
      </c>
      <c r="F121" s="17" t="s">
        <v>1115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44" t="s">
        <v>2085</v>
      </c>
      <c r="N121" s="44"/>
      <c r="O121" s="44"/>
      <c r="P121" s="44"/>
      <c r="Q121" s="44"/>
      <c r="R121" s="44"/>
    </row>
    <row r="122" spans="1:18" x14ac:dyDescent="0.3">
      <c r="A122" s="17" t="s">
        <v>1116</v>
      </c>
      <c r="B122" s="17" t="s">
        <v>1117</v>
      </c>
      <c r="C122" s="17" t="s">
        <v>771</v>
      </c>
      <c r="D122" s="17" t="s">
        <v>1118</v>
      </c>
      <c r="E122" s="17" t="s">
        <v>724</v>
      </c>
      <c r="F122" s="17" t="s">
        <v>1119</v>
      </c>
      <c r="G122" s="18">
        <v>1</v>
      </c>
      <c r="H122" s="18">
        <v>10</v>
      </c>
      <c r="I122" s="19">
        <v>0</v>
      </c>
      <c r="J122" s="20">
        <v>1</v>
      </c>
      <c r="K122" s="21">
        <v>0</v>
      </c>
      <c r="L122" s="22">
        <v>0</v>
      </c>
      <c r="M122" s="44" t="s">
        <v>2083</v>
      </c>
      <c r="N122" s="44"/>
      <c r="O122" s="44"/>
      <c r="P122" s="44"/>
      <c r="Q122" s="44"/>
      <c r="R122" s="44"/>
    </row>
    <row r="123" spans="1:18" x14ac:dyDescent="0.3">
      <c r="A123" s="17" t="s">
        <v>1120</v>
      </c>
      <c r="B123" s="17" t="s">
        <v>891</v>
      </c>
      <c r="C123" s="17" t="s">
        <v>1121</v>
      </c>
      <c r="D123" s="17" t="s">
        <v>772</v>
      </c>
      <c r="E123" s="17" t="s">
        <v>330</v>
      </c>
      <c r="F123" s="17" t="s">
        <v>1122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44" t="s">
        <v>2084</v>
      </c>
      <c r="N123" s="44"/>
      <c r="O123" s="44"/>
      <c r="P123" s="44"/>
      <c r="Q123" s="44"/>
      <c r="R123" s="44"/>
    </row>
    <row r="124" spans="1:18" x14ac:dyDescent="0.3">
      <c r="A124" s="17" t="s">
        <v>1123</v>
      </c>
      <c r="B124" s="17" t="s">
        <v>1124</v>
      </c>
      <c r="C124" s="17" t="s">
        <v>1125</v>
      </c>
      <c r="D124" s="17" t="s">
        <v>991</v>
      </c>
      <c r="E124" s="17" t="s">
        <v>1126</v>
      </c>
      <c r="F124" s="17" t="s">
        <v>1127</v>
      </c>
      <c r="G124" s="18">
        <v>1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44" t="s">
        <v>2083</v>
      </c>
      <c r="N124" s="44"/>
      <c r="O124" s="44"/>
      <c r="P124" s="44"/>
      <c r="Q124" s="44"/>
      <c r="R124" s="44"/>
    </row>
    <row r="125" spans="1:18" x14ac:dyDescent="0.3">
      <c r="A125" s="17" t="s">
        <v>316</v>
      </c>
      <c r="B125" s="17" t="s">
        <v>1128</v>
      </c>
      <c r="C125" s="17" t="s">
        <v>662</v>
      </c>
      <c r="D125" s="17" t="s">
        <v>666</v>
      </c>
      <c r="E125" s="17" t="s">
        <v>172</v>
      </c>
      <c r="F125" s="17" t="s">
        <v>1129</v>
      </c>
      <c r="G125" s="18">
        <v>1</v>
      </c>
      <c r="H125" s="18">
        <v>16</v>
      </c>
      <c r="I125" s="19">
        <v>0</v>
      </c>
      <c r="J125" s="20">
        <v>0</v>
      </c>
      <c r="K125" s="21">
        <v>1</v>
      </c>
      <c r="L125" s="22">
        <v>0</v>
      </c>
      <c r="M125" s="44" t="s">
        <v>2085</v>
      </c>
      <c r="N125" s="44"/>
      <c r="O125" s="44"/>
      <c r="P125" s="44"/>
      <c r="Q125" s="44"/>
      <c r="R125" s="44"/>
    </row>
    <row r="126" spans="1:18" x14ac:dyDescent="0.3">
      <c r="A126" s="17" t="s">
        <v>217</v>
      </c>
      <c r="B126" s="17" t="s">
        <v>1130</v>
      </c>
      <c r="C126" s="17" t="s">
        <v>662</v>
      </c>
      <c r="D126" s="17" t="s">
        <v>666</v>
      </c>
      <c r="E126" s="17" t="s">
        <v>219</v>
      </c>
      <c r="F126" s="17" t="s">
        <v>1131</v>
      </c>
      <c r="G126" s="18">
        <v>1</v>
      </c>
      <c r="H126" s="18">
        <v>1</v>
      </c>
      <c r="I126" s="19">
        <v>0</v>
      </c>
      <c r="J126" s="20">
        <v>0</v>
      </c>
      <c r="K126" s="21">
        <v>1</v>
      </c>
      <c r="L126" s="22">
        <v>0</v>
      </c>
      <c r="M126" s="44" t="s">
        <v>2085</v>
      </c>
      <c r="N126" s="44"/>
      <c r="O126" s="44"/>
      <c r="P126" s="44"/>
      <c r="Q126" s="44"/>
      <c r="R126" s="44"/>
    </row>
    <row r="127" spans="1:18" x14ac:dyDescent="0.3">
      <c r="A127" s="17" t="s">
        <v>1132</v>
      </c>
      <c r="B127" s="17" t="s">
        <v>1133</v>
      </c>
      <c r="C127" s="17" t="s">
        <v>1134</v>
      </c>
      <c r="D127" s="17" t="s">
        <v>958</v>
      </c>
      <c r="E127" s="17" t="s">
        <v>197</v>
      </c>
      <c r="F127" s="17" t="s">
        <v>1135</v>
      </c>
      <c r="G127" s="18">
        <v>1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44" t="s">
        <v>2084</v>
      </c>
      <c r="N127" s="44"/>
      <c r="O127" s="44"/>
      <c r="P127" s="44"/>
      <c r="Q127" s="44"/>
      <c r="R127" s="44"/>
    </row>
    <row r="128" spans="1:18" x14ac:dyDescent="0.3">
      <c r="A128" s="17" t="s">
        <v>1136</v>
      </c>
      <c r="B128" s="17" t="s">
        <v>1137</v>
      </c>
      <c r="C128" s="17" t="s">
        <v>1138</v>
      </c>
      <c r="D128" s="17" t="s">
        <v>772</v>
      </c>
      <c r="E128" s="17" t="s">
        <v>330</v>
      </c>
      <c r="F128" s="17" t="s">
        <v>1139</v>
      </c>
      <c r="G128" s="18">
        <v>1</v>
      </c>
      <c r="H128" s="18">
        <v>5</v>
      </c>
      <c r="I128" s="19">
        <v>0</v>
      </c>
      <c r="J128" s="20">
        <v>1</v>
      </c>
      <c r="K128" s="21">
        <v>0</v>
      </c>
      <c r="L128" s="22">
        <v>0</v>
      </c>
      <c r="M128" s="44" t="s">
        <v>2084</v>
      </c>
      <c r="N128" s="44"/>
      <c r="O128" s="44"/>
      <c r="P128" s="44"/>
      <c r="Q128" s="44"/>
      <c r="R128" s="44"/>
    </row>
    <row r="129" spans="1:18" x14ac:dyDescent="0.3">
      <c r="A129" s="17" t="s">
        <v>1140</v>
      </c>
      <c r="B129" s="17" t="s">
        <v>1141</v>
      </c>
      <c r="C129" s="17" t="s">
        <v>860</v>
      </c>
      <c r="D129" s="17" t="s">
        <v>729</v>
      </c>
      <c r="E129" s="17" t="s">
        <v>1142</v>
      </c>
      <c r="F129" s="17" t="s">
        <v>1143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44" t="s">
        <v>2084</v>
      </c>
      <c r="N129" s="44"/>
      <c r="O129" s="44"/>
      <c r="P129" s="44"/>
      <c r="Q129" s="44"/>
      <c r="R129" s="44"/>
    </row>
    <row r="130" spans="1:18" x14ac:dyDescent="0.3">
      <c r="A130" s="17" t="s">
        <v>1144</v>
      </c>
      <c r="B130" s="17" t="s">
        <v>1145</v>
      </c>
      <c r="C130" s="17" t="s">
        <v>1146</v>
      </c>
      <c r="D130" s="17" t="s">
        <v>740</v>
      </c>
      <c r="E130" s="17" t="s">
        <v>330</v>
      </c>
      <c r="F130" s="17" t="s">
        <v>1147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44" t="s">
        <v>2083</v>
      </c>
      <c r="N130" s="44"/>
      <c r="O130" s="44"/>
      <c r="P130" s="44"/>
      <c r="Q130" s="44"/>
      <c r="R130" s="44"/>
    </row>
    <row r="131" spans="1:18" x14ac:dyDescent="0.3">
      <c r="A131" s="17" t="s">
        <v>1148</v>
      </c>
      <c r="B131" s="17" t="s">
        <v>1149</v>
      </c>
      <c r="C131" s="17" t="s">
        <v>1150</v>
      </c>
      <c r="D131" s="17" t="s">
        <v>822</v>
      </c>
      <c r="E131" s="17" t="s">
        <v>239</v>
      </c>
      <c r="F131" s="17" t="s">
        <v>1151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44" t="s">
        <v>2084</v>
      </c>
      <c r="N131" s="44"/>
      <c r="O131" s="44"/>
      <c r="P131" s="44"/>
      <c r="Q131" s="44"/>
      <c r="R131" s="44"/>
    </row>
    <row r="132" spans="1:18" x14ac:dyDescent="0.3">
      <c r="A132" s="17" t="s">
        <v>426</v>
      </c>
      <c r="B132" s="17" t="s">
        <v>1152</v>
      </c>
      <c r="C132" s="17" t="s">
        <v>662</v>
      </c>
      <c r="D132" s="17" t="s">
        <v>1153</v>
      </c>
      <c r="E132" s="17" t="s">
        <v>428</v>
      </c>
      <c r="F132" s="17" t="s">
        <v>1154</v>
      </c>
      <c r="G132" s="18">
        <v>1</v>
      </c>
      <c r="H132" s="18">
        <v>10</v>
      </c>
      <c r="I132" s="19">
        <v>0</v>
      </c>
      <c r="J132" s="20">
        <v>0</v>
      </c>
      <c r="K132" s="21">
        <v>1</v>
      </c>
      <c r="L132" s="22">
        <v>0</v>
      </c>
      <c r="M132" s="44" t="s">
        <v>2085</v>
      </c>
      <c r="N132" s="44"/>
      <c r="O132" s="44"/>
      <c r="P132" s="44"/>
      <c r="Q132" s="44"/>
      <c r="R132" s="44"/>
    </row>
    <row r="133" spans="1:18" x14ac:dyDescent="0.3">
      <c r="A133" s="17" t="s">
        <v>1155</v>
      </c>
      <c r="B133" s="17" t="s">
        <v>1156</v>
      </c>
      <c r="C133" s="17" t="s">
        <v>1157</v>
      </c>
      <c r="D133" s="17" t="s">
        <v>772</v>
      </c>
      <c r="E133" s="17" t="s">
        <v>773</v>
      </c>
      <c r="F133" s="17" t="s">
        <v>1155</v>
      </c>
      <c r="G133" s="18">
        <v>1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44" t="s">
        <v>2083</v>
      </c>
      <c r="N133" s="44"/>
      <c r="O133" s="44"/>
      <c r="P133" s="44"/>
      <c r="Q133" s="44"/>
      <c r="R133" s="44"/>
    </row>
    <row r="134" spans="1:18" x14ac:dyDescent="0.3">
      <c r="A134" s="17" t="s">
        <v>1158</v>
      </c>
      <c r="B134" s="17" t="s">
        <v>1159</v>
      </c>
      <c r="C134" s="17" t="s">
        <v>1160</v>
      </c>
      <c r="D134" s="17" t="s">
        <v>1161</v>
      </c>
      <c r="E134" s="17" t="s">
        <v>1162</v>
      </c>
      <c r="F134" s="17" t="s">
        <v>1163</v>
      </c>
      <c r="G134" s="18">
        <v>1</v>
      </c>
      <c r="H134" s="18">
        <v>72</v>
      </c>
      <c r="I134" s="19">
        <v>0</v>
      </c>
      <c r="J134" s="20">
        <v>1</v>
      </c>
      <c r="K134" s="21">
        <v>0</v>
      </c>
      <c r="L134" s="22">
        <v>0</v>
      </c>
      <c r="M134" s="44" t="s">
        <v>2084</v>
      </c>
      <c r="N134" s="44"/>
      <c r="O134" s="44"/>
      <c r="P134" s="44"/>
      <c r="Q134" s="44"/>
      <c r="R134" s="44"/>
    </row>
    <row r="135" spans="1:18" x14ac:dyDescent="0.3">
      <c r="A135" s="17" t="s">
        <v>1164</v>
      </c>
      <c r="B135" s="17" t="s">
        <v>1165</v>
      </c>
      <c r="C135" s="17" t="s">
        <v>1166</v>
      </c>
      <c r="D135" s="17" t="s">
        <v>666</v>
      </c>
      <c r="E135" s="17" t="s">
        <v>1167</v>
      </c>
      <c r="F135" s="17" t="s">
        <v>1168</v>
      </c>
      <c r="G135" s="18">
        <v>1</v>
      </c>
      <c r="H135" s="18">
        <v>3</v>
      </c>
      <c r="I135" s="19">
        <v>0</v>
      </c>
      <c r="J135" s="20">
        <v>1</v>
      </c>
      <c r="K135" s="21">
        <v>0</v>
      </c>
      <c r="L135" s="22">
        <v>0</v>
      </c>
      <c r="M135" s="44" t="s">
        <v>2084</v>
      </c>
      <c r="N135" s="44"/>
      <c r="O135" s="44"/>
      <c r="P135" s="44"/>
      <c r="Q135" s="44"/>
      <c r="R135" s="44"/>
    </row>
    <row r="136" spans="1:18" x14ac:dyDescent="0.3">
      <c r="A136" s="17" t="s">
        <v>1169</v>
      </c>
      <c r="B136" s="17" t="s">
        <v>1170</v>
      </c>
      <c r="C136" s="17" t="s">
        <v>1171</v>
      </c>
      <c r="D136" s="17" t="s">
        <v>1172</v>
      </c>
      <c r="E136" s="17" t="s">
        <v>239</v>
      </c>
      <c r="F136" s="17" t="s">
        <v>1173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44" t="s">
        <v>2085</v>
      </c>
      <c r="N136" s="44"/>
      <c r="O136" s="44"/>
      <c r="P136" s="44"/>
      <c r="Q136" s="44"/>
      <c r="R136" s="44"/>
    </row>
    <row r="137" spans="1:18" x14ac:dyDescent="0.3">
      <c r="A137" s="17" t="s">
        <v>1174</v>
      </c>
      <c r="B137" s="17" t="s">
        <v>1175</v>
      </c>
      <c r="C137" s="17" t="s">
        <v>1176</v>
      </c>
      <c r="D137" s="17" t="s">
        <v>958</v>
      </c>
      <c r="E137" s="17" t="s">
        <v>330</v>
      </c>
      <c r="F137" s="17" t="s">
        <v>1177</v>
      </c>
      <c r="G137" s="18">
        <v>1</v>
      </c>
      <c r="H137" s="18">
        <v>30</v>
      </c>
      <c r="I137" s="19">
        <v>1</v>
      </c>
      <c r="J137" s="20">
        <v>0</v>
      </c>
      <c r="K137" s="21">
        <v>0</v>
      </c>
      <c r="L137" s="22">
        <v>0</v>
      </c>
      <c r="M137" s="44" t="s">
        <v>2083</v>
      </c>
      <c r="N137" s="44"/>
      <c r="O137" s="44"/>
      <c r="P137" s="44"/>
      <c r="Q137" s="44"/>
      <c r="R137" s="44"/>
    </row>
    <row r="138" spans="1:18" x14ac:dyDescent="0.3">
      <c r="A138" s="17" t="s">
        <v>1178</v>
      </c>
      <c r="B138" s="17" t="s">
        <v>1179</v>
      </c>
      <c r="C138" s="17" t="s">
        <v>1180</v>
      </c>
      <c r="D138" s="17" t="s">
        <v>806</v>
      </c>
      <c r="E138" s="17" t="s">
        <v>197</v>
      </c>
      <c r="F138" s="17" t="s">
        <v>1181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44" t="s">
        <v>2083</v>
      </c>
      <c r="N138" s="44"/>
      <c r="O138" s="44"/>
      <c r="P138" s="44"/>
      <c r="Q138" s="44"/>
      <c r="R138" s="44"/>
    </row>
    <row r="139" spans="1:18" x14ac:dyDescent="0.3">
      <c r="A139" s="17" t="s">
        <v>1182</v>
      </c>
      <c r="B139" s="17" t="s">
        <v>1183</v>
      </c>
      <c r="C139" s="17" t="s">
        <v>1184</v>
      </c>
      <c r="D139" s="17" t="s">
        <v>666</v>
      </c>
      <c r="E139" s="17" t="s">
        <v>197</v>
      </c>
      <c r="F139" s="17" t="s">
        <v>1185</v>
      </c>
      <c r="G139" s="18">
        <v>1</v>
      </c>
      <c r="H139" s="18">
        <v>9</v>
      </c>
      <c r="I139" s="19">
        <v>0</v>
      </c>
      <c r="J139" s="20">
        <v>1</v>
      </c>
      <c r="K139" s="21">
        <v>0</v>
      </c>
      <c r="L139" s="22">
        <v>0</v>
      </c>
      <c r="M139" s="44" t="s">
        <v>2083</v>
      </c>
      <c r="N139" s="44"/>
      <c r="O139" s="44"/>
      <c r="P139" s="44"/>
      <c r="Q139" s="44"/>
      <c r="R139" s="44"/>
    </row>
    <row r="140" spans="1:18" x14ac:dyDescent="0.3">
      <c r="A140" s="17" t="s">
        <v>1186</v>
      </c>
      <c r="B140" s="17" t="s">
        <v>1187</v>
      </c>
      <c r="C140" s="17" t="s">
        <v>662</v>
      </c>
      <c r="D140" s="17" t="s">
        <v>991</v>
      </c>
      <c r="E140" s="17" t="s">
        <v>326</v>
      </c>
      <c r="F140" s="17" t="s">
        <v>1188</v>
      </c>
      <c r="G140" s="18">
        <v>1</v>
      </c>
      <c r="H140" s="18">
        <v>15</v>
      </c>
      <c r="I140" s="19">
        <v>1</v>
      </c>
      <c r="J140" s="20">
        <v>0</v>
      </c>
      <c r="K140" s="21">
        <v>0</v>
      </c>
      <c r="L140" s="22">
        <v>0</v>
      </c>
      <c r="M140" s="44" t="s">
        <v>2083</v>
      </c>
      <c r="N140" s="44"/>
      <c r="O140" s="44"/>
      <c r="P140" s="44"/>
      <c r="Q140" s="44"/>
      <c r="R140" s="44"/>
    </row>
    <row r="141" spans="1:18" x14ac:dyDescent="0.3">
      <c r="A141" s="17" t="s">
        <v>410</v>
      </c>
      <c r="B141" s="17" t="s">
        <v>1189</v>
      </c>
      <c r="C141" s="17" t="s">
        <v>1190</v>
      </c>
      <c r="D141" s="17" t="s">
        <v>987</v>
      </c>
      <c r="E141" s="17" t="s">
        <v>227</v>
      </c>
      <c r="F141" s="17" t="s">
        <v>1191</v>
      </c>
      <c r="G141" s="18">
        <v>1</v>
      </c>
      <c r="H141" s="18">
        <v>1</v>
      </c>
      <c r="I141" s="19">
        <v>0</v>
      </c>
      <c r="J141" s="20">
        <v>0</v>
      </c>
      <c r="K141" s="21">
        <v>1</v>
      </c>
      <c r="L141" s="22">
        <v>0</v>
      </c>
      <c r="M141" s="44" t="s">
        <v>2085</v>
      </c>
      <c r="N141" s="44"/>
      <c r="O141" s="44"/>
      <c r="P141" s="44"/>
      <c r="Q141" s="44"/>
      <c r="R141" s="44"/>
    </row>
    <row r="142" spans="1:18" x14ac:dyDescent="0.3">
      <c r="A142" s="17" t="s">
        <v>1192</v>
      </c>
      <c r="B142" s="17" t="s">
        <v>1193</v>
      </c>
      <c r="C142" s="17" t="s">
        <v>1194</v>
      </c>
      <c r="D142" s="17" t="s">
        <v>953</v>
      </c>
      <c r="E142" s="17" t="s">
        <v>565</v>
      </c>
      <c r="F142" s="17" t="s">
        <v>1195</v>
      </c>
      <c r="G142" s="18">
        <v>1</v>
      </c>
      <c r="H142" s="18">
        <v>10</v>
      </c>
      <c r="I142" s="19">
        <v>1</v>
      </c>
      <c r="J142" s="20">
        <v>0</v>
      </c>
      <c r="K142" s="21">
        <v>0</v>
      </c>
      <c r="L142" s="22">
        <v>0</v>
      </c>
      <c r="M142" s="44" t="s">
        <v>2083</v>
      </c>
      <c r="N142" s="44"/>
      <c r="O142" s="44"/>
      <c r="P142" s="44"/>
      <c r="Q142" s="44"/>
      <c r="R142" s="44"/>
    </row>
    <row r="143" spans="1:18" x14ac:dyDescent="0.3">
      <c r="A143" s="17" t="s">
        <v>1196</v>
      </c>
      <c r="B143" s="17" t="s">
        <v>1197</v>
      </c>
      <c r="C143" s="17" t="s">
        <v>1198</v>
      </c>
      <c r="D143" s="17" t="s">
        <v>958</v>
      </c>
      <c r="E143" s="17" t="s">
        <v>406</v>
      </c>
      <c r="F143" s="17" t="s">
        <v>1199</v>
      </c>
      <c r="G143" s="18">
        <v>1</v>
      </c>
      <c r="H143" s="18">
        <v>13</v>
      </c>
      <c r="I143" s="19">
        <v>1</v>
      </c>
      <c r="J143" s="20">
        <v>0</v>
      </c>
      <c r="K143" s="21">
        <v>0</v>
      </c>
      <c r="L143" s="22">
        <v>0</v>
      </c>
      <c r="M143" s="44" t="s">
        <v>2083</v>
      </c>
      <c r="N143" s="44"/>
      <c r="O143" s="44"/>
      <c r="P143" s="44"/>
      <c r="Q143" s="44"/>
      <c r="R143" s="44"/>
    </row>
    <row r="144" spans="1:18" x14ac:dyDescent="0.3">
      <c r="A144" s="17" t="s">
        <v>1200</v>
      </c>
      <c r="B144" s="17" t="s">
        <v>1201</v>
      </c>
      <c r="C144" s="17" t="s">
        <v>1202</v>
      </c>
      <c r="D144" s="17" t="s">
        <v>1203</v>
      </c>
      <c r="E144" s="17" t="s">
        <v>612</v>
      </c>
      <c r="F144" s="17" t="s">
        <v>1204</v>
      </c>
      <c r="G144" s="18">
        <v>1</v>
      </c>
      <c r="H144" s="18">
        <v>1</v>
      </c>
      <c r="I144" s="19">
        <v>0</v>
      </c>
      <c r="J144" s="20">
        <v>1</v>
      </c>
      <c r="K144" s="21">
        <v>0</v>
      </c>
      <c r="L144" s="22">
        <v>0</v>
      </c>
      <c r="M144" s="44" t="s">
        <v>2084</v>
      </c>
      <c r="N144" s="44"/>
      <c r="O144" s="44"/>
      <c r="P144" s="44"/>
      <c r="Q144" s="44"/>
      <c r="R144" s="44"/>
    </row>
    <row r="145" spans="1:18" x14ac:dyDescent="0.3">
      <c r="A145" s="17" t="s">
        <v>1205</v>
      </c>
      <c r="B145" s="17" t="s">
        <v>1206</v>
      </c>
      <c r="C145" s="17" t="s">
        <v>662</v>
      </c>
      <c r="D145" s="17" t="s">
        <v>666</v>
      </c>
      <c r="E145" s="17" t="s">
        <v>475</v>
      </c>
      <c r="F145" s="17" t="s">
        <v>1207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44" t="s">
        <v>2084</v>
      </c>
      <c r="N145" s="44"/>
      <c r="O145" s="44"/>
      <c r="P145" s="44"/>
      <c r="Q145" s="44"/>
      <c r="R145" s="44"/>
    </row>
    <row r="146" spans="1:18" x14ac:dyDescent="0.3">
      <c r="A146" s="17" t="s">
        <v>572</v>
      </c>
      <c r="B146" s="17" t="s">
        <v>1208</v>
      </c>
      <c r="C146" s="17" t="s">
        <v>848</v>
      </c>
      <c r="D146" s="17" t="s">
        <v>666</v>
      </c>
      <c r="E146" s="17" t="s">
        <v>475</v>
      </c>
      <c r="F146" s="17" t="s">
        <v>1209</v>
      </c>
      <c r="G146" s="18">
        <v>1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44" t="s">
        <v>2085</v>
      </c>
      <c r="N146" s="44"/>
      <c r="O146" s="44"/>
      <c r="P146" s="44"/>
      <c r="Q146" s="44"/>
      <c r="R146" s="44"/>
    </row>
    <row r="147" spans="1:18" x14ac:dyDescent="0.3">
      <c r="A147" s="17" t="s">
        <v>628</v>
      </c>
      <c r="B147" s="17" t="s">
        <v>1210</v>
      </c>
      <c r="C147" s="17" t="s">
        <v>662</v>
      </c>
      <c r="D147" s="17" t="s">
        <v>692</v>
      </c>
      <c r="E147" s="17" t="s">
        <v>278</v>
      </c>
      <c r="F147" s="17" t="s">
        <v>1211</v>
      </c>
      <c r="G147" s="18">
        <v>1</v>
      </c>
      <c r="H147" s="18">
        <v>1</v>
      </c>
      <c r="I147" s="19">
        <v>0</v>
      </c>
      <c r="J147" s="20">
        <v>0</v>
      </c>
      <c r="K147" s="21">
        <v>0</v>
      </c>
      <c r="L147" s="22">
        <v>1</v>
      </c>
      <c r="M147" s="44" t="s">
        <v>2085</v>
      </c>
      <c r="N147" s="44"/>
      <c r="O147" s="44"/>
      <c r="P147" s="44"/>
      <c r="Q147" s="44"/>
      <c r="R147" s="44"/>
    </row>
    <row r="148" spans="1:18" x14ac:dyDescent="0.3">
      <c r="A148" s="17" t="s">
        <v>1212</v>
      </c>
      <c r="B148" s="17" t="s">
        <v>1213</v>
      </c>
      <c r="C148" s="17" t="s">
        <v>1214</v>
      </c>
      <c r="D148" s="17" t="s">
        <v>1215</v>
      </c>
      <c r="E148" s="17" t="s">
        <v>330</v>
      </c>
      <c r="F148" s="17" t="s">
        <v>1216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44" t="s">
        <v>2082</v>
      </c>
      <c r="N148" s="44"/>
      <c r="O148" s="44"/>
      <c r="P148" s="44"/>
      <c r="Q148" s="44"/>
      <c r="R148" s="44"/>
    </row>
    <row r="149" spans="1:18" x14ac:dyDescent="0.3">
      <c r="A149" s="17" t="s">
        <v>1217</v>
      </c>
      <c r="B149" s="17" t="s">
        <v>1218</v>
      </c>
      <c r="C149" s="17" t="s">
        <v>1219</v>
      </c>
      <c r="D149" s="17" t="s">
        <v>1220</v>
      </c>
      <c r="E149" s="17" t="s">
        <v>330</v>
      </c>
      <c r="F149" s="17" t="s">
        <v>1221</v>
      </c>
      <c r="G149" s="18">
        <v>1</v>
      </c>
      <c r="H149" s="18">
        <v>10</v>
      </c>
      <c r="I149" s="19">
        <v>1</v>
      </c>
      <c r="J149" s="20">
        <v>0</v>
      </c>
      <c r="K149" s="21">
        <v>0</v>
      </c>
      <c r="L149" s="22">
        <v>0</v>
      </c>
      <c r="M149" s="44" t="s">
        <v>2083</v>
      </c>
      <c r="N149" s="44"/>
      <c r="O149" s="44"/>
      <c r="P149" s="44"/>
      <c r="Q149" s="44"/>
      <c r="R149" s="44"/>
    </row>
    <row r="150" spans="1:18" x14ac:dyDescent="0.3">
      <c r="A150" s="17" t="s">
        <v>1222</v>
      </c>
      <c r="B150" s="17" t="s">
        <v>1223</v>
      </c>
      <c r="C150" s="17" t="s">
        <v>1224</v>
      </c>
      <c r="D150" s="17" t="s">
        <v>652</v>
      </c>
      <c r="E150" s="17" t="s">
        <v>653</v>
      </c>
      <c r="F150" s="17" t="s">
        <v>1225</v>
      </c>
      <c r="G150" s="18">
        <v>1</v>
      </c>
      <c r="H150" s="18">
        <v>1</v>
      </c>
      <c r="I150" s="19">
        <v>1</v>
      </c>
      <c r="J150" s="20">
        <v>0</v>
      </c>
      <c r="K150" s="21">
        <v>0</v>
      </c>
      <c r="L150" s="22">
        <v>0</v>
      </c>
      <c r="M150" s="44" t="s">
        <v>2083</v>
      </c>
      <c r="N150" s="44"/>
      <c r="O150" s="44"/>
      <c r="P150" s="44"/>
      <c r="Q150" s="44"/>
      <c r="R150" s="44"/>
    </row>
    <row r="151" spans="1:18" x14ac:dyDescent="0.3">
      <c r="A151" s="17" t="s">
        <v>1226</v>
      </c>
      <c r="B151" s="17" t="s">
        <v>1227</v>
      </c>
      <c r="C151" s="17" t="s">
        <v>1026</v>
      </c>
      <c r="D151" s="17" t="s">
        <v>830</v>
      </c>
      <c r="E151" s="17" t="s">
        <v>330</v>
      </c>
      <c r="F151" s="17" t="s">
        <v>1228</v>
      </c>
      <c r="G151" s="18">
        <v>1</v>
      </c>
      <c r="H151" s="18">
        <v>30</v>
      </c>
      <c r="I151" s="19">
        <v>0</v>
      </c>
      <c r="J151" s="20">
        <v>1</v>
      </c>
      <c r="K151" s="21">
        <v>0</v>
      </c>
      <c r="L151" s="22">
        <v>0</v>
      </c>
      <c r="M151" s="44" t="s">
        <v>2082</v>
      </c>
      <c r="N151" s="44"/>
      <c r="O151" s="44"/>
      <c r="P151" s="44"/>
      <c r="Q151" s="44"/>
      <c r="R151" s="44"/>
    </row>
    <row r="152" spans="1:18" x14ac:dyDescent="0.3">
      <c r="A152" s="17" t="s">
        <v>1229</v>
      </c>
      <c r="B152" s="17" t="s">
        <v>1230</v>
      </c>
      <c r="C152" s="17" t="s">
        <v>1231</v>
      </c>
      <c r="D152" s="17" t="s">
        <v>944</v>
      </c>
      <c r="E152" s="17" t="s">
        <v>239</v>
      </c>
      <c r="F152" s="17" t="s">
        <v>1232</v>
      </c>
      <c r="G152" s="18">
        <v>1</v>
      </c>
      <c r="H152" s="18">
        <v>20</v>
      </c>
      <c r="I152" s="19">
        <v>1</v>
      </c>
      <c r="J152" s="20">
        <v>0</v>
      </c>
      <c r="K152" s="21">
        <v>0</v>
      </c>
      <c r="L152" s="22">
        <v>0</v>
      </c>
      <c r="M152" s="44" t="s">
        <v>2083</v>
      </c>
      <c r="N152" s="44"/>
      <c r="O152" s="44"/>
      <c r="P152" s="44"/>
      <c r="Q152" s="44"/>
      <c r="R152" s="44"/>
    </row>
    <row r="153" spans="1:18" x14ac:dyDescent="0.3">
      <c r="A153" s="17" t="s">
        <v>1233</v>
      </c>
      <c r="B153" s="17" t="s">
        <v>1234</v>
      </c>
      <c r="C153" s="17" t="s">
        <v>1235</v>
      </c>
      <c r="D153" s="17" t="s">
        <v>676</v>
      </c>
      <c r="E153" s="17" t="s">
        <v>330</v>
      </c>
      <c r="F153" s="17" t="s">
        <v>1236</v>
      </c>
      <c r="G153" s="18">
        <v>1</v>
      </c>
      <c r="H153" s="18">
        <v>4</v>
      </c>
      <c r="I153" s="19">
        <v>0</v>
      </c>
      <c r="J153" s="20">
        <v>1</v>
      </c>
      <c r="K153" s="21">
        <v>0</v>
      </c>
      <c r="L153" s="22">
        <v>0</v>
      </c>
      <c r="M153" s="44" t="s">
        <v>2083</v>
      </c>
      <c r="N153" s="44"/>
      <c r="O153" s="44"/>
      <c r="P153" s="44"/>
      <c r="Q153" s="44"/>
      <c r="R153" s="44"/>
    </row>
    <row r="154" spans="1:18" x14ac:dyDescent="0.3">
      <c r="A154" s="17" t="s">
        <v>601</v>
      </c>
      <c r="B154" s="17" t="s">
        <v>602</v>
      </c>
      <c r="C154" s="17" t="s">
        <v>1237</v>
      </c>
      <c r="D154" s="17" t="s">
        <v>1238</v>
      </c>
      <c r="E154" s="17" t="s">
        <v>603</v>
      </c>
      <c r="F154" s="17" t="s">
        <v>1239</v>
      </c>
      <c r="G154" s="18">
        <v>1</v>
      </c>
      <c r="H154" s="18">
        <v>30</v>
      </c>
      <c r="I154" s="19">
        <v>0</v>
      </c>
      <c r="J154" s="20">
        <v>0</v>
      </c>
      <c r="K154" s="21">
        <v>0</v>
      </c>
      <c r="L154" s="22">
        <v>1</v>
      </c>
      <c r="M154" s="44" t="s">
        <v>2086</v>
      </c>
      <c r="N154" s="44"/>
      <c r="O154" s="44"/>
      <c r="P154" s="44"/>
      <c r="Q154" s="44"/>
      <c r="R154" s="44"/>
    </row>
    <row r="155" spans="1:18" x14ac:dyDescent="0.3">
      <c r="A155" s="17" t="s">
        <v>1240</v>
      </c>
      <c r="B155" s="17" t="s">
        <v>1241</v>
      </c>
      <c r="C155" s="17" t="s">
        <v>1242</v>
      </c>
      <c r="D155" s="17" t="s">
        <v>666</v>
      </c>
      <c r="E155" s="17" t="s">
        <v>1243</v>
      </c>
      <c r="F155" s="17" t="s">
        <v>1244</v>
      </c>
      <c r="G155" s="18">
        <v>1</v>
      </c>
      <c r="H155" s="18">
        <v>3</v>
      </c>
      <c r="I155" s="19">
        <v>0</v>
      </c>
      <c r="J155" s="20">
        <v>1</v>
      </c>
      <c r="K155" s="21">
        <v>0</v>
      </c>
      <c r="L155" s="22">
        <v>0</v>
      </c>
      <c r="M155" s="44" t="s">
        <v>2083</v>
      </c>
      <c r="N155" s="44"/>
      <c r="O155" s="44"/>
      <c r="P155" s="44"/>
      <c r="Q155" s="44"/>
      <c r="R155" s="44"/>
    </row>
    <row r="156" spans="1:18" x14ac:dyDescent="0.3">
      <c r="A156" s="17" t="s">
        <v>1245</v>
      </c>
      <c r="B156" s="17" t="s">
        <v>1246</v>
      </c>
      <c r="C156" s="17" t="s">
        <v>717</v>
      </c>
      <c r="D156" s="17" t="s">
        <v>772</v>
      </c>
      <c r="E156" s="17" t="s">
        <v>773</v>
      </c>
      <c r="F156" s="17" t="s">
        <v>1245</v>
      </c>
      <c r="G156" s="18">
        <v>1</v>
      </c>
      <c r="H156" s="18">
        <v>1</v>
      </c>
      <c r="I156" s="19">
        <v>1</v>
      </c>
      <c r="J156" s="20">
        <v>0</v>
      </c>
      <c r="K156" s="21">
        <v>0</v>
      </c>
      <c r="L156" s="22">
        <v>0</v>
      </c>
      <c r="M156" s="44" t="s">
        <v>2083</v>
      </c>
      <c r="N156" s="44"/>
      <c r="O156" s="44"/>
      <c r="P156" s="44"/>
      <c r="Q156" s="44"/>
      <c r="R156" s="44"/>
    </row>
    <row r="157" spans="1:18" x14ac:dyDescent="0.3">
      <c r="A157" s="17" t="s">
        <v>530</v>
      </c>
      <c r="B157" s="17" t="s">
        <v>1247</v>
      </c>
      <c r="C157" s="17" t="s">
        <v>1248</v>
      </c>
      <c r="D157" s="17" t="s">
        <v>666</v>
      </c>
      <c r="E157" s="17" t="s">
        <v>278</v>
      </c>
      <c r="F157" s="17" t="s">
        <v>1249</v>
      </c>
      <c r="G157" s="18">
        <v>1</v>
      </c>
      <c r="H157" s="18">
        <v>10</v>
      </c>
      <c r="I157" s="19">
        <v>0</v>
      </c>
      <c r="J157" s="20">
        <v>0</v>
      </c>
      <c r="K157" s="21">
        <v>0</v>
      </c>
      <c r="L157" s="22">
        <v>1</v>
      </c>
      <c r="M157" s="44" t="s">
        <v>2085</v>
      </c>
      <c r="N157" s="44"/>
      <c r="O157" s="44"/>
      <c r="P157" s="44"/>
      <c r="Q157" s="44"/>
      <c r="R157" s="44"/>
    </row>
    <row r="158" spans="1:18" x14ac:dyDescent="0.3">
      <c r="A158" s="17" t="s">
        <v>1250</v>
      </c>
      <c r="B158" s="17" t="s">
        <v>1251</v>
      </c>
      <c r="C158" s="17" t="s">
        <v>662</v>
      </c>
      <c r="D158" s="17" t="s">
        <v>666</v>
      </c>
      <c r="E158" s="17" t="s">
        <v>286</v>
      </c>
      <c r="F158" s="17" t="s">
        <v>1252</v>
      </c>
      <c r="G158" s="18">
        <v>1</v>
      </c>
      <c r="H158" s="18">
        <v>4</v>
      </c>
      <c r="I158" s="19">
        <v>1</v>
      </c>
      <c r="J158" s="20">
        <v>0</v>
      </c>
      <c r="K158" s="21">
        <v>0</v>
      </c>
      <c r="L158" s="22">
        <v>0</v>
      </c>
      <c r="M158" s="44" t="s">
        <v>2083</v>
      </c>
      <c r="N158" s="44"/>
      <c r="O158" s="44"/>
      <c r="P158" s="44"/>
      <c r="Q158" s="44"/>
      <c r="R158" s="44"/>
    </row>
    <row r="159" spans="1:18" x14ac:dyDescent="0.3">
      <c r="A159" s="17" t="s">
        <v>283</v>
      </c>
      <c r="B159" s="17" t="s">
        <v>1253</v>
      </c>
      <c r="C159" s="17" t="s">
        <v>1254</v>
      </c>
      <c r="D159" s="17" t="s">
        <v>666</v>
      </c>
      <c r="E159" s="17" t="s">
        <v>286</v>
      </c>
      <c r="F159" s="17" t="s">
        <v>1255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44" t="s">
        <v>2085</v>
      </c>
      <c r="N159" s="44"/>
      <c r="O159" s="44"/>
      <c r="P159" s="44"/>
      <c r="Q159" s="44"/>
      <c r="R159" s="44"/>
    </row>
    <row r="160" spans="1:18" x14ac:dyDescent="0.3">
      <c r="A160" s="17" t="s">
        <v>515</v>
      </c>
      <c r="B160" s="17" t="s">
        <v>1256</v>
      </c>
      <c r="C160" s="17" t="s">
        <v>848</v>
      </c>
      <c r="D160" s="17" t="s">
        <v>666</v>
      </c>
      <c r="E160" s="17" t="s">
        <v>475</v>
      </c>
      <c r="F160" s="17" t="s">
        <v>1257</v>
      </c>
      <c r="G160" s="18">
        <v>1</v>
      </c>
      <c r="H160" s="18">
        <v>2</v>
      </c>
      <c r="I160" s="19">
        <v>0</v>
      </c>
      <c r="J160" s="20">
        <v>0</v>
      </c>
      <c r="K160" s="21">
        <v>0</v>
      </c>
      <c r="L160" s="22">
        <v>1</v>
      </c>
      <c r="M160" s="44" t="s">
        <v>2085</v>
      </c>
      <c r="N160" s="44"/>
      <c r="O160" s="44"/>
      <c r="P160" s="44"/>
      <c r="Q160" s="44"/>
      <c r="R160" s="44"/>
    </row>
    <row r="161" spans="1:18" x14ac:dyDescent="0.3">
      <c r="A161" s="17" t="s">
        <v>610</v>
      </c>
      <c r="B161" s="17" t="s">
        <v>743</v>
      </c>
      <c r="C161" s="17" t="s">
        <v>1026</v>
      </c>
      <c r="D161" s="17" t="s">
        <v>744</v>
      </c>
      <c r="E161" s="17" t="s">
        <v>612</v>
      </c>
      <c r="F161" s="17" t="s">
        <v>1258</v>
      </c>
      <c r="G161" s="18">
        <v>1</v>
      </c>
      <c r="H161" s="18">
        <v>2</v>
      </c>
      <c r="I161" s="19">
        <v>0</v>
      </c>
      <c r="J161" s="20">
        <v>0</v>
      </c>
      <c r="K161" s="21">
        <v>0</v>
      </c>
      <c r="L161" s="22">
        <v>1</v>
      </c>
      <c r="M161" s="44" t="s">
        <v>2085</v>
      </c>
      <c r="N161" s="44"/>
      <c r="O161" s="44"/>
      <c r="P161" s="44"/>
      <c r="Q161" s="44"/>
      <c r="R161" s="44"/>
    </row>
    <row r="162" spans="1:18" x14ac:dyDescent="0.3">
      <c r="A162" s="17" t="s">
        <v>377</v>
      </c>
      <c r="B162" s="17" t="s">
        <v>1259</v>
      </c>
      <c r="C162" s="17" t="s">
        <v>1260</v>
      </c>
      <c r="D162" s="17" t="s">
        <v>1261</v>
      </c>
      <c r="E162" s="17" t="s">
        <v>380</v>
      </c>
      <c r="F162" s="17" t="s">
        <v>1262</v>
      </c>
      <c r="G162" s="18">
        <v>1</v>
      </c>
      <c r="H162" s="18">
        <v>4</v>
      </c>
      <c r="I162" s="19">
        <v>0</v>
      </c>
      <c r="J162" s="20">
        <v>0</v>
      </c>
      <c r="K162" s="21">
        <v>1</v>
      </c>
      <c r="L162" s="22">
        <v>0</v>
      </c>
      <c r="M162" s="44" t="s">
        <v>2085</v>
      </c>
      <c r="N162" s="44"/>
      <c r="O162" s="44"/>
      <c r="P162" s="44"/>
      <c r="Q162" s="44"/>
      <c r="R162" s="44"/>
    </row>
    <row r="163" spans="1:18" x14ac:dyDescent="0.3">
      <c r="A163" s="17" t="s">
        <v>1263</v>
      </c>
      <c r="B163" s="17" t="s">
        <v>1264</v>
      </c>
      <c r="C163" s="17" t="s">
        <v>1265</v>
      </c>
      <c r="D163" s="17" t="s">
        <v>718</v>
      </c>
      <c r="E163" s="17" t="s">
        <v>197</v>
      </c>
      <c r="F163" s="17" t="s">
        <v>1266</v>
      </c>
      <c r="G163" s="18">
        <v>1</v>
      </c>
      <c r="H163" s="18">
        <v>2</v>
      </c>
      <c r="I163" s="19">
        <v>1</v>
      </c>
      <c r="J163" s="20">
        <v>0</v>
      </c>
      <c r="K163" s="21">
        <v>0</v>
      </c>
      <c r="L163" s="22">
        <v>0</v>
      </c>
      <c r="M163" s="44" t="s">
        <v>2083</v>
      </c>
      <c r="N163" s="44"/>
      <c r="O163" s="44"/>
      <c r="P163" s="44"/>
      <c r="Q163" s="44"/>
      <c r="R163" s="44"/>
    </row>
    <row r="164" spans="1:18" x14ac:dyDescent="0.3">
      <c r="A164" s="17" t="s">
        <v>224</v>
      </c>
      <c r="B164" s="17" t="s">
        <v>1267</v>
      </c>
      <c r="C164" s="17" t="s">
        <v>662</v>
      </c>
      <c r="D164" s="17" t="s">
        <v>876</v>
      </c>
      <c r="E164" s="17" t="s">
        <v>227</v>
      </c>
      <c r="F164" s="17" t="s">
        <v>1268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44" t="s">
        <v>2085</v>
      </c>
      <c r="N164" s="44"/>
      <c r="O164" s="44"/>
      <c r="P164" s="44"/>
      <c r="Q164" s="44"/>
      <c r="R164" s="44"/>
    </row>
    <row r="165" spans="1:18" x14ac:dyDescent="0.3">
      <c r="A165" s="17" t="s">
        <v>1269</v>
      </c>
      <c r="B165" s="17" t="s">
        <v>1270</v>
      </c>
      <c r="C165" s="17" t="s">
        <v>1271</v>
      </c>
      <c r="D165" s="17" t="s">
        <v>666</v>
      </c>
      <c r="E165" s="17" t="s">
        <v>326</v>
      </c>
      <c r="F165" s="17" t="s">
        <v>1272</v>
      </c>
      <c r="G165" s="18">
        <v>1</v>
      </c>
      <c r="H165" s="18">
        <v>4</v>
      </c>
      <c r="I165" s="19">
        <v>0</v>
      </c>
      <c r="J165" s="20">
        <v>1</v>
      </c>
      <c r="K165" s="21">
        <v>0</v>
      </c>
      <c r="L165" s="22">
        <v>0</v>
      </c>
      <c r="M165" s="44" t="s">
        <v>2083</v>
      </c>
      <c r="N165" s="44"/>
      <c r="O165" s="44"/>
      <c r="P165" s="44"/>
      <c r="Q165" s="44"/>
      <c r="R165" s="44"/>
    </row>
    <row r="166" spans="1:18" x14ac:dyDescent="0.3">
      <c r="A166" s="17" t="s">
        <v>1273</v>
      </c>
      <c r="B166" s="17" t="s">
        <v>1274</v>
      </c>
      <c r="C166" s="17" t="s">
        <v>1275</v>
      </c>
      <c r="D166" s="17" t="s">
        <v>806</v>
      </c>
      <c r="E166" s="17" t="s">
        <v>330</v>
      </c>
      <c r="F166" s="17" t="s">
        <v>1276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44" t="s">
        <v>2083</v>
      </c>
      <c r="N166" s="44"/>
      <c r="O166" s="44"/>
      <c r="P166" s="44"/>
      <c r="Q166" s="44"/>
      <c r="R166" s="44"/>
    </row>
    <row r="167" spans="1:18" x14ac:dyDescent="0.3">
      <c r="A167" s="17" t="s">
        <v>1277</v>
      </c>
      <c r="B167" s="17" t="s">
        <v>1278</v>
      </c>
      <c r="C167" s="17" t="s">
        <v>717</v>
      </c>
      <c r="D167" s="17" t="s">
        <v>830</v>
      </c>
      <c r="E167" s="17" t="s">
        <v>330</v>
      </c>
      <c r="F167" s="17" t="s">
        <v>1279</v>
      </c>
      <c r="G167" s="18">
        <v>1</v>
      </c>
      <c r="H167" s="18">
        <v>20</v>
      </c>
      <c r="I167" s="19">
        <v>0</v>
      </c>
      <c r="J167" s="20">
        <v>1</v>
      </c>
      <c r="K167" s="21">
        <v>0</v>
      </c>
      <c r="L167" s="22">
        <v>0</v>
      </c>
      <c r="M167" s="44" t="s">
        <v>2083</v>
      </c>
      <c r="N167" s="44"/>
      <c r="O167" s="44"/>
      <c r="P167" s="44"/>
      <c r="Q167" s="44"/>
      <c r="R167" s="44"/>
    </row>
    <row r="168" spans="1:18" x14ac:dyDescent="0.3">
      <c r="A168" s="17" t="s">
        <v>1280</v>
      </c>
      <c r="B168" s="17" t="s">
        <v>1281</v>
      </c>
      <c r="C168" s="17" t="s">
        <v>1282</v>
      </c>
      <c r="D168" s="17" t="s">
        <v>1283</v>
      </c>
      <c r="E168" s="17" t="s">
        <v>653</v>
      </c>
      <c r="F168" s="17" t="s">
        <v>788</v>
      </c>
      <c r="G168" s="18">
        <v>1</v>
      </c>
      <c r="H168" s="18">
        <v>180</v>
      </c>
      <c r="I168" s="19">
        <v>0</v>
      </c>
      <c r="J168" s="20">
        <v>1</v>
      </c>
      <c r="K168" s="21">
        <v>0</v>
      </c>
      <c r="L168" s="22">
        <v>0</v>
      </c>
      <c r="M168" s="44" t="s">
        <v>2082</v>
      </c>
      <c r="N168" s="44"/>
      <c r="O168" s="44"/>
      <c r="P168" s="44"/>
      <c r="Q168" s="44"/>
      <c r="R168" s="44"/>
    </row>
    <row r="169" spans="1:18" x14ac:dyDescent="0.3">
      <c r="A169" s="17" t="s">
        <v>1284</v>
      </c>
      <c r="B169" s="17" t="s">
        <v>1285</v>
      </c>
      <c r="C169" s="17" t="s">
        <v>1286</v>
      </c>
      <c r="D169" s="17" t="s">
        <v>1287</v>
      </c>
      <c r="E169" s="17" t="s">
        <v>1288</v>
      </c>
      <c r="F169" s="17" t="s">
        <v>1289</v>
      </c>
      <c r="G169" s="18">
        <v>1</v>
      </c>
      <c r="H169" s="18">
        <v>20</v>
      </c>
      <c r="I169" s="19">
        <v>0</v>
      </c>
      <c r="J169" s="20">
        <v>1</v>
      </c>
      <c r="K169" s="21">
        <v>0</v>
      </c>
      <c r="L169" s="22">
        <v>0</v>
      </c>
      <c r="M169" s="44" t="s">
        <v>2083</v>
      </c>
      <c r="N169" s="44"/>
      <c r="O169" s="44"/>
      <c r="P169" s="44"/>
      <c r="Q169" s="44"/>
      <c r="R169" s="44"/>
    </row>
    <row r="170" spans="1:18" x14ac:dyDescent="0.3">
      <c r="A170" s="17" t="s">
        <v>306</v>
      </c>
      <c r="B170" s="17" t="s">
        <v>1290</v>
      </c>
      <c r="C170" s="17" t="s">
        <v>1291</v>
      </c>
      <c r="D170" s="17" t="s">
        <v>822</v>
      </c>
      <c r="E170" s="17" t="s">
        <v>239</v>
      </c>
      <c r="F170" s="17" t="s">
        <v>1292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44" t="s">
        <v>2085</v>
      </c>
      <c r="N170" s="44"/>
      <c r="O170" s="44"/>
      <c r="P170" s="44"/>
      <c r="Q170" s="44"/>
      <c r="R170" s="44"/>
    </row>
    <row r="171" spans="1:18" x14ac:dyDescent="0.3">
      <c r="A171" s="17" t="s">
        <v>1293</v>
      </c>
      <c r="B171" s="17" t="s">
        <v>732</v>
      </c>
      <c r="C171" s="17" t="s">
        <v>1294</v>
      </c>
      <c r="D171" s="17" t="s">
        <v>734</v>
      </c>
      <c r="E171" s="17" t="s">
        <v>330</v>
      </c>
      <c r="F171" s="17" t="s">
        <v>1295</v>
      </c>
      <c r="G171" s="18">
        <v>1</v>
      </c>
      <c r="H171" s="18">
        <v>9</v>
      </c>
      <c r="I171" s="19">
        <v>0</v>
      </c>
      <c r="J171" s="20">
        <v>1</v>
      </c>
      <c r="K171" s="21">
        <v>0</v>
      </c>
      <c r="L171" s="22">
        <v>0</v>
      </c>
      <c r="M171" s="44" t="s">
        <v>2083</v>
      </c>
      <c r="N171" s="44"/>
      <c r="O171" s="44"/>
      <c r="P171" s="44"/>
      <c r="Q171" s="44"/>
      <c r="R171" s="44"/>
    </row>
    <row r="172" spans="1:18" x14ac:dyDescent="0.3">
      <c r="A172" s="17" t="s">
        <v>1296</v>
      </c>
      <c r="B172" s="17" t="s">
        <v>1297</v>
      </c>
      <c r="C172" s="17" t="s">
        <v>1298</v>
      </c>
      <c r="D172" s="17" t="s">
        <v>1299</v>
      </c>
      <c r="E172" s="17" t="s">
        <v>330</v>
      </c>
      <c r="F172" s="17" t="s">
        <v>1300</v>
      </c>
      <c r="G172" s="18">
        <v>1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44" t="s">
        <v>2083</v>
      </c>
      <c r="N172" s="44"/>
      <c r="O172" s="44"/>
      <c r="P172" s="44"/>
      <c r="Q172" s="44"/>
      <c r="R172" s="44"/>
    </row>
    <row r="173" spans="1:18" x14ac:dyDescent="0.3">
      <c r="A173" s="17" t="s">
        <v>1301</v>
      </c>
      <c r="B173" s="17" t="s">
        <v>1302</v>
      </c>
      <c r="C173" s="17" t="s">
        <v>1303</v>
      </c>
      <c r="D173" s="17" t="s">
        <v>958</v>
      </c>
      <c r="E173" s="17" t="s">
        <v>1304</v>
      </c>
      <c r="F173" s="17" t="s">
        <v>1305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44" t="s">
        <v>2084</v>
      </c>
      <c r="N173" s="44"/>
      <c r="O173" s="44"/>
      <c r="P173" s="44"/>
      <c r="Q173" s="44"/>
      <c r="R173" s="44"/>
    </row>
    <row r="174" spans="1:18" x14ac:dyDescent="0.3">
      <c r="A174" s="17" t="s">
        <v>1306</v>
      </c>
      <c r="B174" s="17" t="s">
        <v>1307</v>
      </c>
      <c r="C174" s="17" t="s">
        <v>1308</v>
      </c>
      <c r="D174" s="17" t="s">
        <v>1309</v>
      </c>
      <c r="E174" s="17" t="s">
        <v>239</v>
      </c>
      <c r="F174" s="17" t="s">
        <v>1310</v>
      </c>
      <c r="G174" s="18">
        <v>1</v>
      </c>
      <c r="H174" s="18">
        <v>4</v>
      </c>
      <c r="I174" s="19">
        <v>0</v>
      </c>
      <c r="J174" s="20">
        <v>1</v>
      </c>
      <c r="K174" s="21">
        <v>0</v>
      </c>
      <c r="L174" s="22">
        <v>0</v>
      </c>
      <c r="M174" s="44" t="s">
        <v>2081</v>
      </c>
      <c r="N174" s="44"/>
      <c r="O174" s="44"/>
      <c r="P174" s="44"/>
      <c r="Q174" s="44"/>
      <c r="R174" s="44"/>
    </row>
    <row r="175" spans="1:18" x14ac:dyDescent="0.3">
      <c r="A175" s="17" t="s">
        <v>1311</v>
      </c>
      <c r="B175" s="17" t="s">
        <v>1312</v>
      </c>
      <c r="C175" s="17" t="s">
        <v>662</v>
      </c>
      <c r="D175" s="17" t="s">
        <v>1313</v>
      </c>
      <c r="E175" s="17" t="s">
        <v>1314</v>
      </c>
      <c r="F175" s="17" t="s">
        <v>1315</v>
      </c>
      <c r="G175" s="18">
        <v>1</v>
      </c>
      <c r="H175" s="18">
        <v>2</v>
      </c>
      <c r="I175" s="19">
        <v>1</v>
      </c>
      <c r="J175" s="20">
        <v>0</v>
      </c>
      <c r="K175" s="21">
        <v>0</v>
      </c>
      <c r="L175" s="22">
        <v>0</v>
      </c>
      <c r="M175" s="44" t="s">
        <v>2083</v>
      </c>
      <c r="N175" s="44"/>
      <c r="O175" s="44"/>
      <c r="P175" s="44"/>
      <c r="Q175" s="44"/>
      <c r="R175" s="44"/>
    </row>
    <row r="176" spans="1:18" x14ac:dyDescent="0.3">
      <c r="A176" s="17" t="s">
        <v>209</v>
      </c>
      <c r="B176" s="17" t="s">
        <v>1316</v>
      </c>
      <c r="C176" s="17" t="s">
        <v>662</v>
      </c>
      <c r="D176" s="17" t="s">
        <v>666</v>
      </c>
      <c r="E176" s="17" t="s">
        <v>212</v>
      </c>
      <c r="F176" s="17" t="s">
        <v>1317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44" t="s">
        <v>2085</v>
      </c>
      <c r="N176" s="44"/>
      <c r="O176" s="44"/>
      <c r="P176" s="44"/>
      <c r="Q176" s="44"/>
      <c r="R176" s="44"/>
    </row>
    <row r="177" spans="1:18" x14ac:dyDescent="0.3">
      <c r="A177" s="17" t="s">
        <v>420</v>
      </c>
      <c r="B177" s="17" t="s">
        <v>1318</v>
      </c>
      <c r="C177" s="17" t="s">
        <v>1319</v>
      </c>
      <c r="D177" s="17" t="s">
        <v>718</v>
      </c>
      <c r="E177" s="17" t="s">
        <v>187</v>
      </c>
      <c r="F177" s="17" t="s">
        <v>1320</v>
      </c>
      <c r="G177" s="18">
        <v>1</v>
      </c>
      <c r="H177" s="18">
        <v>5</v>
      </c>
      <c r="I177" s="19">
        <v>0</v>
      </c>
      <c r="J177" s="20">
        <v>0</v>
      </c>
      <c r="K177" s="21">
        <v>1</v>
      </c>
      <c r="L177" s="22">
        <v>0</v>
      </c>
      <c r="M177" s="44" t="s">
        <v>2085</v>
      </c>
      <c r="N177" s="44"/>
      <c r="O177" s="44"/>
      <c r="P177" s="44"/>
      <c r="Q177" s="44"/>
      <c r="R177" s="44"/>
    </row>
    <row r="178" spans="1:18" x14ac:dyDescent="0.3">
      <c r="A178" s="17" t="s">
        <v>1321</v>
      </c>
      <c r="B178" s="17" t="s">
        <v>1322</v>
      </c>
      <c r="C178" s="17" t="s">
        <v>1323</v>
      </c>
      <c r="D178" s="17" t="s">
        <v>958</v>
      </c>
      <c r="E178" s="17" t="s">
        <v>1324</v>
      </c>
      <c r="F178" s="17" t="s">
        <v>1325</v>
      </c>
      <c r="G178" s="18">
        <v>1</v>
      </c>
      <c r="H178" s="18">
        <v>2</v>
      </c>
      <c r="I178" s="19">
        <v>0</v>
      </c>
      <c r="J178" s="20">
        <v>1</v>
      </c>
      <c r="K178" s="21">
        <v>0</v>
      </c>
      <c r="L178" s="22">
        <v>0</v>
      </c>
      <c r="M178" s="44" t="s">
        <v>2083</v>
      </c>
      <c r="N178" s="44"/>
      <c r="O178" s="44"/>
      <c r="P178" s="44"/>
      <c r="Q178" s="44"/>
      <c r="R178" s="44"/>
    </row>
    <row r="179" spans="1:18" x14ac:dyDescent="0.3">
      <c r="A179" s="17" t="s">
        <v>534</v>
      </c>
      <c r="B179" s="17" t="s">
        <v>1326</v>
      </c>
      <c r="C179" s="17" t="s">
        <v>1327</v>
      </c>
      <c r="D179" s="17" t="s">
        <v>666</v>
      </c>
      <c r="E179" s="17" t="s">
        <v>326</v>
      </c>
      <c r="F179" s="17" t="s">
        <v>1328</v>
      </c>
      <c r="G179" s="18">
        <v>1</v>
      </c>
      <c r="H179" s="18">
        <v>4</v>
      </c>
      <c r="I179" s="19">
        <v>0</v>
      </c>
      <c r="J179" s="20">
        <v>0</v>
      </c>
      <c r="K179" s="21">
        <v>0</v>
      </c>
      <c r="L179" s="22">
        <v>1</v>
      </c>
      <c r="M179" s="44" t="s">
        <v>2085</v>
      </c>
      <c r="N179" s="44"/>
      <c r="O179" s="44"/>
      <c r="P179" s="44"/>
      <c r="Q179" s="44"/>
      <c r="R179" s="44"/>
    </row>
    <row r="180" spans="1:18" x14ac:dyDescent="0.3">
      <c r="A180" s="17" t="s">
        <v>1329</v>
      </c>
      <c r="B180" s="17" t="s">
        <v>1330</v>
      </c>
      <c r="C180" s="17" t="s">
        <v>1331</v>
      </c>
      <c r="D180" s="17" t="s">
        <v>1332</v>
      </c>
      <c r="E180" s="17" t="s">
        <v>1049</v>
      </c>
      <c r="F180" s="17" t="s">
        <v>1333</v>
      </c>
      <c r="G180" s="18">
        <v>1</v>
      </c>
      <c r="H180" s="18">
        <v>30</v>
      </c>
      <c r="I180" s="19">
        <v>0</v>
      </c>
      <c r="J180" s="20">
        <v>1</v>
      </c>
      <c r="K180" s="21">
        <v>0</v>
      </c>
      <c r="L180" s="22">
        <v>0</v>
      </c>
      <c r="M180" s="44" t="s">
        <v>2083</v>
      </c>
      <c r="N180" s="44"/>
      <c r="O180" s="44"/>
      <c r="P180" s="44"/>
      <c r="Q180" s="44"/>
      <c r="R180" s="44"/>
    </row>
    <row r="181" spans="1:18" x14ac:dyDescent="0.3">
      <c r="A181" s="17" t="s">
        <v>309</v>
      </c>
      <c r="B181" s="17" t="s">
        <v>310</v>
      </c>
      <c r="C181" s="17" t="s">
        <v>1334</v>
      </c>
      <c r="D181" s="17" t="s">
        <v>814</v>
      </c>
      <c r="E181" s="17" t="s">
        <v>219</v>
      </c>
      <c r="F181" s="17" t="s">
        <v>1335</v>
      </c>
      <c r="G181" s="18">
        <v>1</v>
      </c>
      <c r="H181" s="18">
        <v>1</v>
      </c>
      <c r="I181" s="19">
        <v>0</v>
      </c>
      <c r="J181" s="20">
        <v>0</v>
      </c>
      <c r="K181" s="21">
        <v>1</v>
      </c>
      <c r="L181" s="22">
        <v>0</v>
      </c>
      <c r="M181" s="44" t="s">
        <v>2085</v>
      </c>
      <c r="N181" s="44"/>
      <c r="O181" s="44"/>
      <c r="P181" s="44"/>
      <c r="Q181" s="44"/>
      <c r="R181" s="44"/>
    </row>
    <row r="182" spans="1:18" x14ac:dyDescent="0.3">
      <c r="A182" s="17" t="s">
        <v>1336</v>
      </c>
      <c r="B182" s="17" t="s">
        <v>1337</v>
      </c>
      <c r="C182" s="17" t="s">
        <v>1338</v>
      </c>
      <c r="D182" s="17" t="s">
        <v>666</v>
      </c>
      <c r="E182" s="17" t="s">
        <v>326</v>
      </c>
      <c r="F182" s="17" t="s">
        <v>1339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44" t="s">
        <v>2084</v>
      </c>
      <c r="N182" s="44"/>
      <c r="O182" s="44"/>
      <c r="P182" s="44"/>
      <c r="Q182" s="44"/>
      <c r="R182" s="44"/>
    </row>
    <row r="183" spans="1:18" x14ac:dyDescent="0.3">
      <c r="A183" s="17" t="s">
        <v>1340</v>
      </c>
      <c r="B183" s="17" t="s">
        <v>1341</v>
      </c>
      <c r="C183" s="17" t="s">
        <v>1342</v>
      </c>
      <c r="D183" s="17" t="s">
        <v>666</v>
      </c>
      <c r="E183" s="17" t="s">
        <v>406</v>
      </c>
      <c r="F183" s="17" t="s">
        <v>1343</v>
      </c>
      <c r="G183" s="18">
        <v>1</v>
      </c>
      <c r="H183" s="18">
        <v>20</v>
      </c>
      <c r="I183" s="19">
        <v>0</v>
      </c>
      <c r="J183" s="20">
        <v>1</v>
      </c>
      <c r="K183" s="21">
        <v>0</v>
      </c>
      <c r="L183" s="22">
        <v>0</v>
      </c>
      <c r="M183" s="44" t="s">
        <v>2083</v>
      </c>
      <c r="N183" s="44"/>
      <c r="O183" s="44"/>
      <c r="P183" s="44"/>
      <c r="Q183" s="44"/>
      <c r="R183" s="44"/>
    </row>
    <row r="184" spans="1:18" x14ac:dyDescent="0.3">
      <c r="A184" s="17" t="s">
        <v>1344</v>
      </c>
      <c r="B184" s="17" t="s">
        <v>1345</v>
      </c>
      <c r="C184" s="17" t="s">
        <v>1346</v>
      </c>
      <c r="D184" s="17" t="s">
        <v>1347</v>
      </c>
      <c r="E184" s="17" t="s">
        <v>1348</v>
      </c>
      <c r="F184" s="17" t="s">
        <v>1349</v>
      </c>
      <c r="G184" s="18">
        <v>1</v>
      </c>
      <c r="H184" s="18">
        <v>48</v>
      </c>
      <c r="I184" s="19">
        <v>0</v>
      </c>
      <c r="J184" s="20">
        <v>1</v>
      </c>
      <c r="K184" s="21">
        <v>0</v>
      </c>
      <c r="L184" s="22">
        <v>0</v>
      </c>
      <c r="M184" s="44" t="s">
        <v>2083</v>
      </c>
      <c r="N184" s="44"/>
      <c r="O184" s="44"/>
      <c r="P184" s="44"/>
      <c r="Q184" s="44"/>
      <c r="R184" s="44"/>
    </row>
    <row r="185" spans="1:18" x14ac:dyDescent="0.3">
      <c r="A185" s="17" t="s">
        <v>1350</v>
      </c>
      <c r="B185" s="17" t="s">
        <v>1351</v>
      </c>
      <c r="C185" s="17" t="s">
        <v>748</v>
      </c>
      <c r="D185" s="17" t="s">
        <v>666</v>
      </c>
      <c r="E185" s="17" t="s">
        <v>1352</v>
      </c>
      <c r="F185" s="17" t="s">
        <v>1353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44" t="s">
        <v>2083</v>
      </c>
      <c r="N185" s="44"/>
      <c r="O185" s="44"/>
      <c r="P185" s="44"/>
      <c r="Q185" s="44"/>
      <c r="R185" s="44"/>
    </row>
    <row r="186" spans="1:18" x14ac:dyDescent="0.3">
      <c r="A186" s="17" t="s">
        <v>1354</v>
      </c>
      <c r="B186" s="17" t="s">
        <v>1355</v>
      </c>
      <c r="C186" s="17" t="s">
        <v>662</v>
      </c>
      <c r="D186" s="17" t="s">
        <v>1313</v>
      </c>
      <c r="E186" s="17" t="s">
        <v>877</v>
      </c>
      <c r="F186" s="17" t="s">
        <v>1356</v>
      </c>
      <c r="G186" s="18">
        <v>1</v>
      </c>
      <c r="H186" s="18">
        <v>5</v>
      </c>
      <c r="I186" s="19">
        <v>0</v>
      </c>
      <c r="J186" s="20">
        <v>1</v>
      </c>
      <c r="K186" s="21">
        <v>0</v>
      </c>
      <c r="L186" s="22">
        <v>0</v>
      </c>
      <c r="M186" s="44" t="s">
        <v>2084</v>
      </c>
      <c r="N186" s="44"/>
      <c r="O186" s="44"/>
      <c r="P186" s="44"/>
      <c r="Q186" s="44"/>
      <c r="R186" s="44"/>
    </row>
    <row r="187" spans="1:18" x14ac:dyDescent="0.3">
      <c r="A187" s="17" t="s">
        <v>1357</v>
      </c>
      <c r="B187" s="17" t="s">
        <v>891</v>
      </c>
      <c r="C187" s="17" t="s">
        <v>1138</v>
      </c>
      <c r="D187" s="17" t="s">
        <v>772</v>
      </c>
      <c r="E187" s="17" t="s">
        <v>330</v>
      </c>
      <c r="F187" s="17" t="s">
        <v>1358</v>
      </c>
      <c r="G187" s="18">
        <v>1</v>
      </c>
      <c r="H187" s="18">
        <v>10</v>
      </c>
      <c r="I187" s="19">
        <v>0</v>
      </c>
      <c r="J187" s="20">
        <v>1</v>
      </c>
      <c r="K187" s="21">
        <v>0</v>
      </c>
      <c r="L187" s="22">
        <v>0</v>
      </c>
      <c r="M187" s="44" t="s">
        <v>2083</v>
      </c>
      <c r="N187" s="44"/>
      <c r="O187" s="44"/>
      <c r="P187" s="44"/>
      <c r="Q187" s="44"/>
      <c r="R187" s="44"/>
    </row>
    <row r="188" spans="1:18" x14ac:dyDescent="0.3">
      <c r="A188" s="17" t="s">
        <v>509</v>
      </c>
      <c r="B188" s="17" t="s">
        <v>1359</v>
      </c>
      <c r="C188" s="17" t="s">
        <v>662</v>
      </c>
      <c r="D188" s="17" t="s">
        <v>876</v>
      </c>
      <c r="E188" s="17" t="s">
        <v>512</v>
      </c>
      <c r="F188" s="17" t="s">
        <v>1360</v>
      </c>
      <c r="G188" s="18">
        <v>1</v>
      </c>
      <c r="H188" s="18">
        <v>2</v>
      </c>
      <c r="I188" s="19">
        <v>0</v>
      </c>
      <c r="J188" s="20">
        <v>0</v>
      </c>
      <c r="K188" s="21">
        <v>0</v>
      </c>
      <c r="L188" s="22">
        <v>1</v>
      </c>
      <c r="M188" s="44" t="s">
        <v>2085</v>
      </c>
      <c r="N188" s="44"/>
      <c r="O188" s="44"/>
      <c r="P188" s="44"/>
      <c r="Q188" s="44"/>
      <c r="R188" s="44"/>
    </row>
    <row r="189" spans="1:18" x14ac:dyDescent="0.3">
      <c r="A189" s="17" t="s">
        <v>621</v>
      </c>
      <c r="B189" s="17" t="s">
        <v>1361</v>
      </c>
      <c r="C189" s="17" t="s">
        <v>1308</v>
      </c>
      <c r="D189" s="17" t="s">
        <v>692</v>
      </c>
      <c r="E189" s="17" t="s">
        <v>623</v>
      </c>
      <c r="F189" s="17" t="s">
        <v>1362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44" t="s">
        <v>2085</v>
      </c>
      <c r="N189" s="44"/>
      <c r="O189" s="44"/>
      <c r="P189" s="44"/>
      <c r="Q189" s="44"/>
      <c r="R189" s="44"/>
    </row>
    <row r="190" spans="1:18" x14ac:dyDescent="0.3">
      <c r="A190" s="17" t="s">
        <v>575</v>
      </c>
      <c r="B190" s="17" t="s">
        <v>1363</v>
      </c>
      <c r="C190" s="17" t="s">
        <v>662</v>
      </c>
      <c r="D190" s="17" t="s">
        <v>666</v>
      </c>
      <c r="E190" s="17" t="s">
        <v>578</v>
      </c>
      <c r="F190" s="17" t="s">
        <v>1364</v>
      </c>
      <c r="G190" s="18">
        <v>1</v>
      </c>
      <c r="H190" s="18">
        <v>2</v>
      </c>
      <c r="I190" s="19">
        <v>0</v>
      </c>
      <c r="J190" s="20">
        <v>0</v>
      </c>
      <c r="K190" s="21">
        <v>0</v>
      </c>
      <c r="L190" s="22">
        <v>1</v>
      </c>
      <c r="M190" s="44" t="s">
        <v>2085</v>
      </c>
      <c r="N190" s="44"/>
      <c r="O190" s="44"/>
      <c r="P190" s="44"/>
      <c r="Q190" s="44"/>
      <c r="R190" s="44"/>
    </row>
    <row r="191" spans="1:18" x14ac:dyDescent="0.3">
      <c r="A191" s="17" t="s">
        <v>1365</v>
      </c>
      <c r="B191" s="17" t="s">
        <v>1156</v>
      </c>
      <c r="C191" s="17" t="s">
        <v>717</v>
      </c>
      <c r="D191" s="17" t="s">
        <v>772</v>
      </c>
      <c r="E191" s="17" t="s">
        <v>773</v>
      </c>
      <c r="F191" s="17" t="s">
        <v>1365</v>
      </c>
      <c r="G191" s="18">
        <v>1</v>
      </c>
      <c r="H191" s="18">
        <v>25</v>
      </c>
      <c r="I191" s="19">
        <v>0</v>
      </c>
      <c r="J191" s="20">
        <v>1</v>
      </c>
      <c r="K191" s="21">
        <v>0</v>
      </c>
      <c r="L191" s="22">
        <v>0</v>
      </c>
      <c r="M191" s="44" t="s">
        <v>2083</v>
      </c>
      <c r="N191" s="44"/>
      <c r="O191" s="44"/>
      <c r="P191" s="44"/>
      <c r="Q191" s="44"/>
      <c r="R191" s="44"/>
    </row>
    <row r="192" spans="1:18" x14ac:dyDescent="0.3">
      <c r="A192" s="17" t="s">
        <v>556</v>
      </c>
      <c r="B192" s="17" t="s">
        <v>894</v>
      </c>
      <c r="C192" s="17" t="s">
        <v>895</v>
      </c>
      <c r="D192" s="17" t="s">
        <v>749</v>
      </c>
      <c r="E192" s="17" t="s">
        <v>441</v>
      </c>
      <c r="F192" s="17" t="s">
        <v>1366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44" t="s">
        <v>2085</v>
      </c>
      <c r="N192" s="44"/>
      <c r="O192" s="44"/>
      <c r="P192" s="44"/>
      <c r="Q192" s="44"/>
      <c r="R192" s="44"/>
    </row>
    <row r="193" spans="1:18" x14ac:dyDescent="0.3">
      <c r="A193" s="17" t="s">
        <v>1367</v>
      </c>
      <c r="B193" s="17" t="s">
        <v>940</v>
      </c>
      <c r="C193" s="17" t="s">
        <v>717</v>
      </c>
      <c r="D193" s="17" t="s">
        <v>876</v>
      </c>
      <c r="E193" s="17" t="s">
        <v>877</v>
      </c>
      <c r="F193" s="17" t="s">
        <v>1368</v>
      </c>
      <c r="G193" s="18">
        <v>1</v>
      </c>
      <c r="H193" s="18">
        <v>2</v>
      </c>
      <c r="I193" s="19">
        <v>0</v>
      </c>
      <c r="J193" s="20">
        <v>1</v>
      </c>
      <c r="K193" s="21">
        <v>0</v>
      </c>
      <c r="L193" s="22">
        <v>0</v>
      </c>
      <c r="M193" s="44" t="s">
        <v>2085</v>
      </c>
      <c r="N193" s="44"/>
      <c r="O193" s="44"/>
      <c r="P193" s="44"/>
      <c r="Q193" s="44"/>
      <c r="R193" s="44"/>
    </row>
    <row r="194" spans="1:18" x14ac:dyDescent="0.3">
      <c r="A194" s="17" t="s">
        <v>184</v>
      </c>
      <c r="B194" s="17" t="s">
        <v>1369</v>
      </c>
      <c r="C194" s="17" t="s">
        <v>662</v>
      </c>
      <c r="D194" s="17" t="s">
        <v>991</v>
      </c>
      <c r="E194" s="17" t="s">
        <v>187</v>
      </c>
      <c r="F194" s="17" t="s">
        <v>1370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44" t="s">
        <v>2085</v>
      </c>
      <c r="N194" s="44"/>
      <c r="O194" s="44"/>
      <c r="P194" s="44"/>
      <c r="Q194" s="44"/>
      <c r="R194" s="44"/>
    </row>
    <row r="195" spans="1:18" x14ac:dyDescent="0.3">
      <c r="A195" s="17" t="s">
        <v>204</v>
      </c>
      <c r="B195" s="17" t="s">
        <v>1371</v>
      </c>
      <c r="C195" s="17" t="s">
        <v>1372</v>
      </c>
      <c r="D195" s="17" t="s">
        <v>1373</v>
      </c>
      <c r="E195" s="17" t="s">
        <v>207</v>
      </c>
      <c r="F195" s="17" t="s">
        <v>1374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44" t="s">
        <v>2085</v>
      </c>
      <c r="N195" s="44"/>
      <c r="O195" s="44"/>
      <c r="P195" s="44"/>
      <c r="Q195" s="44"/>
      <c r="R195" s="44"/>
    </row>
    <row r="196" spans="1:18" x14ac:dyDescent="0.3">
      <c r="A196" s="17" t="s">
        <v>1375</v>
      </c>
      <c r="B196" s="17" t="s">
        <v>1376</v>
      </c>
      <c r="C196" s="17" t="s">
        <v>1377</v>
      </c>
      <c r="D196" s="17" t="s">
        <v>666</v>
      </c>
      <c r="E196" s="17" t="s">
        <v>326</v>
      </c>
      <c r="F196" s="17" t="s">
        <v>1378</v>
      </c>
      <c r="G196" s="18">
        <v>1</v>
      </c>
      <c r="H196" s="18">
        <v>15</v>
      </c>
      <c r="I196" s="19">
        <v>1</v>
      </c>
      <c r="J196" s="20">
        <v>0</v>
      </c>
      <c r="K196" s="21">
        <v>0</v>
      </c>
      <c r="L196" s="22">
        <v>0</v>
      </c>
      <c r="M196" s="44" t="s">
        <v>2083</v>
      </c>
      <c r="N196" s="44"/>
      <c r="O196" s="44"/>
      <c r="P196" s="44"/>
      <c r="Q196" s="44"/>
      <c r="R196" s="44"/>
    </row>
    <row r="197" spans="1:18" x14ac:dyDescent="0.3">
      <c r="A197" s="17" t="s">
        <v>1379</v>
      </c>
      <c r="B197" s="17" t="s">
        <v>1380</v>
      </c>
      <c r="C197" s="17" t="s">
        <v>662</v>
      </c>
      <c r="D197" s="17" t="s">
        <v>944</v>
      </c>
      <c r="E197" s="17" t="s">
        <v>219</v>
      </c>
      <c r="F197" s="17" t="s">
        <v>1381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44" t="s">
        <v>2084</v>
      </c>
      <c r="N197" s="44"/>
      <c r="O197" s="44"/>
      <c r="P197" s="44"/>
      <c r="Q197" s="44"/>
      <c r="R197" s="44"/>
    </row>
    <row r="198" spans="1:18" x14ac:dyDescent="0.3">
      <c r="A198" s="17" t="s">
        <v>1382</v>
      </c>
      <c r="B198" s="17" t="s">
        <v>1383</v>
      </c>
      <c r="C198" s="17" t="s">
        <v>1384</v>
      </c>
      <c r="D198" s="17" t="s">
        <v>676</v>
      </c>
      <c r="E198" s="17" t="s">
        <v>227</v>
      </c>
      <c r="F198" s="17" t="s">
        <v>1385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44" t="s">
        <v>2083</v>
      </c>
      <c r="N198" s="44"/>
      <c r="O198" s="44"/>
      <c r="P198" s="44"/>
      <c r="Q198" s="44"/>
      <c r="R198" s="44"/>
    </row>
    <row r="199" spans="1:18" x14ac:dyDescent="0.3">
      <c r="A199" s="17" t="s">
        <v>1386</v>
      </c>
      <c r="B199" s="17" t="s">
        <v>1387</v>
      </c>
      <c r="C199" s="17" t="s">
        <v>1388</v>
      </c>
      <c r="D199" s="17" t="s">
        <v>1389</v>
      </c>
      <c r="E199" s="17" t="s">
        <v>330</v>
      </c>
      <c r="F199" s="17" t="s">
        <v>1390</v>
      </c>
      <c r="G199" s="18">
        <v>1</v>
      </c>
      <c r="H199" s="18">
        <v>1</v>
      </c>
      <c r="I199" s="19">
        <v>0</v>
      </c>
      <c r="J199" s="20">
        <v>1</v>
      </c>
      <c r="K199" s="21">
        <v>0</v>
      </c>
      <c r="L199" s="22">
        <v>0</v>
      </c>
      <c r="M199" s="44" t="s">
        <v>2083</v>
      </c>
      <c r="N199" s="44"/>
      <c r="O199" s="44"/>
      <c r="P199" s="44"/>
      <c r="Q199" s="44"/>
      <c r="R199" s="44"/>
    </row>
    <row r="200" spans="1:18" x14ac:dyDescent="0.3">
      <c r="A200" s="17" t="s">
        <v>332</v>
      </c>
      <c r="B200" s="17" t="s">
        <v>333</v>
      </c>
      <c r="C200" s="17" t="s">
        <v>911</v>
      </c>
      <c r="D200" s="17" t="s">
        <v>912</v>
      </c>
      <c r="E200" s="17" t="s">
        <v>330</v>
      </c>
      <c r="F200" s="17" t="s">
        <v>1391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44" t="s">
        <v>2085</v>
      </c>
      <c r="N200" s="44"/>
      <c r="O200" s="44"/>
      <c r="P200" s="44"/>
      <c r="Q200" s="44"/>
      <c r="R200" s="44"/>
    </row>
    <row r="201" spans="1:18" x14ac:dyDescent="0.3">
      <c r="A201" s="17" t="s">
        <v>1392</v>
      </c>
      <c r="B201" s="17" t="s">
        <v>1393</v>
      </c>
      <c r="C201" s="17" t="s">
        <v>1394</v>
      </c>
      <c r="D201" s="17" t="s">
        <v>967</v>
      </c>
      <c r="E201" s="17" t="s">
        <v>1395</v>
      </c>
      <c r="F201" s="17" t="s">
        <v>1396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44" t="s">
        <v>2083</v>
      </c>
      <c r="N201" s="44"/>
      <c r="O201" s="44"/>
      <c r="P201" s="44"/>
      <c r="Q201" s="44"/>
      <c r="R201" s="44"/>
    </row>
    <row r="202" spans="1:18" x14ac:dyDescent="0.3">
      <c r="A202" s="17" t="s">
        <v>416</v>
      </c>
      <c r="B202" s="17" t="s">
        <v>1397</v>
      </c>
      <c r="C202" s="17" t="s">
        <v>1398</v>
      </c>
      <c r="D202" s="17" t="s">
        <v>1399</v>
      </c>
      <c r="E202" s="17" t="s">
        <v>418</v>
      </c>
      <c r="F202" s="17" t="s">
        <v>1400</v>
      </c>
      <c r="G202" s="18">
        <v>1</v>
      </c>
      <c r="H202" s="18">
        <v>13</v>
      </c>
      <c r="I202" s="19">
        <v>0</v>
      </c>
      <c r="J202" s="20">
        <v>0</v>
      </c>
      <c r="K202" s="21">
        <v>1</v>
      </c>
      <c r="L202" s="22">
        <v>0</v>
      </c>
      <c r="M202" s="44" t="s">
        <v>2083</v>
      </c>
      <c r="N202" s="44"/>
      <c r="O202" s="44"/>
      <c r="P202" s="44"/>
      <c r="Q202" s="44"/>
      <c r="R202" s="44"/>
    </row>
    <row r="203" spans="1:18" x14ac:dyDescent="0.3">
      <c r="A203" s="17" t="s">
        <v>1401</v>
      </c>
      <c r="B203" s="17" t="s">
        <v>1402</v>
      </c>
      <c r="C203" s="17" t="s">
        <v>1403</v>
      </c>
      <c r="D203" s="17" t="s">
        <v>1404</v>
      </c>
      <c r="E203" s="17" t="s">
        <v>330</v>
      </c>
      <c r="F203" s="17" t="s">
        <v>1405</v>
      </c>
      <c r="G203" s="18">
        <v>1</v>
      </c>
      <c r="H203" s="18">
        <v>62</v>
      </c>
      <c r="I203" s="19">
        <v>1</v>
      </c>
      <c r="J203" s="20">
        <v>0</v>
      </c>
      <c r="K203" s="21">
        <v>0</v>
      </c>
      <c r="L203" s="22">
        <v>0</v>
      </c>
      <c r="M203" s="44" t="s">
        <v>2083</v>
      </c>
      <c r="N203" s="44"/>
      <c r="O203" s="44"/>
      <c r="P203" s="44"/>
      <c r="Q203" s="44"/>
      <c r="R203" s="44"/>
    </row>
    <row r="204" spans="1:18" x14ac:dyDescent="0.3">
      <c r="A204" s="17" t="s">
        <v>614</v>
      </c>
      <c r="B204" s="17" t="s">
        <v>1406</v>
      </c>
      <c r="C204" s="17" t="s">
        <v>662</v>
      </c>
      <c r="D204" s="17" t="s">
        <v>1261</v>
      </c>
      <c r="E204" s="17" t="s">
        <v>616</v>
      </c>
      <c r="F204" s="17" t="s">
        <v>1407</v>
      </c>
      <c r="G204" s="18">
        <v>1</v>
      </c>
      <c r="H204" s="18">
        <v>2</v>
      </c>
      <c r="I204" s="19">
        <v>0</v>
      </c>
      <c r="J204" s="20">
        <v>0</v>
      </c>
      <c r="K204" s="21">
        <v>0</v>
      </c>
      <c r="L204" s="22">
        <v>1</v>
      </c>
      <c r="M204" s="44" t="s">
        <v>2085</v>
      </c>
      <c r="N204" s="44"/>
      <c r="O204" s="44"/>
      <c r="P204" s="44"/>
      <c r="Q204" s="44"/>
      <c r="R204" s="44"/>
    </row>
    <row r="205" spans="1:18" x14ac:dyDescent="0.3">
      <c r="A205" s="17" t="s">
        <v>354</v>
      </c>
      <c r="B205" s="17" t="s">
        <v>1408</v>
      </c>
      <c r="C205" s="17" t="s">
        <v>1409</v>
      </c>
      <c r="D205" s="17" t="s">
        <v>772</v>
      </c>
      <c r="E205" s="17" t="s">
        <v>326</v>
      </c>
      <c r="F205" s="17" t="s">
        <v>1410</v>
      </c>
      <c r="G205" s="18">
        <v>1</v>
      </c>
      <c r="H205" s="18">
        <v>3</v>
      </c>
      <c r="I205" s="19">
        <v>0</v>
      </c>
      <c r="J205" s="20">
        <v>0</v>
      </c>
      <c r="K205" s="21">
        <v>1</v>
      </c>
      <c r="L205" s="22">
        <v>0</v>
      </c>
      <c r="M205" s="44" t="s">
        <v>2085</v>
      </c>
      <c r="N205" s="44"/>
      <c r="O205" s="44"/>
      <c r="P205" s="44"/>
      <c r="Q205" s="44"/>
      <c r="R205" s="44"/>
    </row>
    <row r="206" spans="1:18" x14ac:dyDescent="0.3">
      <c r="A206" s="17" t="s">
        <v>1411</v>
      </c>
      <c r="B206" s="17" t="s">
        <v>1412</v>
      </c>
      <c r="C206" s="17" t="s">
        <v>662</v>
      </c>
      <c r="D206" s="17" t="s">
        <v>1413</v>
      </c>
      <c r="E206" s="17" t="s">
        <v>1414</v>
      </c>
      <c r="F206" s="17" t="s">
        <v>1415</v>
      </c>
      <c r="G206" s="18">
        <v>1</v>
      </c>
      <c r="H206" s="18">
        <v>50</v>
      </c>
      <c r="I206" s="19">
        <v>0</v>
      </c>
      <c r="J206" s="20">
        <v>1</v>
      </c>
      <c r="K206" s="21">
        <v>0</v>
      </c>
      <c r="L206" s="22">
        <v>0</v>
      </c>
      <c r="M206" s="44" t="s">
        <v>2083</v>
      </c>
      <c r="N206" s="44"/>
      <c r="O206" s="44"/>
      <c r="P206" s="44"/>
      <c r="Q206" s="44"/>
      <c r="R206" s="44"/>
    </row>
    <row r="207" spans="1:18" x14ac:dyDescent="0.3">
      <c r="A207" s="17" t="s">
        <v>1416</v>
      </c>
      <c r="B207" s="17" t="s">
        <v>1417</v>
      </c>
      <c r="C207" s="17" t="s">
        <v>1418</v>
      </c>
      <c r="D207" s="17" t="s">
        <v>1347</v>
      </c>
      <c r="E207" s="17" t="s">
        <v>1348</v>
      </c>
      <c r="F207" s="17" t="s">
        <v>1419</v>
      </c>
      <c r="G207" s="18">
        <v>1</v>
      </c>
      <c r="H207" s="18">
        <v>24</v>
      </c>
      <c r="I207" s="19">
        <v>0</v>
      </c>
      <c r="J207" s="20">
        <v>1</v>
      </c>
      <c r="K207" s="21">
        <v>0</v>
      </c>
      <c r="L207" s="22">
        <v>0</v>
      </c>
      <c r="M207" s="44" t="s">
        <v>2084</v>
      </c>
      <c r="N207" s="44"/>
      <c r="O207" s="44"/>
      <c r="P207" s="44"/>
      <c r="Q207" s="44"/>
      <c r="R207" s="44"/>
    </row>
    <row r="208" spans="1:18" x14ac:dyDescent="0.3">
      <c r="A208" s="17" t="s">
        <v>1420</v>
      </c>
      <c r="B208" s="17" t="s">
        <v>1421</v>
      </c>
      <c r="C208" s="17" t="s">
        <v>1026</v>
      </c>
      <c r="D208" s="17" t="s">
        <v>666</v>
      </c>
      <c r="E208" s="17" t="s">
        <v>1352</v>
      </c>
      <c r="F208" s="17" t="s">
        <v>1422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44" t="s">
        <v>2084</v>
      </c>
      <c r="N208" s="44"/>
      <c r="O208" s="44"/>
      <c r="P208" s="44"/>
      <c r="Q208" s="44"/>
      <c r="R208" s="44"/>
    </row>
    <row r="209" spans="1:18" x14ac:dyDescent="0.3">
      <c r="A209" s="17" t="s">
        <v>1423</v>
      </c>
      <c r="B209" s="17" t="s">
        <v>1246</v>
      </c>
      <c r="C209" s="17" t="s">
        <v>1026</v>
      </c>
      <c r="D209" s="17" t="s">
        <v>772</v>
      </c>
      <c r="E209" s="17" t="s">
        <v>773</v>
      </c>
      <c r="F209" s="17" t="s">
        <v>1423</v>
      </c>
      <c r="G209" s="18">
        <v>1</v>
      </c>
      <c r="H209" s="18">
        <v>5</v>
      </c>
      <c r="I209" s="19">
        <v>0</v>
      </c>
      <c r="J209" s="20">
        <v>1</v>
      </c>
      <c r="K209" s="21">
        <v>0</v>
      </c>
      <c r="L209" s="22">
        <v>0</v>
      </c>
      <c r="M209" s="44" t="s">
        <v>2083</v>
      </c>
      <c r="N209" s="44"/>
      <c r="O209" s="44"/>
      <c r="P209" s="44"/>
      <c r="Q209" s="44"/>
      <c r="R209" s="44"/>
    </row>
    <row r="210" spans="1:18" x14ac:dyDescent="0.3">
      <c r="A210" s="17" t="s">
        <v>548</v>
      </c>
      <c r="B210" s="17" t="s">
        <v>1424</v>
      </c>
      <c r="C210" s="17" t="s">
        <v>1425</v>
      </c>
      <c r="D210" s="17" t="s">
        <v>666</v>
      </c>
      <c r="E210" s="17" t="s">
        <v>163</v>
      </c>
      <c r="F210" s="17" t="s">
        <v>1426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44" t="s">
        <v>2085</v>
      </c>
      <c r="N210" s="44"/>
      <c r="O210" s="44"/>
      <c r="P210" s="44"/>
      <c r="Q210" s="44"/>
      <c r="R210" s="44"/>
    </row>
    <row r="211" spans="1:18" x14ac:dyDescent="0.3">
      <c r="A211" s="17" t="s">
        <v>1427</v>
      </c>
      <c r="B211" s="17" t="s">
        <v>1428</v>
      </c>
      <c r="C211" s="17" t="s">
        <v>1429</v>
      </c>
      <c r="D211" s="17" t="s">
        <v>718</v>
      </c>
      <c r="E211" s="17" t="s">
        <v>330</v>
      </c>
      <c r="F211" s="17" t="s">
        <v>1430</v>
      </c>
      <c r="G211" s="18">
        <v>1</v>
      </c>
      <c r="H211" s="18">
        <v>20</v>
      </c>
      <c r="I211" s="19">
        <v>0</v>
      </c>
      <c r="J211" s="20">
        <v>1</v>
      </c>
      <c r="K211" s="21">
        <v>0</v>
      </c>
      <c r="L211" s="22">
        <v>0</v>
      </c>
      <c r="M211" s="44" t="s">
        <v>2083</v>
      </c>
      <c r="N211" s="44"/>
      <c r="O211" s="44"/>
      <c r="P211" s="44"/>
      <c r="Q211" s="44"/>
      <c r="R211" s="44"/>
    </row>
    <row r="212" spans="1:18" x14ac:dyDescent="0.3">
      <c r="A212" s="17" t="s">
        <v>1431</v>
      </c>
      <c r="B212" s="17" t="s">
        <v>1432</v>
      </c>
      <c r="C212" s="17" t="s">
        <v>662</v>
      </c>
      <c r="D212" s="17" t="s">
        <v>1433</v>
      </c>
      <c r="E212" s="17" t="s">
        <v>1434</v>
      </c>
      <c r="F212" s="17" t="s">
        <v>1435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44" t="s">
        <v>2083</v>
      </c>
      <c r="N212" s="44"/>
      <c r="O212" s="44"/>
      <c r="P212" s="44"/>
      <c r="Q212" s="44"/>
      <c r="R212" s="44"/>
    </row>
    <row r="213" spans="1:18" x14ac:dyDescent="0.3">
      <c r="A213" s="17" t="s">
        <v>1436</v>
      </c>
      <c r="B213" s="17" t="s">
        <v>1437</v>
      </c>
      <c r="C213" s="17" t="s">
        <v>1438</v>
      </c>
      <c r="D213" s="17" t="s">
        <v>671</v>
      </c>
      <c r="E213" s="17" t="s">
        <v>330</v>
      </c>
      <c r="F213" s="17" t="s">
        <v>1439</v>
      </c>
      <c r="G213" s="18">
        <v>1</v>
      </c>
      <c r="H213" s="18">
        <v>4</v>
      </c>
      <c r="I213" s="19">
        <v>0</v>
      </c>
      <c r="J213" s="20">
        <v>1</v>
      </c>
      <c r="K213" s="21">
        <v>0</v>
      </c>
      <c r="L213" s="22">
        <v>0</v>
      </c>
      <c r="M213" s="44" t="s">
        <v>2084</v>
      </c>
      <c r="N213" s="44"/>
      <c r="O213" s="44"/>
      <c r="P213" s="44"/>
      <c r="Q213" s="44"/>
      <c r="R213" s="44"/>
    </row>
    <row r="214" spans="1:18" x14ac:dyDescent="0.3">
      <c r="A214" s="17" t="s">
        <v>605</v>
      </c>
      <c r="B214" s="17" t="s">
        <v>1440</v>
      </c>
      <c r="C214" s="17" t="s">
        <v>848</v>
      </c>
      <c r="D214" s="17" t="s">
        <v>729</v>
      </c>
      <c r="E214" s="17" t="s">
        <v>607</v>
      </c>
      <c r="F214" s="17" t="s">
        <v>1441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44" t="s">
        <v>2085</v>
      </c>
      <c r="N214" s="44"/>
      <c r="O214" s="44"/>
      <c r="P214" s="44"/>
      <c r="Q214" s="44"/>
      <c r="R214" s="44"/>
    </row>
    <row r="215" spans="1:18" x14ac:dyDescent="0.3">
      <c r="A215" s="17" t="s">
        <v>1442</v>
      </c>
      <c r="B215" s="17" t="s">
        <v>1443</v>
      </c>
      <c r="C215" s="17" t="s">
        <v>1308</v>
      </c>
      <c r="D215" s="17" t="s">
        <v>692</v>
      </c>
      <c r="E215" s="17" t="s">
        <v>330</v>
      </c>
      <c r="F215" s="17" t="s">
        <v>1444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44" t="s">
        <v>2084</v>
      </c>
      <c r="N215" s="44"/>
      <c r="O215" s="44"/>
      <c r="P215" s="44"/>
      <c r="Q215" s="44"/>
      <c r="R215" s="44"/>
    </row>
    <row r="216" spans="1:18" x14ac:dyDescent="0.3">
      <c r="A216" s="17" t="s">
        <v>1445</v>
      </c>
      <c r="B216" s="17" t="s">
        <v>1446</v>
      </c>
      <c r="C216" s="17" t="s">
        <v>1447</v>
      </c>
      <c r="D216" s="17" t="s">
        <v>666</v>
      </c>
      <c r="E216" s="17" t="s">
        <v>326</v>
      </c>
      <c r="F216" s="17" t="s">
        <v>1448</v>
      </c>
      <c r="G216" s="18">
        <v>1</v>
      </c>
      <c r="H216" s="18">
        <v>25</v>
      </c>
      <c r="I216" s="19">
        <v>0</v>
      </c>
      <c r="J216" s="20">
        <v>1</v>
      </c>
      <c r="K216" s="21">
        <v>0</v>
      </c>
      <c r="L216" s="22">
        <v>0</v>
      </c>
      <c r="M216" s="44" t="s">
        <v>2083</v>
      </c>
      <c r="N216" s="44"/>
      <c r="O216" s="44"/>
      <c r="P216" s="44"/>
      <c r="Q216" s="44"/>
      <c r="R216" s="44"/>
    </row>
    <row r="217" spans="1:18" x14ac:dyDescent="0.3">
      <c r="A217" s="17" t="s">
        <v>1449</v>
      </c>
      <c r="B217" s="17" t="s">
        <v>1450</v>
      </c>
      <c r="C217" s="17" t="s">
        <v>1451</v>
      </c>
      <c r="D217" s="17" t="s">
        <v>671</v>
      </c>
      <c r="E217" s="17" t="s">
        <v>330</v>
      </c>
      <c r="F217" s="17" t="s">
        <v>1452</v>
      </c>
      <c r="G217" s="18">
        <v>1</v>
      </c>
      <c r="H217" s="18">
        <v>10</v>
      </c>
      <c r="I217" s="19">
        <v>0</v>
      </c>
      <c r="J217" s="20">
        <v>1</v>
      </c>
      <c r="K217" s="21">
        <v>0</v>
      </c>
      <c r="L217" s="22">
        <v>0</v>
      </c>
      <c r="M217" s="44" t="s">
        <v>2084</v>
      </c>
      <c r="N217" s="44"/>
      <c r="O217" s="44"/>
      <c r="P217" s="44"/>
      <c r="Q217" s="44"/>
      <c r="R217" s="44"/>
    </row>
    <row r="218" spans="1:18" x14ac:dyDescent="0.3">
      <c r="A218" s="17" t="s">
        <v>1453</v>
      </c>
      <c r="B218" s="17" t="s">
        <v>1454</v>
      </c>
      <c r="C218" s="17" t="s">
        <v>1455</v>
      </c>
      <c r="D218" s="17" t="s">
        <v>666</v>
      </c>
      <c r="E218" s="17" t="s">
        <v>1142</v>
      </c>
      <c r="F218" s="17" t="s">
        <v>1456</v>
      </c>
      <c r="G218" s="18">
        <v>1</v>
      </c>
      <c r="H218" s="18">
        <v>48</v>
      </c>
      <c r="I218" s="19">
        <v>0</v>
      </c>
      <c r="J218" s="20">
        <v>1</v>
      </c>
      <c r="K218" s="21">
        <v>0</v>
      </c>
      <c r="L218" s="22">
        <v>0</v>
      </c>
      <c r="M218" s="44" t="s">
        <v>2083</v>
      </c>
      <c r="N218" s="44"/>
      <c r="O218" s="44"/>
      <c r="P218" s="44"/>
      <c r="Q218" s="44"/>
      <c r="R218" s="44"/>
    </row>
    <row r="219" spans="1:18" x14ac:dyDescent="0.3">
      <c r="A219" s="17" t="s">
        <v>1457</v>
      </c>
      <c r="B219" s="17" t="s">
        <v>1458</v>
      </c>
      <c r="C219" s="17" t="s">
        <v>1459</v>
      </c>
      <c r="D219" s="17" t="s">
        <v>1460</v>
      </c>
      <c r="E219" s="17" t="s">
        <v>1049</v>
      </c>
      <c r="F219" s="17" t="s">
        <v>1461</v>
      </c>
      <c r="G219" s="18">
        <v>1</v>
      </c>
      <c r="H219" s="18">
        <v>6</v>
      </c>
      <c r="I219" s="19">
        <v>1</v>
      </c>
      <c r="J219" s="20">
        <v>0</v>
      </c>
      <c r="K219" s="21">
        <v>0</v>
      </c>
      <c r="L219" s="22">
        <v>0</v>
      </c>
      <c r="M219" s="44" t="s">
        <v>2083</v>
      </c>
      <c r="N219" s="44"/>
      <c r="O219" s="44"/>
      <c r="P219" s="44"/>
      <c r="Q219" s="44"/>
      <c r="R219" s="44"/>
    </row>
    <row r="220" spans="1:18" x14ac:dyDescent="0.3">
      <c r="A220" s="17" t="s">
        <v>1462</v>
      </c>
      <c r="B220" s="17" t="s">
        <v>1463</v>
      </c>
      <c r="C220" s="17" t="s">
        <v>1464</v>
      </c>
      <c r="D220" s="17" t="s">
        <v>666</v>
      </c>
      <c r="E220" s="17" t="s">
        <v>841</v>
      </c>
      <c r="F220" s="17" t="s">
        <v>1465</v>
      </c>
      <c r="G220" s="18">
        <v>1</v>
      </c>
      <c r="H220" s="18">
        <v>1</v>
      </c>
      <c r="I220" s="19">
        <v>1</v>
      </c>
      <c r="J220" s="20">
        <v>0</v>
      </c>
      <c r="K220" s="21">
        <v>0</v>
      </c>
      <c r="L220" s="22">
        <v>0</v>
      </c>
      <c r="M220" s="44" t="s">
        <v>2083</v>
      </c>
      <c r="N220" s="44"/>
      <c r="O220" s="44"/>
      <c r="P220" s="44"/>
      <c r="Q220" s="44"/>
      <c r="R220" s="44"/>
    </row>
    <row r="221" spans="1:18" x14ac:dyDescent="0.3">
      <c r="A221" s="17" t="s">
        <v>1466</v>
      </c>
      <c r="B221" s="17" t="s">
        <v>1467</v>
      </c>
      <c r="C221" s="17" t="s">
        <v>1026</v>
      </c>
      <c r="D221" s="17" t="s">
        <v>987</v>
      </c>
      <c r="E221" s="17" t="s">
        <v>877</v>
      </c>
      <c r="F221" s="17" t="s">
        <v>1468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44" t="s">
        <v>2084</v>
      </c>
      <c r="N221" s="44"/>
      <c r="O221" s="44"/>
      <c r="P221" s="44"/>
      <c r="Q221" s="44"/>
      <c r="R221" s="44"/>
    </row>
    <row r="222" spans="1:18" x14ac:dyDescent="0.3">
      <c r="A222" s="17" t="s">
        <v>492</v>
      </c>
      <c r="B222" s="17" t="s">
        <v>1469</v>
      </c>
      <c r="C222" s="17" t="s">
        <v>662</v>
      </c>
      <c r="D222" s="17" t="s">
        <v>1470</v>
      </c>
      <c r="E222" s="17" t="s">
        <v>494</v>
      </c>
      <c r="F222" s="17" t="s">
        <v>1471</v>
      </c>
      <c r="G222" s="18">
        <v>1</v>
      </c>
      <c r="H222" s="18">
        <v>2</v>
      </c>
      <c r="I222" s="19">
        <v>0</v>
      </c>
      <c r="J222" s="20">
        <v>0</v>
      </c>
      <c r="K222" s="21">
        <v>0</v>
      </c>
      <c r="L222" s="22">
        <v>1</v>
      </c>
      <c r="M222" s="44" t="s">
        <v>2085</v>
      </c>
      <c r="N222" s="44"/>
      <c r="O222" s="44"/>
      <c r="P222" s="44"/>
      <c r="Q222" s="44"/>
      <c r="R222" s="44"/>
    </row>
    <row r="223" spans="1:18" x14ac:dyDescent="0.3">
      <c r="A223" s="17" t="s">
        <v>1472</v>
      </c>
      <c r="B223" s="17" t="s">
        <v>1473</v>
      </c>
      <c r="C223" s="17" t="s">
        <v>1474</v>
      </c>
      <c r="D223" s="17" t="s">
        <v>958</v>
      </c>
      <c r="E223" s="17" t="s">
        <v>197</v>
      </c>
      <c r="F223" s="17" t="s">
        <v>1475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44" t="s">
        <v>2083</v>
      </c>
      <c r="N223" s="44"/>
      <c r="O223" s="44"/>
      <c r="P223" s="44"/>
      <c r="Q223" s="44"/>
      <c r="R223" s="44"/>
    </row>
    <row r="224" spans="1:18" x14ac:dyDescent="0.3">
      <c r="A224" s="17" t="s">
        <v>1476</v>
      </c>
      <c r="B224" s="17" t="s">
        <v>1246</v>
      </c>
      <c r="C224" s="17" t="s">
        <v>771</v>
      </c>
      <c r="D224" s="17" t="s">
        <v>772</v>
      </c>
      <c r="E224" s="17" t="s">
        <v>773</v>
      </c>
      <c r="F224" s="17" t="s">
        <v>1476</v>
      </c>
      <c r="G224" s="18">
        <v>1</v>
      </c>
      <c r="H224" s="18">
        <v>10</v>
      </c>
      <c r="I224" s="19">
        <v>0</v>
      </c>
      <c r="J224" s="20">
        <v>1</v>
      </c>
      <c r="K224" s="21">
        <v>0</v>
      </c>
      <c r="L224" s="22">
        <v>0</v>
      </c>
      <c r="M224" s="44" t="s">
        <v>2083</v>
      </c>
      <c r="N224" s="44"/>
      <c r="O224" s="44"/>
      <c r="P224" s="44"/>
      <c r="Q224" s="44"/>
      <c r="R224" s="44"/>
    </row>
    <row r="225" spans="1:18" x14ac:dyDescent="0.3">
      <c r="A225" s="17" t="s">
        <v>1477</v>
      </c>
      <c r="B225" s="17" t="s">
        <v>1478</v>
      </c>
      <c r="C225" s="17" t="s">
        <v>848</v>
      </c>
      <c r="D225" s="17" t="s">
        <v>666</v>
      </c>
      <c r="E225" s="17" t="s">
        <v>475</v>
      </c>
      <c r="F225" s="17" t="s">
        <v>1479</v>
      </c>
      <c r="G225" s="18">
        <v>1</v>
      </c>
      <c r="H225" s="18">
        <v>1</v>
      </c>
      <c r="I225" s="19">
        <v>0</v>
      </c>
      <c r="J225" s="20">
        <v>1</v>
      </c>
      <c r="K225" s="21">
        <v>0</v>
      </c>
      <c r="L225" s="22">
        <v>0</v>
      </c>
      <c r="M225" s="44" t="s">
        <v>2084</v>
      </c>
      <c r="N225" s="44"/>
      <c r="O225" s="44"/>
      <c r="P225" s="44"/>
      <c r="Q225" s="44"/>
      <c r="R225" s="44"/>
    </row>
    <row r="226" spans="1:18" x14ac:dyDescent="0.3">
      <c r="A226" s="17" t="s">
        <v>1480</v>
      </c>
      <c r="B226" s="17" t="s">
        <v>1481</v>
      </c>
      <c r="C226" s="17" t="s">
        <v>1482</v>
      </c>
      <c r="D226" s="17" t="s">
        <v>1483</v>
      </c>
      <c r="E226" s="17" t="s">
        <v>1484</v>
      </c>
      <c r="F226" s="17" t="s">
        <v>1485</v>
      </c>
      <c r="G226" s="18">
        <v>1</v>
      </c>
      <c r="H226" s="18">
        <v>10</v>
      </c>
      <c r="I226" s="19">
        <v>1</v>
      </c>
      <c r="J226" s="20">
        <v>0</v>
      </c>
      <c r="K226" s="21">
        <v>0</v>
      </c>
      <c r="L226" s="22">
        <v>0</v>
      </c>
      <c r="M226" s="44" t="s">
        <v>2083</v>
      </c>
      <c r="N226" s="44"/>
      <c r="O226" s="44"/>
      <c r="P226" s="44"/>
      <c r="Q226" s="44"/>
      <c r="R226" s="44"/>
    </row>
    <row r="227" spans="1:18" x14ac:dyDescent="0.3">
      <c r="A227" s="17" t="s">
        <v>263</v>
      </c>
      <c r="B227" s="17" t="s">
        <v>1486</v>
      </c>
      <c r="C227" s="17" t="s">
        <v>1487</v>
      </c>
      <c r="D227" s="17" t="s">
        <v>666</v>
      </c>
      <c r="E227" s="17" t="s">
        <v>172</v>
      </c>
      <c r="F227" s="17" t="s">
        <v>1488</v>
      </c>
      <c r="G227" s="18">
        <v>1</v>
      </c>
      <c r="H227" s="18">
        <v>5</v>
      </c>
      <c r="I227" s="19">
        <v>0</v>
      </c>
      <c r="J227" s="20">
        <v>0</v>
      </c>
      <c r="K227" s="21">
        <v>1</v>
      </c>
      <c r="L227" s="22">
        <v>0</v>
      </c>
      <c r="M227" s="44" t="s">
        <v>2085</v>
      </c>
      <c r="N227" s="44"/>
      <c r="O227" s="44"/>
      <c r="P227" s="44"/>
      <c r="Q227" s="44"/>
      <c r="R227" s="44"/>
    </row>
    <row r="228" spans="1:18" x14ac:dyDescent="0.3">
      <c r="A228" s="17" t="s">
        <v>1489</v>
      </c>
      <c r="B228" s="17" t="s">
        <v>1490</v>
      </c>
      <c r="C228" s="17" t="s">
        <v>1491</v>
      </c>
      <c r="D228" s="17" t="s">
        <v>666</v>
      </c>
      <c r="E228" s="17" t="s">
        <v>1492</v>
      </c>
      <c r="F228" s="17" t="s">
        <v>1493</v>
      </c>
      <c r="G228" s="18">
        <v>1</v>
      </c>
      <c r="H228" s="18">
        <v>4</v>
      </c>
      <c r="I228" s="19">
        <v>0</v>
      </c>
      <c r="J228" s="20">
        <v>1</v>
      </c>
      <c r="K228" s="21">
        <v>0</v>
      </c>
      <c r="L228" s="22">
        <v>0</v>
      </c>
      <c r="M228" s="44" t="s">
        <v>2083</v>
      </c>
      <c r="N228" s="44"/>
      <c r="O228" s="44"/>
      <c r="P228" s="44"/>
      <c r="Q228" s="44"/>
      <c r="R228" s="44"/>
    </row>
    <row r="229" spans="1:18" x14ac:dyDescent="0.3">
      <c r="A229" s="17" t="s">
        <v>159</v>
      </c>
      <c r="B229" s="17" t="s">
        <v>1494</v>
      </c>
      <c r="C229" s="17" t="s">
        <v>1495</v>
      </c>
      <c r="D229" s="17" t="s">
        <v>991</v>
      </c>
      <c r="E229" s="17" t="s">
        <v>163</v>
      </c>
      <c r="F229" s="17" t="s">
        <v>1496</v>
      </c>
      <c r="G229" s="18">
        <v>1</v>
      </c>
      <c r="H229" s="18">
        <v>2</v>
      </c>
      <c r="I229" s="19">
        <v>0</v>
      </c>
      <c r="J229" s="20">
        <v>0</v>
      </c>
      <c r="K229" s="21">
        <v>1</v>
      </c>
      <c r="L229" s="22">
        <v>0</v>
      </c>
      <c r="M229" s="44" t="s">
        <v>2085</v>
      </c>
      <c r="N229" s="44"/>
      <c r="O229" s="44"/>
      <c r="P229" s="44"/>
      <c r="Q229" s="44"/>
      <c r="R229" s="44"/>
    </row>
    <row r="230" spans="1:18" x14ac:dyDescent="0.3">
      <c r="A230" s="17" t="s">
        <v>1497</v>
      </c>
      <c r="B230" s="17" t="s">
        <v>1498</v>
      </c>
      <c r="C230" s="17" t="s">
        <v>1499</v>
      </c>
      <c r="D230" s="17" t="s">
        <v>1500</v>
      </c>
      <c r="E230" s="17" t="s">
        <v>905</v>
      </c>
      <c r="F230" s="17" t="s">
        <v>1501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44" t="s">
        <v>2083</v>
      </c>
      <c r="N230" s="44"/>
      <c r="O230" s="44"/>
      <c r="P230" s="44"/>
      <c r="Q230" s="44"/>
      <c r="R230" s="44"/>
    </row>
    <row r="231" spans="1:18" x14ac:dyDescent="0.3">
      <c r="A231" s="17" t="s">
        <v>328</v>
      </c>
      <c r="B231" s="17" t="s">
        <v>329</v>
      </c>
      <c r="C231" s="17" t="s">
        <v>1502</v>
      </c>
      <c r="D231" s="17" t="s">
        <v>740</v>
      </c>
      <c r="E231" s="17" t="s">
        <v>330</v>
      </c>
      <c r="F231" s="17" t="s">
        <v>1503</v>
      </c>
      <c r="G231" s="18">
        <v>1</v>
      </c>
      <c r="H231" s="18">
        <v>3</v>
      </c>
      <c r="I231" s="19">
        <v>0</v>
      </c>
      <c r="J231" s="20">
        <v>0</v>
      </c>
      <c r="K231" s="21">
        <v>1</v>
      </c>
      <c r="L231" s="22">
        <v>0</v>
      </c>
      <c r="M231" s="44" t="s">
        <v>2085</v>
      </c>
      <c r="N231" s="44"/>
      <c r="O231" s="44"/>
      <c r="P231" s="44"/>
      <c r="Q231" s="44"/>
      <c r="R231" s="44"/>
    </row>
    <row r="232" spans="1:18" x14ac:dyDescent="0.3">
      <c r="A232" s="17" t="s">
        <v>1504</v>
      </c>
      <c r="B232" s="17" t="s">
        <v>1505</v>
      </c>
      <c r="C232" s="17" t="s">
        <v>1506</v>
      </c>
      <c r="D232" s="17" t="s">
        <v>1507</v>
      </c>
      <c r="E232" s="17" t="s">
        <v>1049</v>
      </c>
      <c r="F232" s="17" t="s">
        <v>1508</v>
      </c>
      <c r="G232" s="18">
        <v>1</v>
      </c>
      <c r="H232" s="18">
        <v>12</v>
      </c>
      <c r="I232" s="19">
        <v>0</v>
      </c>
      <c r="J232" s="20">
        <v>1</v>
      </c>
      <c r="K232" s="21">
        <v>0</v>
      </c>
      <c r="L232" s="22">
        <v>0</v>
      </c>
      <c r="M232" s="44" t="s">
        <v>2083</v>
      </c>
      <c r="N232" s="44"/>
      <c r="O232" s="44"/>
      <c r="P232" s="44"/>
      <c r="Q232" s="44"/>
      <c r="R232" s="44"/>
    </row>
    <row r="233" spans="1:18" x14ac:dyDescent="0.3">
      <c r="A233" s="17" t="s">
        <v>1509</v>
      </c>
      <c r="B233" s="17" t="s">
        <v>1510</v>
      </c>
      <c r="C233" s="17" t="s">
        <v>1511</v>
      </c>
      <c r="D233" s="17" t="s">
        <v>1512</v>
      </c>
      <c r="E233" s="17" t="s">
        <v>811</v>
      </c>
      <c r="F233" s="17" t="s">
        <v>1513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44" t="s">
        <v>2083</v>
      </c>
      <c r="N233" s="44"/>
      <c r="O233" s="44"/>
      <c r="P233" s="44"/>
      <c r="Q233" s="44"/>
      <c r="R233" s="44"/>
    </row>
    <row r="234" spans="1:18" x14ac:dyDescent="0.3">
      <c r="A234" s="17" t="s">
        <v>1514</v>
      </c>
      <c r="B234" s="17" t="s">
        <v>1515</v>
      </c>
      <c r="C234" s="17" t="s">
        <v>1138</v>
      </c>
      <c r="D234" s="17" t="s">
        <v>772</v>
      </c>
      <c r="E234" s="17" t="s">
        <v>330</v>
      </c>
      <c r="F234" s="17" t="s">
        <v>1516</v>
      </c>
      <c r="G234" s="18">
        <v>1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44" t="s">
        <v>2084</v>
      </c>
      <c r="N234" s="44"/>
      <c r="O234" s="44"/>
      <c r="P234" s="44"/>
      <c r="Q234" s="44"/>
      <c r="R234" s="44"/>
    </row>
    <row r="235" spans="1:18" x14ac:dyDescent="0.3">
      <c r="A235" s="17" t="s">
        <v>403</v>
      </c>
      <c r="B235" s="17" t="s">
        <v>404</v>
      </c>
      <c r="C235" s="17" t="s">
        <v>1517</v>
      </c>
      <c r="D235" s="17" t="s">
        <v>1518</v>
      </c>
      <c r="E235" s="17" t="s">
        <v>406</v>
      </c>
      <c r="F235" s="17" t="s">
        <v>1519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44" t="s">
        <v>2085</v>
      </c>
      <c r="N235" s="44"/>
      <c r="O235" s="44"/>
      <c r="P235" s="44"/>
      <c r="Q235" s="44"/>
      <c r="R235" s="44"/>
    </row>
    <row r="236" spans="1:18" x14ac:dyDescent="0.3">
      <c r="A236" s="17" t="s">
        <v>1520</v>
      </c>
      <c r="B236" s="17" t="s">
        <v>1521</v>
      </c>
      <c r="C236" s="17" t="s">
        <v>662</v>
      </c>
      <c r="D236" s="17" t="s">
        <v>1522</v>
      </c>
      <c r="E236" s="17" t="s">
        <v>330</v>
      </c>
      <c r="F236" s="17" t="s">
        <v>1523</v>
      </c>
      <c r="G236" s="18">
        <v>1</v>
      </c>
      <c r="H236" s="18">
        <v>48</v>
      </c>
      <c r="I236" s="19">
        <v>0</v>
      </c>
      <c r="J236" s="20">
        <v>1</v>
      </c>
      <c r="K236" s="21">
        <v>0</v>
      </c>
      <c r="L236" s="22">
        <v>0</v>
      </c>
      <c r="M236" s="44" t="s">
        <v>2083</v>
      </c>
      <c r="N236" s="44"/>
      <c r="O236" s="44"/>
      <c r="P236" s="44"/>
      <c r="Q236" s="44"/>
      <c r="R236" s="44"/>
    </row>
    <row r="237" spans="1:18" x14ac:dyDescent="0.3">
      <c r="A237" s="17" t="s">
        <v>1524</v>
      </c>
      <c r="B237" s="17" t="s">
        <v>1525</v>
      </c>
      <c r="C237" s="17" t="s">
        <v>662</v>
      </c>
      <c r="D237" s="17" t="s">
        <v>1526</v>
      </c>
      <c r="E237" s="17" t="s">
        <v>1049</v>
      </c>
      <c r="F237" s="17" t="s">
        <v>1527</v>
      </c>
      <c r="G237" s="18">
        <v>1</v>
      </c>
      <c r="H237" s="18">
        <v>60</v>
      </c>
      <c r="I237" s="19">
        <v>0</v>
      </c>
      <c r="J237" s="20">
        <v>1</v>
      </c>
      <c r="K237" s="21">
        <v>0</v>
      </c>
      <c r="L237" s="22">
        <v>0</v>
      </c>
      <c r="M237" s="44" t="s">
        <v>2083</v>
      </c>
      <c r="N237" s="44"/>
      <c r="O237" s="44"/>
      <c r="P237" s="44"/>
      <c r="Q237" s="44"/>
      <c r="R237" s="44"/>
    </row>
    <row r="238" spans="1:18" x14ac:dyDescent="0.3">
      <c r="A238" s="17" t="s">
        <v>1528</v>
      </c>
      <c r="B238" s="17" t="s">
        <v>1529</v>
      </c>
      <c r="C238" s="17" t="s">
        <v>1530</v>
      </c>
      <c r="D238" s="17" t="s">
        <v>666</v>
      </c>
      <c r="E238" s="17" t="s">
        <v>326</v>
      </c>
      <c r="F238" s="17" t="s">
        <v>1531</v>
      </c>
      <c r="G238" s="18">
        <v>1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44" t="s">
        <v>2083</v>
      </c>
      <c r="N238" s="44"/>
      <c r="O238" s="44"/>
      <c r="P238" s="44"/>
      <c r="Q238" s="44"/>
      <c r="R238" s="44"/>
    </row>
    <row r="239" spans="1:18" x14ac:dyDescent="0.3">
      <c r="A239" s="17" t="s">
        <v>1532</v>
      </c>
      <c r="B239" s="17" t="s">
        <v>1533</v>
      </c>
      <c r="C239" s="17" t="s">
        <v>1534</v>
      </c>
      <c r="D239" s="17" t="s">
        <v>780</v>
      </c>
      <c r="E239" s="17" t="s">
        <v>1535</v>
      </c>
      <c r="F239" s="17" t="s">
        <v>1536</v>
      </c>
      <c r="G239" s="18">
        <v>1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44" t="s">
        <v>2082</v>
      </c>
      <c r="N239" s="44"/>
      <c r="O239" s="44"/>
      <c r="P239" s="44"/>
      <c r="Q239" s="44"/>
      <c r="R239" s="44"/>
    </row>
    <row r="240" spans="1:18" x14ac:dyDescent="0.3">
      <c r="A240" s="17" t="s">
        <v>1537</v>
      </c>
      <c r="B240" s="17" t="s">
        <v>1538</v>
      </c>
      <c r="C240" s="17" t="s">
        <v>1539</v>
      </c>
      <c r="D240" s="17" t="s">
        <v>666</v>
      </c>
      <c r="E240" s="17" t="s">
        <v>1540</v>
      </c>
      <c r="F240" s="17" t="s">
        <v>1541</v>
      </c>
      <c r="G240" s="18">
        <v>1</v>
      </c>
      <c r="H240" s="18">
        <v>2</v>
      </c>
      <c r="I240" s="19">
        <v>0</v>
      </c>
      <c r="J240" s="20">
        <v>1</v>
      </c>
      <c r="K240" s="21">
        <v>0</v>
      </c>
      <c r="L240" s="22">
        <v>0</v>
      </c>
      <c r="M240" s="44" t="s">
        <v>2083</v>
      </c>
      <c r="N240" s="44"/>
      <c r="O240" s="44"/>
      <c r="P240" s="44"/>
      <c r="Q240" s="44"/>
      <c r="R240" s="44"/>
    </row>
    <row r="241" spans="1:18" x14ac:dyDescent="0.3">
      <c r="A241" s="17" t="s">
        <v>1542</v>
      </c>
      <c r="B241" s="17" t="s">
        <v>1543</v>
      </c>
      <c r="C241" s="17" t="s">
        <v>1544</v>
      </c>
      <c r="D241" s="17" t="s">
        <v>1545</v>
      </c>
      <c r="E241" s="17" t="s">
        <v>278</v>
      </c>
      <c r="F241" s="17" t="s">
        <v>1546</v>
      </c>
      <c r="G241" s="18">
        <v>1</v>
      </c>
      <c r="H241" s="18">
        <v>6</v>
      </c>
      <c r="I241" s="19">
        <v>0</v>
      </c>
      <c r="J241" s="20">
        <v>1</v>
      </c>
      <c r="K241" s="21">
        <v>0</v>
      </c>
      <c r="L241" s="22">
        <v>0</v>
      </c>
      <c r="M241" s="44" t="s">
        <v>2084</v>
      </c>
      <c r="N241" s="44"/>
      <c r="O241" s="44"/>
      <c r="P241" s="44"/>
      <c r="Q241" s="44"/>
      <c r="R241" s="44"/>
    </row>
    <row r="242" spans="1:18" x14ac:dyDescent="0.3">
      <c r="A242" s="17" t="s">
        <v>1547</v>
      </c>
      <c r="B242" s="17" t="s">
        <v>1548</v>
      </c>
      <c r="C242" s="17" t="s">
        <v>1549</v>
      </c>
      <c r="D242" s="17" t="s">
        <v>987</v>
      </c>
      <c r="E242" s="17" t="s">
        <v>1550</v>
      </c>
      <c r="F242" s="17" t="s">
        <v>1551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44" t="s">
        <v>2084</v>
      </c>
      <c r="N242" s="44"/>
      <c r="O242" s="44"/>
      <c r="P242" s="44"/>
      <c r="Q242" s="44"/>
      <c r="R242" s="44"/>
    </row>
    <row r="243" spans="1:18" x14ac:dyDescent="0.3">
      <c r="A243" s="17" t="s">
        <v>1552</v>
      </c>
      <c r="B243" s="17" t="s">
        <v>1553</v>
      </c>
      <c r="C243" s="17" t="s">
        <v>1554</v>
      </c>
      <c r="D243" s="17" t="s">
        <v>806</v>
      </c>
      <c r="E243" s="17" t="s">
        <v>406</v>
      </c>
      <c r="F243" s="17" t="s">
        <v>1555</v>
      </c>
      <c r="G243" s="18">
        <v>1</v>
      </c>
      <c r="H243" s="18">
        <v>3</v>
      </c>
      <c r="I243" s="19">
        <v>0</v>
      </c>
      <c r="J243" s="20">
        <v>1</v>
      </c>
      <c r="K243" s="21">
        <v>0</v>
      </c>
      <c r="L243" s="22">
        <v>0</v>
      </c>
      <c r="M243" s="44" t="s">
        <v>2083</v>
      </c>
      <c r="N243" s="44"/>
      <c r="O243" s="44"/>
      <c r="P243" s="44"/>
      <c r="Q243" s="44"/>
      <c r="R243" s="44"/>
    </row>
    <row r="244" spans="1:18" x14ac:dyDescent="0.3">
      <c r="A244" s="17" t="s">
        <v>1556</v>
      </c>
      <c r="B244" s="17" t="s">
        <v>1557</v>
      </c>
      <c r="C244" s="17" t="s">
        <v>1558</v>
      </c>
      <c r="D244" s="17" t="s">
        <v>1559</v>
      </c>
      <c r="E244" s="17" t="s">
        <v>330</v>
      </c>
      <c r="F244" s="17" t="s">
        <v>1560</v>
      </c>
      <c r="G244" s="18">
        <v>1</v>
      </c>
      <c r="H244" s="18">
        <v>5</v>
      </c>
      <c r="I244" s="19">
        <v>1</v>
      </c>
      <c r="J244" s="20">
        <v>0</v>
      </c>
      <c r="K244" s="21">
        <v>0</v>
      </c>
      <c r="L244" s="22">
        <v>0</v>
      </c>
      <c r="M244" s="44" t="s">
        <v>2083</v>
      </c>
      <c r="N244" s="44"/>
      <c r="O244" s="44"/>
      <c r="P244" s="44"/>
      <c r="Q244" s="44"/>
      <c r="R244" s="44"/>
    </row>
    <row r="245" spans="1:18" x14ac:dyDescent="0.3">
      <c r="A245" s="17" t="s">
        <v>496</v>
      </c>
      <c r="B245" s="17" t="s">
        <v>1561</v>
      </c>
      <c r="C245" s="17" t="s">
        <v>1562</v>
      </c>
      <c r="D245" s="17" t="s">
        <v>1203</v>
      </c>
      <c r="E245" s="17" t="s">
        <v>278</v>
      </c>
      <c r="F245" s="17" t="s">
        <v>1563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44" t="s">
        <v>2085</v>
      </c>
      <c r="N245" s="44"/>
      <c r="O245" s="44"/>
      <c r="P245" s="44"/>
      <c r="Q245" s="44"/>
      <c r="R245" s="44"/>
    </row>
    <row r="246" spans="1:18" x14ac:dyDescent="0.3">
      <c r="A246" s="17" t="s">
        <v>1564</v>
      </c>
      <c r="B246" s="17" t="s">
        <v>1565</v>
      </c>
      <c r="C246" s="17" t="s">
        <v>1308</v>
      </c>
      <c r="D246" s="17" t="s">
        <v>1118</v>
      </c>
      <c r="E246" s="17" t="s">
        <v>565</v>
      </c>
      <c r="F246" s="17" t="s">
        <v>1566</v>
      </c>
      <c r="G246" s="18">
        <v>1</v>
      </c>
      <c r="H246" s="18">
        <v>36</v>
      </c>
      <c r="I246" s="19">
        <v>0</v>
      </c>
      <c r="J246" s="20">
        <v>1</v>
      </c>
      <c r="K246" s="21">
        <v>0</v>
      </c>
      <c r="L246" s="22">
        <v>0</v>
      </c>
      <c r="M246" s="44" t="s">
        <v>2083</v>
      </c>
      <c r="N246" s="44"/>
      <c r="O246" s="44"/>
      <c r="P246" s="44"/>
      <c r="Q246" s="44"/>
      <c r="R246" s="44"/>
    </row>
    <row r="247" spans="1:18" x14ac:dyDescent="0.3">
      <c r="A247" s="17" t="s">
        <v>1567</v>
      </c>
      <c r="B247" s="17" t="s">
        <v>1568</v>
      </c>
      <c r="C247" s="17" t="s">
        <v>1569</v>
      </c>
      <c r="D247" s="17" t="s">
        <v>692</v>
      </c>
      <c r="E247" s="17" t="s">
        <v>219</v>
      </c>
      <c r="F247" s="17" t="s">
        <v>1570</v>
      </c>
      <c r="G247" s="18">
        <v>1</v>
      </c>
      <c r="H247" s="18">
        <v>8</v>
      </c>
      <c r="I247" s="19">
        <v>1</v>
      </c>
      <c r="J247" s="20">
        <v>0</v>
      </c>
      <c r="K247" s="21">
        <v>0</v>
      </c>
      <c r="L247" s="22">
        <v>0</v>
      </c>
      <c r="M247" s="44" t="s">
        <v>2083</v>
      </c>
      <c r="N247" s="44"/>
      <c r="O247" s="44"/>
      <c r="P247" s="44"/>
      <c r="Q247" s="44"/>
      <c r="R247" s="44"/>
    </row>
    <row r="248" spans="1:18" x14ac:dyDescent="0.3">
      <c r="A248" s="17" t="s">
        <v>1571</v>
      </c>
      <c r="B248" s="17" t="s">
        <v>1572</v>
      </c>
      <c r="C248" s="17" t="s">
        <v>1573</v>
      </c>
      <c r="D248" s="17" t="s">
        <v>991</v>
      </c>
      <c r="E248" s="17" t="s">
        <v>326</v>
      </c>
      <c r="F248" s="17" t="s">
        <v>1574</v>
      </c>
      <c r="G248" s="18">
        <v>1</v>
      </c>
      <c r="H248" s="18">
        <v>12</v>
      </c>
      <c r="I248" s="19">
        <v>1</v>
      </c>
      <c r="J248" s="20">
        <v>0</v>
      </c>
      <c r="K248" s="21">
        <v>0</v>
      </c>
      <c r="L248" s="22">
        <v>0</v>
      </c>
      <c r="M248" s="44" t="s">
        <v>2083</v>
      </c>
      <c r="N248" s="44"/>
      <c r="O248" s="44"/>
      <c r="P248" s="44"/>
      <c r="Q248" s="44"/>
      <c r="R248" s="44"/>
    </row>
    <row r="249" spans="1:18" x14ac:dyDescent="0.3">
      <c r="A249" s="17" t="s">
        <v>1575</v>
      </c>
      <c r="B249" s="17" t="s">
        <v>1156</v>
      </c>
      <c r="C249" s="17" t="s">
        <v>833</v>
      </c>
      <c r="D249" s="17" t="s">
        <v>772</v>
      </c>
      <c r="E249" s="17" t="s">
        <v>773</v>
      </c>
      <c r="F249" s="17" t="s">
        <v>1575</v>
      </c>
      <c r="G249" s="18">
        <v>1</v>
      </c>
      <c r="H249" s="18">
        <v>3</v>
      </c>
      <c r="I249" s="19">
        <v>1</v>
      </c>
      <c r="J249" s="20">
        <v>0</v>
      </c>
      <c r="K249" s="21">
        <v>0</v>
      </c>
      <c r="L249" s="22">
        <v>0</v>
      </c>
      <c r="M249" s="44" t="s">
        <v>2083</v>
      </c>
      <c r="N249" s="44"/>
      <c r="O249" s="44"/>
      <c r="P249" s="44"/>
      <c r="Q249" s="44"/>
      <c r="R249" s="44"/>
    </row>
    <row r="250" spans="1:18" x14ac:dyDescent="0.3">
      <c r="A250" s="17" t="s">
        <v>1576</v>
      </c>
      <c r="B250" s="17" t="s">
        <v>1577</v>
      </c>
      <c r="C250" s="17" t="s">
        <v>1578</v>
      </c>
      <c r="D250" s="17" t="s">
        <v>666</v>
      </c>
      <c r="E250" s="17" t="s">
        <v>326</v>
      </c>
      <c r="F250" s="17" t="s">
        <v>1579</v>
      </c>
      <c r="G250" s="18">
        <v>1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44" t="s">
        <v>2084</v>
      </c>
      <c r="N250" s="44"/>
      <c r="O250" s="44"/>
      <c r="P250" s="44"/>
      <c r="Q250" s="44"/>
      <c r="R250" s="44"/>
    </row>
    <row r="251" spans="1:18" x14ac:dyDescent="0.3">
      <c r="A251" s="17" t="s">
        <v>320</v>
      </c>
      <c r="B251" s="17" t="s">
        <v>1580</v>
      </c>
      <c r="C251" s="17" t="s">
        <v>662</v>
      </c>
      <c r="D251" s="17" t="s">
        <v>1581</v>
      </c>
      <c r="E251" s="17" t="s">
        <v>322</v>
      </c>
      <c r="F251" s="17" t="s">
        <v>1582</v>
      </c>
      <c r="G251" s="18">
        <v>1</v>
      </c>
      <c r="H251" s="18">
        <v>5</v>
      </c>
      <c r="I251" s="19">
        <v>0</v>
      </c>
      <c r="J251" s="20">
        <v>0</v>
      </c>
      <c r="K251" s="21">
        <v>1</v>
      </c>
      <c r="L251" s="22">
        <v>0</v>
      </c>
      <c r="M251" s="44" t="s">
        <v>2085</v>
      </c>
      <c r="N251" s="44"/>
      <c r="O251" s="44"/>
      <c r="P251" s="44"/>
      <c r="Q251" s="44"/>
      <c r="R251" s="44"/>
    </row>
    <row r="252" spans="1:18" x14ac:dyDescent="0.3">
      <c r="A252" s="17" t="s">
        <v>394</v>
      </c>
      <c r="B252" s="17" t="s">
        <v>1583</v>
      </c>
      <c r="C252" s="17" t="s">
        <v>1584</v>
      </c>
      <c r="D252" s="17" t="s">
        <v>1585</v>
      </c>
      <c r="E252" s="17" t="s">
        <v>197</v>
      </c>
      <c r="F252" s="17" t="s">
        <v>1586</v>
      </c>
      <c r="G252" s="18">
        <v>1</v>
      </c>
      <c r="H252" s="18">
        <v>1</v>
      </c>
      <c r="I252" s="19">
        <v>0</v>
      </c>
      <c r="J252" s="20">
        <v>0</v>
      </c>
      <c r="K252" s="21">
        <v>1</v>
      </c>
      <c r="L252" s="22">
        <v>0</v>
      </c>
      <c r="M252" s="44" t="s">
        <v>2085</v>
      </c>
      <c r="N252" s="44"/>
      <c r="O252" s="44"/>
      <c r="P252" s="44"/>
      <c r="Q252" s="44"/>
      <c r="R252" s="44"/>
    </row>
    <row r="253" spans="1:18" x14ac:dyDescent="0.3">
      <c r="A253" s="17" t="s">
        <v>1587</v>
      </c>
      <c r="B253" s="17" t="s">
        <v>1588</v>
      </c>
      <c r="C253" s="17" t="s">
        <v>1589</v>
      </c>
      <c r="D253" s="17" t="s">
        <v>772</v>
      </c>
      <c r="E253" s="17" t="s">
        <v>326</v>
      </c>
      <c r="F253" s="17" t="s">
        <v>1590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44" t="s">
        <v>2084</v>
      </c>
      <c r="N253" s="44"/>
      <c r="O253" s="44"/>
      <c r="P253" s="44"/>
      <c r="Q253" s="44"/>
      <c r="R253" s="44"/>
    </row>
    <row r="254" spans="1:18" x14ac:dyDescent="0.3">
      <c r="A254" s="17" t="s">
        <v>1591</v>
      </c>
      <c r="B254" s="17" t="s">
        <v>1592</v>
      </c>
      <c r="C254" s="17" t="s">
        <v>1593</v>
      </c>
      <c r="D254" s="17" t="s">
        <v>958</v>
      </c>
      <c r="E254" s="17" t="s">
        <v>197</v>
      </c>
      <c r="F254" s="17" t="s">
        <v>1594</v>
      </c>
      <c r="G254" s="18">
        <v>1</v>
      </c>
      <c r="H254" s="18">
        <v>60</v>
      </c>
      <c r="I254" s="19">
        <v>1</v>
      </c>
      <c r="J254" s="20">
        <v>0</v>
      </c>
      <c r="K254" s="21">
        <v>0</v>
      </c>
      <c r="L254" s="22">
        <v>0</v>
      </c>
      <c r="M254" s="44" t="s">
        <v>2083</v>
      </c>
      <c r="N254" s="44"/>
      <c r="O254" s="44"/>
      <c r="P254" s="44"/>
      <c r="Q254" s="44"/>
      <c r="R254" s="44"/>
    </row>
    <row r="255" spans="1:18" x14ac:dyDescent="0.3">
      <c r="A255" s="17" t="s">
        <v>583</v>
      </c>
      <c r="B255" s="17" t="s">
        <v>1595</v>
      </c>
      <c r="C255" s="17" t="s">
        <v>1596</v>
      </c>
      <c r="D255" s="17" t="s">
        <v>676</v>
      </c>
      <c r="E255" s="17" t="s">
        <v>585</v>
      </c>
      <c r="F255" s="17" t="s">
        <v>1597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44" t="s">
        <v>2085</v>
      </c>
      <c r="N255" s="44"/>
      <c r="O255" s="44"/>
      <c r="P255" s="44"/>
      <c r="Q255" s="44"/>
      <c r="R255" s="44"/>
    </row>
    <row r="256" spans="1:18" x14ac:dyDescent="0.3">
      <c r="A256" s="17" t="s">
        <v>363</v>
      </c>
      <c r="B256" s="17" t="s">
        <v>1598</v>
      </c>
      <c r="C256" s="17" t="s">
        <v>1544</v>
      </c>
      <c r="D256" s="17" t="s">
        <v>666</v>
      </c>
      <c r="E256" s="17" t="s">
        <v>278</v>
      </c>
      <c r="F256" s="17" t="s">
        <v>1599</v>
      </c>
      <c r="G256" s="18">
        <v>1</v>
      </c>
      <c r="H256" s="18">
        <v>2</v>
      </c>
      <c r="I256" s="19">
        <v>0</v>
      </c>
      <c r="J256" s="20">
        <v>0</v>
      </c>
      <c r="K256" s="21">
        <v>1</v>
      </c>
      <c r="L256" s="22">
        <v>0</v>
      </c>
      <c r="M256" s="44" t="s">
        <v>2085</v>
      </c>
      <c r="N256" s="44"/>
      <c r="O256" s="44"/>
      <c r="P256" s="44"/>
      <c r="Q256" s="44"/>
      <c r="R256" s="44"/>
    </row>
    <row r="257" spans="1:18" x14ac:dyDescent="0.3">
      <c r="A257" s="17" t="s">
        <v>1600</v>
      </c>
      <c r="B257" s="17" t="s">
        <v>1601</v>
      </c>
      <c r="C257" s="17" t="s">
        <v>1602</v>
      </c>
      <c r="D257" s="17" t="s">
        <v>772</v>
      </c>
      <c r="E257" s="17" t="s">
        <v>1603</v>
      </c>
      <c r="F257" s="17" t="s">
        <v>1604</v>
      </c>
      <c r="G257" s="18">
        <v>1</v>
      </c>
      <c r="H257" s="18">
        <v>1</v>
      </c>
      <c r="I257" s="19">
        <v>1</v>
      </c>
      <c r="J257" s="20">
        <v>0</v>
      </c>
      <c r="K257" s="21">
        <v>0</v>
      </c>
      <c r="L257" s="22">
        <v>0</v>
      </c>
      <c r="M257" s="44" t="s">
        <v>2083</v>
      </c>
      <c r="N257" s="44"/>
      <c r="O257" s="44"/>
      <c r="P257" s="44"/>
      <c r="Q257" s="44"/>
      <c r="R257" s="44"/>
    </row>
    <row r="258" spans="1:18" x14ac:dyDescent="0.3">
      <c r="A258" s="17" t="s">
        <v>580</v>
      </c>
      <c r="B258" s="17" t="s">
        <v>1605</v>
      </c>
      <c r="C258" s="17" t="s">
        <v>1606</v>
      </c>
      <c r="D258" s="17" t="s">
        <v>666</v>
      </c>
      <c r="E258" s="17" t="s">
        <v>578</v>
      </c>
      <c r="F258" s="17" t="s">
        <v>1607</v>
      </c>
      <c r="G258" s="18">
        <v>1</v>
      </c>
      <c r="H258" s="18">
        <v>2</v>
      </c>
      <c r="I258" s="19">
        <v>0</v>
      </c>
      <c r="J258" s="20">
        <v>0</v>
      </c>
      <c r="K258" s="21">
        <v>0</v>
      </c>
      <c r="L258" s="22">
        <v>1</v>
      </c>
      <c r="M258" s="44" t="s">
        <v>2085</v>
      </c>
      <c r="N258" s="44"/>
      <c r="O258" s="44"/>
      <c r="P258" s="44"/>
      <c r="Q258" s="44"/>
      <c r="R258" s="44"/>
    </row>
    <row r="259" spans="1:18" x14ac:dyDescent="0.3">
      <c r="A259" s="17" t="s">
        <v>236</v>
      </c>
      <c r="B259" s="17" t="s">
        <v>1608</v>
      </c>
      <c r="C259" s="17" t="s">
        <v>845</v>
      </c>
      <c r="D259" s="17" t="s">
        <v>1106</v>
      </c>
      <c r="E259" s="17" t="s">
        <v>239</v>
      </c>
      <c r="F259" s="17" t="s">
        <v>1609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44" t="s">
        <v>2085</v>
      </c>
      <c r="N259" s="44"/>
      <c r="O259" s="44"/>
      <c r="P259" s="44"/>
      <c r="Q259" s="44"/>
      <c r="R259" s="44"/>
    </row>
    <row r="260" spans="1:18" x14ac:dyDescent="0.3">
      <c r="A260" s="17" t="s">
        <v>563</v>
      </c>
      <c r="B260" s="17" t="s">
        <v>1610</v>
      </c>
      <c r="C260" s="17" t="s">
        <v>981</v>
      </c>
      <c r="D260" s="17" t="s">
        <v>1003</v>
      </c>
      <c r="E260" s="17" t="s">
        <v>565</v>
      </c>
      <c r="F260" s="17" t="s">
        <v>1611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44" t="s">
        <v>2085</v>
      </c>
      <c r="N260" s="44"/>
      <c r="O260" s="44"/>
      <c r="P260" s="44"/>
      <c r="Q260" s="44"/>
      <c r="R260" s="44"/>
    </row>
    <row r="261" spans="1:18" x14ac:dyDescent="0.3">
      <c r="A261" s="17" t="s">
        <v>1612</v>
      </c>
      <c r="B261" s="17" t="s">
        <v>1613</v>
      </c>
      <c r="C261" s="17" t="s">
        <v>662</v>
      </c>
      <c r="D261" s="17" t="s">
        <v>958</v>
      </c>
      <c r="E261" s="17" t="s">
        <v>836</v>
      </c>
      <c r="F261" s="17" t="s">
        <v>1614</v>
      </c>
      <c r="G261" s="18">
        <v>1</v>
      </c>
      <c r="H261" s="18">
        <v>4</v>
      </c>
      <c r="I261" s="19">
        <v>0</v>
      </c>
      <c r="J261" s="20">
        <v>1</v>
      </c>
      <c r="K261" s="21">
        <v>0</v>
      </c>
      <c r="L261" s="22">
        <v>0</v>
      </c>
      <c r="M261" s="44" t="s">
        <v>2083</v>
      </c>
      <c r="N261" s="44"/>
      <c r="O261" s="44"/>
      <c r="P261" s="44"/>
      <c r="Q261" s="44"/>
      <c r="R261" s="44"/>
    </row>
    <row r="262" spans="1:18" x14ac:dyDescent="0.3">
      <c r="A262" s="17" t="s">
        <v>432</v>
      </c>
      <c r="B262" s="17" t="s">
        <v>1615</v>
      </c>
      <c r="C262" s="17" t="s">
        <v>662</v>
      </c>
      <c r="D262" s="17" t="s">
        <v>692</v>
      </c>
      <c r="E262" s="17" t="s">
        <v>435</v>
      </c>
      <c r="F262" s="17" t="s">
        <v>1616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44" t="s">
        <v>2085</v>
      </c>
      <c r="N262" s="44"/>
      <c r="O262" s="44"/>
      <c r="P262" s="44"/>
      <c r="Q262" s="44"/>
      <c r="R262" s="44"/>
    </row>
    <row r="263" spans="1:18" x14ac:dyDescent="0.3">
      <c r="A263" s="17" t="s">
        <v>1617</v>
      </c>
      <c r="B263" s="17" t="s">
        <v>1618</v>
      </c>
      <c r="C263" s="17" t="s">
        <v>1619</v>
      </c>
      <c r="D263" s="17" t="s">
        <v>1261</v>
      </c>
      <c r="E263" s="17" t="s">
        <v>1620</v>
      </c>
      <c r="F263" s="17" t="s">
        <v>1621</v>
      </c>
      <c r="G263" s="18">
        <v>1</v>
      </c>
      <c r="H263" s="18">
        <v>2</v>
      </c>
      <c r="I263" s="19">
        <v>1</v>
      </c>
      <c r="J263" s="20">
        <v>0</v>
      </c>
      <c r="K263" s="21">
        <v>0</v>
      </c>
      <c r="L263" s="22">
        <v>0</v>
      </c>
      <c r="M263" s="44" t="s">
        <v>2083</v>
      </c>
      <c r="N263" s="44"/>
      <c r="O263" s="44"/>
      <c r="P263" s="44"/>
      <c r="Q263" s="44"/>
      <c r="R263" s="44"/>
    </row>
    <row r="264" spans="1:18" x14ac:dyDescent="0.3">
      <c r="A264" s="17" t="s">
        <v>1622</v>
      </c>
      <c r="B264" s="17" t="s">
        <v>1623</v>
      </c>
      <c r="C264" s="17" t="s">
        <v>1624</v>
      </c>
      <c r="D264" s="17" t="s">
        <v>692</v>
      </c>
      <c r="E264" s="17" t="s">
        <v>330</v>
      </c>
      <c r="F264" s="17" t="s">
        <v>1625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44" t="s">
        <v>2084</v>
      </c>
      <c r="N264" s="44"/>
      <c r="O264" s="44"/>
      <c r="P264" s="44"/>
      <c r="Q264" s="44"/>
      <c r="R264" s="44"/>
    </row>
    <row r="265" spans="1:18" x14ac:dyDescent="0.3">
      <c r="A265" s="17" t="s">
        <v>1626</v>
      </c>
      <c r="B265" s="17" t="s">
        <v>1627</v>
      </c>
      <c r="C265" s="17" t="s">
        <v>1628</v>
      </c>
      <c r="D265" s="17" t="s">
        <v>676</v>
      </c>
      <c r="E265" s="17" t="s">
        <v>330</v>
      </c>
      <c r="F265" s="17" t="s">
        <v>1629</v>
      </c>
      <c r="G265" s="18">
        <v>1</v>
      </c>
      <c r="H265" s="18">
        <v>6</v>
      </c>
      <c r="I265" s="19">
        <v>0</v>
      </c>
      <c r="J265" s="20">
        <v>1</v>
      </c>
      <c r="K265" s="21">
        <v>0</v>
      </c>
      <c r="L265" s="22">
        <v>0</v>
      </c>
      <c r="M265" s="44" t="s">
        <v>2083</v>
      </c>
      <c r="N265" s="44"/>
      <c r="O265" s="44"/>
      <c r="P265" s="44"/>
      <c r="Q265" s="44"/>
      <c r="R265" s="44"/>
    </row>
    <row r="266" spans="1:18" x14ac:dyDescent="0.3">
      <c r="A266" s="17" t="s">
        <v>385</v>
      </c>
      <c r="B266" s="17" t="s">
        <v>1630</v>
      </c>
      <c r="C266" s="17" t="s">
        <v>952</v>
      </c>
      <c r="D266" s="17" t="s">
        <v>1631</v>
      </c>
      <c r="E266" s="17" t="s">
        <v>388</v>
      </c>
      <c r="F266" s="17" t="s">
        <v>1632</v>
      </c>
      <c r="G266" s="18">
        <v>1</v>
      </c>
      <c r="H266" s="18">
        <v>2</v>
      </c>
      <c r="I266" s="19">
        <v>0</v>
      </c>
      <c r="J266" s="20">
        <v>0</v>
      </c>
      <c r="K266" s="21">
        <v>1</v>
      </c>
      <c r="L266" s="22">
        <v>0</v>
      </c>
      <c r="M266" s="44" t="s">
        <v>2085</v>
      </c>
      <c r="N266" s="44"/>
      <c r="O266" s="44"/>
      <c r="P266" s="44"/>
      <c r="Q266" s="44"/>
      <c r="R266" s="44"/>
    </row>
    <row r="267" spans="1:18" x14ac:dyDescent="0.3">
      <c r="A267" s="17" t="s">
        <v>398</v>
      </c>
      <c r="B267" s="17" t="s">
        <v>1633</v>
      </c>
      <c r="C267" s="17" t="s">
        <v>662</v>
      </c>
      <c r="D267" s="17" t="s">
        <v>666</v>
      </c>
      <c r="E267" s="17" t="s">
        <v>401</v>
      </c>
      <c r="F267" s="17" t="s">
        <v>1634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44" t="s">
        <v>2083</v>
      </c>
      <c r="N267" s="44"/>
      <c r="O267" s="44"/>
      <c r="P267" s="44"/>
      <c r="Q267" s="44"/>
      <c r="R267" s="44"/>
    </row>
    <row r="268" spans="1:18" x14ac:dyDescent="0.3">
      <c r="A268" s="17" t="s">
        <v>1635</v>
      </c>
      <c r="B268" s="17" t="s">
        <v>1636</v>
      </c>
      <c r="C268" s="17" t="s">
        <v>1637</v>
      </c>
      <c r="D268" s="17" t="s">
        <v>780</v>
      </c>
      <c r="E268" s="17" t="s">
        <v>1638</v>
      </c>
      <c r="F268" s="17" t="s">
        <v>1639</v>
      </c>
      <c r="G268" s="18">
        <v>1</v>
      </c>
      <c r="H268" s="18">
        <v>1</v>
      </c>
      <c r="I268" s="19">
        <v>1</v>
      </c>
      <c r="J268" s="20">
        <v>0</v>
      </c>
      <c r="K268" s="21">
        <v>0</v>
      </c>
      <c r="L268" s="22">
        <v>0</v>
      </c>
      <c r="M268" s="44" t="s">
        <v>2083</v>
      </c>
      <c r="N268" s="44"/>
      <c r="O268" s="44"/>
      <c r="P268" s="44"/>
      <c r="Q268" s="44"/>
      <c r="R268" s="44"/>
    </row>
    <row r="269" spans="1:18" x14ac:dyDescent="0.3">
      <c r="A269" s="17" t="s">
        <v>1640</v>
      </c>
      <c r="B269" s="17" t="s">
        <v>1641</v>
      </c>
      <c r="C269" s="17" t="s">
        <v>1642</v>
      </c>
      <c r="D269" s="17" t="s">
        <v>1643</v>
      </c>
      <c r="E269" s="17" t="s">
        <v>1348</v>
      </c>
      <c r="F269" s="17" t="s">
        <v>1644</v>
      </c>
      <c r="G269" s="18">
        <v>1</v>
      </c>
      <c r="H269" s="18">
        <v>1</v>
      </c>
      <c r="I269" s="19">
        <v>1</v>
      </c>
      <c r="J269" s="20">
        <v>0</v>
      </c>
      <c r="K269" s="21">
        <v>0</v>
      </c>
      <c r="L269" s="22">
        <v>0</v>
      </c>
      <c r="M269" s="44" t="s">
        <v>2083</v>
      </c>
      <c r="N269" s="44"/>
      <c r="O269" s="44"/>
      <c r="P269" s="44"/>
      <c r="Q269" s="44"/>
      <c r="R269" s="44"/>
    </row>
    <row r="270" spans="1:18" x14ac:dyDescent="0.3">
      <c r="A270" s="17" t="s">
        <v>631</v>
      </c>
      <c r="B270" s="17" t="s">
        <v>632</v>
      </c>
      <c r="C270" s="17" t="s">
        <v>662</v>
      </c>
      <c r="D270" s="17" t="s">
        <v>666</v>
      </c>
      <c r="E270" s="17" t="s">
        <v>633</v>
      </c>
      <c r="F270" s="17" t="s">
        <v>1645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44" t="s">
        <v>2085</v>
      </c>
      <c r="N270" s="44"/>
      <c r="O270" s="44"/>
      <c r="P270" s="44"/>
      <c r="Q270" s="44"/>
      <c r="R270" s="44"/>
    </row>
    <row r="271" spans="1:18" x14ac:dyDescent="0.3">
      <c r="A271" s="17" t="s">
        <v>288</v>
      </c>
      <c r="B271" s="17" t="s">
        <v>289</v>
      </c>
      <c r="C271" s="17" t="s">
        <v>1646</v>
      </c>
      <c r="D271" s="17" t="s">
        <v>740</v>
      </c>
      <c r="E271" s="17" t="s">
        <v>291</v>
      </c>
      <c r="F271" s="17" t="s">
        <v>1647</v>
      </c>
      <c r="G271" s="18">
        <v>1</v>
      </c>
      <c r="H271" s="18">
        <v>3</v>
      </c>
      <c r="I271" s="19">
        <v>0</v>
      </c>
      <c r="J271" s="20">
        <v>0</v>
      </c>
      <c r="K271" s="21">
        <v>1</v>
      </c>
      <c r="L271" s="22">
        <v>0</v>
      </c>
      <c r="M271" s="44" t="s">
        <v>2085</v>
      </c>
      <c r="N271" s="44"/>
      <c r="O271" s="44"/>
      <c r="P271" s="44"/>
      <c r="Q271" s="44"/>
      <c r="R271" s="44"/>
    </row>
    <row r="272" spans="1:18" x14ac:dyDescent="0.3">
      <c r="A272" s="17" t="s">
        <v>560</v>
      </c>
      <c r="B272" s="17" t="s">
        <v>1648</v>
      </c>
      <c r="C272" s="17" t="s">
        <v>1544</v>
      </c>
      <c r="D272" s="17" t="s">
        <v>666</v>
      </c>
      <c r="E272" s="17" t="s">
        <v>278</v>
      </c>
      <c r="F272" s="17" t="s">
        <v>1649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44" t="s">
        <v>2085</v>
      </c>
      <c r="N272" s="44"/>
      <c r="O272" s="44"/>
      <c r="P272" s="44"/>
      <c r="Q272" s="44"/>
      <c r="R272" s="44"/>
    </row>
    <row r="273" spans="1:18" x14ac:dyDescent="0.3">
      <c r="A273" s="17" t="s">
        <v>1650</v>
      </c>
      <c r="B273" s="17" t="s">
        <v>1651</v>
      </c>
      <c r="C273" s="17" t="s">
        <v>662</v>
      </c>
      <c r="D273" s="17" t="s">
        <v>1652</v>
      </c>
      <c r="E273" s="17" t="s">
        <v>1653</v>
      </c>
      <c r="F273" s="17" t="s">
        <v>1654</v>
      </c>
      <c r="G273" s="18">
        <v>1</v>
      </c>
      <c r="H273" s="18">
        <v>1</v>
      </c>
      <c r="I273" s="19">
        <v>1</v>
      </c>
      <c r="J273" s="20">
        <v>0</v>
      </c>
      <c r="K273" s="21">
        <v>0</v>
      </c>
      <c r="L273" s="22">
        <v>0</v>
      </c>
      <c r="M273" s="44" t="s">
        <v>2083</v>
      </c>
      <c r="N273" s="44"/>
      <c r="O273" s="44"/>
      <c r="P273" s="44"/>
      <c r="Q273" s="44"/>
      <c r="R273" s="44"/>
    </row>
    <row r="274" spans="1:18" x14ac:dyDescent="0.3">
      <c r="A274" s="17" t="s">
        <v>1655</v>
      </c>
      <c r="B274" s="17" t="s">
        <v>1656</v>
      </c>
      <c r="C274" s="17" t="s">
        <v>1657</v>
      </c>
      <c r="D274" s="17" t="s">
        <v>1522</v>
      </c>
      <c r="E274" s="17" t="s">
        <v>330</v>
      </c>
      <c r="F274" s="17" t="s">
        <v>1658</v>
      </c>
      <c r="G274" s="18">
        <v>1</v>
      </c>
      <c r="H274" s="18">
        <v>7</v>
      </c>
      <c r="I274" s="19">
        <v>0</v>
      </c>
      <c r="J274" s="20">
        <v>1</v>
      </c>
      <c r="K274" s="21">
        <v>0</v>
      </c>
      <c r="L274" s="22">
        <v>0</v>
      </c>
      <c r="M274" s="44" t="s">
        <v>2083</v>
      </c>
      <c r="N274" s="44"/>
      <c r="O274" s="44"/>
      <c r="P274" s="44"/>
      <c r="Q274" s="44"/>
      <c r="R274" s="44"/>
    </row>
    <row r="275" spans="1:18" x14ac:dyDescent="0.3">
      <c r="A275" s="17" t="s">
        <v>1659</v>
      </c>
      <c r="B275" s="17" t="s">
        <v>1660</v>
      </c>
      <c r="C275" s="17" t="s">
        <v>1661</v>
      </c>
      <c r="D275" s="17" t="s">
        <v>958</v>
      </c>
      <c r="E275" s="17" t="s">
        <v>1304</v>
      </c>
      <c r="F275" s="17" t="s">
        <v>1662</v>
      </c>
      <c r="G275" s="18">
        <v>1</v>
      </c>
      <c r="H275" s="18">
        <v>40</v>
      </c>
      <c r="I275" s="19">
        <v>0</v>
      </c>
      <c r="J275" s="20">
        <v>1</v>
      </c>
      <c r="K275" s="21">
        <v>0</v>
      </c>
      <c r="L275" s="22">
        <v>0</v>
      </c>
      <c r="M275" s="44" t="s">
        <v>2084</v>
      </c>
      <c r="N275" s="44"/>
      <c r="O275" s="44"/>
      <c r="P275" s="44"/>
      <c r="Q275" s="44"/>
      <c r="R275" s="44"/>
    </row>
    <row r="276" spans="1:18" x14ac:dyDescent="0.3">
      <c r="A276" s="17" t="s">
        <v>1663</v>
      </c>
      <c r="B276" s="17" t="s">
        <v>1664</v>
      </c>
      <c r="C276" s="17" t="s">
        <v>1665</v>
      </c>
      <c r="D276" s="17" t="s">
        <v>676</v>
      </c>
      <c r="E276" s="17" t="s">
        <v>585</v>
      </c>
      <c r="F276" s="17" t="s">
        <v>1666</v>
      </c>
      <c r="G276" s="18">
        <v>1</v>
      </c>
      <c r="H276" s="18">
        <v>2</v>
      </c>
      <c r="I276" s="19">
        <v>1</v>
      </c>
      <c r="J276" s="20">
        <v>0</v>
      </c>
      <c r="K276" s="21">
        <v>0</v>
      </c>
      <c r="L276" s="22">
        <v>0</v>
      </c>
      <c r="M276" s="44" t="s">
        <v>2083</v>
      </c>
      <c r="N276" s="44"/>
      <c r="O276" s="44"/>
      <c r="P276" s="44"/>
      <c r="Q276" s="44"/>
      <c r="R276" s="44"/>
    </row>
    <row r="277" spans="1:18" x14ac:dyDescent="0.3">
      <c r="A277" s="17" t="s">
        <v>1667</v>
      </c>
      <c r="B277" s="17" t="s">
        <v>1156</v>
      </c>
      <c r="C277" s="17" t="s">
        <v>941</v>
      </c>
      <c r="D277" s="17" t="s">
        <v>772</v>
      </c>
      <c r="E277" s="17" t="s">
        <v>773</v>
      </c>
      <c r="F277" s="17" t="s">
        <v>1667</v>
      </c>
      <c r="G277" s="18">
        <v>1</v>
      </c>
      <c r="H277" s="18">
        <v>5</v>
      </c>
      <c r="I277" s="19">
        <v>0</v>
      </c>
      <c r="J277" s="20">
        <v>1</v>
      </c>
      <c r="K277" s="21">
        <v>0</v>
      </c>
      <c r="L277" s="22">
        <v>0</v>
      </c>
      <c r="M277" s="44" t="s">
        <v>2083</v>
      </c>
      <c r="N277" s="44"/>
      <c r="O277" s="44"/>
      <c r="P277" s="44"/>
      <c r="Q277" s="44"/>
      <c r="R277" s="44"/>
    </row>
    <row r="278" spans="1:18" x14ac:dyDescent="0.3">
      <c r="A278" s="17" t="s">
        <v>568</v>
      </c>
      <c r="B278" s="17" t="s">
        <v>1668</v>
      </c>
      <c r="C278" s="17" t="s">
        <v>848</v>
      </c>
      <c r="D278" s="17" t="s">
        <v>666</v>
      </c>
      <c r="E278" s="17" t="s">
        <v>475</v>
      </c>
      <c r="F278" s="17" t="s">
        <v>1669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44" t="s">
        <v>2085</v>
      </c>
      <c r="N278" s="44"/>
      <c r="O278" s="44"/>
      <c r="P278" s="44"/>
      <c r="Q278" s="44"/>
      <c r="R278" s="44"/>
    </row>
    <row r="279" spans="1:18" x14ac:dyDescent="0.3">
      <c r="A279" s="17" t="s">
        <v>266</v>
      </c>
      <c r="B279" s="17" t="s">
        <v>1670</v>
      </c>
      <c r="C279" s="17" t="s">
        <v>1671</v>
      </c>
      <c r="D279" s="17" t="s">
        <v>1672</v>
      </c>
      <c r="E279" s="17" t="s">
        <v>269</v>
      </c>
      <c r="F279" s="17" t="s">
        <v>1673</v>
      </c>
      <c r="G279" s="18">
        <v>1</v>
      </c>
      <c r="H279" s="18">
        <v>10</v>
      </c>
      <c r="I279" s="19">
        <v>0</v>
      </c>
      <c r="J279" s="20">
        <v>0</v>
      </c>
      <c r="K279" s="21">
        <v>1</v>
      </c>
      <c r="L279" s="22">
        <v>0</v>
      </c>
      <c r="M279" s="44" t="s">
        <v>2085</v>
      </c>
      <c r="N279" s="44"/>
      <c r="O279" s="44"/>
      <c r="P279" s="44"/>
      <c r="Q279" s="44"/>
      <c r="R279" s="44"/>
    </row>
    <row r="280" spans="1:18" x14ac:dyDescent="0.3">
      <c r="A280" s="17" t="s">
        <v>1674</v>
      </c>
      <c r="B280" s="17" t="s">
        <v>1675</v>
      </c>
      <c r="C280" s="17" t="s">
        <v>1676</v>
      </c>
      <c r="D280" s="17" t="s">
        <v>861</v>
      </c>
      <c r="E280" s="17" t="s">
        <v>441</v>
      </c>
      <c r="F280" s="17" t="s">
        <v>1677</v>
      </c>
      <c r="G280" s="18">
        <v>1</v>
      </c>
      <c r="H280" s="18">
        <v>14</v>
      </c>
      <c r="I280" s="19">
        <v>0</v>
      </c>
      <c r="J280" s="20">
        <v>1</v>
      </c>
      <c r="K280" s="21">
        <v>0</v>
      </c>
      <c r="L280" s="22">
        <v>0</v>
      </c>
      <c r="M280" s="44" t="s">
        <v>2083</v>
      </c>
      <c r="N280" s="44"/>
      <c r="O280" s="44"/>
      <c r="P280" s="44"/>
      <c r="Q280" s="44"/>
      <c r="R280" s="44"/>
    </row>
    <row r="281" spans="1:18" x14ac:dyDescent="0.3">
      <c r="A281" s="17" t="s">
        <v>1678</v>
      </c>
      <c r="B281" s="17" t="s">
        <v>716</v>
      </c>
      <c r="C281" s="17" t="s">
        <v>1026</v>
      </c>
      <c r="D281" s="17" t="s">
        <v>718</v>
      </c>
      <c r="E281" s="17" t="s">
        <v>719</v>
      </c>
      <c r="F281" s="17" t="s">
        <v>1679</v>
      </c>
      <c r="G281" s="18">
        <v>1</v>
      </c>
      <c r="H281" s="18">
        <v>10</v>
      </c>
      <c r="I281" s="19">
        <v>0</v>
      </c>
      <c r="J281" s="20">
        <v>1</v>
      </c>
      <c r="K281" s="21">
        <v>0</v>
      </c>
      <c r="L281" s="22">
        <v>0</v>
      </c>
      <c r="M281" s="44" t="s">
        <v>2084</v>
      </c>
      <c r="N281" s="44"/>
      <c r="O281" s="44"/>
      <c r="P281" s="44"/>
      <c r="Q281" s="44"/>
      <c r="R281" s="44"/>
    </row>
    <row r="282" spans="1:18" x14ac:dyDescent="0.3">
      <c r="A282" s="17" t="s">
        <v>1680</v>
      </c>
      <c r="B282" s="17" t="s">
        <v>1681</v>
      </c>
      <c r="C282" s="17" t="s">
        <v>1682</v>
      </c>
      <c r="D282" s="17" t="s">
        <v>958</v>
      </c>
      <c r="E282" s="17" t="s">
        <v>1414</v>
      </c>
      <c r="F282" s="17" t="s">
        <v>1683</v>
      </c>
      <c r="G282" s="18">
        <v>1</v>
      </c>
      <c r="H282" s="18">
        <v>9</v>
      </c>
      <c r="I282" s="19">
        <v>0</v>
      </c>
      <c r="J282" s="20">
        <v>1</v>
      </c>
      <c r="K282" s="21">
        <v>0</v>
      </c>
      <c r="L282" s="22">
        <v>0</v>
      </c>
      <c r="M282" s="44" t="s">
        <v>2083</v>
      </c>
      <c r="N282" s="44"/>
      <c r="O282" s="44"/>
      <c r="P282" s="44"/>
      <c r="Q282" s="44"/>
      <c r="R282" s="44"/>
    </row>
  </sheetData>
  <autoFilter ref="A2:R282" xr:uid="{877DB03E-6480-4DB7-8104-5723343486A6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6CC5-33BF-4503-AD65-F7D7CEE36ECA}">
  <dimension ref="A1:AF308"/>
  <sheetViews>
    <sheetView topLeftCell="J282" workbookViewId="0">
      <selection activeCell="AA1" sqref="AA1"/>
    </sheetView>
  </sheetViews>
  <sheetFormatPr defaultRowHeight="14.4" x14ac:dyDescent="0.3"/>
  <cols>
    <col min="3" max="3" width="20.5546875" customWidth="1"/>
  </cols>
  <sheetData>
    <row r="1" spans="1:32" ht="27" x14ac:dyDescent="0.3">
      <c r="A1" s="37" t="s">
        <v>1701</v>
      </c>
      <c r="B1" s="37" t="s">
        <v>1702</v>
      </c>
      <c r="C1" s="37" t="s">
        <v>148</v>
      </c>
      <c r="D1" s="37" t="s">
        <v>1703</v>
      </c>
      <c r="E1" s="37" t="s">
        <v>1704</v>
      </c>
      <c r="F1" s="37" t="s">
        <v>1705</v>
      </c>
      <c r="G1" s="37" t="s">
        <v>1706</v>
      </c>
      <c r="H1" s="37" t="s">
        <v>1707</v>
      </c>
      <c r="I1" s="37">
        <v>2</v>
      </c>
      <c r="J1" s="37">
        <v>3</v>
      </c>
      <c r="K1" s="37">
        <v>6</v>
      </c>
      <c r="L1" s="37">
        <v>7</v>
      </c>
      <c r="M1" s="37">
        <v>9</v>
      </c>
      <c r="N1" s="37" t="s">
        <v>1708</v>
      </c>
      <c r="O1" s="37" t="s">
        <v>1709</v>
      </c>
      <c r="P1" t="s">
        <v>2040</v>
      </c>
      <c r="Q1" s="39" t="s">
        <v>2041</v>
      </c>
      <c r="R1" s="39" t="s">
        <v>2042</v>
      </c>
      <c r="S1" s="39" t="s">
        <v>2043</v>
      </c>
      <c r="T1" s="39" t="s">
        <v>2044</v>
      </c>
      <c r="U1" s="39" t="s">
        <v>2045</v>
      </c>
      <c r="V1" s="39" t="s">
        <v>2046</v>
      </c>
      <c r="W1" s="39" t="s">
        <v>2047</v>
      </c>
      <c r="X1" s="39" t="s">
        <v>2048</v>
      </c>
      <c r="Y1" s="39" t="s">
        <v>2049</v>
      </c>
      <c r="Z1" s="39" t="s">
        <v>2050</v>
      </c>
      <c r="AA1" s="41" t="s">
        <v>2087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8" t="s">
        <v>649</v>
      </c>
      <c r="B2" s="38" t="s">
        <v>1710</v>
      </c>
      <c r="C2" s="38" t="s">
        <v>650</v>
      </c>
      <c r="D2" s="38" t="s">
        <v>651</v>
      </c>
      <c r="E2" s="38" t="s">
        <v>652</v>
      </c>
      <c r="F2" s="38" t="s">
        <v>1711</v>
      </c>
      <c r="G2" s="38" t="s">
        <v>1712</v>
      </c>
      <c r="H2" s="38" t="s">
        <v>1713</v>
      </c>
      <c r="I2" s="38">
        <v>1</v>
      </c>
      <c r="J2" s="38">
        <v>0</v>
      </c>
      <c r="K2" s="38">
        <v>0</v>
      </c>
      <c r="L2" s="38">
        <v>4</v>
      </c>
      <c r="M2" s="38">
        <v>0</v>
      </c>
      <c r="N2" s="38">
        <v>5</v>
      </c>
      <c r="O2" s="38">
        <v>71</v>
      </c>
      <c r="P2">
        <f>VLOOKUP($A2,'Item Detail'!$A$2:$G$282,7,0)</f>
        <v>13</v>
      </c>
      <c r="Q2" s="40" t="s">
        <v>2051</v>
      </c>
      <c r="R2" s="40" t="s">
        <v>2052</v>
      </c>
      <c r="S2" s="40" t="s">
        <v>2053</v>
      </c>
      <c r="T2" s="40" t="s">
        <v>2054</v>
      </c>
      <c r="U2" s="40" t="s">
        <v>2071</v>
      </c>
      <c r="V2" s="40" t="s">
        <v>2055</v>
      </c>
      <c r="W2" s="40" t="s">
        <v>2056</v>
      </c>
      <c r="X2" s="40" t="s">
        <v>2056</v>
      </c>
      <c r="Y2" s="40" t="s">
        <v>2055</v>
      </c>
      <c r="Z2" s="40" t="s">
        <v>2055</v>
      </c>
      <c r="AA2" s="27" t="s">
        <v>2088</v>
      </c>
    </row>
    <row r="3" spans="1:32" x14ac:dyDescent="0.3">
      <c r="A3" s="38" t="s">
        <v>649</v>
      </c>
      <c r="B3" s="38" t="s">
        <v>1710</v>
      </c>
      <c r="C3" s="38" t="s">
        <v>650</v>
      </c>
      <c r="D3" s="38" t="s">
        <v>651</v>
      </c>
      <c r="E3" s="38" t="s">
        <v>652</v>
      </c>
      <c r="F3" s="38" t="s">
        <v>1711</v>
      </c>
      <c r="G3" s="38" t="s">
        <v>1712</v>
      </c>
      <c r="H3" s="38" t="s">
        <v>1714</v>
      </c>
      <c r="I3" s="38">
        <v>0</v>
      </c>
      <c r="J3" s="38">
        <v>0</v>
      </c>
      <c r="K3" s="38">
        <v>0</v>
      </c>
      <c r="L3" s="38">
        <v>1</v>
      </c>
      <c r="M3" s="38">
        <v>7</v>
      </c>
      <c r="N3" s="38">
        <v>8</v>
      </c>
      <c r="O3" s="38">
        <v>25</v>
      </c>
      <c r="P3" s="27">
        <f>VLOOKUP($A3,'Item Detail'!$A$2:$G$282,7,0)</f>
        <v>13</v>
      </c>
      <c r="Q3" s="40" t="s">
        <v>2051</v>
      </c>
      <c r="R3" s="40" t="s">
        <v>2052</v>
      </c>
      <c r="S3" s="40" t="s">
        <v>2053</v>
      </c>
      <c r="T3" s="40" t="s">
        <v>2054</v>
      </c>
      <c r="U3" s="40" t="s">
        <v>2071</v>
      </c>
      <c r="V3" s="40" t="s">
        <v>2055</v>
      </c>
      <c r="W3" s="40" t="s">
        <v>2056</v>
      </c>
      <c r="X3" s="40" t="s">
        <v>2056</v>
      </c>
      <c r="Y3" s="40" t="s">
        <v>2055</v>
      </c>
      <c r="Z3" s="40" t="s">
        <v>2055</v>
      </c>
      <c r="AA3" s="27" t="s">
        <v>2088</v>
      </c>
    </row>
    <row r="4" spans="1:32" x14ac:dyDescent="0.3">
      <c r="A4" s="38" t="s">
        <v>655</v>
      </c>
      <c r="B4" s="38" t="s">
        <v>1715</v>
      </c>
      <c r="C4" s="38" t="s">
        <v>656</v>
      </c>
      <c r="D4" s="38" t="s">
        <v>657</v>
      </c>
      <c r="E4" s="38" t="s">
        <v>658</v>
      </c>
      <c r="F4" s="38" t="s">
        <v>659</v>
      </c>
      <c r="G4" s="38" t="s">
        <v>1716</v>
      </c>
      <c r="H4" s="38" t="s">
        <v>1717</v>
      </c>
      <c r="I4" s="38">
        <v>0</v>
      </c>
      <c r="J4" s="38">
        <v>0</v>
      </c>
      <c r="K4" s="38">
        <v>0</v>
      </c>
      <c r="L4" s="38">
        <v>7</v>
      </c>
      <c r="M4" s="38">
        <v>0</v>
      </c>
      <c r="N4" s="38">
        <v>7</v>
      </c>
      <c r="O4" s="38">
        <v>21</v>
      </c>
      <c r="P4" s="27">
        <f>VLOOKUP($A4,'Item Detail'!$A$2:$G$282,7,0)</f>
        <v>11</v>
      </c>
      <c r="Q4" s="40" t="s">
        <v>2051</v>
      </c>
      <c r="R4" s="40" t="s">
        <v>2052</v>
      </c>
      <c r="S4" s="40" t="s">
        <v>2053</v>
      </c>
      <c r="T4" s="40" t="s">
        <v>2054</v>
      </c>
      <c r="U4" s="40" t="s">
        <v>2059</v>
      </c>
      <c r="V4" s="40" t="s">
        <v>2055</v>
      </c>
      <c r="W4" s="40" t="s">
        <v>2055</v>
      </c>
      <c r="X4" s="40" t="s">
        <v>2056</v>
      </c>
      <c r="Y4" s="40" t="s">
        <v>2055</v>
      </c>
      <c r="Z4" s="40" t="s">
        <v>2055</v>
      </c>
      <c r="AA4" s="27" t="s">
        <v>2081</v>
      </c>
    </row>
    <row r="5" spans="1:32" x14ac:dyDescent="0.3">
      <c r="A5" s="38" t="s">
        <v>655</v>
      </c>
      <c r="B5" s="38" t="s">
        <v>1715</v>
      </c>
      <c r="C5" s="38" t="s">
        <v>656</v>
      </c>
      <c r="D5" s="38" t="s">
        <v>657</v>
      </c>
      <c r="E5" s="38" t="s">
        <v>658</v>
      </c>
      <c r="F5" s="38" t="s">
        <v>659</v>
      </c>
      <c r="G5" s="38" t="s">
        <v>1716</v>
      </c>
      <c r="H5" s="38" t="s">
        <v>1714</v>
      </c>
      <c r="I5" s="38">
        <v>0</v>
      </c>
      <c r="J5" s="38">
        <v>0</v>
      </c>
      <c r="K5" s="38">
        <v>0</v>
      </c>
      <c r="L5" s="38">
        <v>3</v>
      </c>
      <c r="M5" s="38">
        <v>1</v>
      </c>
      <c r="N5" s="38">
        <v>4</v>
      </c>
      <c r="O5" s="38">
        <v>16</v>
      </c>
      <c r="P5" s="27">
        <f>VLOOKUP($A5,'Item Detail'!$A$2:$G$282,7,0)</f>
        <v>11</v>
      </c>
      <c r="Q5" s="40" t="s">
        <v>2051</v>
      </c>
      <c r="R5" s="40" t="s">
        <v>2052</v>
      </c>
      <c r="S5" s="40" t="s">
        <v>2053</v>
      </c>
      <c r="T5" s="40" t="s">
        <v>2054</v>
      </c>
      <c r="U5" s="40" t="s">
        <v>2059</v>
      </c>
      <c r="V5" s="40" t="s">
        <v>2055</v>
      </c>
      <c r="W5" s="40" t="s">
        <v>2055</v>
      </c>
      <c r="X5" s="40" t="s">
        <v>2056</v>
      </c>
      <c r="Y5" s="40" t="s">
        <v>2055</v>
      </c>
      <c r="Z5" s="40" t="s">
        <v>2055</v>
      </c>
      <c r="AA5" s="27" t="s">
        <v>2089</v>
      </c>
    </row>
    <row r="6" spans="1:32" x14ac:dyDescent="0.3">
      <c r="A6" s="38" t="s">
        <v>443</v>
      </c>
      <c r="B6" s="38" t="s">
        <v>1718</v>
      </c>
      <c r="C6" s="38" t="s">
        <v>661</v>
      </c>
      <c r="D6" s="38" t="s">
        <v>662</v>
      </c>
      <c r="E6" s="38" t="s">
        <v>663</v>
      </c>
      <c r="F6" s="38" t="s">
        <v>441</v>
      </c>
      <c r="G6" s="38" t="s">
        <v>1719</v>
      </c>
      <c r="H6" s="38" t="s">
        <v>1720</v>
      </c>
      <c r="I6" s="38">
        <v>1</v>
      </c>
      <c r="J6" s="38">
        <v>0</v>
      </c>
      <c r="K6" s="38">
        <v>6</v>
      </c>
      <c r="L6" s="38">
        <v>1</v>
      </c>
      <c r="M6" s="38">
        <v>0</v>
      </c>
      <c r="N6" s="38">
        <v>8</v>
      </c>
      <c r="O6" s="38">
        <v>8</v>
      </c>
      <c r="P6" s="27">
        <f>VLOOKUP($A6,'Item Detail'!$A$2:$G$282,7,0)</f>
        <v>8</v>
      </c>
      <c r="Q6" s="40" t="s">
        <v>2058</v>
      </c>
      <c r="R6" s="40" t="s">
        <v>2052</v>
      </c>
      <c r="S6" s="40" t="s">
        <v>440</v>
      </c>
      <c r="T6" s="40" t="s">
        <v>374</v>
      </c>
      <c r="U6" s="40" t="s">
        <v>2054</v>
      </c>
      <c r="V6" s="40" t="s">
        <v>2056</v>
      </c>
      <c r="W6" s="40" t="s">
        <v>2056</v>
      </c>
      <c r="X6" s="40" t="s">
        <v>2056</v>
      </c>
      <c r="Y6" s="40" t="s">
        <v>2056</v>
      </c>
      <c r="Z6" s="40" t="s">
        <v>2056</v>
      </c>
      <c r="AA6" s="27" t="s">
        <v>2086</v>
      </c>
    </row>
    <row r="7" spans="1:32" x14ac:dyDescent="0.3">
      <c r="A7" s="38" t="s">
        <v>668</v>
      </c>
      <c r="B7" s="38" t="s">
        <v>1721</v>
      </c>
      <c r="C7" s="38" t="s">
        <v>669</v>
      </c>
      <c r="D7" s="38" t="s">
        <v>670</v>
      </c>
      <c r="E7" s="38" t="s">
        <v>671</v>
      </c>
      <c r="F7" s="38" t="s">
        <v>1722</v>
      </c>
      <c r="G7" s="38" t="s">
        <v>1723</v>
      </c>
      <c r="H7" s="38" t="s">
        <v>1713</v>
      </c>
      <c r="I7" s="38">
        <v>1</v>
      </c>
      <c r="J7" s="38">
        <v>0</v>
      </c>
      <c r="K7" s="38">
        <v>3</v>
      </c>
      <c r="L7" s="38">
        <v>1</v>
      </c>
      <c r="M7" s="38">
        <v>0</v>
      </c>
      <c r="N7" s="38">
        <v>5</v>
      </c>
      <c r="O7" s="38">
        <v>49</v>
      </c>
      <c r="P7" s="27">
        <f>VLOOKUP($A7,'Item Detail'!$A$2:$G$282,7,0)</f>
        <v>7</v>
      </c>
      <c r="Q7" s="40" t="s">
        <v>2051</v>
      </c>
      <c r="R7" s="40" t="s">
        <v>2052</v>
      </c>
      <c r="S7" s="40" t="s">
        <v>2053</v>
      </c>
      <c r="T7" s="40" t="s">
        <v>2054</v>
      </c>
      <c r="U7" s="40" t="s">
        <v>2054</v>
      </c>
      <c r="V7" s="40" t="s">
        <v>2055</v>
      </c>
      <c r="W7" s="40" t="s">
        <v>2055</v>
      </c>
      <c r="X7" s="40" t="s">
        <v>2055</v>
      </c>
      <c r="Y7" s="40" t="s">
        <v>2055</v>
      </c>
      <c r="Z7" s="40" t="s">
        <v>2055</v>
      </c>
      <c r="AA7" s="27" t="s">
        <v>2088</v>
      </c>
    </row>
    <row r="8" spans="1:32" x14ac:dyDescent="0.3">
      <c r="A8" s="38" t="s">
        <v>668</v>
      </c>
      <c r="B8" s="38" t="s">
        <v>1721</v>
      </c>
      <c r="C8" s="38" t="s">
        <v>669</v>
      </c>
      <c r="D8" s="38" t="s">
        <v>670</v>
      </c>
      <c r="E8" s="38" t="s">
        <v>671</v>
      </c>
      <c r="F8" s="38" t="s">
        <v>1722</v>
      </c>
      <c r="G8" s="38" t="s">
        <v>1723</v>
      </c>
      <c r="H8" s="38" t="s">
        <v>1714</v>
      </c>
      <c r="I8" s="38">
        <v>1</v>
      </c>
      <c r="J8" s="38">
        <v>0</v>
      </c>
      <c r="K8" s="38">
        <v>0</v>
      </c>
      <c r="L8" s="38">
        <v>1</v>
      </c>
      <c r="M8" s="38">
        <v>0</v>
      </c>
      <c r="N8" s="38">
        <v>2</v>
      </c>
      <c r="O8" s="38">
        <v>19</v>
      </c>
      <c r="P8" s="27">
        <f>VLOOKUP($A8,'Item Detail'!$A$2:$G$282,7,0)</f>
        <v>7</v>
      </c>
      <c r="Q8" s="40" t="s">
        <v>2051</v>
      </c>
      <c r="R8" s="40" t="s">
        <v>2052</v>
      </c>
      <c r="S8" s="40" t="s">
        <v>2053</v>
      </c>
      <c r="T8" s="40" t="s">
        <v>2054</v>
      </c>
      <c r="U8" s="40" t="s">
        <v>2054</v>
      </c>
      <c r="V8" s="40" t="s">
        <v>2055</v>
      </c>
      <c r="W8" s="40" t="s">
        <v>2055</v>
      </c>
      <c r="X8" s="40" t="s">
        <v>2055</v>
      </c>
      <c r="Y8" s="40" t="s">
        <v>2055</v>
      </c>
      <c r="Z8" s="40" t="s">
        <v>2055</v>
      </c>
      <c r="AA8" s="27" t="s">
        <v>2088</v>
      </c>
    </row>
    <row r="9" spans="1:32" x14ac:dyDescent="0.3">
      <c r="A9" s="38" t="s">
        <v>465</v>
      </c>
      <c r="B9" s="38" t="s">
        <v>1718</v>
      </c>
      <c r="C9" s="38" t="s">
        <v>466</v>
      </c>
      <c r="D9" s="38" t="s">
        <v>665</v>
      </c>
      <c r="E9" s="38" t="s">
        <v>666</v>
      </c>
      <c r="F9" s="38" t="s">
        <v>463</v>
      </c>
      <c r="G9" s="38" t="s">
        <v>1724</v>
      </c>
      <c r="H9" s="38" t="s">
        <v>1720</v>
      </c>
      <c r="I9" s="38">
        <v>3</v>
      </c>
      <c r="J9" s="38">
        <v>0</v>
      </c>
      <c r="K9" s="38">
        <v>0</v>
      </c>
      <c r="L9" s="38">
        <v>0</v>
      </c>
      <c r="M9" s="38">
        <v>4</v>
      </c>
      <c r="N9" s="38">
        <v>7</v>
      </c>
      <c r="O9" s="38">
        <v>27</v>
      </c>
      <c r="P9" s="27">
        <f>VLOOKUP($A9,'Item Detail'!$A$2:$G$282,7,0)</f>
        <v>7</v>
      </c>
      <c r="Q9" s="40" t="s">
        <v>2058</v>
      </c>
      <c r="R9" s="40" t="s">
        <v>2052</v>
      </c>
      <c r="S9" s="40" t="s">
        <v>440</v>
      </c>
      <c r="T9" s="40" t="s">
        <v>374</v>
      </c>
      <c r="U9" s="40" t="s">
        <v>2054</v>
      </c>
      <c r="V9" s="40" t="s">
        <v>2056</v>
      </c>
      <c r="W9" s="40" t="s">
        <v>2056</v>
      </c>
      <c r="X9" s="40" t="s">
        <v>2056</v>
      </c>
      <c r="Y9" s="40" t="s">
        <v>2056</v>
      </c>
      <c r="Z9" s="40" t="s">
        <v>2056</v>
      </c>
      <c r="AA9" s="27" t="s">
        <v>2086</v>
      </c>
    </row>
    <row r="10" spans="1:32" x14ac:dyDescent="0.3">
      <c r="A10" s="38" t="s">
        <v>673</v>
      </c>
      <c r="B10" s="38" t="s">
        <v>1721</v>
      </c>
      <c r="C10" s="38" t="s">
        <v>674</v>
      </c>
      <c r="D10" s="38" t="s">
        <v>675</v>
      </c>
      <c r="E10" s="38" t="s">
        <v>676</v>
      </c>
      <c r="F10" s="38" t="s">
        <v>1722</v>
      </c>
      <c r="G10" s="38" t="s">
        <v>1725</v>
      </c>
      <c r="H10" s="38" t="s">
        <v>1717</v>
      </c>
      <c r="I10" s="38">
        <v>0</v>
      </c>
      <c r="J10" s="38">
        <v>0</v>
      </c>
      <c r="K10" s="38">
        <v>0</v>
      </c>
      <c r="L10" s="38">
        <v>5</v>
      </c>
      <c r="M10" s="38">
        <v>0</v>
      </c>
      <c r="N10" s="38">
        <v>5</v>
      </c>
      <c r="O10" s="38">
        <v>6</v>
      </c>
      <c r="P10" s="27">
        <f>VLOOKUP($A10,'Item Detail'!$A$2:$G$282,7,0)</f>
        <v>6</v>
      </c>
      <c r="Q10" s="40" t="s">
        <v>2051</v>
      </c>
      <c r="R10" s="40" t="s">
        <v>2052</v>
      </c>
      <c r="S10" s="40" t="s">
        <v>2053</v>
      </c>
      <c r="T10" s="40" t="s">
        <v>2054</v>
      </c>
      <c r="U10" s="40" t="s">
        <v>2059</v>
      </c>
      <c r="V10" s="40" t="s">
        <v>2055</v>
      </c>
      <c r="W10" s="40" t="s">
        <v>2056</v>
      </c>
      <c r="X10" s="40" t="s">
        <v>2056</v>
      </c>
      <c r="Y10" s="40" t="s">
        <v>2056</v>
      </c>
      <c r="Z10" s="40" t="s">
        <v>2055</v>
      </c>
      <c r="AA10" s="27" t="s">
        <v>2084</v>
      </c>
    </row>
    <row r="11" spans="1:32" x14ac:dyDescent="0.3">
      <c r="A11" s="38" t="s">
        <v>673</v>
      </c>
      <c r="B11" s="38" t="s">
        <v>1721</v>
      </c>
      <c r="C11" s="38" t="s">
        <v>674</v>
      </c>
      <c r="D11" s="38" t="s">
        <v>675</v>
      </c>
      <c r="E11" s="38" t="s">
        <v>676</v>
      </c>
      <c r="F11" s="38" t="s">
        <v>1722</v>
      </c>
      <c r="G11" s="38" t="s">
        <v>1725</v>
      </c>
      <c r="H11" s="38" t="s">
        <v>1714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  <c r="N11" s="38">
        <v>1</v>
      </c>
      <c r="O11" s="38">
        <v>4</v>
      </c>
      <c r="P11" s="27">
        <f>VLOOKUP($A11,'Item Detail'!$A$2:$G$282,7,0)</f>
        <v>6</v>
      </c>
      <c r="Q11" s="40" t="s">
        <v>2051</v>
      </c>
      <c r="R11" s="40" t="s">
        <v>2052</v>
      </c>
      <c r="S11" s="40" t="s">
        <v>2053</v>
      </c>
      <c r="T11" s="40" t="s">
        <v>2054</v>
      </c>
      <c r="U11" s="40" t="s">
        <v>2059</v>
      </c>
      <c r="V11" s="40" t="s">
        <v>2055</v>
      </c>
      <c r="W11" s="40" t="s">
        <v>2056</v>
      </c>
      <c r="X11" s="40" t="s">
        <v>2056</v>
      </c>
      <c r="Y11" s="40" t="s">
        <v>2056</v>
      </c>
      <c r="Z11" s="40" t="s">
        <v>2055</v>
      </c>
      <c r="AA11" s="27" t="s">
        <v>2088</v>
      </c>
    </row>
    <row r="12" spans="1:32" x14ac:dyDescent="0.3">
      <c r="A12" s="38" t="s">
        <v>694</v>
      </c>
      <c r="B12" s="38" t="s">
        <v>1726</v>
      </c>
      <c r="C12" s="38" t="s">
        <v>695</v>
      </c>
      <c r="D12" s="38" t="s">
        <v>662</v>
      </c>
      <c r="E12" s="38" t="s">
        <v>696</v>
      </c>
      <c r="F12" s="38" t="s">
        <v>697</v>
      </c>
      <c r="G12" s="38" t="s">
        <v>1727</v>
      </c>
      <c r="H12" s="38" t="s">
        <v>1717</v>
      </c>
      <c r="I12" s="38">
        <v>0</v>
      </c>
      <c r="J12" s="38">
        <v>0</v>
      </c>
      <c r="K12" s="38">
        <v>0</v>
      </c>
      <c r="L12" s="38">
        <v>1</v>
      </c>
      <c r="M12" s="38">
        <v>4</v>
      </c>
      <c r="N12" s="38">
        <v>5</v>
      </c>
      <c r="O12" s="38">
        <v>50</v>
      </c>
      <c r="P12" s="27">
        <f>VLOOKUP($A12,'Item Detail'!$A$2:$G$282,7,0)</f>
        <v>5</v>
      </c>
      <c r="Q12" s="40" t="s">
        <v>2051</v>
      </c>
      <c r="R12" s="40" t="s">
        <v>2052</v>
      </c>
      <c r="S12" s="40" t="s">
        <v>2053</v>
      </c>
      <c r="T12" s="40" t="s">
        <v>2054</v>
      </c>
      <c r="U12" s="40" t="s">
        <v>2059</v>
      </c>
      <c r="V12" s="40" t="s">
        <v>2055</v>
      </c>
      <c r="W12" s="40" t="s">
        <v>2056</v>
      </c>
      <c r="X12" s="40" t="s">
        <v>2056</v>
      </c>
      <c r="Y12" s="40" t="s">
        <v>2056</v>
      </c>
      <c r="Z12" s="40" t="s">
        <v>2056</v>
      </c>
      <c r="AA12" s="27" t="s">
        <v>2084</v>
      </c>
    </row>
    <row r="13" spans="1:32" x14ac:dyDescent="0.3">
      <c r="A13" s="38" t="s">
        <v>678</v>
      </c>
      <c r="B13" s="38" t="s">
        <v>1728</v>
      </c>
      <c r="C13" s="38" t="s">
        <v>679</v>
      </c>
      <c r="D13" s="38" t="s">
        <v>680</v>
      </c>
      <c r="E13" s="38" t="s">
        <v>681</v>
      </c>
      <c r="F13" s="38" t="s">
        <v>1729</v>
      </c>
      <c r="G13" s="38" t="s">
        <v>1730</v>
      </c>
      <c r="H13" s="38" t="s">
        <v>1713</v>
      </c>
      <c r="I13" s="38">
        <v>1</v>
      </c>
      <c r="J13" s="38">
        <v>0</v>
      </c>
      <c r="K13" s="38">
        <v>0</v>
      </c>
      <c r="L13" s="38">
        <v>0</v>
      </c>
      <c r="M13" s="38">
        <v>0</v>
      </c>
      <c r="N13" s="38">
        <v>1</v>
      </c>
      <c r="O13" s="38">
        <v>8</v>
      </c>
      <c r="P13" s="27">
        <f>VLOOKUP($A13,'Item Detail'!$A$2:$G$282,7,0)</f>
        <v>5</v>
      </c>
      <c r="Q13" s="40" t="s">
        <v>2051</v>
      </c>
      <c r="R13" s="40" t="s">
        <v>2052</v>
      </c>
      <c r="S13" s="40" t="s">
        <v>2053</v>
      </c>
      <c r="T13" s="40" t="s">
        <v>2054</v>
      </c>
      <c r="U13" s="40" t="s">
        <v>2054</v>
      </c>
      <c r="V13" s="40" t="s">
        <v>2055</v>
      </c>
      <c r="W13" s="40" t="s">
        <v>2056</v>
      </c>
      <c r="X13" s="40" t="s">
        <v>2056</v>
      </c>
      <c r="Y13" s="40" t="s">
        <v>2056</v>
      </c>
      <c r="Z13" s="40" t="s">
        <v>2056</v>
      </c>
      <c r="AA13" s="27" t="s">
        <v>2088</v>
      </c>
    </row>
    <row r="14" spans="1:32" x14ac:dyDescent="0.3">
      <c r="A14" s="38" t="s">
        <v>678</v>
      </c>
      <c r="B14" s="38" t="s">
        <v>1728</v>
      </c>
      <c r="C14" s="38" t="s">
        <v>679</v>
      </c>
      <c r="D14" s="38" t="s">
        <v>680</v>
      </c>
      <c r="E14" s="38" t="s">
        <v>681</v>
      </c>
      <c r="F14" s="38" t="s">
        <v>1729</v>
      </c>
      <c r="G14" s="38" t="s">
        <v>1730</v>
      </c>
      <c r="H14" s="38" t="s">
        <v>1717</v>
      </c>
      <c r="I14" s="38">
        <v>0</v>
      </c>
      <c r="J14" s="38">
        <v>0</v>
      </c>
      <c r="K14" s="38">
        <v>0</v>
      </c>
      <c r="L14" s="38">
        <v>3</v>
      </c>
      <c r="M14" s="38">
        <v>1</v>
      </c>
      <c r="N14" s="38">
        <v>4</v>
      </c>
      <c r="O14" s="38">
        <v>10</v>
      </c>
      <c r="P14" s="27">
        <f>VLOOKUP($A14,'Item Detail'!$A$2:$G$282,7,0)</f>
        <v>5</v>
      </c>
      <c r="Q14" s="40" t="s">
        <v>2051</v>
      </c>
      <c r="R14" s="40" t="s">
        <v>2052</v>
      </c>
      <c r="S14" s="40" t="s">
        <v>2053</v>
      </c>
      <c r="T14" s="40" t="s">
        <v>2054</v>
      </c>
      <c r="U14" s="40" t="s">
        <v>2054</v>
      </c>
      <c r="V14" s="40" t="s">
        <v>2055</v>
      </c>
      <c r="W14" s="40" t="s">
        <v>2056</v>
      </c>
      <c r="X14" s="40" t="s">
        <v>2056</v>
      </c>
      <c r="Y14" s="40" t="s">
        <v>2056</v>
      </c>
      <c r="Z14" s="40" t="s">
        <v>2056</v>
      </c>
      <c r="AA14" s="27" t="s">
        <v>2084</v>
      </c>
    </row>
    <row r="15" spans="1:32" x14ac:dyDescent="0.3">
      <c r="A15" s="38" t="s">
        <v>324</v>
      </c>
      <c r="B15" s="38" t="s">
        <v>1731</v>
      </c>
      <c r="C15" s="38" t="s">
        <v>687</v>
      </c>
      <c r="D15" s="38" t="s">
        <v>688</v>
      </c>
      <c r="E15" s="38" t="s">
        <v>666</v>
      </c>
      <c r="F15" s="38" t="s">
        <v>1732</v>
      </c>
      <c r="G15" s="38" t="s">
        <v>1733</v>
      </c>
      <c r="H15" s="38" t="s">
        <v>1734</v>
      </c>
      <c r="I15" s="38">
        <v>0</v>
      </c>
      <c r="J15" s="38">
        <v>0</v>
      </c>
      <c r="K15" s="38">
        <v>0</v>
      </c>
      <c r="L15" s="38">
        <v>5</v>
      </c>
      <c r="M15" s="38">
        <v>0</v>
      </c>
      <c r="N15" s="38">
        <v>5</v>
      </c>
      <c r="O15" s="38">
        <v>13</v>
      </c>
      <c r="P15" s="27">
        <f>VLOOKUP($A15,'Item Detail'!$A$2:$G$282,7,0)</f>
        <v>5</v>
      </c>
      <c r="Q15" s="40" t="s">
        <v>2065</v>
      </c>
      <c r="R15" s="40" t="s">
        <v>2052</v>
      </c>
      <c r="S15" s="40" t="s">
        <v>2066</v>
      </c>
      <c r="T15" s="40" t="s">
        <v>2054</v>
      </c>
      <c r="U15" s="40" t="s">
        <v>2054</v>
      </c>
      <c r="V15" s="40" t="s">
        <v>2056</v>
      </c>
      <c r="W15" s="40" t="s">
        <v>2056</v>
      </c>
      <c r="X15" s="40" t="s">
        <v>2056</v>
      </c>
      <c r="Y15" s="40" t="s">
        <v>2056</v>
      </c>
      <c r="Z15" s="40" t="s">
        <v>2056</v>
      </c>
      <c r="AA15" s="27" t="s">
        <v>2085</v>
      </c>
    </row>
    <row r="16" spans="1:32" x14ac:dyDescent="0.3">
      <c r="A16" s="38" t="s">
        <v>699</v>
      </c>
      <c r="B16" s="38" t="s">
        <v>1735</v>
      </c>
      <c r="C16" s="38" t="s">
        <v>700</v>
      </c>
      <c r="D16" s="38" t="s">
        <v>701</v>
      </c>
      <c r="E16" s="38" t="s">
        <v>702</v>
      </c>
      <c r="F16" s="38" t="s">
        <v>1736</v>
      </c>
      <c r="G16" s="38" t="s">
        <v>1737</v>
      </c>
      <c r="H16" s="38" t="s">
        <v>1717</v>
      </c>
      <c r="I16" s="38">
        <v>0</v>
      </c>
      <c r="J16" s="38">
        <v>0</v>
      </c>
      <c r="K16" s="38">
        <v>0</v>
      </c>
      <c r="L16" s="38">
        <v>1</v>
      </c>
      <c r="M16" s="38">
        <v>4</v>
      </c>
      <c r="N16" s="38">
        <v>5</v>
      </c>
      <c r="O16" s="38">
        <v>7</v>
      </c>
      <c r="P16" s="27">
        <f>VLOOKUP($A16,'Item Detail'!$A$2:$G$282,7,0)</f>
        <v>5</v>
      </c>
      <c r="Q16" s="40" t="s">
        <v>2051</v>
      </c>
      <c r="R16" s="40" t="s">
        <v>2052</v>
      </c>
      <c r="S16" s="40" t="s">
        <v>2053</v>
      </c>
      <c r="T16" s="40" t="s">
        <v>2054</v>
      </c>
      <c r="U16" s="40" t="s">
        <v>2059</v>
      </c>
      <c r="V16" s="40" t="s">
        <v>2055</v>
      </c>
      <c r="W16" s="40" t="s">
        <v>2056</v>
      </c>
      <c r="X16" s="40" t="s">
        <v>2056</v>
      </c>
      <c r="Y16" s="40" t="s">
        <v>2056</v>
      </c>
      <c r="Z16" s="40" t="s">
        <v>2056</v>
      </c>
      <c r="AA16" s="27" t="s">
        <v>2084</v>
      </c>
    </row>
    <row r="17" spans="1:31" x14ac:dyDescent="0.3">
      <c r="A17" s="38" t="s">
        <v>438</v>
      </c>
      <c r="B17" s="38" t="s">
        <v>1718</v>
      </c>
      <c r="C17" s="38" t="s">
        <v>683</v>
      </c>
      <c r="D17" s="38" t="s">
        <v>684</v>
      </c>
      <c r="E17" s="38" t="s">
        <v>685</v>
      </c>
      <c r="F17" s="38" t="s">
        <v>441</v>
      </c>
      <c r="G17" s="38" t="s">
        <v>1738</v>
      </c>
      <c r="H17" s="38" t="s">
        <v>1720</v>
      </c>
      <c r="I17" s="38">
        <v>0</v>
      </c>
      <c r="J17" s="38">
        <v>0</v>
      </c>
      <c r="K17" s="38">
        <v>3</v>
      </c>
      <c r="L17" s="38">
        <v>1</v>
      </c>
      <c r="M17" s="38">
        <v>1</v>
      </c>
      <c r="N17" s="38">
        <v>5</v>
      </c>
      <c r="O17" s="38">
        <v>5</v>
      </c>
      <c r="P17" s="27">
        <f>VLOOKUP($A17,'Item Detail'!$A$2:$G$282,7,0)</f>
        <v>5</v>
      </c>
      <c r="Q17" s="40" t="s">
        <v>2058</v>
      </c>
      <c r="R17" s="40" t="s">
        <v>2052</v>
      </c>
      <c r="S17" s="40" t="s">
        <v>440</v>
      </c>
      <c r="T17" s="40" t="s">
        <v>374</v>
      </c>
      <c r="U17" s="40" t="s">
        <v>2054</v>
      </c>
      <c r="V17" s="40" t="s">
        <v>2056</v>
      </c>
      <c r="W17" s="40" t="s">
        <v>2056</v>
      </c>
      <c r="X17" s="40" t="s">
        <v>2056</v>
      </c>
      <c r="Y17" s="40" t="s">
        <v>2056</v>
      </c>
      <c r="Z17" s="40" t="s">
        <v>2056</v>
      </c>
      <c r="AA17" s="27" t="s">
        <v>2086</v>
      </c>
    </row>
    <row r="18" spans="1:31" x14ac:dyDescent="0.3">
      <c r="A18" s="38" t="s">
        <v>177</v>
      </c>
      <c r="B18" s="38" t="s">
        <v>1731</v>
      </c>
      <c r="C18" s="38" t="s">
        <v>690</v>
      </c>
      <c r="D18" s="38" t="s">
        <v>691</v>
      </c>
      <c r="E18" s="38" t="s">
        <v>692</v>
      </c>
      <c r="F18" s="38" t="s">
        <v>180</v>
      </c>
      <c r="G18" s="38" t="s">
        <v>1739</v>
      </c>
      <c r="H18" s="38" t="s">
        <v>1734</v>
      </c>
      <c r="I18" s="38">
        <v>0</v>
      </c>
      <c r="J18" s="38">
        <v>0</v>
      </c>
      <c r="K18" s="38">
        <v>0</v>
      </c>
      <c r="L18" s="38">
        <v>0</v>
      </c>
      <c r="M18" s="38">
        <v>5</v>
      </c>
      <c r="N18" s="38">
        <v>5</v>
      </c>
      <c r="O18" s="38">
        <v>5</v>
      </c>
      <c r="P18" s="27">
        <f>VLOOKUP($A18,'Item Detail'!$A$2:$G$282,7,0)</f>
        <v>5</v>
      </c>
      <c r="Q18" s="40" t="s">
        <v>2065</v>
      </c>
      <c r="R18" s="40" t="s">
        <v>2052</v>
      </c>
      <c r="S18" s="40" t="s">
        <v>2066</v>
      </c>
      <c r="T18" s="40" t="s">
        <v>2054</v>
      </c>
      <c r="U18" s="40" t="s">
        <v>2059</v>
      </c>
      <c r="V18" s="40" t="s">
        <v>2056</v>
      </c>
      <c r="W18" s="40" t="s">
        <v>2056</v>
      </c>
      <c r="X18" s="40" t="s">
        <v>2056</v>
      </c>
      <c r="Y18" s="40" t="s">
        <v>2056</v>
      </c>
      <c r="Z18" s="40" t="s">
        <v>2056</v>
      </c>
      <c r="AA18" s="27" t="s">
        <v>2085</v>
      </c>
    </row>
    <row r="19" spans="1:31" x14ac:dyDescent="0.3">
      <c r="A19" s="38" t="s">
        <v>751</v>
      </c>
      <c r="B19" s="38" t="s">
        <v>1740</v>
      </c>
      <c r="C19" s="38" t="s">
        <v>752</v>
      </c>
      <c r="D19" s="38" t="s">
        <v>753</v>
      </c>
      <c r="E19" s="38" t="s">
        <v>666</v>
      </c>
      <c r="F19" s="38" t="s">
        <v>1732</v>
      </c>
      <c r="G19" s="38" t="s">
        <v>1741</v>
      </c>
      <c r="H19" s="38" t="s">
        <v>1713</v>
      </c>
      <c r="I19" s="38">
        <v>0</v>
      </c>
      <c r="J19" s="38">
        <v>0</v>
      </c>
      <c r="K19" s="38">
        <v>0</v>
      </c>
      <c r="L19" s="38">
        <v>1</v>
      </c>
      <c r="M19" s="38">
        <v>0</v>
      </c>
      <c r="N19" s="38">
        <v>1</v>
      </c>
      <c r="O19" s="38">
        <v>7</v>
      </c>
      <c r="P19" s="27">
        <f>VLOOKUP($A19,'Item Detail'!$A$2:$G$282,7,0)</f>
        <v>4</v>
      </c>
      <c r="Q19" s="40" t="s">
        <v>2072</v>
      </c>
      <c r="R19" s="40" t="s">
        <v>2052</v>
      </c>
      <c r="S19" s="40" t="s">
        <v>2053</v>
      </c>
      <c r="T19" s="40" t="s">
        <v>2054</v>
      </c>
      <c r="U19" s="40" t="s">
        <v>2054</v>
      </c>
      <c r="V19" s="40" t="s">
        <v>2055</v>
      </c>
      <c r="W19" s="40" t="s">
        <v>2055</v>
      </c>
      <c r="X19" s="40" t="s">
        <v>2055</v>
      </c>
      <c r="Y19" s="40" t="s">
        <v>2055</v>
      </c>
      <c r="Z19" s="40" t="s">
        <v>2055</v>
      </c>
      <c r="AA19" s="27" t="s">
        <v>2088</v>
      </c>
    </row>
    <row r="20" spans="1:31" x14ac:dyDescent="0.3">
      <c r="A20" s="38" t="s">
        <v>751</v>
      </c>
      <c r="B20" s="38" t="s">
        <v>1740</v>
      </c>
      <c r="C20" s="38" t="s">
        <v>752</v>
      </c>
      <c r="D20" s="38" t="s">
        <v>753</v>
      </c>
      <c r="E20" s="38" t="s">
        <v>666</v>
      </c>
      <c r="F20" s="38" t="s">
        <v>1732</v>
      </c>
      <c r="G20" s="38" t="s">
        <v>1741</v>
      </c>
      <c r="H20" s="38" t="s">
        <v>1714</v>
      </c>
      <c r="I20" s="38">
        <v>1</v>
      </c>
      <c r="J20" s="38">
        <v>0</v>
      </c>
      <c r="K20" s="38">
        <v>0</v>
      </c>
      <c r="L20" s="38">
        <v>1</v>
      </c>
      <c r="M20" s="38">
        <v>1</v>
      </c>
      <c r="N20" s="38">
        <v>3</v>
      </c>
      <c r="O20" s="38">
        <v>38</v>
      </c>
      <c r="P20" s="27">
        <f>VLOOKUP($A20,'Item Detail'!$A$2:$G$282,7,0)</f>
        <v>4</v>
      </c>
      <c r="Q20" s="40" t="s">
        <v>2072</v>
      </c>
      <c r="R20" s="40" t="s">
        <v>2052</v>
      </c>
      <c r="S20" s="40" t="s">
        <v>2053</v>
      </c>
      <c r="T20" s="40" t="s">
        <v>2054</v>
      </c>
      <c r="U20" s="40" t="s">
        <v>2054</v>
      </c>
      <c r="V20" s="40" t="s">
        <v>2055</v>
      </c>
      <c r="W20" s="40" t="s">
        <v>2055</v>
      </c>
      <c r="X20" s="40" t="s">
        <v>2055</v>
      </c>
      <c r="Y20" s="40" t="s">
        <v>2055</v>
      </c>
      <c r="Z20" s="40" t="s">
        <v>2055</v>
      </c>
      <c r="AA20" s="27" t="s">
        <v>2088</v>
      </c>
    </row>
    <row r="21" spans="1:31" x14ac:dyDescent="0.3">
      <c r="A21" s="38" t="s">
        <v>715</v>
      </c>
      <c r="B21" s="38" t="s">
        <v>1742</v>
      </c>
      <c r="C21" s="38" t="s">
        <v>716</v>
      </c>
      <c r="D21" s="38" t="s">
        <v>717</v>
      </c>
      <c r="E21" s="38" t="s">
        <v>718</v>
      </c>
      <c r="F21" s="38" t="s">
        <v>719</v>
      </c>
      <c r="G21" s="38" t="s">
        <v>1743</v>
      </c>
      <c r="H21" s="38" t="s">
        <v>1717</v>
      </c>
      <c r="I21" s="38">
        <v>0</v>
      </c>
      <c r="J21" s="38">
        <v>0</v>
      </c>
      <c r="K21" s="38">
        <v>0</v>
      </c>
      <c r="L21" s="38">
        <v>4</v>
      </c>
      <c r="M21" s="38">
        <v>0</v>
      </c>
      <c r="N21" s="38">
        <v>4</v>
      </c>
      <c r="O21" s="38">
        <v>40</v>
      </c>
      <c r="P21" s="27">
        <f>VLOOKUP($A21,'Item Detail'!$A$2:$G$282,7,0)</f>
        <v>4</v>
      </c>
      <c r="Q21" s="40" t="s">
        <v>2073</v>
      </c>
      <c r="R21" s="40" t="s">
        <v>2052</v>
      </c>
      <c r="S21" s="40" t="s">
        <v>2053</v>
      </c>
      <c r="T21" s="40" t="s">
        <v>2054</v>
      </c>
      <c r="U21" s="40" t="s">
        <v>2054</v>
      </c>
      <c r="V21" s="40" t="s">
        <v>2055</v>
      </c>
      <c r="W21" s="40" t="s">
        <v>2055</v>
      </c>
      <c r="X21" s="40" t="s">
        <v>2055</v>
      </c>
      <c r="Y21" s="40" t="s">
        <v>2056</v>
      </c>
      <c r="Z21" s="40" t="s">
        <v>2056</v>
      </c>
      <c r="AA21" s="27" t="s">
        <v>2084</v>
      </c>
    </row>
    <row r="22" spans="1:31" x14ac:dyDescent="0.3">
      <c r="A22" s="38" t="s">
        <v>726</v>
      </c>
      <c r="B22" s="38" t="s">
        <v>1710</v>
      </c>
      <c r="C22" s="38" t="s">
        <v>727</v>
      </c>
      <c r="D22" s="38" t="s">
        <v>728</v>
      </c>
      <c r="E22" s="38" t="s">
        <v>729</v>
      </c>
      <c r="F22" s="38" t="s">
        <v>1711</v>
      </c>
      <c r="G22" s="38" t="s">
        <v>1744</v>
      </c>
      <c r="H22" s="38" t="s">
        <v>1713</v>
      </c>
      <c r="I22" s="38">
        <v>0</v>
      </c>
      <c r="J22" s="38">
        <v>0</v>
      </c>
      <c r="K22" s="38">
        <v>0</v>
      </c>
      <c r="L22" s="38">
        <v>4</v>
      </c>
      <c r="M22" s="38">
        <v>0</v>
      </c>
      <c r="N22" s="38">
        <v>4</v>
      </c>
      <c r="O22" s="38">
        <v>38</v>
      </c>
      <c r="P22" s="27">
        <f>VLOOKUP($A22,'Item Detail'!$A$2:$G$282,7,0)</f>
        <v>4</v>
      </c>
      <c r="Q22" s="40" t="s">
        <v>2051</v>
      </c>
      <c r="R22" s="40" t="s">
        <v>2052</v>
      </c>
      <c r="S22" s="40" t="s">
        <v>2053</v>
      </c>
      <c r="T22" s="40" t="s">
        <v>2054</v>
      </c>
      <c r="U22" s="40" t="s">
        <v>2071</v>
      </c>
      <c r="V22" s="40" t="s">
        <v>2056</v>
      </c>
      <c r="W22" s="40" t="s">
        <v>2056</v>
      </c>
      <c r="X22" s="40" t="s">
        <v>2056</v>
      </c>
      <c r="Y22" s="40" t="s">
        <v>2055</v>
      </c>
      <c r="Z22" s="40" t="s">
        <v>2056</v>
      </c>
      <c r="AA22" s="27" t="s">
        <v>2088</v>
      </c>
    </row>
    <row r="23" spans="1:31" x14ac:dyDescent="0.3">
      <c r="A23" s="38" t="s">
        <v>731</v>
      </c>
      <c r="B23" s="38" t="s">
        <v>1721</v>
      </c>
      <c r="C23" s="38" t="s">
        <v>732</v>
      </c>
      <c r="D23" s="38" t="s">
        <v>733</v>
      </c>
      <c r="E23" s="38" t="s">
        <v>734</v>
      </c>
      <c r="F23" s="38" t="s">
        <v>1722</v>
      </c>
      <c r="G23" s="38" t="s">
        <v>1745</v>
      </c>
      <c r="H23" s="38" t="s">
        <v>1713</v>
      </c>
      <c r="I23" s="38">
        <v>0</v>
      </c>
      <c r="J23" s="38">
        <v>0</v>
      </c>
      <c r="K23" s="38">
        <v>0</v>
      </c>
      <c r="L23" s="38">
        <v>2</v>
      </c>
      <c r="M23" s="38">
        <v>0</v>
      </c>
      <c r="N23" s="38">
        <v>2</v>
      </c>
      <c r="O23" s="38">
        <v>29</v>
      </c>
      <c r="P23" s="27">
        <f>VLOOKUP($A23,'Item Detail'!$A$2:$G$282,7,0)</f>
        <v>4</v>
      </c>
      <c r="Q23" s="40" t="s">
        <v>2051</v>
      </c>
      <c r="R23" s="40" t="s">
        <v>2052</v>
      </c>
      <c r="S23" s="40" t="s">
        <v>2053</v>
      </c>
      <c r="T23" s="40" t="s">
        <v>2054</v>
      </c>
      <c r="U23" s="40" t="s">
        <v>2059</v>
      </c>
      <c r="V23" s="40" t="s">
        <v>2055</v>
      </c>
      <c r="W23" s="40" t="s">
        <v>2055</v>
      </c>
      <c r="X23" s="40" t="s">
        <v>2055</v>
      </c>
      <c r="Y23" s="40" t="s">
        <v>2055</v>
      </c>
      <c r="Z23" s="40" t="s">
        <v>2055</v>
      </c>
      <c r="AA23" s="27" t="s">
        <v>2088</v>
      </c>
    </row>
    <row r="24" spans="1:31" x14ac:dyDescent="0.3">
      <c r="A24" s="38" t="s">
        <v>731</v>
      </c>
      <c r="B24" s="38" t="s">
        <v>1721</v>
      </c>
      <c r="C24" s="38" t="s">
        <v>732</v>
      </c>
      <c r="D24" s="38" t="s">
        <v>733</v>
      </c>
      <c r="E24" s="38" t="s">
        <v>734</v>
      </c>
      <c r="F24" s="38" t="s">
        <v>1722</v>
      </c>
      <c r="G24" s="38" t="s">
        <v>1745</v>
      </c>
      <c r="H24" s="38" t="s">
        <v>1714</v>
      </c>
      <c r="I24" s="38">
        <v>0</v>
      </c>
      <c r="J24" s="38">
        <v>0</v>
      </c>
      <c r="K24" s="38">
        <v>0</v>
      </c>
      <c r="L24" s="38">
        <v>0</v>
      </c>
      <c r="M24" s="38">
        <v>2</v>
      </c>
      <c r="N24" s="38">
        <v>2</v>
      </c>
      <c r="O24" s="38">
        <v>9</v>
      </c>
      <c r="P24" s="27">
        <f>VLOOKUP($A24,'Item Detail'!$A$2:$G$282,7,0)</f>
        <v>4</v>
      </c>
      <c r="Q24" s="40" t="s">
        <v>2051</v>
      </c>
      <c r="R24" s="40" t="s">
        <v>2052</v>
      </c>
      <c r="S24" s="40" t="s">
        <v>2053</v>
      </c>
      <c r="T24" s="40" t="s">
        <v>2054</v>
      </c>
      <c r="U24" s="40" t="s">
        <v>2059</v>
      </c>
      <c r="V24" s="40" t="s">
        <v>2055</v>
      </c>
      <c r="W24" s="40" t="s">
        <v>2055</v>
      </c>
      <c r="X24" s="40" t="s">
        <v>2055</v>
      </c>
      <c r="Y24" s="40" t="s">
        <v>2055</v>
      </c>
      <c r="Z24" s="40" t="s">
        <v>2055</v>
      </c>
      <c r="AA24" s="27" t="s">
        <v>2088</v>
      </c>
    </row>
    <row r="25" spans="1:31" x14ac:dyDescent="0.3">
      <c r="A25" s="38" t="s">
        <v>738</v>
      </c>
      <c r="B25" s="38" t="s">
        <v>1718</v>
      </c>
      <c r="C25" s="38" t="s">
        <v>739</v>
      </c>
      <c r="D25" s="38" t="s">
        <v>662</v>
      </c>
      <c r="E25" s="38" t="s">
        <v>740</v>
      </c>
      <c r="F25" s="38" t="s">
        <v>278</v>
      </c>
      <c r="G25" s="38" t="s">
        <v>1746</v>
      </c>
      <c r="H25" s="38" t="s">
        <v>1713</v>
      </c>
      <c r="I25" s="38">
        <v>1</v>
      </c>
      <c r="J25" s="38">
        <v>0</v>
      </c>
      <c r="K25" s="38">
        <v>0</v>
      </c>
      <c r="L25" s="38">
        <v>0</v>
      </c>
      <c r="M25" s="38">
        <v>0</v>
      </c>
      <c r="N25" s="38">
        <v>1</v>
      </c>
      <c r="O25" s="38">
        <v>12</v>
      </c>
      <c r="P25" s="27">
        <f>VLOOKUP($A25,'Item Detail'!$A$2:$G$282,7,0)</f>
        <v>4</v>
      </c>
      <c r="Q25" s="40" t="s">
        <v>2058</v>
      </c>
      <c r="R25" s="40" t="s">
        <v>2052</v>
      </c>
      <c r="S25" s="40" t="s">
        <v>440</v>
      </c>
      <c r="T25" s="40" t="s">
        <v>2054</v>
      </c>
      <c r="U25" s="40" t="s">
        <v>2054</v>
      </c>
      <c r="V25" s="40" t="s">
        <v>2056</v>
      </c>
      <c r="W25" s="40" t="s">
        <v>2056</v>
      </c>
      <c r="X25" s="40" t="s">
        <v>2056</v>
      </c>
      <c r="Y25" s="40" t="s">
        <v>2056</v>
      </c>
      <c r="Z25" s="40" t="s">
        <v>2056</v>
      </c>
      <c r="AA25" s="27" t="s">
        <v>2088</v>
      </c>
    </row>
    <row r="26" spans="1:31" x14ac:dyDescent="0.3">
      <c r="A26" s="38" t="s">
        <v>738</v>
      </c>
      <c r="B26" s="38" t="s">
        <v>1718</v>
      </c>
      <c r="C26" s="38" t="s">
        <v>739</v>
      </c>
      <c r="D26" s="38" t="s">
        <v>662</v>
      </c>
      <c r="E26" s="38" t="s">
        <v>740</v>
      </c>
      <c r="F26" s="38" t="s">
        <v>278</v>
      </c>
      <c r="G26" s="38" t="s">
        <v>1746</v>
      </c>
      <c r="H26" s="38" t="s">
        <v>1717</v>
      </c>
      <c r="I26" s="38">
        <v>0</v>
      </c>
      <c r="J26" s="38">
        <v>0</v>
      </c>
      <c r="K26" s="38">
        <v>0</v>
      </c>
      <c r="L26" s="38">
        <v>3</v>
      </c>
      <c r="M26" s="38">
        <v>0</v>
      </c>
      <c r="N26" s="38">
        <v>3</v>
      </c>
      <c r="O26" s="38">
        <v>20</v>
      </c>
      <c r="P26" s="27">
        <f>VLOOKUP($A26,'Item Detail'!$A$2:$G$282,7,0)</f>
        <v>4</v>
      </c>
      <c r="Q26" s="40" t="s">
        <v>2058</v>
      </c>
      <c r="R26" s="40" t="s">
        <v>2052</v>
      </c>
      <c r="S26" s="40" t="s">
        <v>440</v>
      </c>
      <c r="T26" s="40" t="s">
        <v>2054</v>
      </c>
      <c r="U26" s="40" t="s">
        <v>2054</v>
      </c>
      <c r="V26" s="40" t="s">
        <v>2056</v>
      </c>
      <c r="W26" s="40" t="s">
        <v>2056</v>
      </c>
      <c r="X26" s="40" t="s">
        <v>2056</v>
      </c>
      <c r="Y26" s="40" t="s">
        <v>2056</v>
      </c>
      <c r="Z26" s="40" t="s">
        <v>2056</v>
      </c>
      <c r="AA26" s="27" t="s">
        <v>2085</v>
      </c>
    </row>
    <row r="27" spans="1:31" x14ac:dyDescent="0.3">
      <c r="A27" s="38" t="s">
        <v>705</v>
      </c>
      <c r="B27" s="38" t="s">
        <v>1735</v>
      </c>
      <c r="C27" s="38" t="s">
        <v>706</v>
      </c>
      <c r="D27" s="38" t="s">
        <v>662</v>
      </c>
      <c r="E27" s="38" t="s">
        <v>707</v>
      </c>
      <c r="F27" s="38" t="s">
        <v>227</v>
      </c>
      <c r="G27" s="38" t="s">
        <v>1747</v>
      </c>
      <c r="H27" s="38" t="s">
        <v>1717</v>
      </c>
      <c r="I27" s="38">
        <v>0</v>
      </c>
      <c r="J27" s="38">
        <v>0</v>
      </c>
      <c r="K27" s="38">
        <v>0</v>
      </c>
      <c r="L27" s="38">
        <v>4</v>
      </c>
      <c r="M27" s="38">
        <v>0</v>
      </c>
      <c r="N27" s="38">
        <v>4</v>
      </c>
      <c r="O27" s="38">
        <v>25</v>
      </c>
      <c r="P27" s="27">
        <f>VLOOKUP($A27,'Item Detail'!$A$2:$G$282,7,0)</f>
        <v>4</v>
      </c>
      <c r="Q27" s="40" t="s">
        <v>2057</v>
      </c>
      <c r="R27" s="40" t="s">
        <v>2052</v>
      </c>
      <c r="S27" s="40" t="s">
        <v>2053</v>
      </c>
      <c r="T27" s="40" t="s">
        <v>2054</v>
      </c>
      <c r="U27" s="40" t="s">
        <v>2054</v>
      </c>
      <c r="V27" s="40" t="s">
        <v>2055</v>
      </c>
      <c r="W27" s="40" t="s">
        <v>2056</v>
      </c>
      <c r="X27" s="40" t="s">
        <v>2056</v>
      </c>
      <c r="Y27" s="40" t="s">
        <v>2056</v>
      </c>
      <c r="Z27" s="40" t="s">
        <v>2056</v>
      </c>
      <c r="AA27" s="27" t="s">
        <v>2084</v>
      </c>
    </row>
    <row r="28" spans="1:31" x14ac:dyDescent="0.3">
      <c r="A28" s="38" t="s">
        <v>742</v>
      </c>
      <c r="B28" s="38" t="s">
        <v>1715</v>
      </c>
      <c r="C28" s="38" t="s">
        <v>743</v>
      </c>
      <c r="D28" s="38" t="s">
        <v>717</v>
      </c>
      <c r="E28" s="38" t="s">
        <v>744</v>
      </c>
      <c r="F28" s="38" t="s">
        <v>612</v>
      </c>
      <c r="G28" s="38" t="s">
        <v>1748</v>
      </c>
      <c r="H28" s="38" t="s">
        <v>1717</v>
      </c>
      <c r="I28" s="38">
        <v>0</v>
      </c>
      <c r="J28" s="38">
        <v>0</v>
      </c>
      <c r="K28" s="38">
        <v>0</v>
      </c>
      <c r="L28" s="38">
        <v>4</v>
      </c>
      <c r="M28" s="38">
        <v>0</v>
      </c>
      <c r="N28" s="38">
        <v>4</v>
      </c>
      <c r="O28" s="38">
        <v>20</v>
      </c>
      <c r="P28" s="27">
        <f>VLOOKUP($A28,'Item Detail'!$A$2:$G$282,7,0)</f>
        <v>4</v>
      </c>
      <c r="Q28" s="40" t="s">
        <v>2051</v>
      </c>
      <c r="R28" s="40" t="s">
        <v>2052</v>
      </c>
      <c r="S28" s="40" t="s">
        <v>2053</v>
      </c>
      <c r="T28" s="40" t="s">
        <v>2054</v>
      </c>
      <c r="U28" s="40" t="s">
        <v>2059</v>
      </c>
      <c r="V28" s="40" t="s">
        <v>2055</v>
      </c>
      <c r="W28" s="40" t="s">
        <v>2056</v>
      </c>
      <c r="X28" s="40" t="s">
        <v>2056</v>
      </c>
      <c r="Y28" s="40" t="s">
        <v>2056</v>
      </c>
      <c r="Z28" s="40" t="s">
        <v>2056</v>
      </c>
      <c r="AA28" s="27" t="s">
        <v>2081</v>
      </c>
      <c r="AE28">
        <v>6</v>
      </c>
    </row>
    <row r="29" spans="1:31" x14ac:dyDescent="0.3">
      <c r="A29" s="38" t="s">
        <v>721</v>
      </c>
      <c r="B29" s="38" t="s">
        <v>1749</v>
      </c>
      <c r="C29" s="38" t="s">
        <v>722</v>
      </c>
      <c r="D29" s="38" t="s">
        <v>723</v>
      </c>
      <c r="E29" s="38" t="s">
        <v>702</v>
      </c>
      <c r="F29" s="38" t="s">
        <v>724</v>
      </c>
      <c r="G29" s="38" t="s">
        <v>1750</v>
      </c>
      <c r="H29" s="38" t="s">
        <v>1717</v>
      </c>
      <c r="I29" s="38">
        <v>0</v>
      </c>
      <c r="J29" s="38">
        <v>0</v>
      </c>
      <c r="K29" s="38">
        <v>0</v>
      </c>
      <c r="L29" s="38">
        <v>2</v>
      </c>
      <c r="M29" s="38">
        <v>2</v>
      </c>
      <c r="N29" s="38">
        <v>4</v>
      </c>
      <c r="O29" s="38">
        <v>15</v>
      </c>
      <c r="P29" s="27">
        <f>VLOOKUP($A29,'Item Detail'!$A$2:$G$282,7,0)</f>
        <v>4</v>
      </c>
      <c r="Q29" s="40" t="s">
        <v>2051</v>
      </c>
      <c r="R29" s="40" t="s">
        <v>2052</v>
      </c>
      <c r="S29" s="40" t="s">
        <v>2053</v>
      </c>
      <c r="T29" s="40" t="s">
        <v>2054</v>
      </c>
      <c r="U29" s="40" t="s">
        <v>2059</v>
      </c>
      <c r="V29" s="40" t="s">
        <v>2055</v>
      </c>
      <c r="W29" s="40" t="s">
        <v>2056</v>
      </c>
      <c r="X29" s="40" t="s">
        <v>2056</v>
      </c>
      <c r="Y29" s="40" t="s">
        <v>2056</v>
      </c>
      <c r="Z29" s="40" t="s">
        <v>2056</v>
      </c>
      <c r="AA29" s="27" t="s">
        <v>2084</v>
      </c>
    </row>
    <row r="30" spans="1:31" x14ac:dyDescent="0.3">
      <c r="A30" s="38" t="s">
        <v>297</v>
      </c>
      <c r="B30" s="38" t="s">
        <v>1731</v>
      </c>
      <c r="C30" s="38" t="s">
        <v>755</v>
      </c>
      <c r="D30" s="38" t="s">
        <v>756</v>
      </c>
      <c r="E30" s="38" t="s">
        <v>676</v>
      </c>
      <c r="F30" s="38" t="s">
        <v>227</v>
      </c>
      <c r="G30" s="38" t="s">
        <v>1751</v>
      </c>
      <c r="H30" s="38" t="s">
        <v>1734</v>
      </c>
      <c r="I30" s="38">
        <v>4</v>
      </c>
      <c r="J30" s="38">
        <v>0</v>
      </c>
      <c r="K30" s="38">
        <v>0</v>
      </c>
      <c r="L30" s="38">
        <v>0</v>
      </c>
      <c r="M30" s="38">
        <v>0</v>
      </c>
      <c r="N30" s="38">
        <v>4</v>
      </c>
      <c r="O30" s="38">
        <v>9</v>
      </c>
      <c r="P30" s="27">
        <f>VLOOKUP($A30,'Item Detail'!$A$2:$G$282,7,0)</f>
        <v>4</v>
      </c>
      <c r="Q30" s="40" t="s">
        <v>2065</v>
      </c>
      <c r="R30" s="40" t="s">
        <v>2052</v>
      </c>
      <c r="S30" s="40" t="s">
        <v>2066</v>
      </c>
      <c r="T30" s="40" t="s">
        <v>2054</v>
      </c>
      <c r="U30" s="40" t="s">
        <v>2054</v>
      </c>
      <c r="V30" s="40" t="s">
        <v>2056</v>
      </c>
      <c r="W30" s="40" t="s">
        <v>2056</v>
      </c>
      <c r="X30" s="40" t="s">
        <v>2056</v>
      </c>
      <c r="Y30" s="40" t="s">
        <v>2056</v>
      </c>
      <c r="Z30" s="40" t="s">
        <v>2056</v>
      </c>
      <c r="AA30" s="27" t="s">
        <v>2085</v>
      </c>
    </row>
    <row r="31" spans="1:31" x14ac:dyDescent="0.3">
      <c r="A31" s="38" t="s">
        <v>453</v>
      </c>
      <c r="B31" s="38" t="s">
        <v>1749</v>
      </c>
      <c r="C31" s="38" t="s">
        <v>712</v>
      </c>
      <c r="D31" s="38" t="s">
        <v>713</v>
      </c>
      <c r="E31" s="38" t="s">
        <v>692</v>
      </c>
      <c r="F31" s="38" t="s">
        <v>456</v>
      </c>
      <c r="G31" s="38" t="s">
        <v>1752</v>
      </c>
      <c r="H31" s="38" t="s">
        <v>1720</v>
      </c>
      <c r="I31" s="38">
        <v>0</v>
      </c>
      <c r="J31" s="38">
        <v>0</v>
      </c>
      <c r="K31" s="38">
        <v>0</v>
      </c>
      <c r="L31" s="38">
        <v>0</v>
      </c>
      <c r="M31" s="38">
        <v>4</v>
      </c>
      <c r="N31" s="38">
        <v>4</v>
      </c>
      <c r="O31" s="38">
        <v>9</v>
      </c>
      <c r="P31" s="27">
        <f>VLOOKUP($A31,'Item Detail'!$A$2:$G$282,7,0)</f>
        <v>4</v>
      </c>
      <c r="Q31" s="40" t="s">
        <v>2058</v>
      </c>
      <c r="R31" s="40" t="s">
        <v>2052</v>
      </c>
      <c r="S31" s="40" t="s">
        <v>440</v>
      </c>
      <c r="T31" s="40" t="s">
        <v>2054</v>
      </c>
      <c r="U31" s="40" t="s">
        <v>2054</v>
      </c>
      <c r="V31" s="40" t="s">
        <v>2056</v>
      </c>
      <c r="W31" s="40" t="s">
        <v>2056</v>
      </c>
      <c r="X31" s="40" t="s">
        <v>2056</v>
      </c>
      <c r="Y31" s="40" t="s">
        <v>2056</v>
      </c>
      <c r="Z31" s="40" t="s">
        <v>2056</v>
      </c>
      <c r="AA31" s="27" t="s">
        <v>2085</v>
      </c>
    </row>
    <row r="32" spans="1:31" x14ac:dyDescent="0.3">
      <c r="A32" s="38" t="s">
        <v>470</v>
      </c>
      <c r="B32" s="38" t="s">
        <v>1718</v>
      </c>
      <c r="C32" s="38" t="s">
        <v>709</v>
      </c>
      <c r="D32" s="38" t="s">
        <v>662</v>
      </c>
      <c r="E32" s="38" t="s">
        <v>710</v>
      </c>
      <c r="F32" s="38" t="s">
        <v>278</v>
      </c>
      <c r="G32" s="38" t="s">
        <v>1753</v>
      </c>
      <c r="H32" s="38" t="s">
        <v>1720</v>
      </c>
      <c r="I32" s="38">
        <v>0</v>
      </c>
      <c r="J32" s="38">
        <v>0</v>
      </c>
      <c r="K32" s="38">
        <v>0</v>
      </c>
      <c r="L32" s="38">
        <v>0</v>
      </c>
      <c r="M32" s="38">
        <v>4</v>
      </c>
      <c r="N32" s="38">
        <v>4</v>
      </c>
      <c r="O32" s="38">
        <v>6</v>
      </c>
      <c r="P32" s="27">
        <f>VLOOKUP($A32,'Item Detail'!$A$2:$G$282,7,0)</f>
        <v>4</v>
      </c>
      <c r="Q32" s="40" t="s">
        <v>2058</v>
      </c>
      <c r="R32" s="40" t="s">
        <v>2052</v>
      </c>
      <c r="S32" s="40" t="s">
        <v>440</v>
      </c>
      <c r="T32" s="40" t="s">
        <v>2054</v>
      </c>
      <c r="U32" s="40" t="s">
        <v>2054</v>
      </c>
      <c r="V32" s="40" t="s">
        <v>2056</v>
      </c>
      <c r="W32" s="40" t="s">
        <v>2056</v>
      </c>
      <c r="X32" s="40" t="s">
        <v>2056</v>
      </c>
      <c r="Y32" s="40" t="s">
        <v>2056</v>
      </c>
      <c r="Z32" s="40" t="s">
        <v>2056</v>
      </c>
      <c r="AA32" s="27" t="s">
        <v>2085</v>
      </c>
    </row>
    <row r="33" spans="1:27" x14ac:dyDescent="0.3">
      <c r="A33" s="38" t="s">
        <v>746</v>
      </c>
      <c r="B33" s="38" t="s">
        <v>1754</v>
      </c>
      <c r="C33" s="38" t="s">
        <v>747</v>
      </c>
      <c r="D33" s="38" t="s">
        <v>748</v>
      </c>
      <c r="E33" s="38" t="s">
        <v>749</v>
      </c>
      <c r="F33" s="38" t="s">
        <v>1755</v>
      </c>
      <c r="G33" s="38" t="s">
        <v>1756</v>
      </c>
      <c r="H33" s="38" t="s">
        <v>1717</v>
      </c>
      <c r="I33" s="38">
        <v>0</v>
      </c>
      <c r="J33" s="38">
        <v>0</v>
      </c>
      <c r="K33" s="38">
        <v>0</v>
      </c>
      <c r="L33" s="38">
        <v>4</v>
      </c>
      <c r="M33" s="38">
        <v>0</v>
      </c>
      <c r="N33" s="38">
        <v>4</v>
      </c>
      <c r="O33" s="38">
        <v>4</v>
      </c>
      <c r="P33" s="27">
        <f>VLOOKUP($A33,'Item Detail'!$A$2:$G$282,7,0)</f>
        <v>4</v>
      </c>
      <c r="Q33" s="40" t="s">
        <v>2051</v>
      </c>
      <c r="R33" s="40" t="s">
        <v>2052</v>
      </c>
      <c r="S33" s="40" t="s">
        <v>2053</v>
      </c>
      <c r="T33" s="40" t="s">
        <v>2054</v>
      </c>
      <c r="U33" s="40" t="s">
        <v>2054</v>
      </c>
      <c r="V33" s="40" t="s">
        <v>2055</v>
      </c>
      <c r="W33" s="40" t="s">
        <v>2056</v>
      </c>
      <c r="X33" s="40" t="s">
        <v>2056</v>
      </c>
      <c r="Y33" s="40" t="s">
        <v>2056</v>
      </c>
      <c r="Z33" s="40" t="s">
        <v>2055</v>
      </c>
      <c r="AA33" s="27" t="s">
        <v>2084</v>
      </c>
    </row>
    <row r="34" spans="1:27" x14ac:dyDescent="0.3">
      <c r="A34" s="38" t="s">
        <v>461</v>
      </c>
      <c r="B34" s="38" t="s">
        <v>1718</v>
      </c>
      <c r="C34" s="38" t="s">
        <v>462</v>
      </c>
      <c r="D34" s="38" t="s">
        <v>736</v>
      </c>
      <c r="E34" s="38" t="s">
        <v>666</v>
      </c>
      <c r="F34" s="38" t="s">
        <v>463</v>
      </c>
      <c r="G34" s="38" t="s">
        <v>1757</v>
      </c>
      <c r="H34" s="38" t="s">
        <v>1720</v>
      </c>
      <c r="I34" s="38">
        <v>0</v>
      </c>
      <c r="J34" s="38">
        <v>0</v>
      </c>
      <c r="K34" s="38">
        <v>0</v>
      </c>
      <c r="L34" s="38">
        <v>1</v>
      </c>
      <c r="M34" s="38">
        <v>3</v>
      </c>
      <c r="N34" s="38">
        <v>4</v>
      </c>
      <c r="O34" s="38">
        <v>4</v>
      </c>
      <c r="P34" s="27">
        <f>VLOOKUP($A34,'Item Detail'!$A$2:$G$282,7,0)</f>
        <v>4</v>
      </c>
      <c r="Q34" s="40" t="s">
        <v>2058</v>
      </c>
      <c r="R34" s="40" t="s">
        <v>2052</v>
      </c>
      <c r="S34" s="40" t="s">
        <v>440</v>
      </c>
      <c r="T34" s="40" t="s">
        <v>374</v>
      </c>
      <c r="U34" s="40" t="s">
        <v>2054</v>
      </c>
      <c r="V34" s="40" t="s">
        <v>2056</v>
      </c>
      <c r="W34" s="40" t="s">
        <v>2056</v>
      </c>
      <c r="X34" s="40" t="s">
        <v>2056</v>
      </c>
      <c r="Y34" s="40" t="s">
        <v>2056</v>
      </c>
      <c r="Z34" s="40" t="s">
        <v>2056</v>
      </c>
      <c r="AA34" s="27" t="s">
        <v>2086</v>
      </c>
    </row>
    <row r="35" spans="1:27" x14ac:dyDescent="0.3">
      <c r="A35" s="38" t="s">
        <v>759</v>
      </c>
      <c r="B35" s="38" t="s">
        <v>1749</v>
      </c>
      <c r="C35" s="38" t="s">
        <v>760</v>
      </c>
      <c r="D35" s="38" t="s">
        <v>761</v>
      </c>
      <c r="E35" s="38" t="s">
        <v>762</v>
      </c>
      <c r="F35" s="38" t="s">
        <v>724</v>
      </c>
      <c r="G35" s="38" t="s">
        <v>1758</v>
      </c>
      <c r="H35" s="38" t="s">
        <v>1713</v>
      </c>
      <c r="I35" s="38">
        <v>2</v>
      </c>
      <c r="J35" s="38">
        <v>0</v>
      </c>
      <c r="K35" s="38">
        <v>0</v>
      </c>
      <c r="L35" s="38">
        <v>0</v>
      </c>
      <c r="M35" s="38">
        <v>0</v>
      </c>
      <c r="N35" s="38">
        <v>2</v>
      </c>
      <c r="O35" s="38">
        <v>30</v>
      </c>
      <c r="P35" s="27">
        <f>VLOOKUP($A35,'Item Detail'!$A$2:$G$282,7,0)</f>
        <v>3</v>
      </c>
      <c r="Q35" s="40" t="s">
        <v>2068</v>
      </c>
      <c r="R35" s="40" t="s">
        <v>2052</v>
      </c>
      <c r="S35" s="40" t="s">
        <v>2053</v>
      </c>
      <c r="T35" s="40" t="s">
        <v>2054</v>
      </c>
      <c r="U35" s="40" t="s">
        <v>2059</v>
      </c>
      <c r="V35" s="40" t="s">
        <v>2055</v>
      </c>
      <c r="W35" s="40" t="s">
        <v>2056</v>
      </c>
      <c r="X35" s="40" t="s">
        <v>2056</v>
      </c>
      <c r="Y35" s="40" t="s">
        <v>2056</v>
      </c>
      <c r="Z35" s="40" t="s">
        <v>2056</v>
      </c>
      <c r="AA35" s="27" t="s">
        <v>2088</v>
      </c>
    </row>
    <row r="36" spans="1:27" x14ac:dyDescent="0.3">
      <c r="A36" s="38" t="s">
        <v>759</v>
      </c>
      <c r="B36" s="38" t="s">
        <v>1749</v>
      </c>
      <c r="C36" s="38" t="s">
        <v>760</v>
      </c>
      <c r="D36" s="38" t="s">
        <v>761</v>
      </c>
      <c r="E36" s="38" t="s">
        <v>762</v>
      </c>
      <c r="F36" s="38" t="s">
        <v>724</v>
      </c>
      <c r="G36" s="38" t="s">
        <v>1758</v>
      </c>
      <c r="H36" s="38" t="s">
        <v>1717</v>
      </c>
      <c r="I36" s="38">
        <v>0</v>
      </c>
      <c r="J36" s="38">
        <v>0</v>
      </c>
      <c r="K36" s="38">
        <v>0</v>
      </c>
      <c r="L36" s="38">
        <v>1</v>
      </c>
      <c r="M36" s="38">
        <v>0</v>
      </c>
      <c r="N36" s="38">
        <v>1</v>
      </c>
      <c r="O36" s="38">
        <v>20</v>
      </c>
      <c r="P36" s="27">
        <f>VLOOKUP($A36,'Item Detail'!$A$2:$G$282,7,0)</f>
        <v>3</v>
      </c>
      <c r="Q36" s="40" t="s">
        <v>2068</v>
      </c>
      <c r="R36" s="40" t="s">
        <v>2052</v>
      </c>
      <c r="S36" s="40" t="s">
        <v>2053</v>
      </c>
      <c r="T36" s="40" t="s">
        <v>2054</v>
      </c>
      <c r="U36" s="40" t="s">
        <v>2059</v>
      </c>
      <c r="V36" s="40" t="s">
        <v>2055</v>
      </c>
      <c r="W36" s="40" t="s">
        <v>2056</v>
      </c>
      <c r="X36" s="40" t="s">
        <v>2056</v>
      </c>
      <c r="Y36" s="40" t="s">
        <v>2056</v>
      </c>
      <c r="Z36" s="40" t="s">
        <v>2056</v>
      </c>
      <c r="AA36" s="27" t="s">
        <v>2084</v>
      </c>
    </row>
    <row r="37" spans="1:27" x14ac:dyDescent="0.3">
      <c r="A37" s="38" t="s">
        <v>777</v>
      </c>
      <c r="B37" s="38" t="s">
        <v>1721</v>
      </c>
      <c r="C37" s="38" t="s">
        <v>778</v>
      </c>
      <c r="D37" s="38" t="s">
        <v>779</v>
      </c>
      <c r="E37" s="38" t="s">
        <v>780</v>
      </c>
      <c r="F37" s="38" t="s">
        <v>1722</v>
      </c>
      <c r="G37" s="38" t="s">
        <v>1759</v>
      </c>
      <c r="H37" s="38" t="s">
        <v>1713</v>
      </c>
      <c r="I37" s="38">
        <v>1</v>
      </c>
      <c r="J37" s="38">
        <v>0</v>
      </c>
      <c r="K37" s="38">
        <v>0</v>
      </c>
      <c r="L37" s="38">
        <v>0</v>
      </c>
      <c r="M37" s="38">
        <v>0</v>
      </c>
      <c r="N37" s="38">
        <v>1</v>
      </c>
      <c r="O37" s="38">
        <v>12</v>
      </c>
      <c r="P37" s="27">
        <f>VLOOKUP($A37,'Item Detail'!$A$2:$G$282,7,0)</f>
        <v>3</v>
      </c>
      <c r="Q37" s="40" t="s">
        <v>2051</v>
      </c>
      <c r="R37" s="40" t="s">
        <v>2052</v>
      </c>
      <c r="S37" s="40" t="s">
        <v>2053</v>
      </c>
      <c r="T37" s="40" t="s">
        <v>2054</v>
      </c>
      <c r="U37" s="40" t="s">
        <v>2059</v>
      </c>
      <c r="V37" s="40" t="s">
        <v>2055</v>
      </c>
      <c r="W37" s="40" t="s">
        <v>2055</v>
      </c>
      <c r="X37" s="40" t="s">
        <v>2055</v>
      </c>
      <c r="Y37" s="40" t="s">
        <v>2055</v>
      </c>
      <c r="Z37" s="40" t="s">
        <v>2055</v>
      </c>
      <c r="AA37" s="27" t="s">
        <v>2088</v>
      </c>
    </row>
    <row r="38" spans="1:27" x14ac:dyDescent="0.3">
      <c r="A38" s="38" t="s">
        <v>777</v>
      </c>
      <c r="B38" s="38" t="s">
        <v>1721</v>
      </c>
      <c r="C38" s="38" t="s">
        <v>778</v>
      </c>
      <c r="D38" s="38" t="s">
        <v>779</v>
      </c>
      <c r="E38" s="38" t="s">
        <v>780</v>
      </c>
      <c r="F38" s="38" t="s">
        <v>1722</v>
      </c>
      <c r="G38" s="38" t="s">
        <v>1759</v>
      </c>
      <c r="H38" s="38" t="s">
        <v>1714</v>
      </c>
      <c r="I38" s="38">
        <v>2</v>
      </c>
      <c r="J38" s="38">
        <v>0</v>
      </c>
      <c r="K38" s="38">
        <v>0</v>
      </c>
      <c r="L38" s="38">
        <v>0</v>
      </c>
      <c r="M38" s="38">
        <v>0</v>
      </c>
      <c r="N38" s="38">
        <v>2</v>
      </c>
      <c r="O38" s="38">
        <v>24</v>
      </c>
      <c r="P38" s="27">
        <f>VLOOKUP($A38,'Item Detail'!$A$2:$G$282,7,0)</f>
        <v>3</v>
      </c>
      <c r="Q38" s="40" t="s">
        <v>2051</v>
      </c>
      <c r="R38" s="40" t="s">
        <v>2052</v>
      </c>
      <c r="S38" s="40" t="s">
        <v>2053</v>
      </c>
      <c r="T38" s="40" t="s">
        <v>2054</v>
      </c>
      <c r="U38" s="40" t="s">
        <v>2059</v>
      </c>
      <c r="V38" s="40" t="s">
        <v>2055</v>
      </c>
      <c r="W38" s="40" t="s">
        <v>2055</v>
      </c>
      <c r="X38" s="40" t="s">
        <v>2055</v>
      </c>
      <c r="Y38" s="40" t="s">
        <v>2055</v>
      </c>
      <c r="Z38" s="40" t="s">
        <v>2055</v>
      </c>
      <c r="AA38" s="27" t="s">
        <v>2088</v>
      </c>
    </row>
    <row r="39" spans="1:27" x14ac:dyDescent="0.3">
      <c r="A39" s="38" t="s">
        <v>785</v>
      </c>
      <c r="B39" s="38" t="s">
        <v>1710</v>
      </c>
      <c r="C39" s="38" t="s">
        <v>786</v>
      </c>
      <c r="D39" s="38" t="s">
        <v>787</v>
      </c>
      <c r="E39" s="38" t="s">
        <v>652</v>
      </c>
      <c r="F39" s="38" t="s">
        <v>1711</v>
      </c>
      <c r="G39" s="38" t="s">
        <v>1760</v>
      </c>
      <c r="H39" s="38" t="s">
        <v>1713</v>
      </c>
      <c r="I39" s="38">
        <v>0</v>
      </c>
      <c r="J39" s="38">
        <v>0</v>
      </c>
      <c r="K39" s="38">
        <v>1</v>
      </c>
      <c r="L39" s="38">
        <v>0</v>
      </c>
      <c r="M39" s="38">
        <v>0</v>
      </c>
      <c r="N39" s="38">
        <v>1</v>
      </c>
      <c r="O39" s="38">
        <v>4</v>
      </c>
      <c r="P39" s="27">
        <f>VLOOKUP($A39,'Item Detail'!$A$2:$G$282,7,0)</f>
        <v>3</v>
      </c>
      <c r="Q39" s="40" t="s">
        <v>2051</v>
      </c>
      <c r="R39" s="40" t="s">
        <v>2052</v>
      </c>
      <c r="S39" s="40" t="s">
        <v>2053</v>
      </c>
      <c r="T39" s="40" t="s">
        <v>2054</v>
      </c>
      <c r="U39" s="40" t="s">
        <v>2071</v>
      </c>
      <c r="V39" s="40" t="s">
        <v>2056</v>
      </c>
      <c r="W39" s="40" t="s">
        <v>2055</v>
      </c>
      <c r="X39" s="40" t="s">
        <v>2055</v>
      </c>
      <c r="Y39" s="40" t="s">
        <v>2056</v>
      </c>
      <c r="Z39" s="40" t="s">
        <v>2056</v>
      </c>
      <c r="AA39" s="27" t="s">
        <v>2088</v>
      </c>
    </row>
    <row r="40" spans="1:27" x14ac:dyDescent="0.3">
      <c r="A40" s="38" t="s">
        <v>785</v>
      </c>
      <c r="B40" s="38" t="s">
        <v>1710</v>
      </c>
      <c r="C40" s="38" t="s">
        <v>786</v>
      </c>
      <c r="D40" s="38" t="s">
        <v>787</v>
      </c>
      <c r="E40" s="38" t="s">
        <v>652</v>
      </c>
      <c r="F40" s="38" t="s">
        <v>1711</v>
      </c>
      <c r="G40" s="38" t="s">
        <v>1760</v>
      </c>
      <c r="H40" s="38" t="s">
        <v>1714</v>
      </c>
      <c r="I40" s="38">
        <v>0</v>
      </c>
      <c r="J40" s="38">
        <v>0</v>
      </c>
      <c r="K40" s="38">
        <v>2</v>
      </c>
      <c r="L40" s="38">
        <v>0</v>
      </c>
      <c r="M40" s="38">
        <v>0</v>
      </c>
      <c r="N40" s="38">
        <v>2</v>
      </c>
      <c r="O40" s="38">
        <v>28</v>
      </c>
      <c r="P40" s="27">
        <f>VLOOKUP($A40,'Item Detail'!$A$2:$G$282,7,0)</f>
        <v>3</v>
      </c>
      <c r="Q40" s="40" t="s">
        <v>2051</v>
      </c>
      <c r="R40" s="40" t="s">
        <v>2052</v>
      </c>
      <c r="S40" s="40" t="s">
        <v>2053</v>
      </c>
      <c r="T40" s="40" t="s">
        <v>2054</v>
      </c>
      <c r="U40" s="40" t="s">
        <v>2071</v>
      </c>
      <c r="V40" s="40" t="s">
        <v>2056</v>
      </c>
      <c r="W40" s="40" t="s">
        <v>2055</v>
      </c>
      <c r="X40" s="40" t="s">
        <v>2055</v>
      </c>
      <c r="Y40" s="40" t="s">
        <v>2056</v>
      </c>
      <c r="Z40" s="40" t="s">
        <v>2056</v>
      </c>
      <c r="AA40" s="27" t="s">
        <v>2088</v>
      </c>
    </row>
    <row r="41" spans="1:27" x14ac:dyDescent="0.3">
      <c r="A41" s="38" t="s">
        <v>824</v>
      </c>
      <c r="B41" s="38" t="s">
        <v>1718</v>
      </c>
      <c r="C41" s="38" t="s">
        <v>825</v>
      </c>
      <c r="D41" s="38" t="s">
        <v>826</v>
      </c>
      <c r="E41" s="38" t="s">
        <v>740</v>
      </c>
      <c r="F41" s="38" t="s">
        <v>278</v>
      </c>
      <c r="G41" s="38" t="s">
        <v>1761</v>
      </c>
      <c r="H41" s="38" t="s">
        <v>1717</v>
      </c>
      <c r="I41" s="38">
        <v>0</v>
      </c>
      <c r="J41" s="38">
        <v>0</v>
      </c>
      <c r="K41" s="38">
        <v>0</v>
      </c>
      <c r="L41" s="38">
        <v>3</v>
      </c>
      <c r="M41" s="38">
        <v>0</v>
      </c>
      <c r="N41" s="38">
        <v>3</v>
      </c>
      <c r="O41" s="38">
        <v>32</v>
      </c>
      <c r="P41" s="27">
        <f>VLOOKUP($A41,'Item Detail'!$A$2:$G$282,7,0)</f>
        <v>3</v>
      </c>
      <c r="Q41" s="40" t="s">
        <v>2051</v>
      </c>
      <c r="R41" s="40" t="s">
        <v>2052</v>
      </c>
      <c r="S41" s="40" t="s">
        <v>2053</v>
      </c>
      <c r="T41" s="40" t="s">
        <v>2054</v>
      </c>
      <c r="U41" s="40" t="s">
        <v>2054</v>
      </c>
      <c r="V41" s="40" t="s">
        <v>2055</v>
      </c>
      <c r="W41" s="40" t="s">
        <v>2056</v>
      </c>
      <c r="X41" s="40" t="s">
        <v>2056</v>
      </c>
      <c r="Y41" s="40" t="s">
        <v>2056</v>
      </c>
      <c r="Z41" s="40" t="s">
        <v>2056</v>
      </c>
      <c r="AA41" s="27" t="s">
        <v>2084</v>
      </c>
    </row>
    <row r="42" spans="1:27" x14ac:dyDescent="0.3">
      <c r="A42" s="38" t="s">
        <v>482</v>
      </c>
      <c r="B42" s="38" t="s">
        <v>1718</v>
      </c>
      <c r="C42" s="38" t="s">
        <v>782</v>
      </c>
      <c r="D42" s="38" t="s">
        <v>783</v>
      </c>
      <c r="E42" s="38" t="s">
        <v>666</v>
      </c>
      <c r="F42" s="38" t="s">
        <v>163</v>
      </c>
      <c r="G42" s="38" t="s">
        <v>1762</v>
      </c>
      <c r="H42" s="38" t="s">
        <v>1720</v>
      </c>
      <c r="I42" s="38">
        <v>0</v>
      </c>
      <c r="J42" s="38">
        <v>0</v>
      </c>
      <c r="K42" s="38">
        <v>0</v>
      </c>
      <c r="L42" s="38">
        <v>2</v>
      </c>
      <c r="M42" s="38">
        <v>1</v>
      </c>
      <c r="N42" s="38">
        <v>3</v>
      </c>
      <c r="O42" s="38">
        <v>24</v>
      </c>
      <c r="P42" s="27">
        <f>VLOOKUP($A42,'Item Detail'!$A$2:$G$282,7,0)</f>
        <v>3</v>
      </c>
      <c r="Q42" s="40" t="s">
        <v>2058</v>
      </c>
      <c r="R42" s="40" t="s">
        <v>2052</v>
      </c>
      <c r="S42" s="40" t="s">
        <v>440</v>
      </c>
      <c r="T42" s="40" t="s">
        <v>2054</v>
      </c>
      <c r="U42" s="40" t="s">
        <v>2054</v>
      </c>
      <c r="V42" s="40" t="s">
        <v>2056</v>
      </c>
      <c r="W42" s="40" t="s">
        <v>2056</v>
      </c>
      <c r="X42" s="40" t="s">
        <v>2056</v>
      </c>
      <c r="Y42" s="40" t="s">
        <v>2056</v>
      </c>
      <c r="Z42" s="40" t="s">
        <v>2056</v>
      </c>
      <c r="AA42" s="27" t="s">
        <v>2086</v>
      </c>
    </row>
    <row r="43" spans="1:27" x14ac:dyDescent="0.3">
      <c r="A43" s="38" t="s">
        <v>536</v>
      </c>
      <c r="B43" s="38" t="s">
        <v>1728</v>
      </c>
      <c r="C43" s="38" t="s">
        <v>813</v>
      </c>
      <c r="D43" s="38" t="s">
        <v>662</v>
      </c>
      <c r="E43" s="38" t="s">
        <v>814</v>
      </c>
      <c r="F43" s="38" t="s">
        <v>1763</v>
      </c>
      <c r="G43" s="38" t="s">
        <v>1764</v>
      </c>
      <c r="H43" s="38" t="s">
        <v>1720</v>
      </c>
      <c r="I43" s="38">
        <v>3</v>
      </c>
      <c r="J43" s="38">
        <v>0</v>
      </c>
      <c r="K43" s="38">
        <v>0</v>
      </c>
      <c r="L43" s="38">
        <v>0</v>
      </c>
      <c r="M43" s="38">
        <v>0</v>
      </c>
      <c r="N43" s="38">
        <v>3</v>
      </c>
      <c r="O43" s="38">
        <v>19</v>
      </c>
      <c r="P43" s="27">
        <f>VLOOKUP($A43,'Item Detail'!$A$2:$G$282,7,0)</f>
        <v>3</v>
      </c>
      <c r="Q43" s="40" t="s">
        <v>2058</v>
      </c>
      <c r="R43" s="40" t="s">
        <v>2052</v>
      </c>
      <c r="S43" s="40" t="s">
        <v>440</v>
      </c>
      <c r="T43" s="40" t="s">
        <v>2054</v>
      </c>
      <c r="U43" s="40" t="s">
        <v>2054</v>
      </c>
      <c r="V43" s="40" t="s">
        <v>2056</v>
      </c>
      <c r="W43" s="40" t="s">
        <v>2056</v>
      </c>
      <c r="X43" s="40" t="s">
        <v>2056</v>
      </c>
      <c r="Y43" s="40" t="s">
        <v>2056</v>
      </c>
      <c r="Z43" s="40" t="s">
        <v>2056</v>
      </c>
      <c r="AA43" s="27" t="s">
        <v>2085</v>
      </c>
    </row>
    <row r="44" spans="1:27" x14ac:dyDescent="0.3">
      <c r="A44" s="38" t="s">
        <v>834</v>
      </c>
      <c r="B44" s="38" t="s">
        <v>1765</v>
      </c>
      <c r="C44" s="38" t="s">
        <v>835</v>
      </c>
      <c r="D44" s="38" t="s">
        <v>662</v>
      </c>
      <c r="E44" s="38" t="s">
        <v>780</v>
      </c>
      <c r="F44" s="38" t="s">
        <v>836</v>
      </c>
      <c r="G44" s="38" t="s">
        <v>1766</v>
      </c>
      <c r="H44" s="38" t="s">
        <v>1713</v>
      </c>
      <c r="I44" s="38">
        <v>2</v>
      </c>
      <c r="J44" s="38">
        <v>0</v>
      </c>
      <c r="K44" s="38">
        <v>0</v>
      </c>
      <c r="L44" s="38">
        <v>0</v>
      </c>
      <c r="M44" s="38">
        <v>0</v>
      </c>
      <c r="N44" s="38">
        <v>2</v>
      </c>
      <c r="O44" s="38">
        <v>14</v>
      </c>
      <c r="P44" s="27">
        <f>VLOOKUP($A44,'Item Detail'!$A$2:$G$282,7,0)</f>
        <v>3</v>
      </c>
      <c r="Q44" s="40" t="s">
        <v>2051</v>
      </c>
      <c r="R44" s="40" t="s">
        <v>2052</v>
      </c>
      <c r="S44" s="40" t="s">
        <v>2053</v>
      </c>
      <c r="T44" s="40" t="s">
        <v>2054</v>
      </c>
      <c r="U44" s="40" t="s">
        <v>2054</v>
      </c>
      <c r="V44" s="40" t="s">
        <v>2055</v>
      </c>
      <c r="W44" s="40" t="s">
        <v>2055</v>
      </c>
      <c r="X44" s="40" t="s">
        <v>2055</v>
      </c>
      <c r="Y44" s="40" t="s">
        <v>2055</v>
      </c>
      <c r="Z44" s="40" t="s">
        <v>2055</v>
      </c>
      <c r="AA44" s="27" t="s">
        <v>2088</v>
      </c>
    </row>
    <row r="45" spans="1:27" x14ac:dyDescent="0.3">
      <c r="A45" s="38" t="s">
        <v>834</v>
      </c>
      <c r="B45" s="38" t="s">
        <v>1765</v>
      </c>
      <c r="C45" s="38" t="s">
        <v>835</v>
      </c>
      <c r="D45" s="38" t="s">
        <v>662</v>
      </c>
      <c r="E45" s="38" t="s">
        <v>780</v>
      </c>
      <c r="F45" s="38" t="s">
        <v>836</v>
      </c>
      <c r="G45" s="38" t="s">
        <v>1766</v>
      </c>
      <c r="H45" s="38" t="s">
        <v>1717</v>
      </c>
      <c r="I45" s="38">
        <v>0</v>
      </c>
      <c r="J45" s="38">
        <v>1</v>
      </c>
      <c r="K45" s="38">
        <v>0</v>
      </c>
      <c r="L45" s="38">
        <v>0</v>
      </c>
      <c r="M45" s="38">
        <v>0</v>
      </c>
      <c r="N45" s="38">
        <v>1</v>
      </c>
      <c r="O45" s="38">
        <v>5</v>
      </c>
      <c r="P45" s="27">
        <f>VLOOKUP($A45,'Item Detail'!$A$2:$G$282,7,0)</f>
        <v>3</v>
      </c>
      <c r="Q45" s="40" t="s">
        <v>2051</v>
      </c>
      <c r="R45" s="40" t="s">
        <v>2052</v>
      </c>
      <c r="S45" s="40" t="s">
        <v>2053</v>
      </c>
      <c r="T45" s="40" t="s">
        <v>2054</v>
      </c>
      <c r="U45" s="40" t="s">
        <v>2054</v>
      </c>
      <c r="V45" s="40" t="s">
        <v>2055</v>
      </c>
      <c r="W45" s="40" t="s">
        <v>2055</v>
      </c>
      <c r="X45" s="40" t="s">
        <v>2055</v>
      </c>
      <c r="Y45" s="40" t="s">
        <v>2055</v>
      </c>
      <c r="Z45" s="40" t="s">
        <v>2055</v>
      </c>
      <c r="AA45" s="27" t="s">
        <v>2081</v>
      </c>
    </row>
    <row r="46" spans="1:27" x14ac:dyDescent="0.3">
      <c r="A46" s="38" t="s">
        <v>808</v>
      </c>
      <c r="B46" s="38" t="s">
        <v>1726</v>
      </c>
      <c r="C46" s="38" t="s">
        <v>809</v>
      </c>
      <c r="D46" s="38" t="s">
        <v>810</v>
      </c>
      <c r="E46" s="38" t="s">
        <v>666</v>
      </c>
      <c r="F46" s="38" t="s">
        <v>811</v>
      </c>
      <c r="G46" s="38" t="s">
        <v>1767</v>
      </c>
      <c r="H46" s="38" t="s">
        <v>1713</v>
      </c>
      <c r="I46" s="38">
        <v>0</v>
      </c>
      <c r="J46" s="38">
        <v>0</v>
      </c>
      <c r="K46" s="38">
        <v>0</v>
      </c>
      <c r="L46" s="38">
        <v>3</v>
      </c>
      <c r="M46" s="38">
        <v>0</v>
      </c>
      <c r="N46" s="38">
        <v>3</v>
      </c>
      <c r="O46" s="38">
        <v>18</v>
      </c>
      <c r="P46" s="27">
        <f>VLOOKUP($A46,'Item Detail'!$A$2:$G$282,7,0)</f>
        <v>3</v>
      </c>
      <c r="Q46" s="40" t="s">
        <v>2051</v>
      </c>
      <c r="R46" s="40" t="s">
        <v>2070</v>
      </c>
      <c r="S46" s="40" t="s">
        <v>2070</v>
      </c>
      <c r="T46" s="40" t="s">
        <v>2054</v>
      </c>
      <c r="U46" s="40" t="s">
        <v>2059</v>
      </c>
      <c r="V46" s="40" t="s">
        <v>2056</v>
      </c>
      <c r="W46" s="40" t="s">
        <v>2056</v>
      </c>
      <c r="X46" s="40" t="s">
        <v>2056</v>
      </c>
      <c r="Y46" s="40" t="s">
        <v>2056</v>
      </c>
      <c r="Z46" s="40" t="s">
        <v>2056</v>
      </c>
      <c r="AA46" s="27" t="s">
        <v>2082</v>
      </c>
    </row>
    <row r="47" spans="1:27" x14ac:dyDescent="0.3">
      <c r="A47" s="38" t="s">
        <v>764</v>
      </c>
      <c r="B47" s="38" t="s">
        <v>1768</v>
      </c>
      <c r="C47" s="38" t="s">
        <v>765</v>
      </c>
      <c r="D47" s="38" t="s">
        <v>766</v>
      </c>
      <c r="E47" s="38" t="s">
        <v>666</v>
      </c>
      <c r="F47" s="38" t="s">
        <v>767</v>
      </c>
      <c r="G47" s="38" t="s">
        <v>1769</v>
      </c>
      <c r="H47" s="38" t="s">
        <v>1717</v>
      </c>
      <c r="I47" s="38">
        <v>0</v>
      </c>
      <c r="J47" s="38">
        <v>0</v>
      </c>
      <c r="K47" s="38">
        <v>0</v>
      </c>
      <c r="L47" s="38">
        <v>0</v>
      </c>
      <c r="M47" s="38">
        <v>2</v>
      </c>
      <c r="N47" s="38">
        <v>2</v>
      </c>
      <c r="O47" s="38">
        <v>7</v>
      </c>
      <c r="P47" s="27">
        <f>VLOOKUP($A47,'Item Detail'!$A$2:$G$282,7,0)</f>
        <v>3</v>
      </c>
      <c r="Q47" s="40" t="s">
        <v>2051</v>
      </c>
      <c r="R47" s="40" t="s">
        <v>2052</v>
      </c>
      <c r="S47" s="40" t="s">
        <v>2053</v>
      </c>
      <c r="T47" s="40" t="s">
        <v>2054</v>
      </c>
      <c r="U47" s="40" t="s">
        <v>2054</v>
      </c>
      <c r="V47" s="40" t="s">
        <v>2055</v>
      </c>
      <c r="W47" s="40" t="s">
        <v>2056</v>
      </c>
      <c r="X47" s="40" t="s">
        <v>2056</v>
      </c>
      <c r="Y47" s="40" t="s">
        <v>2056</v>
      </c>
      <c r="Z47" s="40" t="s">
        <v>2055</v>
      </c>
      <c r="AA47" s="27" t="s">
        <v>2081</v>
      </c>
    </row>
    <row r="48" spans="1:27" x14ac:dyDescent="0.3">
      <c r="A48" s="38" t="s">
        <v>764</v>
      </c>
      <c r="B48" s="38" t="s">
        <v>1768</v>
      </c>
      <c r="C48" s="38" t="s">
        <v>765</v>
      </c>
      <c r="D48" s="38" t="s">
        <v>766</v>
      </c>
      <c r="E48" s="38" t="s">
        <v>666</v>
      </c>
      <c r="F48" s="38" t="s">
        <v>767</v>
      </c>
      <c r="G48" s="38" t="s">
        <v>1769</v>
      </c>
      <c r="H48" s="38" t="s">
        <v>1714</v>
      </c>
      <c r="I48" s="38">
        <v>0</v>
      </c>
      <c r="J48" s="38">
        <v>0</v>
      </c>
      <c r="K48" s="38">
        <v>0</v>
      </c>
      <c r="L48" s="38">
        <v>0</v>
      </c>
      <c r="M48" s="38">
        <v>1</v>
      </c>
      <c r="N48" s="38">
        <v>1</v>
      </c>
      <c r="O48" s="38">
        <v>5</v>
      </c>
      <c r="P48" s="27">
        <f>VLOOKUP($A48,'Item Detail'!$A$2:$G$282,7,0)</f>
        <v>3</v>
      </c>
      <c r="Q48" s="40" t="s">
        <v>2051</v>
      </c>
      <c r="R48" s="40" t="s">
        <v>2052</v>
      </c>
      <c r="S48" s="40" t="s">
        <v>2053</v>
      </c>
      <c r="T48" s="40" t="s">
        <v>2054</v>
      </c>
      <c r="U48" s="40" t="s">
        <v>2054</v>
      </c>
      <c r="V48" s="40" t="s">
        <v>2055</v>
      </c>
      <c r="W48" s="40" t="s">
        <v>2056</v>
      </c>
      <c r="X48" s="40" t="s">
        <v>2056</v>
      </c>
      <c r="Y48" s="40" t="s">
        <v>2056</v>
      </c>
      <c r="Z48" s="40" t="s">
        <v>2055</v>
      </c>
      <c r="AA48" s="27" t="s">
        <v>2089</v>
      </c>
    </row>
    <row r="49" spans="1:27" x14ac:dyDescent="0.3">
      <c r="A49" s="38" t="s">
        <v>819</v>
      </c>
      <c r="B49" s="38" t="s">
        <v>1718</v>
      </c>
      <c r="C49" s="38" t="s">
        <v>820</v>
      </c>
      <c r="D49" s="38" t="s">
        <v>821</v>
      </c>
      <c r="E49" s="38" t="s">
        <v>822</v>
      </c>
      <c r="F49" s="38" t="s">
        <v>239</v>
      </c>
      <c r="G49" s="38" t="s">
        <v>1770</v>
      </c>
      <c r="H49" s="38" t="s">
        <v>1713</v>
      </c>
      <c r="I49" s="38">
        <v>1</v>
      </c>
      <c r="J49" s="38">
        <v>0</v>
      </c>
      <c r="K49" s="38">
        <v>1</v>
      </c>
      <c r="L49" s="38">
        <v>0</v>
      </c>
      <c r="M49" s="38">
        <v>0</v>
      </c>
      <c r="N49" s="38">
        <v>2</v>
      </c>
      <c r="O49" s="38">
        <v>7</v>
      </c>
      <c r="P49" s="27">
        <f>VLOOKUP($A49,'Item Detail'!$A$2:$G$282,7,0)</f>
        <v>3</v>
      </c>
      <c r="Q49" s="40" t="s">
        <v>2051</v>
      </c>
      <c r="R49" s="40" t="s">
        <v>2052</v>
      </c>
      <c r="S49" s="40" t="s">
        <v>2053</v>
      </c>
      <c r="T49" s="40" t="s">
        <v>2054</v>
      </c>
      <c r="U49" s="40" t="s">
        <v>2054</v>
      </c>
      <c r="V49" s="40" t="s">
        <v>2055</v>
      </c>
      <c r="W49" s="40" t="s">
        <v>2056</v>
      </c>
      <c r="X49" s="40" t="s">
        <v>2055</v>
      </c>
      <c r="Y49" s="40" t="s">
        <v>2056</v>
      </c>
      <c r="Z49" s="40" t="s">
        <v>2056</v>
      </c>
      <c r="AA49" s="27" t="s">
        <v>2088</v>
      </c>
    </row>
    <row r="50" spans="1:27" x14ac:dyDescent="0.3">
      <c r="A50" s="38" t="s">
        <v>819</v>
      </c>
      <c r="B50" s="38" t="s">
        <v>1718</v>
      </c>
      <c r="C50" s="38" t="s">
        <v>820</v>
      </c>
      <c r="D50" s="38" t="s">
        <v>821</v>
      </c>
      <c r="E50" s="38" t="s">
        <v>822</v>
      </c>
      <c r="F50" s="38" t="s">
        <v>239</v>
      </c>
      <c r="G50" s="38" t="s">
        <v>1770</v>
      </c>
      <c r="H50" s="38" t="s">
        <v>1717</v>
      </c>
      <c r="I50" s="38">
        <v>0</v>
      </c>
      <c r="J50" s="38">
        <v>1</v>
      </c>
      <c r="K50" s="38">
        <v>0</v>
      </c>
      <c r="L50" s="38">
        <v>0</v>
      </c>
      <c r="M50" s="38">
        <v>0</v>
      </c>
      <c r="N50" s="38">
        <v>1</v>
      </c>
      <c r="O50" s="38">
        <v>3</v>
      </c>
      <c r="P50" s="27">
        <f>VLOOKUP($A50,'Item Detail'!$A$2:$G$282,7,0)</f>
        <v>3</v>
      </c>
      <c r="Q50" s="40" t="s">
        <v>2051</v>
      </c>
      <c r="R50" s="40" t="s">
        <v>2052</v>
      </c>
      <c r="S50" s="40" t="s">
        <v>2053</v>
      </c>
      <c r="T50" s="40" t="s">
        <v>2054</v>
      </c>
      <c r="U50" s="40" t="s">
        <v>2054</v>
      </c>
      <c r="V50" s="40" t="s">
        <v>2055</v>
      </c>
      <c r="W50" s="40" t="s">
        <v>2056</v>
      </c>
      <c r="X50" s="40" t="s">
        <v>2055</v>
      </c>
      <c r="Y50" s="40" t="s">
        <v>2056</v>
      </c>
      <c r="Z50" s="40" t="s">
        <v>2056</v>
      </c>
      <c r="AA50" s="27" t="s">
        <v>2084</v>
      </c>
    </row>
    <row r="51" spans="1:27" x14ac:dyDescent="0.3">
      <c r="A51" s="38" t="s">
        <v>843</v>
      </c>
      <c r="B51" s="38" t="s">
        <v>1754</v>
      </c>
      <c r="C51" s="38" t="s">
        <v>844</v>
      </c>
      <c r="D51" s="38" t="s">
        <v>845</v>
      </c>
      <c r="E51" s="38" t="s">
        <v>676</v>
      </c>
      <c r="F51" s="38" t="s">
        <v>565</v>
      </c>
      <c r="G51" s="38" t="s">
        <v>1771</v>
      </c>
      <c r="H51" s="38" t="s">
        <v>1717</v>
      </c>
      <c r="I51" s="38">
        <v>0</v>
      </c>
      <c r="J51" s="38">
        <v>0</v>
      </c>
      <c r="K51" s="38">
        <v>0</v>
      </c>
      <c r="L51" s="38">
        <v>3</v>
      </c>
      <c r="M51" s="38">
        <v>0</v>
      </c>
      <c r="N51" s="38">
        <v>3</v>
      </c>
      <c r="O51" s="38">
        <v>9</v>
      </c>
      <c r="P51" s="27">
        <f>VLOOKUP($A51,'Item Detail'!$A$2:$G$282,7,0)</f>
        <v>3</v>
      </c>
      <c r="Q51" s="40" t="s">
        <v>2051</v>
      </c>
      <c r="R51" s="40" t="s">
        <v>2052</v>
      </c>
      <c r="S51" s="40" t="s">
        <v>2053</v>
      </c>
      <c r="T51" s="40" t="s">
        <v>2054</v>
      </c>
      <c r="U51" s="40" t="s">
        <v>2054</v>
      </c>
      <c r="V51" s="40" t="s">
        <v>2055</v>
      </c>
      <c r="W51" s="40" t="s">
        <v>2056</v>
      </c>
      <c r="X51" s="40" t="s">
        <v>2056</v>
      </c>
      <c r="Y51" s="40" t="s">
        <v>2056</v>
      </c>
      <c r="Z51" s="40" t="s">
        <v>2056</v>
      </c>
      <c r="AA51" s="27" t="s">
        <v>2084</v>
      </c>
    </row>
    <row r="52" spans="1:27" x14ac:dyDescent="0.3">
      <c r="A52" s="38" t="s">
        <v>243</v>
      </c>
      <c r="B52" s="38" t="s">
        <v>1772</v>
      </c>
      <c r="C52" s="38" t="s">
        <v>244</v>
      </c>
      <c r="D52" s="38" t="s">
        <v>662</v>
      </c>
      <c r="E52" s="38" t="s">
        <v>676</v>
      </c>
      <c r="F52" s="38" t="s">
        <v>246</v>
      </c>
      <c r="G52" s="38" t="s">
        <v>1773</v>
      </c>
      <c r="H52" s="38" t="s">
        <v>1734</v>
      </c>
      <c r="I52" s="38">
        <v>0</v>
      </c>
      <c r="J52" s="38">
        <v>0</v>
      </c>
      <c r="K52" s="38">
        <v>0</v>
      </c>
      <c r="L52" s="38">
        <v>0</v>
      </c>
      <c r="M52" s="38">
        <v>3</v>
      </c>
      <c r="N52" s="38">
        <v>3</v>
      </c>
      <c r="O52" s="38">
        <v>9</v>
      </c>
      <c r="P52" s="27">
        <f>VLOOKUP($A52,'Item Detail'!$A$2:$G$282,7,0)</f>
        <v>3</v>
      </c>
      <c r="Q52" s="40" t="s">
        <v>2065</v>
      </c>
      <c r="R52" s="40" t="s">
        <v>2052</v>
      </c>
      <c r="S52" s="40" t="s">
        <v>2066</v>
      </c>
      <c r="T52" s="40" t="s">
        <v>2054</v>
      </c>
      <c r="U52" s="40" t="s">
        <v>2054</v>
      </c>
      <c r="V52" s="40" t="s">
        <v>2056</v>
      </c>
      <c r="W52" s="40" t="s">
        <v>2056</v>
      </c>
      <c r="X52" s="40" t="s">
        <v>2056</v>
      </c>
      <c r="Y52" s="40" t="s">
        <v>2056</v>
      </c>
      <c r="Z52" s="40" t="s">
        <v>2056</v>
      </c>
      <c r="AA52" s="27" t="s">
        <v>2085</v>
      </c>
    </row>
    <row r="53" spans="1:27" x14ac:dyDescent="0.3">
      <c r="A53" s="38" t="s">
        <v>838</v>
      </c>
      <c r="B53" s="38" t="s">
        <v>1718</v>
      </c>
      <c r="C53" s="38" t="s">
        <v>839</v>
      </c>
      <c r="D53" s="38" t="s">
        <v>840</v>
      </c>
      <c r="E53" s="38" t="s">
        <v>740</v>
      </c>
      <c r="F53" s="38" t="s">
        <v>1774</v>
      </c>
      <c r="G53" s="38" t="s">
        <v>1775</v>
      </c>
      <c r="H53" s="38" t="s">
        <v>1717</v>
      </c>
      <c r="I53" s="38">
        <v>0</v>
      </c>
      <c r="J53" s="38">
        <v>2</v>
      </c>
      <c r="K53" s="38">
        <v>0</v>
      </c>
      <c r="L53" s="38">
        <v>1</v>
      </c>
      <c r="M53" s="38">
        <v>0</v>
      </c>
      <c r="N53" s="38">
        <v>3</v>
      </c>
      <c r="O53" s="38">
        <v>9</v>
      </c>
      <c r="P53" s="27">
        <f>VLOOKUP($A53,'Item Detail'!$A$2:$G$282,7,0)</f>
        <v>3</v>
      </c>
      <c r="Q53" s="40" t="s">
        <v>2051</v>
      </c>
      <c r="R53" s="40" t="s">
        <v>2052</v>
      </c>
      <c r="S53" s="40" t="s">
        <v>2053</v>
      </c>
      <c r="T53" s="40" t="s">
        <v>2054</v>
      </c>
      <c r="U53" s="40" t="s">
        <v>2054</v>
      </c>
      <c r="V53" s="40" t="s">
        <v>2055</v>
      </c>
      <c r="W53" s="40" t="s">
        <v>2056</v>
      </c>
      <c r="X53" s="40" t="s">
        <v>2056</v>
      </c>
      <c r="Y53" s="40" t="s">
        <v>2056</v>
      </c>
      <c r="Z53" s="40" t="s">
        <v>2056</v>
      </c>
      <c r="AA53" s="27" t="s">
        <v>2084</v>
      </c>
    </row>
    <row r="54" spans="1:27" x14ac:dyDescent="0.3">
      <c r="A54" s="38" t="s">
        <v>803</v>
      </c>
      <c r="B54" s="38" t="s">
        <v>1721</v>
      </c>
      <c r="C54" s="38" t="s">
        <v>804</v>
      </c>
      <c r="D54" s="38" t="s">
        <v>805</v>
      </c>
      <c r="E54" s="38" t="s">
        <v>806</v>
      </c>
      <c r="F54" s="38" t="s">
        <v>1722</v>
      </c>
      <c r="G54" s="38" t="s">
        <v>1776</v>
      </c>
      <c r="H54" s="38" t="s">
        <v>1717</v>
      </c>
      <c r="I54" s="38">
        <v>0</v>
      </c>
      <c r="J54" s="38">
        <v>0</v>
      </c>
      <c r="K54" s="38">
        <v>0</v>
      </c>
      <c r="L54" s="38">
        <v>3</v>
      </c>
      <c r="M54" s="38">
        <v>0</v>
      </c>
      <c r="N54" s="38">
        <v>3</v>
      </c>
      <c r="O54" s="38">
        <v>9</v>
      </c>
      <c r="P54" s="27">
        <f>VLOOKUP($A54,'Item Detail'!$A$2:$G$282,7,0)</f>
        <v>3</v>
      </c>
      <c r="Q54" s="40" t="s">
        <v>2051</v>
      </c>
      <c r="R54" s="40" t="s">
        <v>2052</v>
      </c>
      <c r="S54" s="40" t="s">
        <v>2053</v>
      </c>
      <c r="T54" s="40" t="s">
        <v>2054</v>
      </c>
      <c r="U54" s="40" t="s">
        <v>2059</v>
      </c>
      <c r="V54" s="40" t="s">
        <v>2055</v>
      </c>
      <c r="W54" s="40" t="s">
        <v>2055</v>
      </c>
      <c r="X54" s="40" t="s">
        <v>2056</v>
      </c>
      <c r="Y54" s="40" t="s">
        <v>2055</v>
      </c>
      <c r="Z54" s="40" t="s">
        <v>2055</v>
      </c>
      <c r="AA54" s="27" t="s">
        <v>2081</v>
      </c>
    </row>
    <row r="55" spans="1:27" x14ac:dyDescent="0.3">
      <c r="A55" s="38" t="s">
        <v>169</v>
      </c>
      <c r="B55" s="38" t="s">
        <v>1728</v>
      </c>
      <c r="C55" s="38" t="s">
        <v>774</v>
      </c>
      <c r="D55" s="38" t="s">
        <v>775</v>
      </c>
      <c r="E55" s="38" t="s">
        <v>666</v>
      </c>
      <c r="F55" s="38" t="s">
        <v>1729</v>
      </c>
      <c r="G55" s="38" t="s">
        <v>1777</v>
      </c>
      <c r="H55" s="38" t="s">
        <v>1734</v>
      </c>
      <c r="I55" s="38">
        <v>1</v>
      </c>
      <c r="J55" s="38">
        <v>0</v>
      </c>
      <c r="K55" s="38">
        <v>0</v>
      </c>
      <c r="L55" s="38">
        <v>0</v>
      </c>
      <c r="M55" s="38">
        <v>2</v>
      </c>
      <c r="N55" s="38">
        <v>3</v>
      </c>
      <c r="O55" s="38">
        <v>7</v>
      </c>
      <c r="P55" s="27">
        <f>VLOOKUP($A55,'Item Detail'!$A$2:$G$282,7,0)</f>
        <v>3</v>
      </c>
      <c r="Q55" s="40" t="s">
        <v>2065</v>
      </c>
      <c r="R55" s="40" t="s">
        <v>2052</v>
      </c>
      <c r="S55" s="40" t="s">
        <v>2066</v>
      </c>
      <c r="T55" s="40" t="s">
        <v>2054</v>
      </c>
      <c r="U55" s="40" t="s">
        <v>2054</v>
      </c>
      <c r="V55" s="40" t="s">
        <v>2056</v>
      </c>
      <c r="W55" s="40" t="s">
        <v>2056</v>
      </c>
      <c r="X55" s="40" t="s">
        <v>2056</v>
      </c>
      <c r="Y55" s="40" t="s">
        <v>2056</v>
      </c>
      <c r="Z55" s="40" t="s">
        <v>2056</v>
      </c>
      <c r="AA55" s="27" t="s">
        <v>2085</v>
      </c>
    </row>
    <row r="56" spans="1:27" x14ac:dyDescent="0.3">
      <c r="A56" s="38" t="s">
        <v>832</v>
      </c>
      <c r="B56" s="38" t="s">
        <v>1742</v>
      </c>
      <c r="C56" s="38" t="s">
        <v>770</v>
      </c>
      <c r="D56" s="38" t="s">
        <v>833</v>
      </c>
      <c r="E56" s="38" t="s">
        <v>772</v>
      </c>
      <c r="F56" s="38" t="s">
        <v>773</v>
      </c>
      <c r="G56" s="38" t="s">
        <v>1778</v>
      </c>
      <c r="H56" s="38" t="s">
        <v>1713</v>
      </c>
      <c r="I56" s="38">
        <v>0</v>
      </c>
      <c r="J56" s="38">
        <v>0</v>
      </c>
      <c r="K56" s="38">
        <v>0</v>
      </c>
      <c r="L56" s="38">
        <v>1</v>
      </c>
      <c r="M56" s="38">
        <v>0</v>
      </c>
      <c r="N56" s="38">
        <v>1</v>
      </c>
      <c r="O56" s="38">
        <v>3</v>
      </c>
      <c r="P56" s="27">
        <f>VLOOKUP($A56,'Item Detail'!$A$2:$G$282,7,0)</f>
        <v>3</v>
      </c>
      <c r="Q56" s="40" t="s">
        <v>2060</v>
      </c>
      <c r="R56" s="40" t="s">
        <v>2052</v>
      </c>
      <c r="S56" s="40" t="s">
        <v>2053</v>
      </c>
      <c r="T56" s="40" t="s">
        <v>2054</v>
      </c>
      <c r="U56" s="40" t="s">
        <v>2054</v>
      </c>
      <c r="V56" s="40" t="s">
        <v>2055</v>
      </c>
      <c r="W56" s="40" t="s">
        <v>2055</v>
      </c>
      <c r="X56" s="40" t="s">
        <v>2055</v>
      </c>
      <c r="Y56" s="40" t="s">
        <v>2055</v>
      </c>
      <c r="Z56" s="40" t="s">
        <v>2055</v>
      </c>
      <c r="AA56" s="27" t="s">
        <v>2088</v>
      </c>
    </row>
    <row r="57" spans="1:27" x14ac:dyDescent="0.3">
      <c r="A57" s="38" t="s">
        <v>832</v>
      </c>
      <c r="B57" s="38" t="s">
        <v>1742</v>
      </c>
      <c r="C57" s="38" t="s">
        <v>770</v>
      </c>
      <c r="D57" s="38" t="s">
        <v>833</v>
      </c>
      <c r="E57" s="38" t="s">
        <v>772</v>
      </c>
      <c r="F57" s="38" t="s">
        <v>773</v>
      </c>
      <c r="G57" s="38" t="s">
        <v>1778</v>
      </c>
      <c r="H57" s="38" t="s">
        <v>1714</v>
      </c>
      <c r="I57" s="38">
        <v>0</v>
      </c>
      <c r="J57" s="38">
        <v>0</v>
      </c>
      <c r="K57" s="38">
        <v>0</v>
      </c>
      <c r="L57" s="38">
        <v>2</v>
      </c>
      <c r="M57" s="38">
        <v>0</v>
      </c>
      <c r="N57" s="38">
        <v>2</v>
      </c>
      <c r="O57" s="38">
        <v>3</v>
      </c>
      <c r="P57" s="27">
        <f>VLOOKUP($A57,'Item Detail'!$A$2:$G$282,7,0)</f>
        <v>3</v>
      </c>
      <c r="Q57" s="40" t="s">
        <v>2060</v>
      </c>
      <c r="R57" s="40" t="s">
        <v>2052</v>
      </c>
      <c r="S57" s="40" t="s">
        <v>2053</v>
      </c>
      <c r="T57" s="40" t="s">
        <v>2054</v>
      </c>
      <c r="U57" s="40" t="s">
        <v>2054</v>
      </c>
      <c r="V57" s="40" t="s">
        <v>2055</v>
      </c>
      <c r="W57" s="40" t="s">
        <v>2055</v>
      </c>
      <c r="X57" s="40" t="s">
        <v>2055</v>
      </c>
      <c r="Y57" s="40" t="s">
        <v>2055</v>
      </c>
      <c r="Z57" s="40" t="s">
        <v>2055</v>
      </c>
      <c r="AA57" s="27" t="s">
        <v>2088</v>
      </c>
    </row>
    <row r="58" spans="1:27" x14ac:dyDescent="0.3">
      <c r="A58" s="38" t="s">
        <v>793</v>
      </c>
      <c r="B58" s="38" t="s">
        <v>1721</v>
      </c>
      <c r="C58" s="38" t="s">
        <v>794</v>
      </c>
      <c r="D58" s="38" t="s">
        <v>795</v>
      </c>
      <c r="E58" s="38" t="s">
        <v>796</v>
      </c>
      <c r="F58" s="38" t="s">
        <v>1722</v>
      </c>
      <c r="G58" s="38" t="s">
        <v>1779</v>
      </c>
      <c r="H58" s="38" t="s">
        <v>1713</v>
      </c>
      <c r="I58" s="38">
        <v>2</v>
      </c>
      <c r="J58" s="38">
        <v>0</v>
      </c>
      <c r="K58" s="38">
        <v>0</v>
      </c>
      <c r="L58" s="38">
        <v>0</v>
      </c>
      <c r="M58" s="38">
        <v>0</v>
      </c>
      <c r="N58" s="38">
        <v>2</v>
      </c>
      <c r="O58" s="38">
        <v>4</v>
      </c>
      <c r="P58" s="27">
        <f>VLOOKUP($A58,'Item Detail'!$A$2:$G$282,7,0)</f>
        <v>3</v>
      </c>
      <c r="Q58" s="40" t="s">
        <v>2051</v>
      </c>
      <c r="R58" s="40" t="s">
        <v>2052</v>
      </c>
      <c r="S58" s="40" t="s">
        <v>2053</v>
      </c>
      <c r="T58" s="40" t="s">
        <v>2054</v>
      </c>
      <c r="U58" s="40" t="s">
        <v>2054</v>
      </c>
      <c r="V58" s="40" t="s">
        <v>2055</v>
      </c>
      <c r="W58" s="40" t="s">
        <v>2056</v>
      </c>
      <c r="X58" s="40" t="s">
        <v>2056</v>
      </c>
      <c r="Y58" s="40" t="s">
        <v>2056</v>
      </c>
      <c r="Z58" s="40" t="s">
        <v>2056</v>
      </c>
      <c r="AA58" s="27" t="s">
        <v>2088</v>
      </c>
    </row>
    <row r="59" spans="1:27" x14ac:dyDescent="0.3">
      <c r="A59" s="38" t="s">
        <v>793</v>
      </c>
      <c r="B59" s="38" t="s">
        <v>1721</v>
      </c>
      <c r="C59" s="38" t="s">
        <v>794</v>
      </c>
      <c r="D59" s="38" t="s">
        <v>795</v>
      </c>
      <c r="E59" s="38" t="s">
        <v>796</v>
      </c>
      <c r="F59" s="38" t="s">
        <v>1722</v>
      </c>
      <c r="G59" s="38" t="s">
        <v>1779</v>
      </c>
      <c r="H59" s="38" t="s">
        <v>1717</v>
      </c>
      <c r="I59" s="38">
        <v>0</v>
      </c>
      <c r="J59" s="38">
        <v>0</v>
      </c>
      <c r="K59" s="38">
        <v>0</v>
      </c>
      <c r="L59" s="38">
        <v>1</v>
      </c>
      <c r="M59" s="38">
        <v>0</v>
      </c>
      <c r="N59" s="38">
        <v>1</v>
      </c>
      <c r="O59" s="38">
        <v>2</v>
      </c>
      <c r="P59" s="27">
        <f>VLOOKUP($A59,'Item Detail'!$A$2:$G$282,7,0)</f>
        <v>3</v>
      </c>
      <c r="Q59" s="40" t="s">
        <v>2051</v>
      </c>
      <c r="R59" s="40" t="s">
        <v>2052</v>
      </c>
      <c r="S59" s="40" t="s">
        <v>2053</v>
      </c>
      <c r="T59" s="40" t="s">
        <v>2054</v>
      </c>
      <c r="U59" s="40" t="s">
        <v>2054</v>
      </c>
      <c r="V59" s="40" t="s">
        <v>2055</v>
      </c>
      <c r="W59" s="40" t="s">
        <v>2056</v>
      </c>
      <c r="X59" s="40" t="s">
        <v>2056</v>
      </c>
      <c r="Y59" s="40" t="s">
        <v>2056</v>
      </c>
      <c r="Z59" s="40" t="s">
        <v>2056</v>
      </c>
      <c r="AA59" s="27" t="s">
        <v>2084</v>
      </c>
    </row>
    <row r="60" spans="1:27" x14ac:dyDescent="0.3">
      <c r="A60" s="38" t="s">
        <v>850</v>
      </c>
      <c r="B60" s="38" t="s">
        <v>1740</v>
      </c>
      <c r="C60" s="38" t="s">
        <v>851</v>
      </c>
      <c r="D60" s="38" t="s">
        <v>852</v>
      </c>
      <c r="E60" s="38" t="s">
        <v>749</v>
      </c>
      <c r="F60" s="38" t="s">
        <v>1780</v>
      </c>
      <c r="G60" s="38" t="s">
        <v>1781</v>
      </c>
      <c r="H60" s="38" t="s">
        <v>1714</v>
      </c>
      <c r="I60" s="38">
        <v>0</v>
      </c>
      <c r="J60" s="38">
        <v>0</v>
      </c>
      <c r="K60" s="38">
        <v>0</v>
      </c>
      <c r="L60" s="38">
        <v>3</v>
      </c>
      <c r="M60" s="38">
        <v>0</v>
      </c>
      <c r="N60" s="38">
        <v>3</v>
      </c>
      <c r="O60" s="38">
        <v>6</v>
      </c>
      <c r="P60" s="27">
        <f>VLOOKUP($A60,'Item Detail'!$A$2:$G$282,7,0)</f>
        <v>3</v>
      </c>
      <c r="Q60" s="40" t="s">
        <v>2051</v>
      </c>
      <c r="R60" s="40" t="s">
        <v>2052</v>
      </c>
      <c r="S60" s="40" t="s">
        <v>2053</v>
      </c>
      <c r="T60" s="40" t="s">
        <v>2054</v>
      </c>
      <c r="U60" s="40" t="s">
        <v>2054</v>
      </c>
      <c r="V60" s="40" t="s">
        <v>2055</v>
      </c>
      <c r="W60" s="40" t="s">
        <v>2055</v>
      </c>
      <c r="X60" s="40" t="s">
        <v>2055</v>
      </c>
      <c r="Y60" s="40" t="s">
        <v>2055</v>
      </c>
      <c r="Z60" s="40" t="s">
        <v>2055</v>
      </c>
      <c r="AA60" s="27" t="s">
        <v>2088</v>
      </c>
    </row>
    <row r="61" spans="1:27" x14ac:dyDescent="0.3">
      <c r="A61" s="38" t="s">
        <v>828</v>
      </c>
      <c r="B61" s="38" t="s">
        <v>1782</v>
      </c>
      <c r="C61" s="38" t="s">
        <v>829</v>
      </c>
      <c r="D61" s="38" t="s">
        <v>662</v>
      </c>
      <c r="E61" s="38" t="s">
        <v>830</v>
      </c>
      <c r="F61" s="38" t="s">
        <v>187</v>
      </c>
      <c r="G61" s="38" t="s">
        <v>1783</v>
      </c>
      <c r="H61" s="38" t="s">
        <v>1717</v>
      </c>
      <c r="I61" s="38">
        <v>0</v>
      </c>
      <c r="J61" s="38">
        <v>0</v>
      </c>
      <c r="K61" s="38">
        <v>0</v>
      </c>
      <c r="L61" s="38">
        <v>0</v>
      </c>
      <c r="M61" s="38">
        <v>3</v>
      </c>
      <c r="N61" s="38">
        <v>3</v>
      </c>
      <c r="O61" s="38">
        <v>5</v>
      </c>
      <c r="P61" s="27">
        <f>VLOOKUP($A61,'Item Detail'!$A$2:$G$282,7,0)</f>
        <v>3</v>
      </c>
      <c r="Q61" s="40" t="s">
        <v>2057</v>
      </c>
      <c r="R61" s="40" t="s">
        <v>2052</v>
      </c>
      <c r="S61" s="40" t="s">
        <v>2053</v>
      </c>
      <c r="T61" s="40" t="s">
        <v>374</v>
      </c>
      <c r="U61" s="40" t="s">
        <v>2054</v>
      </c>
      <c r="V61" s="40" t="s">
        <v>2056</v>
      </c>
      <c r="W61" s="40" t="s">
        <v>2056</v>
      </c>
      <c r="X61" s="40" t="s">
        <v>2055</v>
      </c>
      <c r="Y61" s="40" t="s">
        <v>2056</v>
      </c>
      <c r="Z61" s="40" t="s">
        <v>2056</v>
      </c>
      <c r="AA61" s="27" t="s">
        <v>2084</v>
      </c>
    </row>
    <row r="62" spans="1:27" x14ac:dyDescent="0.3">
      <c r="A62" s="38" t="s">
        <v>789</v>
      </c>
      <c r="B62" s="38" t="s">
        <v>1754</v>
      </c>
      <c r="C62" s="38" t="s">
        <v>790</v>
      </c>
      <c r="D62" s="38" t="s">
        <v>791</v>
      </c>
      <c r="E62" s="38" t="s">
        <v>676</v>
      </c>
      <c r="F62" s="38" t="s">
        <v>585</v>
      </c>
      <c r="G62" s="38" t="s">
        <v>1784</v>
      </c>
      <c r="H62" s="38" t="s">
        <v>1717</v>
      </c>
      <c r="I62" s="38">
        <v>2</v>
      </c>
      <c r="J62" s="38">
        <v>0</v>
      </c>
      <c r="K62" s="38">
        <v>0</v>
      </c>
      <c r="L62" s="38">
        <v>0</v>
      </c>
      <c r="M62" s="38">
        <v>0</v>
      </c>
      <c r="N62" s="38">
        <v>2</v>
      </c>
      <c r="O62" s="38">
        <v>3</v>
      </c>
      <c r="P62" s="27">
        <f>VLOOKUP($A62,'Item Detail'!$A$2:$G$282,7,0)</f>
        <v>3</v>
      </c>
      <c r="Q62" s="40" t="s">
        <v>2051</v>
      </c>
      <c r="R62" s="40" t="s">
        <v>2052</v>
      </c>
      <c r="S62" s="40" t="s">
        <v>2053</v>
      </c>
      <c r="T62" s="40" t="s">
        <v>2054</v>
      </c>
      <c r="U62" s="40" t="s">
        <v>2054</v>
      </c>
      <c r="V62" s="40" t="s">
        <v>2056</v>
      </c>
      <c r="W62" s="40" t="s">
        <v>2056</v>
      </c>
      <c r="X62" s="40" t="s">
        <v>2055</v>
      </c>
      <c r="Y62" s="40" t="s">
        <v>2055</v>
      </c>
      <c r="Z62" s="40" t="s">
        <v>2055</v>
      </c>
      <c r="AA62" s="27" t="s">
        <v>2084</v>
      </c>
    </row>
    <row r="63" spans="1:27" x14ac:dyDescent="0.3">
      <c r="A63" s="38" t="s">
        <v>789</v>
      </c>
      <c r="B63" s="38" t="s">
        <v>1754</v>
      </c>
      <c r="C63" s="38" t="s">
        <v>790</v>
      </c>
      <c r="D63" s="38" t="s">
        <v>791</v>
      </c>
      <c r="E63" s="38" t="s">
        <v>676</v>
      </c>
      <c r="F63" s="38" t="s">
        <v>585</v>
      </c>
      <c r="G63" s="38" t="s">
        <v>1784</v>
      </c>
      <c r="H63" s="38" t="s">
        <v>1714</v>
      </c>
      <c r="I63" s="38">
        <v>0</v>
      </c>
      <c r="J63" s="38">
        <v>0</v>
      </c>
      <c r="K63" s="38">
        <v>0</v>
      </c>
      <c r="L63" s="38">
        <v>0</v>
      </c>
      <c r="M63" s="38">
        <v>1</v>
      </c>
      <c r="N63" s="38">
        <v>1</v>
      </c>
      <c r="O63" s="38">
        <v>1</v>
      </c>
      <c r="P63" s="27">
        <f>VLOOKUP($A63,'Item Detail'!$A$2:$G$282,7,0)</f>
        <v>3</v>
      </c>
      <c r="Q63" s="40" t="s">
        <v>2051</v>
      </c>
      <c r="R63" s="40" t="s">
        <v>2052</v>
      </c>
      <c r="S63" s="40" t="s">
        <v>2053</v>
      </c>
      <c r="T63" s="40" t="s">
        <v>2054</v>
      </c>
      <c r="U63" s="40" t="s">
        <v>2054</v>
      </c>
      <c r="V63" s="40" t="s">
        <v>2056</v>
      </c>
      <c r="W63" s="40" t="s">
        <v>2056</v>
      </c>
      <c r="X63" s="40" t="s">
        <v>2055</v>
      </c>
      <c r="Y63" s="40" t="s">
        <v>2055</v>
      </c>
      <c r="Z63" s="40" t="s">
        <v>2055</v>
      </c>
      <c r="AA63" s="27" t="s">
        <v>2088</v>
      </c>
    </row>
    <row r="64" spans="1:27" x14ac:dyDescent="0.3">
      <c r="A64" s="38" t="s">
        <v>570</v>
      </c>
      <c r="B64" s="38" t="s">
        <v>1740</v>
      </c>
      <c r="C64" s="38" t="s">
        <v>847</v>
      </c>
      <c r="D64" s="38" t="s">
        <v>848</v>
      </c>
      <c r="E64" s="38" t="s">
        <v>666</v>
      </c>
      <c r="F64" s="38" t="s">
        <v>1785</v>
      </c>
      <c r="G64" s="38" t="s">
        <v>1786</v>
      </c>
      <c r="H64" s="38" t="s">
        <v>1720</v>
      </c>
      <c r="I64" s="38">
        <v>0</v>
      </c>
      <c r="J64" s="38">
        <v>0</v>
      </c>
      <c r="K64" s="38">
        <v>2</v>
      </c>
      <c r="L64" s="38">
        <v>1</v>
      </c>
      <c r="M64" s="38">
        <v>0</v>
      </c>
      <c r="N64" s="38">
        <v>3</v>
      </c>
      <c r="O64" s="38">
        <v>4</v>
      </c>
      <c r="P64" s="27">
        <f>VLOOKUP($A64,'Item Detail'!$A$2:$G$282,7,0)</f>
        <v>3</v>
      </c>
      <c r="Q64" s="40" t="s">
        <v>2058</v>
      </c>
      <c r="R64" s="40" t="s">
        <v>2052</v>
      </c>
      <c r="S64" s="40" t="s">
        <v>440</v>
      </c>
      <c r="T64" s="40" t="s">
        <v>2054</v>
      </c>
      <c r="U64" s="40" t="s">
        <v>2059</v>
      </c>
      <c r="V64" s="40" t="s">
        <v>2056</v>
      </c>
      <c r="W64" s="40" t="s">
        <v>2056</v>
      </c>
      <c r="X64" s="40" t="s">
        <v>2056</v>
      </c>
      <c r="Y64" s="40" t="s">
        <v>2056</v>
      </c>
      <c r="Z64" s="40" t="s">
        <v>2056</v>
      </c>
      <c r="AA64" s="27" t="s">
        <v>2085</v>
      </c>
    </row>
    <row r="65" spans="1:27" x14ac:dyDescent="0.3">
      <c r="A65" s="38" t="s">
        <v>590</v>
      </c>
      <c r="B65" s="38" t="s">
        <v>1718</v>
      </c>
      <c r="C65" s="38" t="s">
        <v>816</v>
      </c>
      <c r="D65" s="38" t="s">
        <v>662</v>
      </c>
      <c r="E65" s="38" t="s">
        <v>817</v>
      </c>
      <c r="F65" s="38" t="s">
        <v>441</v>
      </c>
      <c r="G65" s="38" t="s">
        <v>1787</v>
      </c>
      <c r="H65" s="38" t="s">
        <v>1720</v>
      </c>
      <c r="I65" s="38">
        <v>0</v>
      </c>
      <c r="J65" s="38">
        <v>0</v>
      </c>
      <c r="K65" s="38">
        <v>2</v>
      </c>
      <c r="L65" s="38">
        <v>1</v>
      </c>
      <c r="M65" s="38">
        <v>0</v>
      </c>
      <c r="N65" s="38">
        <v>3</v>
      </c>
      <c r="O65" s="38">
        <v>3</v>
      </c>
      <c r="P65" s="27">
        <f>VLOOKUP($A65,'Item Detail'!$A$2:$G$282,7,0)</f>
        <v>3</v>
      </c>
      <c r="Q65" s="40" t="s">
        <v>2058</v>
      </c>
      <c r="R65" s="40" t="s">
        <v>2052</v>
      </c>
      <c r="S65" s="40" t="s">
        <v>440</v>
      </c>
      <c r="T65" s="40" t="s">
        <v>374</v>
      </c>
      <c r="U65" s="40" t="s">
        <v>2054</v>
      </c>
      <c r="V65" s="40" t="s">
        <v>2056</v>
      </c>
      <c r="W65" s="40" t="s">
        <v>2056</v>
      </c>
      <c r="X65" s="40" t="s">
        <v>2056</v>
      </c>
      <c r="Y65" s="40" t="s">
        <v>2056</v>
      </c>
      <c r="Z65" s="40" t="s">
        <v>2056</v>
      </c>
      <c r="AA65" s="27" t="s">
        <v>2086</v>
      </c>
    </row>
    <row r="66" spans="1:27" x14ac:dyDescent="0.3">
      <c r="A66" s="38" t="s">
        <v>769</v>
      </c>
      <c r="B66" s="38" t="s">
        <v>1742</v>
      </c>
      <c r="C66" s="38" t="s">
        <v>770</v>
      </c>
      <c r="D66" s="38" t="s">
        <v>771</v>
      </c>
      <c r="E66" s="38" t="s">
        <v>772</v>
      </c>
      <c r="F66" s="38" t="s">
        <v>773</v>
      </c>
      <c r="G66" s="38" t="s">
        <v>1788</v>
      </c>
      <c r="H66" s="38" t="s">
        <v>1713</v>
      </c>
      <c r="I66" s="38">
        <v>0</v>
      </c>
      <c r="J66" s="38">
        <v>0</v>
      </c>
      <c r="K66" s="38">
        <v>0</v>
      </c>
      <c r="L66" s="38">
        <v>2</v>
      </c>
      <c r="M66" s="38">
        <v>0</v>
      </c>
      <c r="N66" s="38">
        <v>2</v>
      </c>
      <c r="O66" s="38">
        <v>2</v>
      </c>
      <c r="P66" s="27">
        <f>VLOOKUP($A66,'Item Detail'!$A$2:$G$282,7,0)</f>
        <v>3</v>
      </c>
      <c r="Q66" s="40" t="s">
        <v>2060</v>
      </c>
      <c r="R66" s="40" t="s">
        <v>2052</v>
      </c>
      <c r="S66" s="40" t="s">
        <v>2053</v>
      </c>
      <c r="T66" s="40" t="s">
        <v>2054</v>
      </c>
      <c r="U66" s="40" t="s">
        <v>2054</v>
      </c>
      <c r="V66" s="40" t="s">
        <v>2055</v>
      </c>
      <c r="W66" s="40" t="s">
        <v>2055</v>
      </c>
      <c r="X66" s="40" t="s">
        <v>2055</v>
      </c>
      <c r="Y66" s="40" t="s">
        <v>2055</v>
      </c>
      <c r="Z66" s="40" t="s">
        <v>2055</v>
      </c>
      <c r="AA66" s="27" t="s">
        <v>2088</v>
      </c>
    </row>
    <row r="67" spans="1:27" x14ac:dyDescent="0.3">
      <c r="A67" s="38" t="s">
        <v>769</v>
      </c>
      <c r="B67" s="38" t="s">
        <v>1742</v>
      </c>
      <c r="C67" s="38" t="s">
        <v>770</v>
      </c>
      <c r="D67" s="38" t="s">
        <v>771</v>
      </c>
      <c r="E67" s="38" t="s">
        <v>772</v>
      </c>
      <c r="F67" s="38" t="s">
        <v>773</v>
      </c>
      <c r="G67" s="38" t="s">
        <v>1788</v>
      </c>
      <c r="H67" s="38" t="s">
        <v>1714</v>
      </c>
      <c r="I67" s="38">
        <v>0</v>
      </c>
      <c r="J67" s="38">
        <v>0</v>
      </c>
      <c r="K67" s="38">
        <v>0</v>
      </c>
      <c r="L67" s="38">
        <v>1</v>
      </c>
      <c r="M67" s="38">
        <v>0</v>
      </c>
      <c r="N67" s="38">
        <v>1</v>
      </c>
      <c r="O67" s="38">
        <v>1</v>
      </c>
      <c r="P67" s="27">
        <f>VLOOKUP($A67,'Item Detail'!$A$2:$G$282,7,0)</f>
        <v>3</v>
      </c>
      <c r="Q67" s="40" t="s">
        <v>2060</v>
      </c>
      <c r="R67" s="40" t="s">
        <v>2052</v>
      </c>
      <c r="S67" s="40" t="s">
        <v>2053</v>
      </c>
      <c r="T67" s="40" t="s">
        <v>2054</v>
      </c>
      <c r="U67" s="40" t="s">
        <v>2054</v>
      </c>
      <c r="V67" s="40" t="s">
        <v>2055</v>
      </c>
      <c r="W67" s="40" t="s">
        <v>2055</v>
      </c>
      <c r="X67" s="40" t="s">
        <v>2055</v>
      </c>
      <c r="Y67" s="40" t="s">
        <v>2055</v>
      </c>
      <c r="Z67" s="40" t="s">
        <v>2055</v>
      </c>
      <c r="AA67" s="27" t="s">
        <v>2088</v>
      </c>
    </row>
    <row r="68" spans="1:27" x14ac:dyDescent="0.3">
      <c r="A68" s="38" t="s">
        <v>798</v>
      </c>
      <c r="B68" s="38" t="s">
        <v>1772</v>
      </c>
      <c r="C68" s="38" t="s">
        <v>799</v>
      </c>
      <c r="D68" s="38" t="s">
        <v>800</v>
      </c>
      <c r="E68" s="38" t="s">
        <v>780</v>
      </c>
      <c r="F68" s="38" t="s">
        <v>801</v>
      </c>
      <c r="G68" s="38" t="s">
        <v>1789</v>
      </c>
      <c r="H68" s="38" t="s">
        <v>1717</v>
      </c>
      <c r="I68" s="38">
        <v>0</v>
      </c>
      <c r="J68" s="38">
        <v>0</v>
      </c>
      <c r="K68" s="38">
        <v>0</v>
      </c>
      <c r="L68" s="38">
        <v>2</v>
      </c>
      <c r="M68" s="38">
        <v>0</v>
      </c>
      <c r="N68" s="38">
        <v>2</v>
      </c>
      <c r="O68" s="38">
        <v>2</v>
      </c>
      <c r="P68" s="27">
        <f>VLOOKUP($A68,'Item Detail'!$A$2:$G$282,7,0)</f>
        <v>3</v>
      </c>
      <c r="Q68" s="40" t="s">
        <v>2061</v>
      </c>
      <c r="R68" s="40" t="s">
        <v>2052</v>
      </c>
      <c r="S68" s="40" t="s">
        <v>2053</v>
      </c>
      <c r="T68" s="40" t="s">
        <v>2054</v>
      </c>
      <c r="U68" s="40" t="s">
        <v>2062</v>
      </c>
      <c r="V68" s="40" t="s">
        <v>2055</v>
      </c>
      <c r="W68" s="40" t="s">
        <v>2056</v>
      </c>
      <c r="X68" s="40" t="s">
        <v>2056</v>
      </c>
      <c r="Y68" s="40" t="s">
        <v>2055</v>
      </c>
      <c r="Z68" s="40" t="s">
        <v>2056</v>
      </c>
      <c r="AA68" s="27" t="s">
        <v>2081</v>
      </c>
    </row>
    <row r="69" spans="1:27" x14ac:dyDescent="0.3">
      <c r="A69" s="38" t="s">
        <v>798</v>
      </c>
      <c r="B69" s="38" t="s">
        <v>1772</v>
      </c>
      <c r="C69" s="38" t="s">
        <v>799</v>
      </c>
      <c r="D69" s="38" t="s">
        <v>800</v>
      </c>
      <c r="E69" s="38" t="s">
        <v>780</v>
      </c>
      <c r="F69" s="38" t="s">
        <v>801</v>
      </c>
      <c r="G69" s="38" t="s">
        <v>1789</v>
      </c>
      <c r="H69" s="38" t="s">
        <v>1714</v>
      </c>
      <c r="I69" s="38">
        <v>0</v>
      </c>
      <c r="J69" s="38">
        <v>0</v>
      </c>
      <c r="K69" s="38">
        <v>0</v>
      </c>
      <c r="L69" s="38">
        <v>1</v>
      </c>
      <c r="M69" s="38">
        <v>0</v>
      </c>
      <c r="N69" s="38">
        <v>1</v>
      </c>
      <c r="O69" s="38">
        <v>1</v>
      </c>
      <c r="P69" s="27">
        <f>VLOOKUP($A69,'Item Detail'!$A$2:$G$282,7,0)</f>
        <v>3</v>
      </c>
      <c r="Q69" s="40" t="s">
        <v>2061</v>
      </c>
      <c r="R69" s="40" t="s">
        <v>2052</v>
      </c>
      <c r="S69" s="40" t="s">
        <v>2053</v>
      </c>
      <c r="T69" s="40" t="s">
        <v>2054</v>
      </c>
      <c r="U69" s="40" t="s">
        <v>2062</v>
      </c>
      <c r="V69" s="40" t="s">
        <v>2055</v>
      </c>
      <c r="W69" s="40" t="s">
        <v>2056</v>
      </c>
      <c r="X69" s="40" t="s">
        <v>2056</v>
      </c>
      <c r="Y69" s="40" t="s">
        <v>2055</v>
      </c>
      <c r="Z69" s="40" t="s">
        <v>2056</v>
      </c>
      <c r="AA69" s="27" t="s">
        <v>2089</v>
      </c>
    </row>
    <row r="70" spans="1:27" x14ac:dyDescent="0.3">
      <c r="A70" s="38" t="s">
        <v>1064</v>
      </c>
      <c r="B70" s="38" t="s">
        <v>1721</v>
      </c>
      <c r="C70" s="38" t="s">
        <v>1065</v>
      </c>
      <c r="D70" s="38" t="s">
        <v>1066</v>
      </c>
      <c r="E70" s="38" t="s">
        <v>830</v>
      </c>
      <c r="F70" s="38" t="s">
        <v>1722</v>
      </c>
      <c r="G70" s="38" t="s">
        <v>1790</v>
      </c>
      <c r="H70" s="38" t="s">
        <v>1713</v>
      </c>
      <c r="I70" s="38">
        <v>1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62</v>
      </c>
      <c r="P70" s="27">
        <f>VLOOKUP($A70,'Item Detail'!$A$2:$G$282,7,0)</f>
        <v>2</v>
      </c>
      <c r="Q70" s="40" t="s">
        <v>2051</v>
      </c>
      <c r="R70" s="40" t="s">
        <v>2052</v>
      </c>
      <c r="S70" s="40" t="s">
        <v>2053</v>
      </c>
      <c r="T70" s="40" t="s">
        <v>2054</v>
      </c>
      <c r="U70" s="40" t="s">
        <v>2059</v>
      </c>
      <c r="V70" s="40" t="s">
        <v>2055</v>
      </c>
      <c r="W70" s="40" t="s">
        <v>2056</v>
      </c>
      <c r="X70" s="40" t="s">
        <v>2055</v>
      </c>
      <c r="Y70" s="40" t="s">
        <v>2055</v>
      </c>
      <c r="Z70" s="40" t="s">
        <v>2056</v>
      </c>
      <c r="AA70" s="27" t="s">
        <v>2083</v>
      </c>
    </row>
    <row r="71" spans="1:27" x14ac:dyDescent="0.3">
      <c r="A71" s="38" t="s">
        <v>1064</v>
      </c>
      <c r="B71" s="38" t="s">
        <v>1721</v>
      </c>
      <c r="C71" s="38" t="s">
        <v>1065</v>
      </c>
      <c r="D71" s="38" t="s">
        <v>1066</v>
      </c>
      <c r="E71" s="38" t="s">
        <v>830</v>
      </c>
      <c r="F71" s="38" t="s">
        <v>1722</v>
      </c>
      <c r="G71" s="38" t="s">
        <v>1790</v>
      </c>
      <c r="H71" s="38" t="s">
        <v>1714</v>
      </c>
      <c r="I71" s="38">
        <v>1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70</v>
      </c>
      <c r="P71" s="27">
        <f>VLOOKUP($A71,'Item Detail'!$A$2:$G$282,7,0)</f>
        <v>2</v>
      </c>
      <c r="Q71" s="40" t="s">
        <v>2051</v>
      </c>
      <c r="R71" s="40" t="s">
        <v>2052</v>
      </c>
      <c r="S71" s="40" t="s">
        <v>2053</v>
      </c>
      <c r="T71" s="40" t="s">
        <v>2054</v>
      </c>
      <c r="U71" s="40" t="s">
        <v>2059</v>
      </c>
      <c r="V71" s="40" t="s">
        <v>2055</v>
      </c>
      <c r="W71" s="40" t="s">
        <v>2056</v>
      </c>
      <c r="X71" s="40" t="s">
        <v>2055</v>
      </c>
      <c r="Y71" s="40" t="s">
        <v>2055</v>
      </c>
      <c r="Z71" s="40" t="s">
        <v>2056</v>
      </c>
      <c r="AA71" s="27" t="s">
        <v>2083</v>
      </c>
    </row>
    <row r="72" spans="1:27" x14ac:dyDescent="0.3">
      <c r="A72" s="38" t="s">
        <v>898</v>
      </c>
      <c r="B72" s="38" t="s">
        <v>1728</v>
      </c>
      <c r="C72" s="38" t="s">
        <v>899</v>
      </c>
      <c r="D72" s="38" t="s">
        <v>748</v>
      </c>
      <c r="E72" s="38" t="s">
        <v>666</v>
      </c>
      <c r="F72" s="38" t="s">
        <v>1729</v>
      </c>
      <c r="G72" s="38" t="s">
        <v>1791</v>
      </c>
      <c r="H72" s="38" t="s">
        <v>1714</v>
      </c>
      <c r="I72" s="38">
        <v>1</v>
      </c>
      <c r="J72" s="38">
        <v>0</v>
      </c>
      <c r="K72" s="38">
        <v>0</v>
      </c>
      <c r="L72" s="38">
        <v>1</v>
      </c>
      <c r="M72" s="38">
        <v>0</v>
      </c>
      <c r="N72" s="38">
        <v>2</v>
      </c>
      <c r="O72" s="38">
        <v>35</v>
      </c>
      <c r="P72" s="27">
        <f>VLOOKUP($A72,'Item Detail'!$A$2:$G$282,7,0)</f>
        <v>2</v>
      </c>
      <c r="Q72" s="40" t="s">
        <v>2051</v>
      </c>
      <c r="R72" s="40" t="s">
        <v>2052</v>
      </c>
      <c r="S72" s="40" t="s">
        <v>2053</v>
      </c>
      <c r="T72" s="40" t="s">
        <v>2054</v>
      </c>
      <c r="U72" s="40" t="s">
        <v>2054</v>
      </c>
      <c r="V72" s="40" t="s">
        <v>2055</v>
      </c>
      <c r="W72" s="40" t="s">
        <v>2055</v>
      </c>
      <c r="X72" s="40" t="s">
        <v>2055</v>
      </c>
      <c r="Y72" s="40" t="s">
        <v>2055</v>
      </c>
      <c r="Z72" s="40" t="s">
        <v>2055</v>
      </c>
      <c r="AA72" s="27" t="s">
        <v>2083</v>
      </c>
    </row>
    <row r="73" spans="1:27" x14ac:dyDescent="0.3">
      <c r="A73" s="38" t="s">
        <v>918</v>
      </c>
      <c r="B73" s="38" t="s">
        <v>1726</v>
      </c>
      <c r="C73" s="38" t="s">
        <v>919</v>
      </c>
      <c r="D73" s="38" t="s">
        <v>662</v>
      </c>
      <c r="E73" s="38" t="s">
        <v>666</v>
      </c>
      <c r="F73" s="38" t="s">
        <v>811</v>
      </c>
      <c r="G73" s="38" t="s">
        <v>1792</v>
      </c>
      <c r="H73" s="38" t="s">
        <v>1717</v>
      </c>
      <c r="I73" s="38">
        <v>0</v>
      </c>
      <c r="J73" s="38">
        <v>0</v>
      </c>
      <c r="K73" s="38">
        <v>0</v>
      </c>
      <c r="L73" s="38">
        <v>2</v>
      </c>
      <c r="M73" s="38">
        <v>0</v>
      </c>
      <c r="N73" s="38">
        <v>2</v>
      </c>
      <c r="O73" s="38">
        <v>30</v>
      </c>
      <c r="P73" s="27">
        <f>VLOOKUP($A73,'Item Detail'!$A$2:$G$282,7,0)</f>
        <v>2</v>
      </c>
      <c r="Q73" s="40" t="s">
        <v>2051</v>
      </c>
      <c r="R73" s="40" t="s">
        <v>2052</v>
      </c>
      <c r="S73" s="40" t="s">
        <v>2053</v>
      </c>
      <c r="T73" s="40" t="s">
        <v>2054</v>
      </c>
      <c r="U73" s="40" t="s">
        <v>2054</v>
      </c>
      <c r="V73" s="40" t="s">
        <v>2055</v>
      </c>
      <c r="W73" s="40" t="s">
        <v>2056</v>
      </c>
      <c r="X73" s="40" t="s">
        <v>2056</v>
      </c>
      <c r="Y73" s="40" t="s">
        <v>2056</v>
      </c>
      <c r="Z73" s="40" t="s">
        <v>2056</v>
      </c>
      <c r="AA73" s="27" t="s">
        <v>2084</v>
      </c>
    </row>
    <row r="74" spans="1:27" x14ac:dyDescent="0.3">
      <c r="A74" s="38" t="s">
        <v>890</v>
      </c>
      <c r="B74" s="38" t="s">
        <v>1721</v>
      </c>
      <c r="C74" s="38" t="s">
        <v>891</v>
      </c>
      <c r="D74" s="38" t="s">
        <v>892</v>
      </c>
      <c r="E74" s="38" t="s">
        <v>772</v>
      </c>
      <c r="F74" s="38" t="s">
        <v>1722</v>
      </c>
      <c r="G74" s="38" t="s">
        <v>1793</v>
      </c>
      <c r="H74" s="38" t="s">
        <v>1717</v>
      </c>
      <c r="I74" s="38">
        <v>2</v>
      </c>
      <c r="J74" s="38">
        <v>0</v>
      </c>
      <c r="K74" s="38">
        <v>0</v>
      </c>
      <c r="L74" s="38">
        <v>0</v>
      </c>
      <c r="M74" s="38">
        <v>0</v>
      </c>
      <c r="N74" s="38">
        <v>2</v>
      </c>
      <c r="O74" s="38">
        <v>20</v>
      </c>
      <c r="P74" s="27">
        <f>VLOOKUP($A74,'Item Detail'!$A$2:$G$282,7,0)</f>
        <v>2</v>
      </c>
      <c r="Q74" s="40" t="s">
        <v>2051</v>
      </c>
      <c r="R74" s="40" t="s">
        <v>2052</v>
      </c>
      <c r="S74" s="40" t="s">
        <v>2053</v>
      </c>
      <c r="T74" s="40" t="s">
        <v>2054</v>
      </c>
      <c r="U74" s="40" t="s">
        <v>2054</v>
      </c>
      <c r="V74" s="40" t="s">
        <v>2056</v>
      </c>
      <c r="W74" s="40" t="s">
        <v>2055</v>
      </c>
      <c r="X74" s="40" t="s">
        <v>2055</v>
      </c>
      <c r="Y74" s="40" t="s">
        <v>2055</v>
      </c>
      <c r="Z74" s="40" t="s">
        <v>2055</v>
      </c>
      <c r="AA74" s="27" t="s">
        <v>2084</v>
      </c>
    </row>
    <row r="75" spans="1:27" x14ac:dyDescent="0.3">
      <c r="A75" s="38" t="s">
        <v>933</v>
      </c>
      <c r="B75" s="38" t="s">
        <v>1740</v>
      </c>
      <c r="C75" s="38" t="s">
        <v>934</v>
      </c>
      <c r="D75" s="38" t="s">
        <v>935</v>
      </c>
      <c r="E75" s="38" t="s">
        <v>666</v>
      </c>
      <c r="F75" s="38" t="s">
        <v>1732</v>
      </c>
      <c r="G75" s="38" t="s">
        <v>1794</v>
      </c>
      <c r="H75" s="38" t="s">
        <v>1713</v>
      </c>
      <c r="I75" s="38">
        <v>1</v>
      </c>
      <c r="J75" s="38">
        <v>0</v>
      </c>
      <c r="K75" s="38">
        <v>0</v>
      </c>
      <c r="L75" s="38">
        <v>0</v>
      </c>
      <c r="M75" s="38">
        <v>0</v>
      </c>
      <c r="N75" s="38">
        <v>1</v>
      </c>
      <c r="O75" s="38">
        <v>11</v>
      </c>
      <c r="P75" s="27">
        <f>VLOOKUP($A75,'Item Detail'!$A$2:$G$282,7,0)</f>
        <v>2</v>
      </c>
      <c r="Q75" s="40" t="s">
        <v>2051</v>
      </c>
      <c r="R75" s="40" t="s">
        <v>2052</v>
      </c>
      <c r="S75" s="40" t="s">
        <v>2053</v>
      </c>
      <c r="T75" s="40" t="s">
        <v>2054</v>
      </c>
      <c r="U75" s="40" t="s">
        <v>2054</v>
      </c>
      <c r="V75" s="40" t="s">
        <v>2055</v>
      </c>
      <c r="W75" s="40" t="s">
        <v>2056</v>
      </c>
      <c r="X75" s="40" t="s">
        <v>2056</v>
      </c>
      <c r="Y75" s="40" t="s">
        <v>2056</v>
      </c>
      <c r="Z75" s="40" t="s">
        <v>2056</v>
      </c>
      <c r="AA75" s="27" t="s">
        <v>2083</v>
      </c>
    </row>
    <row r="76" spans="1:27" x14ac:dyDescent="0.3">
      <c r="A76" s="38" t="s">
        <v>933</v>
      </c>
      <c r="B76" s="38" t="s">
        <v>1740</v>
      </c>
      <c r="C76" s="38" t="s">
        <v>934</v>
      </c>
      <c r="D76" s="38" t="s">
        <v>935</v>
      </c>
      <c r="E76" s="38" t="s">
        <v>666</v>
      </c>
      <c r="F76" s="38" t="s">
        <v>1732</v>
      </c>
      <c r="G76" s="38" t="s">
        <v>1794</v>
      </c>
      <c r="H76" s="38" t="s">
        <v>1717</v>
      </c>
      <c r="I76" s="38">
        <v>0</v>
      </c>
      <c r="J76" s="38">
        <v>0</v>
      </c>
      <c r="K76" s="38">
        <v>0</v>
      </c>
      <c r="L76" s="38">
        <v>1</v>
      </c>
      <c r="M76" s="38">
        <v>0</v>
      </c>
      <c r="N76" s="38">
        <v>1</v>
      </c>
      <c r="O76" s="38">
        <v>3</v>
      </c>
      <c r="P76" s="27">
        <f>VLOOKUP($A76,'Item Detail'!$A$2:$G$282,7,0)</f>
        <v>2</v>
      </c>
      <c r="Q76" s="40" t="s">
        <v>2051</v>
      </c>
      <c r="R76" s="40" t="s">
        <v>2052</v>
      </c>
      <c r="S76" s="40" t="s">
        <v>2053</v>
      </c>
      <c r="T76" s="40" t="s">
        <v>2054</v>
      </c>
      <c r="U76" s="40" t="s">
        <v>2054</v>
      </c>
      <c r="V76" s="40" t="s">
        <v>2055</v>
      </c>
      <c r="W76" s="40" t="s">
        <v>2056</v>
      </c>
      <c r="X76" s="40" t="s">
        <v>2056</v>
      </c>
      <c r="Y76" s="40" t="s">
        <v>2056</v>
      </c>
      <c r="Z76" s="40" t="s">
        <v>2056</v>
      </c>
      <c r="AA76" s="27" t="s">
        <v>2084</v>
      </c>
    </row>
    <row r="77" spans="1:27" x14ac:dyDescent="0.3">
      <c r="A77" s="38" t="s">
        <v>901</v>
      </c>
      <c r="B77" s="38" t="s">
        <v>1754</v>
      </c>
      <c r="C77" s="38" t="s">
        <v>902</v>
      </c>
      <c r="D77" s="38" t="s">
        <v>903</v>
      </c>
      <c r="E77" s="38" t="s">
        <v>904</v>
      </c>
      <c r="F77" s="38" t="s">
        <v>905</v>
      </c>
      <c r="G77" s="38" t="s">
        <v>1795</v>
      </c>
      <c r="H77" s="38" t="s">
        <v>1714</v>
      </c>
      <c r="I77" s="38">
        <v>0</v>
      </c>
      <c r="J77" s="38">
        <v>0</v>
      </c>
      <c r="K77" s="38">
        <v>0</v>
      </c>
      <c r="L77" s="38">
        <v>0</v>
      </c>
      <c r="M77" s="38">
        <v>2</v>
      </c>
      <c r="N77" s="38">
        <v>2</v>
      </c>
      <c r="O77" s="38">
        <v>14</v>
      </c>
      <c r="P77" s="27">
        <f>VLOOKUP($A77,'Item Detail'!$A$2:$G$282,7,0)</f>
        <v>2</v>
      </c>
      <c r="Q77" s="40" t="s">
        <v>2051</v>
      </c>
      <c r="R77" s="40" t="s">
        <v>2052</v>
      </c>
      <c r="S77" s="40" t="s">
        <v>2053</v>
      </c>
      <c r="T77" s="40" t="s">
        <v>2054</v>
      </c>
      <c r="U77" s="40" t="s">
        <v>2063</v>
      </c>
      <c r="V77" s="40" t="s">
        <v>2055</v>
      </c>
      <c r="W77" s="40" t="s">
        <v>2055</v>
      </c>
      <c r="X77" s="40" t="s">
        <v>2055</v>
      </c>
      <c r="Y77" s="40" t="s">
        <v>2055</v>
      </c>
      <c r="Z77" s="40" t="s">
        <v>2055</v>
      </c>
      <c r="AA77" s="27" t="s">
        <v>2083</v>
      </c>
    </row>
    <row r="78" spans="1:27" x14ac:dyDescent="0.3">
      <c r="A78" s="38" t="s">
        <v>993</v>
      </c>
      <c r="B78" s="38" t="s">
        <v>1740</v>
      </c>
      <c r="C78" s="38" t="s">
        <v>994</v>
      </c>
      <c r="D78" s="38" t="s">
        <v>995</v>
      </c>
      <c r="E78" s="38" t="s">
        <v>666</v>
      </c>
      <c r="F78" s="38" t="s">
        <v>1732</v>
      </c>
      <c r="G78" s="38" t="s">
        <v>1796</v>
      </c>
      <c r="H78" s="38" t="s">
        <v>1714</v>
      </c>
      <c r="I78" s="38">
        <v>0</v>
      </c>
      <c r="J78" s="38">
        <v>0</v>
      </c>
      <c r="K78" s="38">
        <v>0</v>
      </c>
      <c r="L78" s="38">
        <v>2</v>
      </c>
      <c r="M78" s="38">
        <v>0</v>
      </c>
      <c r="N78" s="38">
        <v>2</v>
      </c>
      <c r="O78" s="38">
        <v>12</v>
      </c>
      <c r="P78" s="27">
        <f>VLOOKUP($A78,'Item Detail'!$A$2:$G$282,7,0)</f>
        <v>2</v>
      </c>
      <c r="Q78" s="40" t="s">
        <v>2051</v>
      </c>
      <c r="R78" s="40" t="s">
        <v>2052</v>
      </c>
      <c r="S78" s="40" t="s">
        <v>2053</v>
      </c>
      <c r="T78" s="40" t="s">
        <v>2054</v>
      </c>
      <c r="U78" s="40" t="s">
        <v>2064</v>
      </c>
      <c r="V78" s="40" t="s">
        <v>2055</v>
      </c>
      <c r="W78" s="40" t="s">
        <v>2055</v>
      </c>
      <c r="X78" s="40" t="s">
        <v>2055</v>
      </c>
      <c r="Y78" s="40" t="s">
        <v>2055</v>
      </c>
      <c r="Z78" s="40" t="s">
        <v>2055</v>
      </c>
      <c r="AA78" s="27" t="s">
        <v>2083</v>
      </c>
    </row>
    <row r="79" spans="1:27" x14ac:dyDescent="0.3">
      <c r="A79" s="38" t="s">
        <v>979</v>
      </c>
      <c r="B79" s="38" t="s">
        <v>1797</v>
      </c>
      <c r="C79" s="38" t="s">
        <v>980</v>
      </c>
      <c r="D79" s="38" t="s">
        <v>981</v>
      </c>
      <c r="E79" s="38" t="s">
        <v>718</v>
      </c>
      <c r="F79" s="38" t="s">
        <v>1798</v>
      </c>
      <c r="G79" s="38" t="s">
        <v>1799</v>
      </c>
      <c r="H79" s="38" t="s">
        <v>1714</v>
      </c>
      <c r="I79" s="38">
        <v>2</v>
      </c>
      <c r="J79" s="38">
        <v>0</v>
      </c>
      <c r="K79" s="38">
        <v>0</v>
      </c>
      <c r="L79" s="38">
        <v>0</v>
      </c>
      <c r="M79" s="38">
        <v>0</v>
      </c>
      <c r="N79" s="38">
        <v>2</v>
      </c>
      <c r="O79" s="38">
        <v>12</v>
      </c>
      <c r="P79" s="27">
        <f>VLOOKUP($A79,'Item Detail'!$A$2:$G$282,7,0)</f>
        <v>2</v>
      </c>
      <c r="Q79" s="40" t="s">
        <v>2057</v>
      </c>
      <c r="R79" s="40" t="s">
        <v>2052</v>
      </c>
      <c r="S79" s="40" t="s">
        <v>2053</v>
      </c>
      <c r="T79" s="40" t="s">
        <v>2054</v>
      </c>
      <c r="U79" s="40" t="s">
        <v>2064</v>
      </c>
      <c r="V79" s="40" t="s">
        <v>2055</v>
      </c>
      <c r="W79" s="40" t="s">
        <v>2055</v>
      </c>
      <c r="X79" s="40" t="s">
        <v>2055</v>
      </c>
      <c r="Y79" s="40" t="s">
        <v>2055</v>
      </c>
      <c r="Z79" s="40" t="s">
        <v>2055</v>
      </c>
      <c r="AA79" s="27" t="s">
        <v>2083</v>
      </c>
    </row>
    <row r="80" spans="1:27" x14ac:dyDescent="0.3">
      <c r="A80" s="38" t="s">
        <v>914</v>
      </c>
      <c r="B80" s="38" t="s">
        <v>1718</v>
      </c>
      <c r="C80" s="38" t="s">
        <v>915</v>
      </c>
      <c r="D80" s="38" t="s">
        <v>916</v>
      </c>
      <c r="E80" s="38" t="s">
        <v>666</v>
      </c>
      <c r="F80" s="38" t="s">
        <v>1774</v>
      </c>
      <c r="G80" s="38" t="s">
        <v>1800</v>
      </c>
      <c r="H80" s="38" t="s">
        <v>1717</v>
      </c>
      <c r="I80" s="38">
        <v>0</v>
      </c>
      <c r="J80" s="38">
        <v>0</v>
      </c>
      <c r="K80" s="38">
        <v>0</v>
      </c>
      <c r="L80" s="38">
        <v>2</v>
      </c>
      <c r="M80" s="38">
        <v>0</v>
      </c>
      <c r="N80" s="38">
        <v>2</v>
      </c>
      <c r="O80" s="38">
        <v>12</v>
      </c>
      <c r="P80" s="27">
        <f>VLOOKUP($A80,'Item Detail'!$A$2:$G$282,7,0)</f>
        <v>2</v>
      </c>
      <c r="Q80" s="40" t="s">
        <v>2051</v>
      </c>
      <c r="R80" s="40" t="s">
        <v>2052</v>
      </c>
      <c r="S80" s="40" t="s">
        <v>2053</v>
      </c>
      <c r="T80" s="40" t="s">
        <v>2054</v>
      </c>
      <c r="U80" s="40" t="s">
        <v>2059</v>
      </c>
      <c r="V80" s="40" t="s">
        <v>2055</v>
      </c>
      <c r="W80" s="40" t="s">
        <v>2056</v>
      </c>
      <c r="X80" s="40" t="s">
        <v>2056</v>
      </c>
      <c r="Y80" s="40" t="s">
        <v>2056</v>
      </c>
      <c r="Z80" s="40" t="s">
        <v>2056</v>
      </c>
      <c r="AA80" s="27" t="s">
        <v>2084</v>
      </c>
    </row>
    <row r="81" spans="1:27" x14ac:dyDescent="0.3">
      <c r="A81" s="38" t="s">
        <v>1006</v>
      </c>
      <c r="B81" s="38" t="s">
        <v>1718</v>
      </c>
      <c r="C81" s="38" t="s">
        <v>1007</v>
      </c>
      <c r="D81" s="38" t="s">
        <v>1008</v>
      </c>
      <c r="E81" s="38" t="s">
        <v>1009</v>
      </c>
      <c r="F81" s="38" t="s">
        <v>239</v>
      </c>
      <c r="G81" s="38" t="s">
        <v>1801</v>
      </c>
      <c r="H81" s="38" t="s">
        <v>1713</v>
      </c>
      <c r="I81" s="38">
        <v>1</v>
      </c>
      <c r="J81" s="38">
        <v>0</v>
      </c>
      <c r="K81" s="38">
        <v>0</v>
      </c>
      <c r="L81" s="38">
        <v>0</v>
      </c>
      <c r="M81" s="38">
        <v>0</v>
      </c>
      <c r="N81" s="38">
        <v>1</v>
      </c>
      <c r="O81" s="38">
        <v>5</v>
      </c>
      <c r="P81" s="27">
        <f>VLOOKUP($A81,'Item Detail'!$A$2:$G$282,7,0)</f>
        <v>2</v>
      </c>
      <c r="Q81" s="40" t="s">
        <v>2051</v>
      </c>
      <c r="R81" s="40" t="s">
        <v>2052</v>
      </c>
      <c r="S81" s="40" t="s">
        <v>2053</v>
      </c>
      <c r="T81" s="40" t="s">
        <v>2054</v>
      </c>
      <c r="U81" s="40" t="s">
        <v>2064</v>
      </c>
      <c r="V81" s="40" t="s">
        <v>2055</v>
      </c>
      <c r="W81" s="40" t="s">
        <v>2056</v>
      </c>
      <c r="X81" s="40" t="s">
        <v>2056</v>
      </c>
      <c r="Y81" s="40" t="s">
        <v>2056</v>
      </c>
      <c r="Z81" s="40" t="s">
        <v>2056</v>
      </c>
      <c r="AA81" s="27" t="s">
        <v>2083</v>
      </c>
    </row>
    <row r="82" spans="1:27" x14ac:dyDescent="0.3">
      <c r="A82" s="38" t="s">
        <v>1006</v>
      </c>
      <c r="B82" s="38" t="s">
        <v>1718</v>
      </c>
      <c r="C82" s="38" t="s">
        <v>1007</v>
      </c>
      <c r="D82" s="38" t="s">
        <v>1008</v>
      </c>
      <c r="E82" s="38" t="s">
        <v>1009</v>
      </c>
      <c r="F82" s="38" t="s">
        <v>239</v>
      </c>
      <c r="G82" s="38" t="s">
        <v>1801</v>
      </c>
      <c r="H82" s="38" t="s">
        <v>1717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1</v>
      </c>
      <c r="O82" s="38">
        <v>5</v>
      </c>
      <c r="P82" s="27">
        <f>VLOOKUP($A82,'Item Detail'!$A$2:$G$282,7,0)</f>
        <v>2</v>
      </c>
      <c r="Q82" s="40" t="s">
        <v>2051</v>
      </c>
      <c r="R82" s="40" t="s">
        <v>2052</v>
      </c>
      <c r="S82" s="40" t="s">
        <v>2053</v>
      </c>
      <c r="T82" s="40" t="s">
        <v>2054</v>
      </c>
      <c r="U82" s="40" t="s">
        <v>2064</v>
      </c>
      <c r="V82" s="40" t="s">
        <v>2055</v>
      </c>
      <c r="W82" s="40" t="s">
        <v>2056</v>
      </c>
      <c r="X82" s="40" t="s">
        <v>2056</v>
      </c>
      <c r="Y82" s="40" t="s">
        <v>2056</v>
      </c>
      <c r="Z82" s="40" t="s">
        <v>2056</v>
      </c>
      <c r="AA82" s="27" t="s">
        <v>2084</v>
      </c>
    </row>
    <row r="83" spans="1:27" x14ac:dyDescent="0.3">
      <c r="A83" s="38" t="s">
        <v>592</v>
      </c>
      <c r="B83" s="38" t="s">
        <v>1718</v>
      </c>
      <c r="C83" s="38" t="s">
        <v>1034</v>
      </c>
      <c r="D83" s="38" t="s">
        <v>662</v>
      </c>
      <c r="E83" s="38" t="s">
        <v>666</v>
      </c>
      <c r="F83" s="38" t="s">
        <v>441</v>
      </c>
      <c r="G83" s="38" t="s">
        <v>1802</v>
      </c>
      <c r="H83" s="38" t="s">
        <v>1720</v>
      </c>
      <c r="I83" s="38">
        <v>0</v>
      </c>
      <c r="J83" s="38">
        <v>0</v>
      </c>
      <c r="K83" s="38">
        <v>2</v>
      </c>
      <c r="L83" s="38">
        <v>0</v>
      </c>
      <c r="M83" s="38">
        <v>0</v>
      </c>
      <c r="N83" s="38">
        <v>2</v>
      </c>
      <c r="O83" s="38">
        <v>10</v>
      </c>
      <c r="P83" s="27">
        <f>VLOOKUP($A83,'Item Detail'!$A$2:$G$282,7,0)</f>
        <v>2</v>
      </c>
      <c r="Q83" s="40" t="s">
        <v>2058</v>
      </c>
      <c r="R83" s="40" t="s">
        <v>2052</v>
      </c>
      <c r="S83" s="40" t="s">
        <v>440</v>
      </c>
      <c r="T83" s="40" t="s">
        <v>2054</v>
      </c>
      <c r="U83" s="40" t="s">
        <v>2054</v>
      </c>
      <c r="V83" s="40" t="s">
        <v>2056</v>
      </c>
      <c r="W83" s="40" t="s">
        <v>2056</v>
      </c>
      <c r="X83" s="40" t="s">
        <v>2056</v>
      </c>
      <c r="Y83" s="40" t="s">
        <v>2056</v>
      </c>
      <c r="Z83" s="40" t="s">
        <v>2056</v>
      </c>
      <c r="AA83" s="27" t="s">
        <v>2085</v>
      </c>
    </row>
    <row r="84" spans="1:27" x14ac:dyDescent="0.3">
      <c r="A84" s="38" t="s">
        <v>989</v>
      </c>
      <c r="B84" s="38" t="s">
        <v>1740</v>
      </c>
      <c r="C84" s="38" t="s">
        <v>990</v>
      </c>
      <c r="D84" s="38" t="s">
        <v>662</v>
      </c>
      <c r="E84" s="38" t="s">
        <v>991</v>
      </c>
      <c r="F84" s="38" t="s">
        <v>1732</v>
      </c>
      <c r="G84" s="38" t="s">
        <v>1803</v>
      </c>
      <c r="H84" s="38" t="s">
        <v>1713</v>
      </c>
      <c r="I84" s="38">
        <v>2</v>
      </c>
      <c r="J84" s="38">
        <v>0</v>
      </c>
      <c r="K84" s="38">
        <v>0</v>
      </c>
      <c r="L84" s="38">
        <v>0</v>
      </c>
      <c r="M84" s="38">
        <v>0</v>
      </c>
      <c r="N84" s="38">
        <v>2</v>
      </c>
      <c r="O84" s="38">
        <v>10</v>
      </c>
      <c r="P84" s="27">
        <f>VLOOKUP($A84,'Item Detail'!$A$2:$G$282,7,0)</f>
        <v>2</v>
      </c>
      <c r="Q84" s="40" t="s">
        <v>2057</v>
      </c>
      <c r="R84" s="40" t="s">
        <v>2052</v>
      </c>
      <c r="S84" s="40" t="s">
        <v>2053</v>
      </c>
      <c r="T84" s="40" t="s">
        <v>2054</v>
      </c>
      <c r="U84" s="40" t="s">
        <v>2054</v>
      </c>
      <c r="V84" s="40" t="s">
        <v>2055</v>
      </c>
      <c r="W84" s="40" t="s">
        <v>2056</v>
      </c>
      <c r="X84" s="40" t="s">
        <v>2055</v>
      </c>
      <c r="Y84" s="40" t="s">
        <v>2055</v>
      </c>
      <c r="Z84" s="40" t="s">
        <v>2055</v>
      </c>
      <c r="AA84" s="27" t="s">
        <v>2083</v>
      </c>
    </row>
    <row r="85" spans="1:27" x14ac:dyDescent="0.3">
      <c r="A85" s="38" t="s">
        <v>886</v>
      </c>
      <c r="B85" s="38" t="s">
        <v>1726</v>
      </c>
      <c r="C85" s="38" t="s">
        <v>887</v>
      </c>
      <c r="D85" s="38" t="s">
        <v>888</v>
      </c>
      <c r="E85" s="38" t="s">
        <v>729</v>
      </c>
      <c r="F85" s="38" t="s">
        <v>811</v>
      </c>
      <c r="G85" s="38" t="s">
        <v>1804</v>
      </c>
      <c r="H85" s="38" t="s">
        <v>1713</v>
      </c>
      <c r="I85" s="38">
        <v>0</v>
      </c>
      <c r="J85" s="38">
        <v>0</v>
      </c>
      <c r="K85" s="38">
        <v>0</v>
      </c>
      <c r="L85" s="38">
        <v>0</v>
      </c>
      <c r="M85" s="38">
        <v>2</v>
      </c>
      <c r="N85" s="38">
        <v>2</v>
      </c>
      <c r="O85" s="38">
        <v>10</v>
      </c>
      <c r="P85" s="27">
        <f>VLOOKUP($A85,'Item Detail'!$A$2:$G$282,7,0)</f>
        <v>2</v>
      </c>
      <c r="Q85" s="40" t="s">
        <v>2051</v>
      </c>
      <c r="R85" s="40" t="s">
        <v>2052</v>
      </c>
      <c r="S85" s="40" t="s">
        <v>2053</v>
      </c>
      <c r="T85" s="40" t="s">
        <v>2054</v>
      </c>
      <c r="U85" s="40" t="s">
        <v>2059</v>
      </c>
      <c r="V85" s="40" t="s">
        <v>2056</v>
      </c>
      <c r="W85" s="40" t="s">
        <v>2056</v>
      </c>
      <c r="X85" s="40" t="s">
        <v>2056</v>
      </c>
      <c r="Y85" s="40" t="s">
        <v>2056</v>
      </c>
      <c r="Z85" s="40" t="s">
        <v>2055</v>
      </c>
      <c r="AA85" s="27" t="s">
        <v>2083</v>
      </c>
    </row>
    <row r="86" spans="1:27" x14ac:dyDescent="0.3">
      <c r="A86" s="38" t="s">
        <v>907</v>
      </c>
      <c r="B86" s="38" t="s">
        <v>1726</v>
      </c>
      <c r="C86" s="38" t="s">
        <v>887</v>
      </c>
      <c r="D86" s="38" t="s">
        <v>908</v>
      </c>
      <c r="E86" s="38" t="s">
        <v>652</v>
      </c>
      <c r="F86" s="38" t="s">
        <v>811</v>
      </c>
      <c r="G86" s="38" t="s">
        <v>1805</v>
      </c>
      <c r="H86" s="38" t="s">
        <v>1713</v>
      </c>
      <c r="I86" s="38">
        <v>0</v>
      </c>
      <c r="J86" s="38">
        <v>0</v>
      </c>
      <c r="K86" s="38">
        <v>0</v>
      </c>
      <c r="L86" s="38">
        <v>0</v>
      </c>
      <c r="M86" s="38">
        <v>1</v>
      </c>
      <c r="N86" s="38">
        <v>1</v>
      </c>
      <c r="O86" s="38">
        <v>1</v>
      </c>
      <c r="P86" s="27">
        <f>VLOOKUP($A86,'Item Detail'!$A$2:$G$282,7,0)</f>
        <v>2</v>
      </c>
      <c r="Q86" s="40" t="s">
        <v>2051</v>
      </c>
      <c r="R86" s="40" t="s">
        <v>2052</v>
      </c>
      <c r="S86" s="40" t="s">
        <v>2053</v>
      </c>
      <c r="T86" s="40" t="s">
        <v>2054</v>
      </c>
      <c r="U86" s="40" t="s">
        <v>2059</v>
      </c>
      <c r="V86" s="40" t="s">
        <v>2055</v>
      </c>
      <c r="W86" s="40" t="s">
        <v>2056</v>
      </c>
      <c r="X86" s="40" t="s">
        <v>2056</v>
      </c>
      <c r="Y86" s="40" t="s">
        <v>2056</v>
      </c>
      <c r="Z86" s="40" t="s">
        <v>2055</v>
      </c>
      <c r="AA86" s="27" t="s">
        <v>2083</v>
      </c>
    </row>
    <row r="87" spans="1:27" x14ac:dyDescent="0.3">
      <c r="A87" s="38" t="s">
        <v>907</v>
      </c>
      <c r="B87" s="38" t="s">
        <v>1726</v>
      </c>
      <c r="C87" s="38" t="s">
        <v>887</v>
      </c>
      <c r="D87" s="38" t="s">
        <v>908</v>
      </c>
      <c r="E87" s="38" t="s">
        <v>652</v>
      </c>
      <c r="F87" s="38" t="s">
        <v>811</v>
      </c>
      <c r="G87" s="38" t="s">
        <v>1805</v>
      </c>
      <c r="H87" s="38" t="s">
        <v>1714</v>
      </c>
      <c r="I87" s="38">
        <v>0</v>
      </c>
      <c r="J87" s="38">
        <v>0</v>
      </c>
      <c r="K87" s="38">
        <v>0</v>
      </c>
      <c r="L87" s="38">
        <v>0</v>
      </c>
      <c r="M87" s="38">
        <v>1</v>
      </c>
      <c r="N87" s="38">
        <v>1</v>
      </c>
      <c r="O87" s="38">
        <v>8</v>
      </c>
      <c r="P87" s="27">
        <f>VLOOKUP($A87,'Item Detail'!$A$2:$G$282,7,0)</f>
        <v>2</v>
      </c>
      <c r="Q87" s="40" t="s">
        <v>2051</v>
      </c>
      <c r="R87" s="40" t="s">
        <v>2052</v>
      </c>
      <c r="S87" s="40" t="s">
        <v>2053</v>
      </c>
      <c r="T87" s="40" t="s">
        <v>2054</v>
      </c>
      <c r="U87" s="40" t="s">
        <v>2059</v>
      </c>
      <c r="V87" s="40" t="s">
        <v>2055</v>
      </c>
      <c r="W87" s="40" t="s">
        <v>2056</v>
      </c>
      <c r="X87" s="40" t="s">
        <v>2056</v>
      </c>
      <c r="Y87" s="40" t="s">
        <v>2056</v>
      </c>
      <c r="Z87" s="40" t="s">
        <v>2055</v>
      </c>
      <c r="AA87" s="27" t="s">
        <v>2083</v>
      </c>
    </row>
    <row r="88" spans="1:27" x14ac:dyDescent="0.3">
      <c r="A88" s="38" t="s">
        <v>1045</v>
      </c>
      <c r="B88" s="38" t="s">
        <v>1806</v>
      </c>
      <c r="C88" s="38" t="s">
        <v>1046</v>
      </c>
      <c r="D88" s="38" t="s">
        <v>1047</v>
      </c>
      <c r="E88" s="38" t="s">
        <v>1048</v>
      </c>
      <c r="F88" s="38" t="s">
        <v>1049</v>
      </c>
      <c r="G88" s="38" t="s">
        <v>1807</v>
      </c>
      <c r="H88" s="38" t="s">
        <v>1714</v>
      </c>
      <c r="I88" s="38">
        <v>0</v>
      </c>
      <c r="J88" s="38">
        <v>0</v>
      </c>
      <c r="K88" s="38">
        <v>1</v>
      </c>
      <c r="L88" s="38">
        <v>1</v>
      </c>
      <c r="M88" s="38">
        <v>0</v>
      </c>
      <c r="N88" s="38">
        <v>2</v>
      </c>
      <c r="O88" s="38">
        <v>8</v>
      </c>
      <c r="P88" s="27">
        <f>VLOOKUP($A88,'Item Detail'!$A$2:$G$282,7,0)</f>
        <v>2</v>
      </c>
      <c r="Q88" s="40" t="s">
        <v>2051</v>
      </c>
      <c r="R88" s="40" t="s">
        <v>2052</v>
      </c>
      <c r="S88" s="40" t="s">
        <v>2053</v>
      </c>
      <c r="T88" s="40" t="s">
        <v>2054</v>
      </c>
      <c r="U88" s="40" t="s">
        <v>2054</v>
      </c>
      <c r="V88" s="40" t="s">
        <v>2055</v>
      </c>
      <c r="W88" s="40" t="s">
        <v>2055</v>
      </c>
      <c r="X88" s="40" t="s">
        <v>2055</v>
      </c>
      <c r="Y88" s="40" t="s">
        <v>2055</v>
      </c>
      <c r="Z88" s="40" t="s">
        <v>2055</v>
      </c>
      <c r="AA88" s="27" t="s">
        <v>2083</v>
      </c>
    </row>
    <row r="89" spans="1:27" x14ac:dyDescent="0.3">
      <c r="A89" s="38" t="s">
        <v>863</v>
      </c>
      <c r="B89" s="38" t="s">
        <v>1721</v>
      </c>
      <c r="C89" s="38" t="s">
        <v>864</v>
      </c>
      <c r="D89" s="38" t="s">
        <v>865</v>
      </c>
      <c r="E89" s="38" t="s">
        <v>806</v>
      </c>
      <c r="F89" s="38" t="s">
        <v>1722</v>
      </c>
      <c r="G89" s="38" t="s">
        <v>1808</v>
      </c>
      <c r="H89" s="38" t="s">
        <v>1714</v>
      </c>
      <c r="I89" s="38">
        <v>0</v>
      </c>
      <c r="J89" s="38">
        <v>0</v>
      </c>
      <c r="K89" s="38">
        <v>0</v>
      </c>
      <c r="L89" s="38">
        <v>0</v>
      </c>
      <c r="M89" s="38">
        <v>2</v>
      </c>
      <c r="N89" s="38">
        <v>2</v>
      </c>
      <c r="O89" s="38">
        <v>8</v>
      </c>
      <c r="P89" s="27">
        <f>VLOOKUP($A89,'Item Detail'!$A$2:$G$282,7,0)</f>
        <v>2</v>
      </c>
      <c r="Q89" s="40" t="s">
        <v>2051</v>
      </c>
      <c r="R89" s="40" t="s">
        <v>2052</v>
      </c>
      <c r="S89" s="40" t="s">
        <v>2053</v>
      </c>
      <c r="T89" s="40" t="s">
        <v>2054</v>
      </c>
      <c r="U89" s="40" t="s">
        <v>2054</v>
      </c>
      <c r="V89" s="40" t="s">
        <v>2055</v>
      </c>
      <c r="W89" s="40" t="s">
        <v>2055</v>
      </c>
      <c r="X89" s="40" t="s">
        <v>2055</v>
      </c>
      <c r="Y89" s="40" t="s">
        <v>2055</v>
      </c>
      <c r="Z89" s="40" t="s">
        <v>2055</v>
      </c>
      <c r="AA89" s="27" t="s">
        <v>2083</v>
      </c>
    </row>
    <row r="90" spans="1:27" x14ac:dyDescent="0.3">
      <c r="A90" s="38" t="s">
        <v>335</v>
      </c>
      <c r="B90" s="38" t="s">
        <v>1731</v>
      </c>
      <c r="C90" s="38" t="s">
        <v>910</v>
      </c>
      <c r="D90" s="38" t="s">
        <v>911</v>
      </c>
      <c r="E90" s="38" t="s">
        <v>912</v>
      </c>
      <c r="F90" s="38" t="s">
        <v>1722</v>
      </c>
      <c r="G90" s="38" t="s">
        <v>1809</v>
      </c>
      <c r="H90" s="38" t="s">
        <v>1734</v>
      </c>
      <c r="I90" s="38">
        <v>0</v>
      </c>
      <c r="J90" s="38">
        <v>0</v>
      </c>
      <c r="K90" s="38">
        <v>0</v>
      </c>
      <c r="L90" s="38">
        <v>2</v>
      </c>
      <c r="M90" s="38">
        <v>0</v>
      </c>
      <c r="N90" s="38">
        <v>2</v>
      </c>
      <c r="O90" s="38">
        <v>8</v>
      </c>
      <c r="P90" s="27">
        <f>VLOOKUP($A90,'Item Detail'!$A$2:$G$282,7,0)</f>
        <v>2</v>
      </c>
      <c r="Q90" s="40" t="s">
        <v>2065</v>
      </c>
      <c r="R90" s="40" t="s">
        <v>2052</v>
      </c>
      <c r="S90" s="40" t="s">
        <v>2066</v>
      </c>
      <c r="T90" s="40" t="s">
        <v>2054</v>
      </c>
      <c r="U90" s="40" t="s">
        <v>2054</v>
      </c>
      <c r="V90" s="40" t="s">
        <v>2056</v>
      </c>
      <c r="W90" s="40" t="s">
        <v>2056</v>
      </c>
      <c r="X90" s="40" t="s">
        <v>2056</v>
      </c>
      <c r="Y90" s="40" t="s">
        <v>2056</v>
      </c>
      <c r="Z90" s="40" t="s">
        <v>2056</v>
      </c>
      <c r="AA90" s="27" t="s">
        <v>2085</v>
      </c>
    </row>
    <row r="91" spans="1:27" x14ac:dyDescent="0.3">
      <c r="A91" s="38" t="s">
        <v>1040</v>
      </c>
      <c r="B91" s="38" t="s">
        <v>1797</v>
      </c>
      <c r="C91" s="38" t="s">
        <v>1041</v>
      </c>
      <c r="D91" s="38" t="s">
        <v>1042</v>
      </c>
      <c r="E91" s="38" t="s">
        <v>1043</v>
      </c>
      <c r="F91" s="38" t="s">
        <v>1798</v>
      </c>
      <c r="G91" s="38" t="s">
        <v>1810</v>
      </c>
      <c r="H91" s="38" t="s">
        <v>1714</v>
      </c>
      <c r="I91" s="38">
        <v>0</v>
      </c>
      <c r="J91" s="38">
        <v>0</v>
      </c>
      <c r="K91" s="38">
        <v>0</v>
      </c>
      <c r="L91" s="38">
        <v>0</v>
      </c>
      <c r="M91" s="38">
        <v>2</v>
      </c>
      <c r="N91" s="38">
        <v>2</v>
      </c>
      <c r="O91" s="38">
        <v>8</v>
      </c>
      <c r="P91" s="27">
        <f>VLOOKUP($A91,'Item Detail'!$A$2:$G$282,7,0)</f>
        <v>2</v>
      </c>
      <c r="Q91" s="40" t="s">
        <v>2067</v>
      </c>
      <c r="R91" s="40" t="s">
        <v>2052</v>
      </c>
      <c r="S91" s="40" t="s">
        <v>2053</v>
      </c>
      <c r="T91" s="40" t="s">
        <v>2054</v>
      </c>
      <c r="U91" s="40" t="s">
        <v>2064</v>
      </c>
      <c r="V91" s="40" t="s">
        <v>2055</v>
      </c>
      <c r="W91" s="40" t="s">
        <v>2055</v>
      </c>
      <c r="X91" s="40" t="s">
        <v>2055</v>
      </c>
      <c r="Y91" s="40" t="s">
        <v>2055</v>
      </c>
      <c r="Z91" s="40" t="s">
        <v>2055</v>
      </c>
      <c r="AA91" s="27" t="s">
        <v>2083</v>
      </c>
    </row>
    <row r="92" spans="1:27" x14ac:dyDescent="0.3">
      <c r="A92" s="38" t="s">
        <v>194</v>
      </c>
      <c r="B92" s="38" t="s">
        <v>1797</v>
      </c>
      <c r="C92" s="38" t="s">
        <v>1032</v>
      </c>
      <c r="D92" s="38" t="s">
        <v>895</v>
      </c>
      <c r="E92" s="38" t="s">
        <v>692</v>
      </c>
      <c r="F92" s="38" t="s">
        <v>1798</v>
      </c>
      <c r="G92" s="38" t="s">
        <v>1811</v>
      </c>
      <c r="H92" s="38" t="s">
        <v>1734</v>
      </c>
      <c r="I92" s="38">
        <v>0</v>
      </c>
      <c r="J92" s="38">
        <v>0</v>
      </c>
      <c r="K92" s="38">
        <v>0</v>
      </c>
      <c r="L92" s="38">
        <v>2</v>
      </c>
      <c r="M92" s="38">
        <v>0</v>
      </c>
      <c r="N92" s="38">
        <v>2</v>
      </c>
      <c r="O92" s="38">
        <v>7</v>
      </c>
      <c r="P92" s="27">
        <f>VLOOKUP($A92,'Item Detail'!$A$2:$G$282,7,0)</f>
        <v>2</v>
      </c>
      <c r="Q92" s="40" t="s">
        <v>2065</v>
      </c>
      <c r="R92" s="40" t="s">
        <v>2052</v>
      </c>
      <c r="S92" s="40" t="s">
        <v>2066</v>
      </c>
      <c r="T92" s="40" t="s">
        <v>2054</v>
      </c>
      <c r="U92" s="40" t="s">
        <v>2054</v>
      </c>
      <c r="V92" s="40" t="s">
        <v>2056</v>
      </c>
      <c r="W92" s="40" t="s">
        <v>2056</v>
      </c>
      <c r="X92" s="40" t="s">
        <v>2056</v>
      </c>
      <c r="Y92" s="40" t="s">
        <v>2056</v>
      </c>
      <c r="Z92" s="40" t="s">
        <v>2056</v>
      </c>
      <c r="AA92" s="27" t="s">
        <v>2085</v>
      </c>
    </row>
    <row r="93" spans="1:27" x14ac:dyDescent="0.3">
      <c r="A93" s="38" t="s">
        <v>445</v>
      </c>
      <c r="B93" s="38" t="s">
        <v>1718</v>
      </c>
      <c r="C93" s="38" t="s">
        <v>937</v>
      </c>
      <c r="D93" s="38" t="s">
        <v>662</v>
      </c>
      <c r="E93" s="38" t="s">
        <v>666</v>
      </c>
      <c r="F93" s="38" t="s">
        <v>163</v>
      </c>
      <c r="G93" s="38" t="s">
        <v>1812</v>
      </c>
      <c r="H93" s="38" t="s">
        <v>1720</v>
      </c>
      <c r="I93" s="38">
        <v>0</v>
      </c>
      <c r="J93" s="38">
        <v>0</v>
      </c>
      <c r="K93" s="38">
        <v>2</v>
      </c>
      <c r="L93" s="38">
        <v>0</v>
      </c>
      <c r="M93" s="38">
        <v>0</v>
      </c>
      <c r="N93" s="38">
        <v>2</v>
      </c>
      <c r="O93" s="38">
        <v>6</v>
      </c>
      <c r="P93" s="27">
        <f>VLOOKUP($A93,'Item Detail'!$A$2:$G$282,7,0)</f>
        <v>2</v>
      </c>
      <c r="Q93" s="40" t="s">
        <v>2058</v>
      </c>
      <c r="R93" s="40" t="s">
        <v>2052</v>
      </c>
      <c r="S93" s="40" t="s">
        <v>440</v>
      </c>
      <c r="T93" s="40" t="s">
        <v>2054</v>
      </c>
      <c r="U93" s="40" t="s">
        <v>2054</v>
      </c>
      <c r="V93" s="40" t="s">
        <v>2056</v>
      </c>
      <c r="W93" s="40" t="s">
        <v>2056</v>
      </c>
      <c r="X93" s="40" t="s">
        <v>2056</v>
      </c>
      <c r="Y93" s="40" t="s">
        <v>2056</v>
      </c>
      <c r="Z93" s="40" t="s">
        <v>2056</v>
      </c>
      <c r="AA93" s="27" t="s">
        <v>2085</v>
      </c>
    </row>
    <row r="94" spans="1:27" x14ac:dyDescent="0.3">
      <c r="A94" s="38" t="s">
        <v>867</v>
      </c>
      <c r="B94" s="38" t="s">
        <v>1718</v>
      </c>
      <c r="C94" s="38" t="s">
        <v>868</v>
      </c>
      <c r="D94" s="38" t="s">
        <v>662</v>
      </c>
      <c r="E94" s="38" t="s">
        <v>671</v>
      </c>
      <c r="F94" s="38" t="s">
        <v>869</v>
      </c>
      <c r="G94" s="38" t="s">
        <v>1813</v>
      </c>
      <c r="H94" s="38" t="s">
        <v>1717</v>
      </c>
      <c r="I94" s="38">
        <v>0</v>
      </c>
      <c r="J94" s="38">
        <v>1</v>
      </c>
      <c r="K94" s="38">
        <v>0</v>
      </c>
      <c r="L94" s="38">
        <v>1</v>
      </c>
      <c r="M94" s="38">
        <v>0</v>
      </c>
      <c r="N94" s="38">
        <v>2</v>
      </c>
      <c r="O94" s="38">
        <v>6</v>
      </c>
      <c r="P94" s="27">
        <f>VLOOKUP($A94,'Item Detail'!$A$2:$G$282,7,0)</f>
        <v>2</v>
      </c>
      <c r="Q94" s="40" t="s">
        <v>2057</v>
      </c>
      <c r="R94" s="40" t="s">
        <v>2052</v>
      </c>
      <c r="S94" s="40" t="s">
        <v>2053</v>
      </c>
      <c r="T94" s="40" t="s">
        <v>2054</v>
      </c>
      <c r="U94" s="40" t="s">
        <v>2054</v>
      </c>
      <c r="V94" s="40" t="s">
        <v>2055</v>
      </c>
      <c r="W94" s="40" t="s">
        <v>2056</v>
      </c>
      <c r="X94" s="40" t="s">
        <v>2055</v>
      </c>
      <c r="Y94" s="40" t="s">
        <v>2056</v>
      </c>
      <c r="Z94" s="40" t="s">
        <v>2055</v>
      </c>
      <c r="AA94" s="27" t="s">
        <v>2084</v>
      </c>
    </row>
    <row r="95" spans="1:27" x14ac:dyDescent="0.3">
      <c r="A95" s="38" t="s">
        <v>502</v>
      </c>
      <c r="B95" s="38" t="s">
        <v>1718</v>
      </c>
      <c r="C95" s="38" t="s">
        <v>503</v>
      </c>
      <c r="D95" s="38" t="s">
        <v>662</v>
      </c>
      <c r="E95" s="38" t="s">
        <v>871</v>
      </c>
      <c r="F95" s="38" t="s">
        <v>463</v>
      </c>
      <c r="G95" s="38" t="s">
        <v>1814</v>
      </c>
      <c r="H95" s="38" t="s">
        <v>1720</v>
      </c>
      <c r="I95" s="38">
        <v>2</v>
      </c>
      <c r="J95" s="38">
        <v>0</v>
      </c>
      <c r="K95" s="38">
        <v>0</v>
      </c>
      <c r="L95" s="38">
        <v>0</v>
      </c>
      <c r="M95" s="38">
        <v>0</v>
      </c>
      <c r="N95" s="38">
        <v>2</v>
      </c>
      <c r="O95" s="38">
        <v>6</v>
      </c>
      <c r="P95" s="27">
        <f>VLOOKUP($A95,'Item Detail'!$A$2:$G$282,7,0)</f>
        <v>2</v>
      </c>
      <c r="Q95" s="40" t="s">
        <v>2058</v>
      </c>
      <c r="R95" s="40" t="s">
        <v>2052</v>
      </c>
      <c r="S95" s="40" t="s">
        <v>440</v>
      </c>
      <c r="T95" s="40" t="s">
        <v>2054</v>
      </c>
      <c r="U95" s="40" t="s">
        <v>2064</v>
      </c>
      <c r="V95" s="40" t="s">
        <v>2056</v>
      </c>
      <c r="W95" s="40" t="s">
        <v>2056</v>
      </c>
      <c r="X95" s="40" t="s">
        <v>2056</v>
      </c>
      <c r="Y95" s="40" t="s">
        <v>2056</v>
      </c>
      <c r="Z95" s="40" t="s">
        <v>2056</v>
      </c>
      <c r="AA95" s="27" t="s">
        <v>2085</v>
      </c>
    </row>
    <row r="96" spans="1:27" x14ac:dyDescent="0.3">
      <c r="A96" s="38" t="s">
        <v>926</v>
      </c>
      <c r="B96" s="38" t="s">
        <v>1742</v>
      </c>
      <c r="C96" s="38" t="s">
        <v>927</v>
      </c>
      <c r="D96" s="38" t="s">
        <v>928</v>
      </c>
      <c r="E96" s="38" t="s">
        <v>729</v>
      </c>
      <c r="F96" s="38" t="s">
        <v>929</v>
      </c>
      <c r="G96" s="38" t="s">
        <v>1815</v>
      </c>
      <c r="H96" s="38" t="s">
        <v>1714</v>
      </c>
      <c r="I96" s="38">
        <v>1</v>
      </c>
      <c r="J96" s="38">
        <v>0</v>
      </c>
      <c r="K96" s="38">
        <v>0</v>
      </c>
      <c r="L96" s="38">
        <v>1</v>
      </c>
      <c r="M96" s="38">
        <v>0</v>
      </c>
      <c r="N96" s="38">
        <v>2</v>
      </c>
      <c r="O96" s="38">
        <v>6</v>
      </c>
      <c r="P96" s="27">
        <f>VLOOKUP($A96,'Item Detail'!$A$2:$G$282,7,0)</f>
        <v>2</v>
      </c>
      <c r="Q96" s="40" t="s">
        <v>2068</v>
      </c>
      <c r="R96" s="40" t="s">
        <v>2052</v>
      </c>
      <c r="S96" s="40" t="s">
        <v>2053</v>
      </c>
      <c r="T96" s="40" t="s">
        <v>2054</v>
      </c>
      <c r="U96" s="40" t="s">
        <v>2054</v>
      </c>
      <c r="V96" s="40" t="s">
        <v>2055</v>
      </c>
      <c r="W96" s="40" t="s">
        <v>2055</v>
      </c>
      <c r="X96" s="40" t="s">
        <v>2055</v>
      </c>
      <c r="Y96" s="40" t="s">
        <v>2055</v>
      </c>
      <c r="Z96" s="40" t="s">
        <v>2055</v>
      </c>
      <c r="AA96" s="27" t="s">
        <v>2083</v>
      </c>
    </row>
    <row r="97" spans="1:27" x14ac:dyDescent="0.3">
      <c r="A97" s="38" t="s">
        <v>983</v>
      </c>
      <c r="B97" s="38" t="s">
        <v>1740</v>
      </c>
      <c r="C97" s="38" t="s">
        <v>984</v>
      </c>
      <c r="D97" s="38" t="s">
        <v>748</v>
      </c>
      <c r="E97" s="38" t="s">
        <v>666</v>
      </c>
      <c r="F97" s="38" t="s">
        <v>1732</v>
      </c>
      <c r="G97" s="38" t="s">
        <v>1816</v>
      </c>
      <c r="H97" s="38" t="s">
        <v>1717</v>
      </c>
      <c r="I97" s="38">
        <v>0</v>
      </c>
      <c r="J97" s="38">
        <v>0</v>
      </c>
      <c r="K97" s="38">
        <v>0</v>
      </c>
      <c r="L97" s="38">
        <v>2</v>
      </c>
      <c r="M97" s="38">
        <v>0</v>
      </c>
      <c r="N97" s="38">
        <v>2</v>
      </c>
      <c r="O97" s="38">
        <v>6</v>
      </c>
      <c r="P97" s="27">
        <f>VLOOKUP($A97,'Item Detail'!$A$2:$G$282,7,0)</f>
        <v>2</v>
      </c>
      <c r="Q97" s="40" t="s">
        <v>2051</v>
      </c>
      <c r="R97" s="40" t="s">
        <v>2052</v>
      </c>
      <c r="S97" s="40" t="s">
        <v>2053</v>
      </c>
      <c r="T97" s="40" t="s">
        <v>2054</v>
      </c>
      <c r="U97" s="40" t="s">
        <v>2054</v>
      </c>
      <c r="V97" s="40" t="s">
        <v>2055</v>
      </c>
      <c r="W97" s="40" t="s">
        <v>2056</v>
      </c>
      <c r="X97" s="40" t="s">
        <v>2056</v>
      </c>
      <c r="Y97" s="40" t="s">
        <v>2056</v>
      </c>
      <c r="Z97" s="40" t="s">
        <v>2056</v>
      </c>
      <c r="AA97" s="27" t="s">
        <v>2084</v>
      </c>
    </row>
    <row r="98" spans="1:27" x14ac:dyDescent="0.3">
      <c r="A98" s="38" t="s">
        <v>955</v>
      </c>
      <c r="B98" s="38" t="s">
        <v>1721</v>
      </c>
      <c r="C98" s="38" t="s">
        <v>956</v>
      </c>
      <c r="D98" s="38" t="s">
        <v>957</v>
      </c>
      <c r="E98" s="38" t="s">
        <v>958</v>
      </c>
      <c r="F98" s="38" t="s">
        <v>1722</v>
      </c>
      <c r="G98" s="38" t="s">
        <v>1817</v>
      </c>
      <c r="H98" s="38" t="s">
        <v>1713</v>
      </c>
      <c r="I98" s="38">
        <v>1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4</v>
      </c>
      <c r="P98" s="27">
        <f>VLOOKUP($A98,'Item Detail'!$A$2:$G$282,7,0)</f>
        <v>2</v>
      </c>
      <c r="Q98" s="40" t="s">
        <v>2051</v>
      </c>
      <c r="R98" s="40" t="s">
        <v>2052</v>
      </c>
      <c r="S98" s="40" t="s">
        <v>2053</v>
      </c>
      <c r="T98" s="40" t="s">
        <v>2054</v>
      </c>
      <c r="U98" s="40" t="s">
        <v>2059</v>
      </c>
      <c r="V98" s="40" t="s">
        <v>2055</v>
      </c>
      <c r="W98" s="40" t="s">
        <v>2055</v>
      </c>
      <c r="X98" s="40" t="s">
        <v>2055</v>
      </c>
      <c r="Y98" s="40" t="s">
        <v>2055</v>
      </c>
      <c r="Z98" s="40" t="s">
        <v>2055</v>
      </c>
      <c r="AA98" s="27" t="s">
        <v>2083</v>
      </c>
    </row>
    <row r="99" spans="1:27" x14ac:dyDescent="0.3">
      <c r="A99" s="38" t="s">
        <v>955</v>
      </c>
      <c r="B99" s="38" t="s">
        <v>1721</v>
      </c>
      <c r="C99" s="38" t="s">
        <v>956</v>
      </c>
      <c r="D99" s="38" t="s">
        <v>957</v>
      </c>
      <c r="E99" s="38" t="s">
        <v>958</v>
      </c>
      <c r="F99" s="38" t="s">
        <v>1722</v>
      </c>
      <c r="G99" s="38" t="s">
        <v>1817</v>
      </c>
      <c r="H99" s="38" t="s">
        <v>1714</v>
      </c>
      <c r="I99" s="38">
        <v>1</v>
      </c>
      <c r="J99" s="38">
        <v>0</v>
      </c>
      <c r="K99" s="38">
        <v>0</v>
      </c>
      <c r="L99" s="38">
        <v>0</v>
      </c>
      <c r="M99" s="38">
        <v>0</v>
      </c>
      <c r="N99" s="38">
        <v>1</v>
      </c>
      <c r="O99" s="38">
        <v>2</v>
      </c>
      <c r="P99" s="27">
        <f>VLOOKUP($A99,'Item Detail'!$A$2:$G$282,7,0)</f>
        <v>2</v>
      </c>
      <c r="Q99" s="40" t="s">
        <v>2051</v>
      </c>
      <c r="R99" s="40" t="s">
        <v>2052</v>
      </c>
      <c r="S99" s="40" t="s">
        <v>2053</v>
      </c>
      <c r="T99" s="40" t="s">
        <v>2054</v>
      </c>
      <c r="U99" s="40" t="s">
        <v>2059</v>
      </c>
      <c r="V99" s="40" t="s">
        <v>2055</v>
      </c>
      <c r="W99" s="40" t="s">
        <v>2055</v>
      </c>
      <c r="X99" s="40" t="s">
        <v>2055</v>
      </c>
      <c r="Y99" s="40" t="s">
        <v>2055</v>
      </c>
      <c r="Z99" s="40" t="s">
        <v>2055</v>
      </c>
      <c r="AA99" s="27" t="s">
        <v>2083</v>
      </c>
    </row>
    <row r="100" spans="1:27" x14ac:dyDescent="0.3">
      <c r="A100" s="38" t="s">
        <v>340</v>
      </c>
      <c r="B100" s="38" t="s">
        <v>1728</v>
      </c>
      <c r="C100" s="38" t="s">
        <v>1020</v>
      </c>
      <c r="D100" s="38" t="s">
        <v>952</v>
      </c>
      <c r="E100" s="38" t="s">
        <v>666</v>
      </c>
      <c r="F100" s="38" t="s">
        <v>1729</v>
      </c>
      <c r="G100" s="38" t="s">
        <v>1818</v>
      </c>
      <c r="H100" s="38" t="s">
        <v>1734</v>
      </c>
      <c r="I100" s="38">
        <v>0</v>
      </c>
      <c r="J100" s="38">
        <v>0</v>
      </c>
      <c r="K100" s="38">
        <v>0</v>
      </c>
      <c r="L100" s="38">
        <v>2</v>
      </c>
      <c r="M100" s="38">
        <v>0</v>
      </c>
      <c r="N100" s="38">
        <v>2</v>
      </c>
      <c r="O100" s="38">
        <v>5</v>
      </c>
      <c r="P100" s="27">
        <f>VLOOKUP($A100,'Item Detail'!$A$2:$G$282,7,0)</f>
        <v>2</v>
      </c>
      <c r="Q100" s="40" t="s">
        <v>2065</v>
      </c>
      <c r="R100" s="40" t="s">
        <v>2052</v>
      </c>
      <c r="S100" s="40" t="s">
        <v>2066</v>
      </c>
      <c r="T100" s="40" t="s">
        <v>2054</v>
      </c>
      <c r="U100" s="40" t="s">
        <v>2054</v>
      </c>
      <c r="V100" s="40" t="s">
        <v>2056</v>
      </c>
      <c r="W100" s="40" t="s">
        <v>2056</v>
      </c>
      <c r="X100" s="40" t="s">
        <v>2056</v>
      </c>
      <c r="Y100" s="40" t="s">
        <v>2056</v>
      </c>
      <c r="Z100" s="40" t="s">
        <v>2056</v>
      </c>
      <c r="AA100" s="27" t="s">
        <v>2085</v>
      </c>
    </row>
    <row r="101" spans="1:27" x14ac:dyDescent="0.3">
      <c r="A101" s="38" t="s">
        <v>975</v>
      </c>
      <c r="B101" s="38" t="s">
        <v>1754</v>
      </c>
      <c r="C101" s="38" t="s">
        <v>976</v>
      </c>
      <c r="D101" s="38" t="s">
        <v>977</v>
      </c>
      <c r="E101" s="38" t="s">
        <v>953</v>
      </c>
      <c r="F101" s="38" t="s">
        <v>565</v>
      </c>
      <c r="G101" s="38" t="s">
        <v>1819</v>
      </c>
      <c r="H101" s="38" t="s">
        <v>1713</v>
      </c>
      <c r="I101" s="38">
        <v>1</v>
      </c>
      <c r="J101" s="38">
        <v>0</v>
      </c>
      <c r="K101" s="38">
        <v>0</v>
      </c>
      <c r="L101" s="38">
        <v>0</v>
      </c>
      <c r="M101" s="38">
        <v>0</v>
      </c>
      <c r="N101" s="38">
        <v>1</v>
      </c>
      <c r="O101" s="38">
        <v>1</v>
      </c>
      <c r="P101" s="27">
        <f>VLOOKUP($A101,'Item Detail'!$A$2:$G$282,7,0)</f>
        <v>2</v>
      </c>
      <c r="Q101" s="40" t="s">
        <v>2051</v>
      </c>
      <c r="R101" s="40" t="s">
        <v>2052</v>
      </c>
      <c r="S101" s="40" t="s">
        <v>2053</v>
      </c>
      <c r="T101" s="40" t="s">
        <v>2054</v>
      </c>
      <c r="U101" s="40" t="s">
        <v>2054</v>
      </c>
      <c r="V101" s="40" t="s">
        <v>2055</v>
      </c>
      <c r="W101" s="40" t="s">
        <v>2056</v>
      </c>
      <c r="X101" s="40" t="s">
        <v>2056</v>
      </c>
      <c r="Y101" s="40" t="s">
        <v>2056</v>
      </c>
      <c r="Z101" s="40" t="s">
        <v>2056</v>
      </c>
      <c r="AA101" s="27" t="s">
        <v>2083</v>
      </c>
    </row>
    <row r="102" spans="1:27" x14ac:dyDescent="0.3">
      <c r="A102" s="38" t="s">
        <v>975</v>
      </c>
      <c r="B102" s="38" t="s">
        <v>1754</v>
      </c>
      <c r="C102" s="38" t="s">
        <v>976</v>
      </c>
      <c r="D102" s="38" t="s">
        <v>977</v>
      </c>
      <c r="E102" s="38" t="s">
        <v>953</v>
      </c>
      <c r="F102" s="38" t="s">
        <v>565</v>
      </c>
      <c r="G102" s="38" t="s">
        <v>1819</v>
      </c>
      <c r="H102" s="38" t="s">
        <v>1717</v>
      </c>
      <c r="I102" s="38">
        <v>0</v>
      </c>
      <c r="J102" s="38">
        <v>0</v>
      </c>
      <c r="K102" s="38">
        <v>1</v>
      </c>
      <c r="L102" s="38">
        <v>0</v>
      </c>
      <c r="M102" s="38">
        <v>0</v>
      </c>
      <c r="N102" s="38">
        <v>1</v>
      </c>
      <c r="O102" s="38">
        <v>4</v>
      </c>
      <c r="P102" s="27">
        <f>VLOOKUP($A102,'Item Detail'!$A$2:$G$282,7,0)</f>
        <v>2</v>
      </c>
      <c r="Q102" s="40" t="s">
        <v>2051</v>
      </c>
      <c r="R102" s="40" t="s">
        <v>2052</v>
      </c>
      <c r="S102" s="40" t="s">
        <v>2053</v>
      </c>
      <c r="T102" s="40" t="s">
        <v>2054</v>
      </c>
      <c r="U102" s="40" t="s">
        <v>2054</v>
      </c>
      <c r="V102" s="40" t="s">
        <v>2055</v>
      </c>
      <c r="W102" s="40" t="s">
        <v>2056</v>
      </c>
      <c r="X102" s="40" t="s">
        <v>2056</v>
      </c>
      <c r="Y102" s="40" t="s">
        <v>2056</v>
      </c>
      <c r="Z102" s="40" t="s">
        <v>2056</v>
      </c>
      <c r="AA102" s="27" t="s">
        <v>2084</v>
      </c>
    </row>
    <row r="103" spans="1:27" x14ac:dyDescent="0.3">
      <c r="A103" s="38" t="s">
        <v>1057</v>
      </c>
      <c r="B103" s="38" t="s">
        <v>1806</v>
      </c>
      <c r="C103" s="38" t="s">
        <v>1058</v>
      </c>
      <c r="D103" s="38" t="s">
        <v>771</v>
      </c>
      <c r="E103" s="38" t="s">
        <v>876</v>
      </c>
      <c r="F103" s="38" t="s">
        <v>877</v>
      </c>
      <c r="G103" s="38" t="s">
        <v>1820</v>
      </c>
      <c r="H103" s="38" t="s">
        <v>1717</v>
      </c>
      <c r="I103" s="38">
        <v>0</v>
      </c>
      <c r="J103" s="38">
        <v>0</v>
      </c>
      <c r="K103" s="38">
        <v>0</v>
      </c>
      <c r="L103" s="38">
        <v>2</v>
      </c>
      <c r="M103" s="38">
        <v>0</v>
      </c>
      <c r="N103" s="38">
        <v>2</v>
      </c>
      <c r="O103" s="38">
        <v>5</v>
      </c>
      <c r="P103" s="27">
        <f>VLOOKUP($A103,'Item Detail'!$A$2:$G$282,7,0)</f>
        <v>2</v>
      </c>
      <c r="Q103" s="40" t="s">
        <v>2051</v>
      </c>
      <c r="R103" s="40" t="s">
        <v>2052</v>
      </c>
      <c r="S103" s="40" t="s">
        <v>2053</v>
      </c>
      <c r="T103" s="40" t="s">
        <v>2054</v>
      </c>
      <c r="U103" s="40" t="s">
        <v>2054</v>
      </c>
      <c r="V103" s="40" t="s">
        <v>2055</v>
      </c>
      <c r="W103" s="40" t="s">
        <v>2056</v>
      </c>
      <c r="X103" s="40" t="s">
        <v>2056</v>
      </c>
      <c r="Y103" s="40" t="s">
        <v>2056</v>
      </c>
      <c r="Z103" s="40" t="s">
        <v>2056</v>
      </c>
      <c r="AA103" s="27" t="s">
        <v>2084</v>
      </c>
    </row>
    <row r="104" spans="1:27" x14ac:dyDescent="0.3">
      <c r="A104" s="38" t="s">
        <v>473</v>
      </c>
      <c r="B104" s="38" t="s">
        <v>1740</v>
      </c>
      <c r="C104" s="38" t="s">
        <v>474</v>
      </c>
      <c r="D104" s="38" t="s">
        <v>921</v>
      </c>
      <c r="E104" s="38" t="s">
        <v>666</v>
      </c>
      <c r="F104" s="38" t="s">
        <v>1785</v>
      </c>
      <c r="G104" s="38" t="s">
        <v>1821</v>
      </c>
      <c r="H104" s="38" t="s">
        <v>1720</v>
      </c>
      <c r="I104" s="38">
        <v>0</v>
      </c>
      <c r="J104" s="38">
        <v>0</v>
      </c>
      <c r="K104" s="38">
        <v>0</v>
      </c>
      <c r="L104" s="38">
        <v>0</v>
      </c>
      <c r="M104" s="38">
        <v>2</v>
      </c>
      <c r="N104" s="38">
        <v>2</v>
      </c>
      <c r="O104" s="38">
        <v>5</v>
      </c>
      <c r="P104" s="27">
        <f>VLOOKUP($A104,'Item Detail'!$A$2:$G$282,7,0)</f>
        <v>2</v>
      </c>
      <c r="Q104" s="40" t="s">
        <v>2058</v>
      </c>
      <c r="R104" s="40" t="s">
        <v>2052</v>
      </c>
      <c r="S104" s="40" t="s">
        <v>440</v>
      </c>
      <c r="T104" s="40" t="s">
        <v>2054</v>
      </c>
      <c r="U104" s="40" t="s">
        <v>2059</v>
      </c>
      <c r="V104" s="40" t="s">
        <v>2056</v>
      </c>
      <c r="W104" s="40" t="s">
        <v>2056</v>
      </c>
      <c r="X104" s="40" t="s">
        <v>2056</v>
      </c>
      <c r="Y104" s="40" t="s">
        <v>2056</v>
      </c>
      <c r="Z104" s="40" t="s">
        <v>2056</v>
      </c>
      <c r="AA104" s="27" t="s">
        <v>2085</v>
      </c>
    </row>
    <row r="105" spans="1:27" x14ac:dyDescent="0.3">
      <c r="A105" s="38" t="s">
        <v>1051</v>
      </c>
      <c r="B105" s="38" t="s">
        <v>1806</v>
      </c>
      <c r="C105" s="38" t="s">
        <v>940</v>
      </c>
      <c r="D105" s="38" t="s">
        <v>833</v>
      </c>
      <c r="E105" s="38" t="s">
        <v>1027</v>
      </c>
      <c r="F105" s="38" t="s">
        <v>877</v>
      </c>
      <c r="G105" s="38" t="s">
        <v>1822</v>
      </c>
      <c r="H105" s="38" t="s">
        <v>1717</v>
      </c>
      <c r="I105" s="38">
        <v>0</v>
      </c>
      <c r="J105" s="38">
        <v>0</v>
      </c>
      <c r="K105" s="38">
        <v>0</v>
      </c>
      <c r="L105" s="38">
        <v>2</v>
      </c>
      <c r="M105" s="38">
        <v>0</v>
      </c>
      <c r="N105" s="38">
        <v>2</v>
      </c>
      <c r="O105" s="38">
        <v>4</v>
      </c>
      <c r="P105" s="27">
        <f>VLOOKUP($A105,'Item Detail'!$A$2:$G$282,7,0)</f>
        <v>2</v>
      </c>
      <c r="Q105" s="40" t="s">
        <v>2057</v>
      </c>
      <c r="R105" s="40" t="s">
        <v>2052</v>
      </c>
      <c r="S105" s="40" t="s">
        <v>2053</v>
      </c>
      <c r="T105" s="40" t="s">
        <v>2054</v>
      </c>
      <c r="U105" s="40" t="s">
        <v>2054</v>
      </c>
      <c r="V105" s="40" t="s">
        <v>2055</v>
      </c>
      <c r="W105" s="40" t="s">
        <v>2056</v>
      </c>
      <c r="X105" s="40" t="s">
        <v>2056</v>
      </c>
      <c r="Y105" s="40" t="s">
        <v>2056</v>
      </c>
      <c r="Z105" s="40" t="s">
        <v>2056</v>
      </c>
      <c r="AA105" s="27" t="s">
        <v>2084</v>
      </c>
    </row>
    <row r="106" spans="1:27" x14ac:dyDescent="0.3">
      <c r="A106" s="38" t="s">
        <v>997</v>
      </c>
      <c r="B106" s="38" t="s">
        <v>1782</v>
      </c>
      <c r="C106" s="38" t="s">
        <v>998</v>
      </c>
      <c r="D106" s="38" t="s">
        <v>662</v>
      </c>
      <c r="E106" s="38" t="s">
        <v>772</v>
      </c>
      <c r="F106" s="38" t="s">
        <v>187</v>
      </c>
      <c r="G106" s="38" t="s">
        <v>1823</v>
      </c>
      <c r="H106" s="38" t="s">
        <v>1713</v>
      </c>
      <c r="I106" s="38">
        <v>2</v>
      </c>
      <c r="J106" s="38">
        <v>0</v>
      </c>
      <c r="K106" s="38">
        <v>0</v>
      </c>
      <c r="L106" s="38">
        <v>0</v>
      </c>
      <c r="M106" s="38">
        <v>0</v>
      </c>
      <c r="N106" s="38">
        <v>2</v>
      </c>
      <c r="O106" s="38">
        <v>4</v>
      </c>
      <c r="P106" s="27">
        <f>VLOOKUP($A106,'Item Detail'!$A$2:$G$282,7,0)</f>
        <v>2</v>
      </c>
      <c r="Q106" s="40" t="s">
        <v>2051</v>
      </c>
      <c r="R106" s="40" t="s">
        <v>2052</v>
      </c>
      <c r="S106" s="40" t="s">
        <v>2053</v>
      </c>
      <c r="T106" s="40" t="s">
        <v>374</v>
      </c>
      <c r="U106" s="40" t="s">
        <v>2054</v>
      </c>
      <c r="V106" s="40" t="s">
        <v>2055</v>
      </c>
      <c r="W106" s="40" t="s">
        <v>2056</v>
      </c>
      <c r="X106" s="40" t="s">
        <v>2056</v>
      </c>
      <c r="Y106" s="40" t="s">
        <v>2056</v>
      </c>
      <c r="Z106" s="40" t="s">
        <v>2056</v>
      </c>
      <c r="AA106" s="27" t="s">
        <v>2083</v>
      </c>
    </row>
    <row r="107" spans="1:27" x14ac:dyDescent="0.3">
      <c r="A107" s="38" t="s">
        <v>964</v>
      </c>
      <c r="B107" s="38" t="s">
        <v>1824</v>
      </c>
      <c r="C107" s="38" t="s">
        <v>965</v>
      </c>
      <c r="D107" s="38" t="s">
        <v>966</v>
      </c>
      <c r="E107" s="38" t="s">
        <v>967</v>
      </c>
      <c r="F107" s="38" t="s">
        <v>406</v>
      </c>
      <c r="G107" s="38" t="s">
        <v>1825</v>
      </c>
      <c r="H107" s="38" t="s">
        <v>1714</v>
      </c>
      <c r="I107" s="38">
        <v>2</v>
      </c>
      <c r="J107" s="38">
        <v>0</v>
      </c>
      <c r="K107" s="38">
        <v>0</v>
      </c>
      <c r="L107" s="38">
        <v>0</v>
      </c>
      <c r="M107" s="38">
        <v>0</v>
      </c>
      <c r="N107" s="38">
        <v>2</v>
      </c>
      <c r="O107" s="38">
        <v>4</v>
      </c>
      <c r="P107" s="27">
        <f>VLOOKUP($A107,'Item Detail'!$A$2:$G$282,7,0)</f>
        <v>2</v>
      </c>
      <c r="Q107" s="40" t="s">
        <v>2051</v>
      </c>
      <c r="R107" s="40" t="s">
        <v>2052</v>
      </c>
      <c r="S107" s="40" t="s">
        <v>2053</v>
      </c>
      <c r="T107" s="40" t="s">
        <v>2054</v>
      </c>
      <c r="U107" s="40" t="s">
        <v>2054</v>
      </c>
      <c r="V107" s="40" t="s">
        <v>2055</v>
      </c>
      <c r="W107" s="40" t="s">
        <v>2056</v>
      </c>
      <c r="X107" s="40" t="s">
        <v>2056</v>
      </c>
      <c r="Y107" s="40" t="s">
        <v>2055</v>
      </c>
      <c r="Z107" s="40" t="s">
        <v>2055</v>
      </c>
      <c r="AA107" s="27" t="s">
        <v>2083</v>
      </c>
    </row>
    <row r="108" spans="1:27" x14ac:dyDescent="0.3">
      <c r="A108" s="38" t="s">
        <v>598</v>
      </c>
      <c r="B108" s="38" t="s">
        <v>1718</v>
      </c>
      <c r="C108" s="38" t="s">
        <v>931</v>
      </c>
      <c r="D108" s="38" t="s">
        <v>662</v>
      </c>
      <c r="E108" s="38" t="s">
        <v>666</v>
      </c>
      <c r="F108" s="38" t="s">
        <v>463</v>
      </c>
      <c r="G108" s="38" t="s">
        <v>1826</v>
      </c>
      <c r="H108" s="38" t="s">
        <v>1720</v>
      </c>
      <c r="I108" s="38">
        <v>0</v>
      </c>
      <c r="J108" s="38">
        <v>0</v>
      </c>
      <c r="K108" s="38">
        <v>0</v>
      </c>
      <c r="L108" s="38">
        <v>2</v>
      </c>
      <c r="M108" s="38">
        <v>0</v>
      </c>
      <c r="N108" s="38">
        <v>2</v>
      </c>
      <c r="O108" s="38">
        <v>4</v>
      </c>
      <c r="P108" s="27">
        <f>VLOOKUP($A108,'Item Detail'!$A$2:$G$282,7,0)</f>
        <v>2</v>
      </c>
      <c r="Q108" s="40" t="s">
        <v>2058</v>
      </c>
      <c r="R108" s="40" t="s">
        <v>2052</v>
      </c>
      <c r="S108" s="40" t="s">
        <v>440</v>
      </c>
      <c r="T108" s="40" t="s">
        <v>2054</v>
      </c>
      <c r="U108" s="40" t="s">
        <v>2064</v>
      </c>
      <c r="V108" s="40" t="s">
        <v>2056</v>
      </c>
      <c r="W108" s="40" t="s">
        <v>2056</v>
      </c>
      <c r="X108" s="40" t="s">
        <v>2056</v>
      </c>
      <c r="Y108" s="40" t="s">
        <v>2056</v>
      </c>
      <c r="Z108" s="40" t="s">
        <v>2056</v>
      </c>
      <c r="AA108" s="27" t="s">
        <v>2085</v>
      </c>
    </row>
    <row r="109" spans="1:27" x14ac:dyDescent="0.3">
      <c r="A109" s="38" t="s">
        <v>499</v>
      </c>
      <c r="B109" s="38" t="s">
        <v>1718</v>
      </c>
      <c r="C109" s="38" t="s">
        <v>923</v>
      </c>
      <c r="D109" s="38" t="s">
        <v>924</v>
      </c>
      <c r="E109" s="38" t="s">
        <v>666</v>
      </c>
      <c r="F109" s="38" t="s">
        <v>463</v>
      </c>
      <c r="G109" s="38" t="s">
        <v>1827</v>
      </c>
      <c r="H109" s="38" t="s">
        <v>1720</v>
      </c>
      <c r="I109" s="38">
        <v>2</v>
      </c>
      <c r="J109" s="38">
        <v>0</v>
      </c>
      <c r="K109" s="38">
        <v>0</v>
      </c>
      <c r="L109" s="38">
        <v>0</v>
      </c>
      <c r="M109" s="38">
        <v>0</v>
      </c>
      <c r="N109" s="38">
        <v>2</v>
      </c>
      <c r="O109" s="38">
        <v>4</v>
      </c>
      <c r="P109" s="27">
        <f>VLOOKUP($A109,'Item Detail'!$A$2:$G$282,7,0)</f>
        <v>2</v>
      </c>
      <c r="Q109" s="40" t="s">
        <v>2058</v>
      </c>
      <c r="R109" s="40" t="s">
        <v>2052</v>
      </c>
      <c r="S109" s="40" t="s">
        <v>440</v>
      </c>
      <c r="T109" s="40" t="s">
        <v>2069</v>
      </c>
      <c r="U109" s="40" t="s">
        <v>2064</v>
      </c>
      <c r="V109" s="40" t="s">
        <v>2056</v>
      </c>
      <c r="W109" s="40" t="s">
        <v>2056</v>
      </c>
      <c r="X109" s="40" t="s">
        <v>2056</v>
      </c>
      <c r="Y109" s="40" t="s">
        <v>2056</v>
      </c>
      <c r="Z109" s="40" t="s">
        <v>2056</v>
      </c>
      <c r="AA109" s="27" t="s">
        <v>2085</v>
      </c>
    </row>
    <row r="110" spans="1:27" x14ac:dyDescent="0.3">
      <c r="A110" s="38" t="s">
        <v>1036</v>
      </c>
      <c r="B110" s="38" t="s">
        <v>1721</v>
      </c>
      <c r="C110" s="38" t="s">
        <v>1037</v>
      </c>
      <c r="D110" s="38" t="s">
        <v>1038</v>
      </c>
      <c r="E110" s="38" t="s">
        <v>744</v>
      </c>
      <c r="F110" s="38" t="s">
        <v>1722</v>
      </c>
      <c r="G110" s="38" t="s">
        <v>1828</v>
      </c>
      <c r="H110" s="38" t="s">
        <v>1717</v>
      </c>
      <c r="I110" s="38">
        <v>0</v>
      </c>
      <c r="J110" s="38">
        <v>0</v>
      </c>
      <c r="K110" s="38">
        <v>0</v>
      </c>
      <c r="L110" s="38">
        <v>2</v>
      </c>
      <c r="M110" s="38">
        <v>0</v>
      </c>
      <c r="N110" s="38">
        <v>2</v>
      </c>
      <c r="O110" s="38">
        <v>4</v>
      </c>
      <c r="P110" s="27">
        <f>VLOOKUP($A110,'Item Detail'!$A$2:$G$282,7,0)</f>
        <v>2</v>
      </c>
      <c r="Q110" s="40" t="s">
        <v>2051</v>
      </c>
      <c r="R110" s="40" t="s">
        <v>2070</v>
      </c>
      <c r="S110" s="40" t="s">
        <v>2070</v>
      </c>
      <c r="T110" s="40" t="s">
        <v>2054</v>
      </c>
      <c r="U110" s="40" t="s">
        <v>2054</v>
      </c>
      <c r="V110" s="40" t="s">
        <v>2056</v>
      </c>
      <c r="W110" s="40" t="s">
        <v>2056</v>
      </c>
      <c r="X110" s="40" t="s">
        <v>2056</v>
      </c>
      <c r="Y110" s="40" t="s">
        <v>2056</v>
      </c>
      <c r="Z110" s="40" t="s">
        <v>2056</v>
      </c>
      <c r="AA110" s="27" t="s">
        <v>2082</v>
      </c>
    </row>
    <row r="111" spans="1:27" x14ac:dyDescent="0.3">
      <c r="A111" s="38" t="s">
        <v>879</v>
      </c>
      <c r="B111" s="38" t="s">
        <v>1782</v>
      </c>
      <c r="C111" s="38" t="s">
        <v>880</v>
      </c>
      <c r="D111" s="38" t="s">
        <v>662</v>
      </c>
      <c r="E111" s="38" t="s">
        <v>881</v>
      </c>
      <c r="F111" s="38" t="s">
        <v>187</v>
      </c>
      <c r="G111" s="38" t="s">
        <v>1829</v>
      </c>
      <c r="H111" s="38" t="s">
        <v>1713</v>
      </c>
      <c r="I111" s="38">
        <v>1</v>
      </c>
      <c r="J111" s="38">
        <v>0</v>
      </c>
      <c r="K111" s="38">
        <v>0</v>
      </c>
      <c r="L111" s="38">
        <v>0</v>
      </c>
      <c r="M111" s="38">
        <v>0</v>
      </c>
      <c r="N111" s="38">
        <v>1</v>
      </c>
      <c r="O111" s="38">
        <v>2</v>
      </c>
      <c r="P111" s="27">
        <f>VLOOKUP($A111,'Item Detail'!$A$2:$G$282,7,0)</f>
        <v>2</v>
      </c>
      <c r="Q111" s="40" t="s">
        <v>2065</v>
      </c>
      <c r="R111" s="40" t="s">
        <v>2052</v>
      </c>
      <c r="S111" s="40" t="s">
        <v>2066</v>
      </c>
      <c r="T111" s="40" t="s">
        <v>2054</v>
      </c>
      <c r="U111" s="40" t="s">
        <v>2054</v>
      </c>
      <c r="V111" s="40" t="s">
        <v>2056</v>
      </c>
      <c r="W111" s="40" t="s">
        <v>2056</v>
      </c>
      <c r="X111" s="40" t="s">
        <v>2056</v>
      </c>
      <c r="Y111" s="40" t="s">
        <v>2056</v>
      </c>
      <c r="Z111" s="40" t="s">
        <v>2056</v>
      </c>
      <c r="AA111" s="27" t="s">
        <v>2083</v>
      </c>
    </row>
    <row r="112" spans="1:27" x14ac:dyDescent="0.3">
      <c r="A112" s="38" t="s">
        <v>879</v>
      </c>
      <c r="B112" s="38" t="s">
        <v>1782</v>
      </c>
      <c r="C112" s="38" t="s">
        <v>880</v>
      </c>
      <c r="D112" s="38" t="s">
        <v>662</v>
      </c>
      <c r="E112" s="38" t="s">
        <v>881</v>
      </c>
      <c r="F112" s="38" t="s">
        <v>187</v>
      </c>
      <c r="G112" s="38" t="s">
        <v>1829</v>
      </c>
      <c r="H112" s="38" t="s">
        <v>1717</v>
      </c>
      <c r="I112" s="38">
        <v>0</v>
      </c>
      <c r="J112" s="38">
        <v>0</v>
      </c>
      <c r="K112" s="38">
        <v>0</v>
      </c>
      <c r="L112" s="38">
        <v>1</v>
      </c>
      <c r="M112" s="38">
        <v>0</v>
      </c>
      <c r="N112" s="38">
        <v>1</v>
      </c>
      <c r="O112" s="38">
        <v>2</v>
      </c>
      <c r="P112" s="27">
        <f>VLOOKUP($A112,'Item Detail'!$A$2:$G$282,7,0)</f>
        <v>2</v>
      </c>
      <c r="Q112" s="40" t="s">
        <v>2065</v>
      </c>
      <c r="R112" s="40" t="s">
        <v>2052</v>
      </c>
      <c r="S112" s="40" t="s">
        <v>2066</v>
      </c>
      <c r="T112" s="40" t="s">
        <v>2054</v>
      </c>
      <c r="U112" s="40" t="s">
        <v>2054</v>
      </c>
      <c r="V112" s="40" t="s">
        <v>2056</v>
      </c>
      <c r="W112" s="40" t="s">
        <v>2056</v>
      </c>
      <c r="X112" s="40" t="s">
        <v>2056</v>
      </c>
      <c r="Y112" s="40" t="s">
        <v>2056</v>
      </c>
      <c r="Z112" s="40" t="s">
        <v>2056</v>
      </c>
      <c r="AA112" s="27" t="s">
        <v>2085</v>
      </c>
    </row>
    <row r="113" spans="1:27" x14ac:dyDescent="0.3">
      <c r="A113" s="38" t="s">
        <v>939</v>
      </c>
      <c r="B113" s="38" t="s">
        <v>1806</v>
      </c>
      <c r="C113" s="38" t="s">
        <v>940</v>
      </c>
      <c r="D113" s="38" t="s">
        <v>941</v>
      </c>
      <c r="E113" s="38" t="s">
        <v>876</v>
      </c>
      <c r="F113" s="38" t="s">
        <v>877</v>
      </c>
      <c r="G113" s="38" t="s">
        <v>1830</v>
      </c>
      <c r="H113" s="38" t="s">
        <v>1717</v>
      </c>
      <c r="I113" s="38">
        <v>0</v>
      </c>
      <c r="J113" s="38">
        <v>0</v>
      </c>
      <c r="K113" s="38">
        <v>0</v>
      </c>
      <c r="L113" s="38">
        <v>2</v>
      </c>
      <c r="M113" s="38">
        <v>0</v>
      </c>
      <c r="N113" s="38">
        <v>2</v>
      </c>
      <c r="O113" s="38">
        <v>4</v>
      </c>
      <c r="P113" s="27">
        <f>VLOOKUP($A113,'Item Detail'!$A$2:$G$282,7,0)</f>
        <v>2</v>
      </c>
      <c r="Q113" s="40" t="s">
        <v>2051</v>
      </c>
      <c r="R113" s="40" t="s">
        <v>2052</v>
      </c>
      <c r="S113" s="40" t="s">
        <v>2053</v>
      </c>
      <c r="T113" s="40" t="s">
        <v>2054</v>
      </c>
      <c r="U113" s="40" t="s">
        <v>2054</v>
      </c>
      <c r="V113" s="40" t="s">
        <v>2055</v>
      </c>
      <c r="W113" s="40" t="s">
        <v>2056</v>
      </c>
      <c r="X113" s="40" t="s">
        <v>2056</v>
      </c>
      <c r="Y113" s="40" t="s">
        <v>2056</v>
      </c>
      <c r="Z113" s="40" t="s">
        <v>2056</v>
      </c>
      <c r="AA113" s="27" t="s">
        <v>2084</v>
      </c>
    </row>
    <row r="114" spans="1:27" x14ac:dyDescent="0.3">
      <c r="A114" s="38" t="s">
        <v>873</v>
      </c>
      <c r="B114" s="38" t="s">
        <v>1806</v>
      </c>
      <c r="C114" s="38" t="s">
        <v>874</v>
      </c>
      <c r="D114" s="38" t="s">
        <v>875</v>
      </c>
      <c r="E114" s="38" t="s">
        <v>876</v>
      </c>
      <c r="F114" s="38" t="s">
        <v>877</v>
      </c>
      <c r="G114" s="38" t="s">
        <v>1831</v>
      </c>
      <c r="H114" s="38" t="s">
        <v>1717</v>
      </c>
      <c r="I114" s="38">
        <v>0</v>
      </c>
      <c r="J114" s="38">
        <v>0</v>
      </c>
      <c r="K114" s="38">
        <v>0</v>
      </c>
      <c r="L114" s="38">
        <v>2</v>
      </c>
      <c r="M114" s="38">
        <v>0</v>
      </c>
      <c r="N114" s="38">
        <v>2</v>
      </c>
      <c r="O114" s="38">
        <v>4</v>
      </c>
      <c r="P114" s="27">
        <f>VLOOKUP($A114,'Item Detail'!$A$2:$G$282,7,0)</f>
        <v>2</v>
      </c>
      <c r="Q114" s="40" t="s">
        <v>2057</v>
      </c>
      <c r="R114" s="40" t="s">
        <v>2052</v>
      </c>
      <c r="S114" s="40" t="s">
        <v>2053</v>
      </c>
      <c r="T114" s="40" t="s">
        <v>2054</v>
      </c>
      <c r="U114" s="40" t="s">
        <v>2054</v>
      </c>
      <c r="V114" s="40" t="s">
        <v>2055</v>
      </c>
      <c r="W114" s="40" t="s">
        <v>2056</v>
      </c>
      <c r="X114" s="40" t="s">
        <v>2056</v>
      </c>
      <c r="Y114" s="40" t="s">
        <v>2056</v>
      </c>
      <c r="Z114" s="40" t="s">
        <v>2056</v>
      </c>
      <c r="AA114" s="27" t="s">
        <v>2084</v>
      </c>
    </row>
    <row r="115" spans="1:27" x14ac:dyDescent="0.3">
      <c r="A115" s="38" t="s">
        <v>1011</v>
      </c>
      <c r="B115" s="38" t="s">
        <v>1768</v>
      </c>
      <c r="C115" s="38" t="s">
        <v>1012</v>
      </c>
      <c r="D115" s="38" t="s">
        <v>662</v>
      </c>
      <c r="E115" s="38" t="s">
        <v>1013</v>
      </c>
      <c r="F115" s="38" t="s">
        <v>1014</v>
      </c>
      <c r="G115" s="38" t="s">
        <v>1832</v>
      </c>
      <c r="H115" s="38" t="s">
        <v>1714</v>
      </c>
      <c r="I115" s="38">
        <v>0</v>
      </c>
      <c r="J115" s="38">
        <v>0</v>
      </c>
      <c r="K115" s="38">
        <v>0</v>
      </c>
      <c r="L115" s="38">
        <v>2</v>
      </c>
      <c r="M115" s="38">
        <v>0</v>
      </c>
      <c r="N115" s="38">
        <v>2</v>
      </c>
      <c r="O115" s="38">
        <v>4</v>
      </c>
      <c r="P115" s="27">
        <f>VLOOKUP($A115,'Item Detail'!$A$2:$G$282,7,0)</f>
        <v>2</v>
      </c>
      <c r="Q115" s="40" t="s">
        <v>2051</v>
      </c>
      <c r="R115" s="40" t="s">
        <v>2052</v>
      </c>
      <c r="S115" s="40" t="s">
        <v>2053</v>
      </c>
      <c r="T115" s="40" t="s">
        <v>2054</v>
      </c>
      <c r="U115" s="40" t="s">
        <v>2054</v>
      </c>
      <c r="V115" s="40" t="s">
        <v>2055</v>
      </c>
      <c r="W115" s="40" t="s">
        <v>2055</v>
      </c>
      <c r="X115" s="40" t="s">
        <v>2055</v>
      </c>
      <c r="Y115" s="40" t="s">
        <v>2055</v>
      </c>
      <c r="Z115" s="40" t="s">
        <v>2055</v>
      </c>
      <c r="AA115" s="27" t="s">
        <v>2083</v>
      </c>
    </row>
    <row r="116" spans="1:27" x14ac:dyDescent="0.3">
      <c r="A116" s="38" t="s">
        <v>946</v>
      </c>
      <c r="B116" s="38" t="s">
        <v>1754</v>
      </c>
      <c r="C116" s="38" t="s">
        <v>947</v>
      </c>
      <c r="D116" s="38" t="s">
        <v>948</v>
      </c>
      <c r="E116" s="38" t="s">
        <v>666</v>
      </c>
      <c r="F116" s="38" t="s">
        <v>565</v>
      </c>
      <c r="G116" s="38" t="s">
        <v>1833</v>
      </c>
      <c r="H116" s="38" t="s">
        <v>1713</v>
      </c>
      <c r="I116" s="38">
        <v>0</v>
      </c>
      <c r="J116" s="38">
        <v>0</v>
      </c>
      <c r="K116" s="38">
        <v>0</v>
      </c>
      <c r="L116" s="38">
        <v>2</v>
      </c>
      <c r="M116" s="38">
        <v>0</v>
      </c>
      <c r="N116" s="38">
        <v>2</v>
      </c>
      <c r="O116" s="38">
        <v>4</v>
      </c>
      <c r="P116" s="27">
        <f>VLOOKUP($A116,'Item Detail'!$A$2:$G$282,7,0)</f>
        <v>2</v>
      </c>
      <c r="Q116" s="40" t="s">
        <v>2072</v>
      </c>
      <c r="R116" s="40" t="s">
        <v>2052</v>
      </c>
      <c r="S116" s="40" t="s">
        <v>2053</v>
      </c>
      <c r="T116" s="40" t="s">
        <v>2054</v>
      </c>
      <c r="U116" s="40" t="s">
        <v>2054</v>
      </c>
      <c r="V116" s="40" t="s">
        <v>2055</v>
      </c>
      <c r="W116" s="40" t="s">
        <v>2055</v>
      </c>
      <c r="X116" s="40" t="s">
        <v>2055</v>
      </c>
      <c r="Y116" s="40" t="s">
        <v>2055</v>
      </c>
      <c r="Z116" s="40" t="s">
        <v>2055</v>
      </c>
      <c r="AA116" s="27" t="s">
        <v>2083</v>
      </c>
    </row>
    <row r="117" spans="1:27" x14ac:dyDescent="0.3">
      <c r="A117" s="38" t="s">
        <v>1029</v>
      </c>
      <c r="B117" s="38" t="s">
        <v>1740</v>
      </c>
      <c r="C117" s="38" t="s">
        <v>1030</v>
      </c>
      <c r="D117" s="38" t="s">
        <v>662</v>
      </c>
      <c r="E117" s="38" t="s">
        <v>991</v>
      </c>
      <c r="F117" s="38" t="s">
        <v>1732</v>
      </c>
      <c r="G117" s="38" t="s">
        <v>1834</v>
      </c>
      <c r="H117" s="38" t="s">
        <v>1713</v>
      </c>
      <c r="I117" s="38">
        <v>0</v>
      </c>
      <c r="J117" s="38">
        <v>0</v>
      </c>
      <c r="K117" s="38">
        <v>0</v>
      </c>
      <c r="L117" s="38">
        <v>2</v>
      </c>
      <c r="M117" s="38">
        <v>0</v>
      </c>
      <c r="N117" s="38">
        <v>2</v>
      </c>
      <c r="O117" s="38">
        <v>4</v>
      </c>
      <c r="P117" s="27">
        <f>VLOOKUP($A117,'Item Detail'!$A$2:$G$282,7,0)</f>
        <v>2</v>
      </c>
      <c r="Q117" s="40" t="s">
        <v>2072</v>
      </c>
      <c r="R117" s="40" t="s">
        <v>2052</v>
      </c>
      <c r="S117" s="40" t="s">
        <v>2053</v>
      </c>
      <c r="T117" s="40" t="s">
        <v>2054</v>
      </c>
      <c r="U117" s="40" t="s">
        <v>2054</v>
      </c>
      <c r="V117" s="40" t="s">
        <v>2055</v>
      </c>
      <c r="W117" s="40" t="s">
        <v>2055</v>
      </c>
      <c r="X117" s="40" t="s">
        <v>2055</v>
      </c>
      <c r="Y117" s="40" t="s">
        <v>2055</v>
      </c>
      <c r="Z117" s="40" t="s">
        <v>2055</v>
      </c>
      <c r="AA117" s="27" t="s">
        <v>2083</v>
      </c>
    </row>
    <row r="118" spans="1:27" x14ac:dyDescent="0.3">
      <c r="A118" s="38" t="s">
        <v>522</v>
      </c>
      <c r="B118" s="38" t="s">
        <v>1740</v>
      </c>
      <c r="C118" s="38" t="s">
        <v>523</v>
      </c>
      <c r="D118" s="38" t="s">
        <v>883</v>
      </c>
      <c r="E118" s="38" t="s">
        <v>884</v>
      </c>
      <c r="F118" s="38" t="s">
        <v>1835</v>
      </c>
      <c r="G118" s="38" t="s">
        <v>1836</v>
      </c>
      <c r="H118" s="38" t="s">
        <v>1720</v>
      </c>
      <c r="I118" s="38">
        <v>0</v>
      </c>
      <c r="J118" s="38">
        <v>0</v>
      </c>
      <c r="K118" s="38">
        <v>0</v>
      </c>
      <c r="L118" s="38">
        <v>0</v>
      </c>
      <c r="M118" s="38">
        <v>2</v>
      </c>
      <c r="N118" s="38">
        <v>2</v>
      </c>
      <c r="O118" s="38">
        <v>3</v>
      </c>
      <c r="P118" s="27">
        <f>VLOOKUP($A118,'Item Detail'!$A$2:$G$282,7,0)</f>
        <v>2</v>
      </c>
      <c r="Q118" s="40" t="s">
        <v>2058</v>
      </c>
      <c r="R118" s="40" t="s">
        <v>2052</v>
      </c>
      <c r="S118" s="40" t="s">
        <v>440</v>
      </c>
      <c r="T118" s="40" t="s">
        <v>2054</v>
      </c>
      <c r="U118" s="40" t="s">
        <v>2054</v>
      </c>
      <c r="V118" s="40" t="s">
        <v>2056</v>
      </c>
      <c r="W118" s="40" t="s">
        <v>2056</v>
      </c>
      <c r="X118" s="40" t="s">
        <v>2056</v>
      </c>
      <c r="Y118" s="40" t="s">
        <v>2056</v>
      </c>
      <c r="Z118" s="40" t="s">
        <v>2056</v>
      </c>
      <c r="AA118" s="27" t="s">
        <v>2085</v>
      </c>
    </row>
    <row r="119" spans="1:27" x14ac:dyDescent="0.3">
      <c r="A119" s="38" t="s">
        <v>950</v>
      </c>
      <c r="B119" s="38" t="s">
        <v>1754</v>
      </c>
      <c r="C119" s="38" t="s">
        <v>951</v>
      </c>
      <c r="D119" s="38" t="s">
        <v>952</v>
      </c>
      <c r="E119" s="38" t="s">
        <v>953</v>
      </c>
      <c r="F119" s="38" t="s">
        <v>565</v>
      </c>
      <c r="G119" s="38" t="s">
        <v>1837</v>
      </c>
      <c r="H119" s="38" t="s">
        <v>1717</v>
      </c>
      <c r="I119" s="38">
        <v>0</v>
      </c>
      <c r="J119" s="38">
        <v>0</v>
      </c>
      <c r="K119" s="38">
        <v>0</v>
      </c>
      <c r="L119" s="38">
        <v>2</v>
      </c>
      <c r="M119" s="38">
        <v>0</v>
      </c>
      <c r="N119" s="38">
        <v>2</v>
      </c>
      <c r="O119" s="38">
        <v>3</v>
      </c>
      <c r="P119" s="27">
        <f>VLOOKUP($A119,'Item Detail'!$A$2:$G$282,7,0)</f>
        <v>2</v>
      </c>
      <c r="Q119" s="40" t="s">
        <v>2051</v>
      </c>
      <c r="R119" s="40" t="s">
        <v>2052</v>
      </c>
      <c r="S119" s="40" t="s">
        <v>2053</v>
      </c>
      <c r="T119" s="40" t="s">
        <v>2054</v>
      </c>
      <c r="U119" s="40" t="s">
        <v>2054</v>
      </c>
      <c r="V119" s="40" t="s">
        <v>2056</v>
      </c>
      <c r="W119" s="40" t="s">
        <v>2056</v>
      </c>
      <c r="X119" s="40" t="s">
        <v>2056</v>
      </c>
      <c r="Y119" s="40" t="s">
        <v>2056</v>
      </c>
      <c r="Z119" s="40" t="s">
        <v>2055</v>
      </c>
      <c r="AA119" s="27" t="s">
        <v>2084</v>
      </c>
    </row>
    <row r="120" spans="1:27" x14ac:dyDescent="0.3">
      <c r="A120" s="38" t="s">
        <v>855</v>
      </c>
      <c r="B120" s="38" t="s">
        <v>1721</v>
      </c>
      <c r="C120" s="38" t="s">
        <v>856</v>
      </c>
      <c r="D120" s="38" t="s">
        <v>857</v>
      </c>
      <c r="E120" s="38" t="s">
        <v>772</v>
      </c>
      <c r="F120" s="38" t="s">
        <v>1722</v>
      </c>
      <c r="G120" s="38" t="s">
        <v>1838</v>
      </c>
      <c r="H120" s="38" t="s">
        <v>1717</v>
      </c>
      <c r="I120" s="38">
        <v>0</v>
      </c>
      <c r="J120" s="38">
        <v>0</v>
      </c>
      <c r="K120" s="38">
        <v>0</v>
      </c>
      <c r="L120" s="38">
        <v>0</v>
      </c>
      <c r="M120" s="38">
        <v>2</v>
      </c>
      <c r="N120" s="38">
        <v>2</v>
      </c>
      <c r="O120" s="38">
        <v>3</v>
      </c>
      <c r="P120" s="27">
        <f>VLOOKUP($A120,'Item Detail'!$A$2:$G$282,7,0)</f>
        <v>2</v>
      </c>
      <c r="Q120" s="40" t="s">
        <v>2051</v>
      </c>
      <c r="R120" s="40" t="s">
        <v>2052</v>
      </c>
      <c r="S120" s="40" t="s">
        <v>2053</v>
      </c>
      <c r="T120" s="40" t="s">
        <v>2054</v>
      </c>
      <c r="U120" s="40" t="s">
        <v>2054</v>
      </c>
      <c r="V120" s="40" t="s">
        <v>2056</v>
      </c>
      <c r="W120" s="40" t="s">
        <v>2056</v>
      </c>
      <c r="X120" s="40" t="s">
        <v>2056</v>
      </c>
      <c r="Y120" s="40" t="s">
        <v>2055</v>
      </c>
      <c r="Z120" s="40" t="s">
        <v>2056</v>
      </c>
      <c r="AA120" s="27" t="s">
        <v>2084</v>
      </c>
    </row>
    <row r="121" spans="1:27" x14ac:dyDescent="0.3">
      <c r="A121" s="38" t="s">
        <v>275</v>
      </c>
      <c r="B121" s="38" t="s">
        <v>1839</v>
      </c>
      <c r="C121" s="38" t="s">
        <v>859</v>
      </c>
      <c r="D121" s="38" t="s">
        <v>860</v>
      </c>
      <c r="E121" s="38" t="s">
        <v>861</v>
      </c>
      <c r="F121" s="38" t="s">
        <v>278</v>
      </c>
      <c r="G121" s="38" t="s">
        <v>1840</v>
      </c>
      <c r="H121" s="38" t="s">
        <v>1734</v>
      </c>
      <c r="I121" s="38">
        <v>0</v>
      </c>
      <c r="J121" s="38">
        <v>0</v>
      </c>
      <c r="K121" s="38">
        <v>0</v>
      </c>
      <c r="L121" s="38">
        <v>0</v>
      </c>
      <c r="M121" s="38">
        <v>2</v>
      </c>
      <c r="N121" s="38">
        <v>2</v>
      </c>
      <c r="O121" s="38">
        <v>2</v>
      </c>
      <c r="P121" s="27">
        <f>VLOOKUP($A121,'Item Detail'!$A$2:$G$282,7,0)</f>
        <v>2</v>
      </c>
      <c r="Q121" s="40" t="s">
        <v>2065</v>
      </c>
      <c r="R121" s="40" t="s">
        <v>2052</v>
      </c>
      <c r="S121" s="40" t="s">
        <v>2066</v>
      </c>
      <c r="T121" s="40" t="s">
        <v>2054</v>
      </c>
      <c r="U121" s="40" t="s">
        <v>2054</v>
      </c>
      <c r="V121" s="40" t="s">
        <v>2056</v>
      </c>
      <c r="W121" s="40" t="s">
        <v>2056</v>
      </c>
      <c r="X121" s="40" t="s">
        <v>2056</v>
      </c>
      <c r="Y121" s="40" t="s">
        <v>2056</v>
      </c>
      <c r="Z121" s="40" t="s">
        <v>2056</v>
      </c>
      <c r="AA121" s="27" t="s">
        <v>2085</v>
      </c>
    </row>
    <row r="122" spans="1:27" x14ac:dyDescent="0.3">
      <c r="A122" s="38" t="s">
        <v>960</v>
      </c>
      <c r="B122" s="38" t="s">
        <v>1806</v>
      </c>
      <c r="C122" s="38" t="s">
        <v>961</v>
      </c>
      <c r="D122" s="38" t="s">
        <v>717</v>
      </c>
      <c r="E122" s="38" t="s">
        <v>962</v>
      </c>
      <c r="F122" s="38" t="s">
        <v>877</v>
      </c>
      <c r="G122" s="38" t="s">
        <v>1841</v>
      </c>
      <c r="H122" s="38" t="s">
        <v>1717</v>
      </c>
      <c r="I122" s="38">
        <v>0</v>
      </c>
      <c r="J122" s="38">
        <v>0</v>
      </c>
      <c r="K122" s="38">
        <v>2</v>
      </c>
      <c r="L122" s="38">
        <v>0</v>
      </c>
      <c r="M122" s="38">
        <v>0</v>
      </c>
      <c r="N122" s="38">
        <v>2</v>
      </c>
      <c r="O122" s="38">
        <v>2</v>
      </c>
      <c r="P122" s="27">
        <f>VLOOKUP($A122,'Item Detail'!$A$2:$G$282,7,0)</f>
        <v>2</v>
      </c>
      <c r="Q122" s="40" t="s">
        <v>2051</v>
      </c>
      <c r="R122" s="40" t="s">
        <v>2052</v>
      </c>
      <c r="S122" s="40" t="s">
        <v>2053</v>
      </c>
      <c r="T122" s="40" t="s">
        <v>2054</v>
      </c>
      <c r="U122" s="40" t="s">
        <v>2054</v>
      </c>
      <c r="V122" s="40" t="s">
        <v>2055</v>
      </c>
      <c r="W122" s="40" t="s">
        <v>2056</v>
      </c>
      <c r="X122" s="40" t="s">
        <v>2056</v>
      </c>
      <c r="Y122" s="40" t="s">
        <v>2056</v>
      </c>
      <c r="Z122" s="40" t="s">
        <v>2056</v>
      </c>
      <c r="AA122" s="27" t="s">
        <v>2084</v>
      </c>
    </row>
    <row r="123" spans="1:27" x14ac:dyDescent="0.3">
      <c r="A123" s="38" t="s">
        <v>986</v>
      </c>
      <c r="B123" s="38" t="s">
        <v>1806</v>
      </c>
      <c r="C123" s="38" t="s">
        <v>961</v>
      </c>
      <c r="D123" s="38" t="s">
        <v>833</v>
      </c>
      <c r="E123" s="38" t="s">
        <v>987</v>
      </c>
      <c r="F123" s="38" t="s">
        <v>877</v>
      </c>
      <c r="G123" s="38" t="s">
        <v>1842</v>
      </c>
      <c r="H123" s="38" t="s">
        <v>1717</v>
      </c>
      <c r="I123" s="38">
        <v>0</v>
      </c>
      <c r="J123" s="38">
        <v>0</v>
      </c>
      <c r="K123" s="38">
        <v>2</v>
      </c>
      <c r="L123" s="38">
        <v>0</v>
      </c>
      <c r="M123" s="38">
        <v>0</v>
      </c>
      <c r="N123" s="38">
        <v>2</v>
      </c>
      <c r="O123" s="38">
        <v>2</v>
      </c>
      <c r="P123" s="27">
        <f>VLOOKUP($A123,'Item Detail'!$A$2:$G$282,7,0)</f>
        <v>2</v>
      </c>
      <c r="Q123" s="40" t="s">
        <v>2051</v>
      </c>
      <c r="R123" s="40" t="s">
        <v>2052</v>
      </c>
      <c r="S123" s="40" t="s">
        <v>2053</v>
      </c>
      <c r="T123" s="40" t="s">
        <v>2054</v>
      </c>
      <c r="U123" s="40" t="s">
        <v>2054</v>
      </c>
      <c r="V123" s="40" t="s">
        <v>2055</v>
      </c>
      <c r="W123" s="40" t="s">
        <v>2056</v>
      </c>
      <c r="X123" s="40" t="s">
        <v>2056</v>
      </c>
      <c r="Y123" s="40" t="s">
        <v>2056</v>
      </c>
      <c r="Z123" s="40" t="s">
        <v>2056</v>
      </c>
      <c r="AA123" s="27" t="s">
        <v>2084</v>
      </c>
    </row>
    <row r="124" spans="1:27" x14ac:dyDescent="0.3">
      <c r="A124" s="38" t="s">
        <v>554</v>
      </c>
      <c r="B124" s="38" t="s">
        <v>1718</v>
      </c>
      <c r="C124" s="38" t="s">
        <v>894</v>
      </c>
      <c r="D124" s="38" t="s">
        <v>895</v>
      </c>
      <c r="E124" s="38" t="s">
        <v>896</v>
      </c>
      <c r="F124" s="38" t="s">
        <v>441</v>
      </c>
      <c r="G124" s="38" t="s">
        <v>1843</v>
      </c>
      <c r="H124" s="38" t="s">
        <v>1720</v>
      </c>
      <c r="I124" s="38">
        <v>0</v>
      </c>
      <c r="J124" s="38">
        <v>0</v>
      </c>
      <c r="K124" s="38">
        <v>2</v>
      </c>
      <c r="L124" s="38">
        <v>0</v>
      </c>
      <c r="M124" s="38">
        <v>0</v>
      </c>
      <c r="N124" s="38">
        <v>2</v>
      </c>
      <c r="O124" s="38">
        <v>2</v>
      </c>
      <c r="P124" s="27">
        <f>VLOOKUP($A124,'Item Detail'!$A$2:$G$282,7,0)</f>
        <v>2</v>
      </c>
      <c r="Q124" s="40" t="s">
        <v>2058</v>
      </c>
      <c r="R124" s="40" t="s">
        <v>2052</v>
      </c>
      <c r="S124" s="40" t="s">
        <v>440</v>
      </c>
      <c r="T124" s="40" t="s">
        <v>374</v>
      </c>
      <c r="U124" s="40" t="s">
        <v>2054</v>
      </c>
      <c r="V124" s="40" t="s">
        <v>2056</v>
      </c>
      <c r="W124" s="40" t="s">
        <v>2056</v>
      </c>
      <c r="X124" s="40" t="s">
        <v>2056</v>
      </c>
      <c r="Y124" s="40" t="s">
        <v>2056</v>
      </c>
      <c r="Z124" s="40" t="s">
        <v>2056</v>
      </c>
      <c r="AA124" s="27" t="s">
        <v>2085</v>
      </c>
    </row>
    <row r="125" spans="1:27" x14ac:dyDescent="0.3">
      <c r="A125" s="38" t="s">
        <v>1016</v>
      </c>
      <c r="B125" s="38" t="s">
        <v>1782</v>
      </c>
      <c r="C125" s="38" t="s">
        <v>1017</v>
      </c>
      <c r="D125" s="38" t="s">
        <v>662</v>
      </c>
      <c r="E125" s="38" t="s">
        <v>666</v>
      </c>
      <c r="F125" s="38" t="s">
        <v>1844</v>
      </c>
      <c r="G125" s="38" t="s">
        <v>1845</v>
      </c>
      <c r="H125" s="38" t="s">
        <v>1717</v>
      </c>
      <c r="I125" s="38">
        <v>0</v>
      </c>
      <c r="J125" s="38">
        <v>1</v>
      </c>
      <c r="K125" s="38">
        <v>0</v>
      </c>
      <c r="L125" s="38">
        <v>1</v>
      </c>
      <c r="M125" s="38">
        <v>0</v>
      </c>
      <c r="N125" s="38">
        <v>2</v>
      </c>
      <c r="O125" s="38">
        <v>2</v>
      </c>
      <c r="P125" s="27">
        <f>VLOOKUP($A125,'Item Detail'!$A$2:$G$282,7,0)</f>
        <v>2</v>
      </c>
      <c r="Q125" s="40" t="s">
        <v>2057</v>
      </c>
      <c r="R125" s="40" t="s">
        <v>2052</v>
      </c>
      <c r="S125" s="40" t="s">
        <v>2053</v>
      </c>
      <c r="T125" s="40" t="s">
        <v>2054</v>
      </c>
      <c r="U125" s="40" t="s">
        <v>2054</v>
      </c>
      <c r="V125" s="40" t="s">
        <v>2055</v>
      </c>
      <c r="W125" s="40" t="s">
        <v>2056</v>
      </c>
      <c r="X125" s="40" t="s">
        <v>2056</v>
      </c>
      <c r="Y125" s="40" t="s">
        <v>2056</v>
      </c>
      <c r="Z125" s="40" t="s">
        <v>2056</v>
      </c>
      <c r="AA125" s="27" t="s">
        <v>2084</v>
      </c>
    </row>
    <row r="126" spans="1:27" x14ac:dyDescent="0.3">
      <c r="A126" s="38" t="s">
        <v>343</v>
      </c>
      <c r="B126" s="38" t="s">
        <v>1731</v>
      </c>
      <c r="C126" s="38" t="s">
        <v>971</v>
      </c>
      <c r="D126" s="38" t="s">
        <v>972</v>
      </c>
      <c r="E126" s="38" t="s">
        <v>973</v>
      </c>
      <c r="F126" s="38" t="s">
        <v>345</v>
      </c>
      <c r="G126" s="38" t="s">
        <v>1846</v>
      </c>
      <c r="H126" s="38" t="s">
        <v>1734</v>
      </c>
      <c r="I126" s="38">
        <v>0</v>
      </c>
      <c r="J126" s="38">
        <v>0</v>
      </c>
      <c r="K126" s="38">
        <v>0</v>
      </c>
      <c r="L126" s="38">
        <v>2</v>
      </c>
      <c r="M126" s="38">
        <v>0</v>
      </c>
      <c r="N126" s="38">
        <v>2</v>
      </c>
      <c r="O126" s="38">
        <v>2</v>
      </c>
      <c r="P126" s="27">
        <f>VLOOKUP($A126,'Item Detail'!$A$2:$G$282,7,0)</f>
        <v>2</v>
      </c>
      <c r="Q126" s="40" t="s">
        <v>2065</v>
      </c>
      <c r="R126" s="40" t="s">
        <v>2052</v>
      </c>
      <c r="S126" s="40" t="s">
        <v>2066</v>
      </c>
      <c r="T126" s="40" t="s">
        <v>2054</v>
      </c>
      <c r="U126" s="40" t="s">
        <v>2054</v>
      </c>
      <c r="V126" s="40" t="s">
        <v>2056</v>
      </c>
      <c r="W126" s="40" t="s">
        <v>2056</v>
      </c>
      <c r="X126" s="40" t="s">
        <v>2056</v>
      </c>
      <c r="Y126" s="40" t="s">
        <v>2056</v>
      </c>
      <c r="Z126" s="40" t="s">
        <v>2056</v>
      </c>
      <c r="AA126" s="27" t="s">
        <v>2085</v>
      </c>
    </row>
    <row r="127" spans="1:27" x14ac:dyDescent="0.3">
      <c r="A127" s="38" t="s">
        <v>253</v>
      </c>
      <c r="B127" s="38" t="s">
        <v>1847</v>
      </c>
      <c r="C127" s="38" t="s">
        <v>1022</v>
      </c>
      <c r="D127" s="38" t="s">
        <v>1023</v>
      </c>
      <c r="E127" s="38" t="s">
        <v>692</v>
      </c>
      <c r="F127" s="38" t="s">
        <v>256</v>
      </c>
      <c r="G127" s="38" t="s">
        <v>1848</v>
      </c>
      <c r="H127" s="38" t="s">
        <v>1734</v>
      </c>
      <c r="I127" s="38">
        <v>0</v>
      </c>
      <c r="J127" s="38">
        <v>0</v>
      </c>
      <c r="K127" s="38">
        <v>0</v>
      </c>
      <c r="L127" s="38">
        <v>0</v>
      </c>
      <c r="M127" s="38">
        <v>2</v>
      </c>
      <c r="N127" s="38">
        <v>2</v>
      </c>
      <c r="O127" s="38">
        <v>2</v>
      </c>
      <c r="P127" s="27">
        <f>VLOOKUP($A127,'Item Detail'!$A$2:$G$282,7,0)</f>
        <v>2</v>
      </c>
      <c r="Q127" s="40" t="s">
        <v>2065</v>
      </c>
      <c r="R127" s="40" t="s">
        <v>2052</v>
      </c>
      <c r="S127" s="40" t="s">
        <v>2066</v>
      </c>
      <c r="T127" s="40" t="s">
        <v>2054</v>
      </c>
      <c r="U127" s="40" t="s">
        <v>2054</v>
      </c>
      <c r="V127" s="40" t="s">
        <v>2056</v>
      </c>
      <c r="W127" s="40" t="s">
        <v>2056</v>
      </c>
      <c r="X127" s="40" t="s">
        <v>2056</v>
      </c>
      <c r="Y127" s="40" t="s">
        <v>2056</v>
      </c>
      <c r="Z127" s="40" t="s">
        <v>2056</v>
      </c>
      <c r="AA127" s="27" t="s">
        <v>2085</v>
      </c>
    </row>
    <row r="128" spans="1:27" x14ac:dyDescent="0.3">
      <c r="A128" s="38" t="s">
        <v>1000</v>
      </c>
      <c r="B128" s="38" t="s">
        <v>1797</v>
      </c>
      <c r="C128" s="38" t="s">
        <v>1001</v>
      </c>
      <c r="D128" s="38" t="s">
        <v>1002</v>
      </c>
      <c r="E128" s="38" t="s">
        <v>1003</v>
      </c>
      <c r="F128" s="38" t="s">
        <v>1004</v>
      </c>
      <c r="G128" s="38" t="s">
        <v>1849</v>
      </c>
      <c r="H128" s="38" t="s">
        <v>1717</v>
      </c>
      <c r="I128" s="38">
        <v>0</v>
      </c>
      <c r="J128" s="38">
        <v>0</v>
      </c>
      <c r="K128" s="38">
        <v>0</v>
      </c>
      <c r="L128" s="38">
        <v>0</v>
      </c>
      <c r="M128" s="38">
        <v>2</v>
      </c>
      <c r="N128" s="38">
        <v>2</v>
      </c>
      <c r="O128" s="38">
        <v>2</v>
      </c>
      <c r="P128" s="27">
        <f>VLOOKUP($A128,'Item Detail'!$A$2:$G$282,7,0)</f>
        <v>2</v>
      </c>
      <c r="Q128" s="40" t="s">
        <v>2051</v>
      </c>
      <c r="R128" s="40" t="s">
        <v>2052</v>
      </c>
      <c r="S128" s="40" t="s">
        <v>2053</v>
      </c>
      <c r="T128" s="40" t="s">
        <v>2054</v>
      </c>
      <c r="U128" s="40" t="s">
        <v>2059</v>
      </c>
      <c r="V128" s="40" t="s">
        <v>2055</v>
      </c>
      <c r="W128" s="40" t="s">
        <v>2055</v>
      </c>
      <c r="X128" s="40" t="s">
        <v>2055</v>
      </c>
      <c r="Y128" s="40" t="s">
        <v>2056</v>
      </c>
      <c r="Z128" s="40" t="s">
        <v>2055</v>
      </c>
      <c r="AA128" s="27" t="s">
        <v>2081</v>
      </c>
    </row>
    <row r="129" spans="1:27" x14ac:dyDescent="0.3">
      <c r="A129" s="38" t="s">
        <v>1025</v>
      </c>
      <c r="B129" s="38" t="s">
        <v>1806</v>
      </c>
      <c r="C129" s="38" t="s">
        <v>940</v>
      </c>
      <c r="D129" s="38" t="s">
        <v>1026</v>
      </c>
      <c r="E129" s="38" t="s">
        <v>1027</v>
      </c>
      <c r="F129" s="38" t="s">
        <v>877</v>
      </c>
      <c r="G129" s="38" t="s">
        <v>1850</v>
      </c>
      <c r="H129" s="38" t="s">
        <v>1713</v>
      </c>
      <c r="I129" s="38">
        <v>1</v>
      </c>
      <c r="J129" s="38">
        <v>0</v>
      </c>
      <c r="K129" s="38">
        <v>0</v>
      </c>
      <c r="L129" s="38">
        <v>0</v>
      </c>
      <c r="M129" s="38">
        <v>0</v>
      </c>
      <c r="N129" s="38">
        <v>1</v>
      </c>
      <c r="O129" s="38">
        <v>1</v>
      </c>
      <c r="P129" s="27">
        <f>VLOOKUP($A129,'Item Detail'!$A$2:$G$282,7,0)</f>
        <v>2</v>
      </c>
      <c r="Q129" s="40" t="s">
        <v>2057</v>
      </c>
      <c r="R129" s="40" t="s">
        <v>2052</v>
      </c>
      <c r="S129" s="40" t="s">
        <v>2053</v>
      </c>
      <c r="T129" s="40" t="s">
        <v>2054</v>
      </c>
      <c r="U129" s="40" t="s">
        <v>2054</v>
      </c>
      <c r="V129" s="40" t="s">
        <v>2055</v>
      </c>
      <c r="W129" s="40" t="s">
        <v>2056</v>
      </c>
      <c r="X129" s="40" t="s">
        <v>2056</v>
      </c>
      <c r="Y129" s="40" t="s">
        <v>2056</v>
      </c>
      <c r="Z129" s="40" t="s">
        <v>2056</v>
      </c>
      <c r="AA129" s="27" t="s">
        <v>2083</v>
      </c>
    </row>
    <row r="130" spans="1:27" x14ac:dyDescent="0.3">
      <c r="A130" s="38" t="s">
        <v>1025</v>
      </c>
      <c r="B130" s="38" t="s">
        <v>1806</v>
      </c>
      <c r="C130" s="38" t="s">
        <v>940</v>
      </c>
      <c r="D130" s="38" t="s">
        <v>1026</v>
      </c>
      <c r="E130" s="38" t="s">
        <v>1027</v>
      </c>
      <c r="F130" s="38" t="s">
        <v>877</v>
      </c>
      <c r="G130" s="38" t="s">
        <v>1850</v>
      </c>
      <c r="H130" s="38" t="s">
        <v>1717</v>
      </c>
      <c r="I130" s="38">
        <v>0</v>
      </c>
      <c r="J130" s="38">
        <v>0</v>
      </c>
      <c r="K130" s="38">
        <v>0</v>
      </c>
      <c r="L130" s="38">
        <v>1</v>
      </c>
      <c r="M130" s="38">
        <v>0</v>
      </c>
      <c r="N130" s="38">
        <v>1</v>
      </c>
      <c r="O130" s="38">
        <v>1</v>
      </c>
      <c r="P130" s="27">
        <f>VLOOKUP($A130,'Item Detail'!$A$2:$G$282,7,0)</f>
        <v>2</v>
      </c>
      <c r="Q130" s="40" t="s">
        <v>2057</v>
      </c>
      <c r="R130" s="40" t="s">
        <v>2052</v>
      </c>
      <c r="S130" s="40" t="s">
        <v>2053</v>
      </c>
      <c r="T130" s="40" t="s">
        <v>2054</v>
      </c>
      <c r="U130" s="40" t="s">
        <v>2054</v>
      </c>
      <c r="V130" s="40" t="s">
        <v>2055</v>
      </c>
      <c r="W130" s="40" t="s">
        <v>2056</v>
      </c>
      <c r="X130" s="40" t="s">
        <v>2056</v>
      </c>
      <c r="Y130" s="40" t="s">
        <v>2056</v>
      </c>
      <c r="Z130" s="40" t="s">
        <v>2056</v>
      </c>
      <c r="AA130" s="27" t="s">
        <v>2084</v>
      </c>
    </row>
    <row r="131" spans="1:27" x14ac:dyDescent="0.3">
      <c r="A131" s="38" t="s">
        <v>1053</v>
      </c>
      <c r="B131" s="38" t="s">
        <v>1851</v>
      </c>
      <c r="C131" s="38" t="s">
        <v>1054</v>
      </c>
      <c r="D131" s="38" t="s">
        <v>662</v>
      </c>
      <c r="E131" s="38" t="s">
        <v>676</v>
      </c>
      <c r="F131" s="38" t="s">
        <v>1055</v>
      </c>
      <c r="G131" s="38" t="s">
        <v>1852</v>
      </c>
      <c r="H131" s="38" t="s">
        <v>1717</v>
      </c>
      <c r="I131" s="38">
        <v>0</v>
      </c>
      <c r="J131" s="38">
        <v>0</v>
      </c>
      <c r="K131" s="38">
        <v>1</v>
      </c>
      <c r="L131" s="38">
        <v>0</v>
      </c>
      <c r="M131" s="38">
        <v>1</v>
      </c>
      <c r="N131" s="38">
        <v>2</v>
      </c>
      <c r="O131" s="38">
        <v>2</v>
      </c>
      <c r="P131" s="27">
        <f>VLOOKUP($A131,'Item Detail'!$A$2:$G$282,7,0)</f>
        <v>2</v>
      </c>
      <c r="Q131" s="40" t="s">
        <v>2051</v>
      </c>
      <c r="R131" s="40" t="s">
        <v>2052</v>
      </c>
      <c r="S131" s="40" t="s">
        <v>2053</v>
      </c>
      <c r="T131" s="40" t="s">
        <v>2054</v>
      </c>
      <c r="U131" s="40" t="s">
        <v>2064</v>
      </c>
      <c r="V131" s="40" t="s">
        <v>2055</v>
      </c>
      <c r="W131" s="40" t="s">
        <v>2056</v>
      </c>
      <c r="X131" s="40" t="s">
        <v>2056</v>
      </c>
      <c r="Y131" s="40" t="s">
        <v>2056</v>
      </c>
      <c r="Z131" s="40" t="s">
        <v>2056</v>
      </c>
      <c r="AA131" s="27" t="s">
        <v>2084</v>
      </c>
    </row>
    <row r="132" spans="1:27" x14ac:dyDescent="0.3">
      <c r="A132" s="38" t="s">
        <v>1060</v>
      </c>
      <c r="B132" s="38" t="s">
        <v>1718</v>
      </c>
      <c r="C132" s="38" t="s">
        <v>1061</v>
      </c>
      <c r="D132" s="38" t="s">
        <v>1062</v>
      </c>
      <c r="E132" s="38" t="s">
        <v>692</v>
      </c>
      <c r="F132" s="38" t="s">
        <v>239</v>
      </c>
      <c r="G132" s="38" t="s">
        <v>1853</v>
      </c>
      <c r="H132" s="38" t="s">
        <v>1717</v>
      </c>
      <c r="I132" s="38">
        <v>0</v>
      </c>
      <c r="J132" s="38">
        <v>0</v>
      </c>
      <c r="K132" s="38">
        <v>0</v>
      </c>
      <c r="L132" s="38">
        <v>2</v>
      </c>
      <c r="M132" s="38">
        <v>0</v>
      </c>
      <c r="N132" s="38">
        <v>2</v>
      </c>
      <c r="O132" s="38">
        <v>2</v>
      </c>
      <c r="P132" s="27">
        <f>VLOOKUP($A132,'Item Detail'!$A$2:$G$282,7,0)</f>
        <v>2</v>
      </c>
      <c r="Q132" s="40" t="s">
        <v>2051</v>
      </c>
      <c r="R132" s="40" t="s">
        <v>2052</v>
      </c>
      <c r="S132" s="40" t="s">
        <v>2053</v>
      </c>
      <c r="T132" s="40" t="s">
        <v>2054</v>
      </c>
      <c r="U132" s="40" t="s">
        <v>2054</v>
      </c>
      <c r="V132" s="40" t="s">
        <v>2055</v>
      </c>
      <c r="W132" s="40" t="s">
        <v>2056</v>
      </c>
      <c r="X132" s="40" t="s">
        <v>2056</v>
      </c>
      <c r="Y132" s="40" t="s">
        <v>2056</v>
      </c>
      <c r="Z132" s="40" t="s">
        <v>2056</v>
      </c>
      <c r="AA132" s="27" t="s">
        <v>2084</v>
      </c>
    </row>
    <row r="133" spans="1:27" x14ac:dyDescent="0.3">
      <c r="A133" s="38" t="s">
        <v>541</v>
      </c>
      <c r="B133" s="38" t="s">
        <v>1728</v>
      </c>
      <c r="C133" s="38" t="s">
        <v>969</v>
      </c>
      <c r="D133" s="38" t="s">
        <v>662</v>
      </c>
      <c r="E133" s="38" t="s">
        <v>734</v>
      </c>
      <c r="F133" s="38" t="s">
        <v>494</v>
      </c>
      <c r="G133" s="38" t="s">
        <v>1854</v>
      </c>
      <c r="H133" s="38" t="s">
        <v>1720</v>
      </c>
      <c r="I133" s="38">
        <v>0</v>
      </c>
      <c r="J133" s="38">
        <v>0</v>
      </c>
      <c r="K133" s="38">
        <v>0</v>
      </c>
      <c r="L133" s="38">
        <v>2</v>
      </c>
      <c r="M133" s="38">
        <v>0</v>
      </c>
      <c r="N133" s="38">
        <v>2</v>
      </c>
      <c r="O133" s="38">
        <v>2</v>
      </c>
      <c r="P133" s="27">
        <f>VLOOKUP($A133,'Item Detail'!$A$2:$G$282,7,0)</f>
        <v>2</v>
      </c>
      <c r="Q133" s="40" t="s">
        <v>2058</v>
      </c>
      <c r="R133" s="40" t="s">
        <v>2070</v>
      </c>
      <c r="S133" s="40" t="s">
        <v>2070</v>
      </c>
      <c r="T133" s="40" t="s">
        <v>2054</v>
      </c>
      <c r="U133" s="40" t="s">
        <v>2054</v>
      </c>
      <c r="V133" s="40" t="s">
        <v>2056</v>
      </c>
      <c r="W133" s="40" t="s">
        <v>2056</v>
      </c>
      <c r="X133" s="40" t="s">
        <v>2056</v>
      </c>
      <c r="Y133" s="40" t="s">
        <v>2056</v>
      </c>
      <c r="Z133" s="40" t="s">
        <v>2056</v>
      </c>
      <c r="AA133" s="27" t="s">
        <v>2082</v>
      </c>
    </row>
    <row r="134" spans="1:27" x14ac:dyDescent="0.3">
      <c r="A134" s="38" t="s">
        <v>293</v>
      </c>
      <c r="B134" s="38" t="s">
        <v>1718</v>
      </c>
      <c r="C134" s="38" t="s">
        <v>294</v>
      </c>
      <c r="D134" s="38" t="s">
        <v>943</v>
      </c>
      <c r="E134" s="38" t="s">
        <v>944</v>
      </c>
      <c r="F134" s="38" t="s">
        <v>219</v>
      </c>
      <c r="G134" s="38" t="s">
        <v>1855</v>
      </c>
      <c r="H134" s="38" t="s">
        <v>1734</v>
      </c>
      <c r="I134" s="38">
        <v>2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2</v>
      </c>
      <c r="P134" s="27">
        <f>VLOOKUP($A134,'Item Detail'!$A$2:$G$282,7,0)</f>
        <v>2</v>
      </c>
      <c r="Q134" s="40" t="s">
        <v>2065</v>
      </c>
      <c r="R134" s="40" t="s">
        <v>2052</v>
      </c>
      <c r="S134" s="40" t="s">
        <v>2066</v>
      </c>
      <c r="T134" s="40" t="s">
        <v>2054</v>
      </c>
      <c r="U134" s="40" t="s">
        <v>2059</v>
      </c>
      <c r="V134" s="40" t="s">
        <v>2056</v>
      </c>
      <c r="W134" s="40" t="s">
        <v>2056</v>
      </c>
      <c r="X134" s="40" t="s">
        <v>2056</v>
      </c>
      <c r="Y134" s="40" t="s">
        <v>2056</v>
      </c>
      <c r="Z134" s="40" t="s">
        <v>2056</v>
      </c>
      <c r="AA134" s="42" t="s">
        <v>2085</v>
      </c>
    </row>
    <row r="135" spans="1:27" x14ac:dyDescent="0.3">
      <c r="A135" s="38" t="s">
        <v>1280</v>
      </c>
      <c r="B135" s="38" t="s">
        <v>1710</v>
      </c>
      <c r="C135" s="38" t="s">
        <v>1281</v>
      </c>
      <c r="D135" s="38" t="s">
        <v>1282</v>
      </c>
      <c r="E135" s="38" t="s">
        <v>1283</v>
      </c>
      <c r="F135" s="38" t="s">
        <v>1711</v>
      </c>
      <c r="G135" s="38" t="s">
        <v>1760</v>
      </c>
      <c r="H135" s="38" t="s">
        <v>1717</v>
      </c>
      <c r="I135" s="38">
        <v>0</v>
      </c>
      <c r="J135" s="38">
        <v>0</v>
      </c>
      <c r="K135" s="38">
        <v>0</v>
      </c>
      <c r="L135" s="38">
        <v>1</v>
      </c>
      <c r="M135" s="38">
        <v>0</v>
      </c>
      <c r="N135" s="38">
        <v>1</v>
      </c>
      <c r="O135" s="38">
        <v>180</v>
      </c>
      <c r="P135" s="27">
        <f>VLOOKUP($A135,'Item Detail'!$A$2:$G$282,7,0)</f>
        <v>1</v>
      </c>
      <c r="Q135" s="40" t="s">
        <v>2051</v>
      </c>
      <c r="R135" s="40" t="s">
        <v>2070</v>
      </c>
      <c r="S135" s="40" t="s">
        <v>2070</v>
      </c>
      <c r="T135" s="40" t="s">
        <v>2054</v>
      </c>
      <c r="U135" s="40" t="s">
        <v>2071</v>
      </c>
      <c r="V135" s="40" t="s">
        <v>2056</v>
      </c>
      <c r="W135" s="40" t="s">
        <v>2056</v>
      </c>
      <c r="X135" s="40" t="s">
        <v>2056</v>
      </c>
      <c r="Y135" s="40" t="s">
        <v>2056</v>
      </c>
      <c r="Z135" s="40" t="s">
        <v>2056</v>
      </c>
      <c r="AA135" s="27" t="s">
        <v>2082</v>
      </c>
    </row>
    <row r="136" spans="1:27" x14ac:dyDescent="0.3">
      <c r="A136" s="38" t="s">
        <v>1158</v>
      </c>
      <c r="B136" s="38" t="s">
        <v>1856</v>
      </c>
      <c r="C136" s="38" t="s">
        <v>1159</v>
      </c>
      <c r="D136" s="38" t="s">
        <v>1160</v>
      </c>
      <c r="E136" s="38" t="s">
        <v>1161</v>
      </c>
      <c r="F136" s="38" t="s">
        <v>1162</v>
      </c>
      <c r="G136" s="38" t="s">
        <v>1857</v>
      </c>
      <c r="H136" s="38" t="s">
        <v>1717</v>
      </c>
      <c r="I136" s="38">
        <v>0</v>
      </c>
      <c r="J136" s="38">
        <v>0</v>
      </c>
      <c r="K136" s="38">
        <v>0</v>
      </c>
      <c r="L136" s="38">
        <v>1</v>
      </c>
      <c r="M136" s="38">
        <v>0</v>
      </c>
      <c r="N136" s="38">
        <v>1</v>
      </c>
      <c r="O136" s="38">
        <v>72</v>
      </c>
      <c r="P136" s="27">
        <f>VLOOKUP($A136,'Item Detail'!$A$2:$G$282,7,0)</f>
        <v>1</v>
      </c>
      <c r="Q136" s="40" t="s">
        <v>2061</v>
      </c>
      <c r="R136" s="40" t="s">
        <v>2052</v>
      </c>
      <c r="S136" s="40" t="s">
        <v>2053</v>
      </c>
      <c r="T136" s="40" t="s">
        <v>2054</v>
      </c>
      <c r="U136" s="40" t="s">
        <v>2063</v>
      </c>
      <c r="V136" s="40" t="s">
        <v>2055</v>
      </c>
      <c r="W136" s="40" t="s">
        <v>2055</v>
      </c>
      <c r="X136" s="40" t="s">
        <v>2056</v>
      </c>
      <c r="Y136" s="40" t="s">
        <v>2056</v>
      </c>
      <c r="Z136" s="40" t="s">
        <v>2056</v>
      </c>
      <c r="AA136" s="27" t="s">
        <v>2084</v>
      </c>
    </row>
    <row r="137" spans="1:27" x14ac:dyDescent="0.3">
      <c r="A137" s="38" t="s">
        <v>1524</v>
      </c>
      <c r="B137" s="38" t="s">
        <v>1806</v>
      </c>
      <c r="C137" s="38" t="s">
        <v>1525</v>
      </c>
      <c r="D137" s="38" t="s">
        <v>662</v>
      </c>
      <c r="E137" s="38" t="s">
        <v>1526</v>
      </c>
      <c r="F137" s="38" t="s">
        <v>1049</v>
      </c>
      <c r="G137" s="38" t="s">
        <v>1858</v>
      </c>
      <c r="H137" s="38" t="s">
        <v>1714</v>
      </c>
      <c r="I137" s="38">
        <v>0</v>
      </c>
      <c r="J137" s="38">
        <v>1</v>
      </c>
      <c r="K137" s="38">
        <v>0</v>
      </c>
      <c r="L137" s="38">
        <v>0</v>
      </c>
      <c r="M137" s="38">
        <v>0</v>
      </c>
      <c r="N137" s="38">
        <v>1</v>
      </c>
      <c r="O137" s="38">
        <v>60</v>
      </c>
      <c r="P137" s="27">
        <f>VLOOKUP($A137,'Item Detail'!$A$2:$G$282,7,0)</f>
        <v>1</v>
      </c>
      <c r="Q137" s="40" t="s">
        <v>2051</v>
      </c>
      <c r="R137" s="40" t="s">
        <v>2052</v>
      </c>
      <c r="S137" s="40" t="s">
        <v>2053</v>
      </c>
      <c r="T137" s="40" t="s">
        <v>2054</v>
      </c>
      <c r="U137" s="40" t="s">
        <v>2054</v>
      </c>
      <c r="V137" s="40" t="s">
        <v>2055</v>
      </c>
      <c r="W137" s="40" t="s">
        <v>2055</v>
      </c>
      <c r="X137" s="40" t="s">
        <v>2055</v>
      </c>
      <c r="Y137" s="40" t="s">
        <v>2055</v>
      </c>
      <c r="Z137" s="40" t="s">
        <v>2055</v>
      </c>
      <c r="AA137" s="27" t="s">
        <v>2083</v>
      </c>
    </row>
    <row r="138" spans="1:27" x14ac:dyDescent="0.3">
      <c r="A138" s="38" t="s">
        <v>1411</v>
      </c>
      <c r="B138" s="38" t="s">
        <v>1715</v>
      </c>
      <c r="C138" s="38" t="s">
        <v>1412</v>
      </c>
      <c r="D138" s="38" t="s">
        <v>662</v>
      </c>
      <c r="E138" s="38" t="s">
        <v>1413</v>
      </c>
      <c r="F138" s="38" t="s">
        <v>1859</v>
      </c>
      <c r="G138" s="38" t="s">
        <v>1860</v>
      </c>
      <c r="H138" s="38" t="s">
        <v>1714</v>
      </c>
      <c r="I138" s="38">
        <v>0</v>
      </c>
      <c r="J138" s="38">
        <v>0</v>
      </c>
      <c r="K138" s="38">
        <v>0</v>
      </c>
      <c r="L138" s="38">
        <v>0</v>
      </c>
      <c r="M138" s="38">
        <v>1</v>
      </c>
      <c r="N138" s="38">
        <v>1</v>
      </c>
      <c r="O138" s="38">
        <v>50</v>
      </c>
      <c r="P138" s="27">
        <f>VLOOKUP($A138,'Item Detail'!$A$2:$G$282,7,0)</f>
        <v>1</v>
      </c>
      <c r="Q138" s="40" t="s">
        <v>2051</v>
      </c>
      <c r="R138" s="40" t="s">
        <v>2052</v>
      </c>
      <c r="S138" s="40" t="s">
        <v>2053</v>
      </c>
      <c r="T138" s="40" t="s">
        <v>2054</v>
      </c>
      <c r="U138" s="40" t="s">
        <v>2054</v>
      </c>
      <c r="V138" s="40" t="s">
        <v>2055</v>
      </c>
      <c r="W138" s="40" t="s">
        <v>2055</v>
      </c>
      <c r="X138" s="40" t="s">
        <v>2055</v>
      </c>
      <c r="Y138" s="40" t="s">
        <v>2055</v>
      </c>
      <c r="Z138" s="40" t="s">
        <v>2055</v>
      </c>
      <c r="AA138" s="27" t="s">
        <v>2083</v>
      </c>
    </row>
    <row r="139" spans="1:27" x14ac:dyDescent="0.3">
      <c r="A139" s="38" t="s">
        <v>1453</v>
      </c>
      <c r="B139" s="38" t="s">
        <v>1782</v>
      </c>
      <c r="C139" s="38" t="s">
        <v>1454</v>
      </c>
      <c r="D139" s="38" t="s">
        <v>1455</v>
      </c>
      <c r="E139" s="38" t="s">
        <v>666</v>
      </c>
      <c r="F139" s="38" t="s">
        <v>1142</v>
      </c>
      <c r="G139" s="38" t="s">
        <v>1861</v>
      </c>
      <c r="H139" s="38" t="s">
        <v>1714</v>
      </c>
      <c r="I139" s="38">
        <v>1</v>
      </c>
      <c r="J139" s="38">
        <v>0</v>
      </c>
      <c r="K139" s="38">
        <v>0</v>
      </c>
      <c r="L139" s="38">
        <v>0</v>
      </c>
      <c r="M139" s="38">
        <v>0</v>
      </c>
      <c r="N139" s="38">
        <v>1</v>
      </c>
      <c r="O139" s="38">
        <v>48</v>
      </c>
      <c r="P139" s="27">
        <f>VLOOKUP($A139,'Item Detail'!$A$2:$G$282,7,0)</f>
        <v>1</v>
      </c>
      <c r="Q139" s="40" t="s">
        <v>2051</v>
      </c>
      <c r="R139" s="40" t="s">
        <v>2052</v>
      </c>
      <c r="S139" s="40" t="s">
        <v>2053</v>
      </c>
      <c r="T139" s="40" t="s">
        <v>2054</v>
      </c>
      <c r="U139" s="40" t="s">
        <v>2064</v>
      </c>
      <c r="V139" s="40" t="s">
        <v>2055</v>
      </c>
      <c r="W139" s="40" t="s">
        <v>2055</v>
      </c>
      <c r="X139" s="40" t="s">
        <v>2055</v>
      </c>
      <c r="Y139" s="40" t="s">
        <v>2055</v>
      </c>
      <c r="Z139" s="40" t="s">
        <v>2055</v>
      </c>
      <c r="AA139" s="27" t="s">
        <v>2083</v>
      </c>
    </row>
    <row r="140" spans="1:27" x14ac:dyDescent="0.3">
      <c r="A140" s="38" t="s">
        <v>1096</v>
      </c>
      <c r="B140" s="38" t="s">
        <v>1735</v>
      </c>
      <c r="C140" s="38" t="s">
        <v>1097</v>
      </c>
      <c r="D140" s="38" t="s">
        <v>1098</v>
      </c>
      <c r="E140" s="38" t="s">
        <v>666</v>
      </c>
      <c r="F140" s="38" t="s">
        <v>227</v>
      </c>
      <c r="G140" s="38" t="s">
        <v>1862</v>
      </c>
      <c r="H140" s="38" t="s">
        <v>1714</v>
      </c>
      <c r="I140" s="38">
        <v>0</v>
      </c>
      <c r="J140" s="38">
        <v>0</v>
      </c>
      <c r="K140" s="38">
        <v>0</v>
      </c>
      <c r="L140" s="38">
        <v>0</v>
      </c>
      <c r="M140" s="38">
        <v>1</v>
      </c>
      <c r="N140" s="38">
        <v>1</v>
      </c>
      <c r="O140" s="38">
        <v>48</v>
      </c>
      <c r="P140" s="27">
        <f>VLOOKUP($A140,'Item Detail'!$A$2:$G$282,7,0)</f>
        <v>1</v>
      </c>
      <c r="Q140" s="40" t="s">
        <v>2051</v>
      </c>
      <c r="R140" s="40" t="s">
        <v>2052</v>
      </c>
      <c r="S140" s="40" t="s">
        <v>2053</v>
      </c>
      <c r="T140" s="40" t="s">
        <v>2054</v>
      </c>
      <c r="U140" s="40" t="s">
        <v>2054</v>
      </c>
      <c r="V140" s="40" t="s">
        <v>2055</v>
      </c>
      <c r="W140" s="40" t="s">
        <v>2055</v>
      </c>
      <c r="X140" s="40" t="s">
        <v>2055</v>
      </c>
      <c r="Y140" s="40" t="s">
        <v>2055</v>
      </c>
      <c r="Z140" s="40" t="s">
        <v>2055</v>
      </c>
      <c r="AA140" s="27" t="s">
        <v>2083</v>
      </c>
    </row>
    <row r="141" spans="1:27" x14ac:dyDescent="0.3">
      <c r="A141" s="38" t="s">
        <v>1520</v>
      </c>
      <c r="B141" s="38" t="s">
        <v>1721</v>
      </c>
      <c r="C141" s="38" t="s">
        <v>1521</v>
      </c>
      <c r="D141" s="38" t="s">
        <v>662</v>
      </c>
      <c r="E141" s="38" t="s">
        <v>1522</v>
      </c>
      <c r="F141" s="38" t="s">
        <v>1722</v>
      </c>
      <c r="G141" s="38" t="s">
        <v>1863</v>
      </c>
      <c r="H141" s="38" t="s">
        <v>1714</v>
      </c>
      <c r="I141" s="38">
        <v>0</v>
      </c>
      <c r="J141" s="38">
        <v>0</v>
      </c>
      <c r="K141" s="38">
        <v>0</v>
      </c>
      <c r="L141" s="38">
        <v>1</v>
      </c>
      <c r="M141" s="38">
        <v>0</v>
      </c>
      <c r="N141" s="38">
        <v>1</v>
      </c>
      <c r="O141" s="38">
        <v>48</v>
      </c>
      <c r="P141" s="27">
        <f>VLOOKUP($A141,'Item Detail'!$A$2:$G$282,7,0)</f>
        <v>1</v>
      </c>
      <c r="Q141" s="40" t="s">
        <v>2051</v>
      </c>
      <c r="R141" s="40" t="s">
        <v>2052</v>
      </c>
      <c r="S141" s="40" t="s">
        <v>2053</v>
      </c>
      <c r="T141" s="40" t="s">
        <v>2054</v>
      </c>
      <c r="U141" s="40" t="s">
        <v>2059</v>
      </c>
      <c r="V141" s="40" t="s">
        <v>2055</v>
      </c>
      <c r="W141" s="40" t="s">
        <v>2055</v>
      </c>
      <c r="X141" s="40" t="s">
        <v>2055</v>
      </c>
      <c r="Y141" s="40" t="s">
        <v>2055</v>
      </c>
      <c r="Z141" s="40" t="s">
        <v>2056</v>
      </c>
      <c r="AA141" s="27" t="s">
        <v>2083</v>
      </c>
    </row>
    <row r="142" spans="1:27" x14ac:dyDescent="0.3">
      <c r="A142" s="38" t="s">
        <v>1344</v>
      </c>
      <c r="B142" s="38" t="s">
        <v>1718</v>
      </c>
      <c r="C142" s="38" t="s">
        <v>1345</v>
      </c>
      <c r="D142" s="38" t="s">
        <v>1346</v>
      </c>
      <c r="E142" s="38" t="s">
        <v>1347</v>
      </c>
      <c r="F142" s="38" t="s">
        <v>1348</v>
      </c>
      <c r="G142" s="38" t="s">
        <v>1864</v>
      </c>
      <c r="H142" s="38" t="s">
        <v>1714</v>
      </c>
      <c r="I142" s="38">
        <v>0</v>
      </c>
      <c r="J142" s="38">
        <v>0</v>
      </c>
      <c r="K142" s="38">
        <v>0</v>
      </c>
      <c r="L142" s="38">
        <v>0</v>
      </c>
      <c r="M142" s="38">
        <v>1</v>
      </c>
      <c r="N142" s="38">
        <v>1</v>
      </c>
      <c r="O142" s="38">
        <v>48</v>
      </c>
      <c r="P142" s="27">
        <f>VLOOKUP($A142,'Item Detail'!$A$2:$G$282,7,0)</f>
        <v>1</v>
      </c>
      <c r="Q142" s="40" t="s">
        <v>2051</v>
      </c>
      <c r="R142" s="40" t="s">
        <v>2052</v>
      </c>
      <c r="S142" s="40" t="s">
        <v>2053</v>
      </c>
      <c r="T142" s="40" t="s">
        <v>2054</v>
      </c>
      <c r="U142" s="40" t="s">
        <v>2064</v>
      </c>
      <c r="V142" s="40" t="s">
        <v>2055</v>
      </c>
      <c r="W142" s="40" t="s">
        <v>2056</v>
      </c>
      <c r="X142" s="40" t="s">
        <v>2056</v>
      </c>
      <c r="Y142" s="40" t="s">
        <v>2055</v>
      </c>
      <c r="Z142" s="40" t="s">
        <v>2055</v>
      </c>
      <c r="AA142" s="27" t="s">
        <v>2083</v>
      </c>
    </row>
    <row r="143" spans="1:27" x14ac:dyDescent="0.3">
      <c r="A143" s="38" t="s">
        <v>1659</v>
      </c>
      <c r="B143" s="38" t="s">
        <v>1765</v>
      </c>
      <c r="C143" s="38" t="s">
        <v>1660</v>
      </c>
      <c r="D143" s="38" t="s">
        <v>1661</v>
      </c>
      <c r="E143" s="38" t="s">
        <v>958</v>
      </c>
      <c r="F143" s="38" t="s">
        <v>1304</v>
      </c>
      <c r="G143" s="38" t="s">
        <v>1865</v>
      </c>
      <c r="H143" s="38" t="s">
        <v>1717</v>
      </c>
      <c r="I143" s="38">
        <v>0</v>
      </c>
      <c r="J143" s="38">
        <v>0</v>
      </c>
      <c r="K143" s="38">
        <v>0</v>
      </c>
      <c r="L143" s="38">
        <v>1</v>
      </c>
      <c r="M143" s="38">
        <v>0</v>
      </c>
      <c r="N143" s="38">
        <v>1</v>
      </c>
      <c r="O143" s="38">
        <v>40</v>
      </c>
      <c r="P143" s="27">
        <f>VLOOKUP($A143,'Item Detail'!$A$2:$G$282,7,0)</f>
        <v>1</v>
      </c>
      <c r="Q143" s="40" t="s">
        <v>2051</v>
      </c>
      <c r="R143" s="40" t="s">
        <v>2052</v>
      </c>
      <c r="S143" s="40" t="s">
        <v>2053</v>
      </c>
      <c r="T143" s="40" t="s">
        <v>2054</v>
      </c>
      <c r="U143" s="40" t="s">
        <v>2064</v>
      </c>
      <c r="V143" s="40" t="s">
        <v>2055</v>
      </c>
      <c r="W143" s="40" t="s">
        <v>2056</v>
      </c>
      <c r="X143" s="40" t="s">
        <v>2056</v>
      </c>
      <c r="Y143" s="40" t="s">
        <v>2056</v>
      </c>
      <c r="Z143" s="40" t="s">
        <v>2056</v>
      </c>
      <c r="AA143" s="27" t="s">
        <v>2084</v>
      </c>
    </row>
    <row r="144" spans="1:27" x14ac:dyDescent="0.3">
      <c r="A144" s="38" t="s">
        <v>1564</v>
      </c>
      <c r="B144" s="38" t="s">
        <v>1754</v>
      </c>
      <c r="C144" s="38" t="s">
        <v>1565</v>
      </c>
      <c r="D144" s="38" t="s">
        <v>1308</v>
      </c>
      <c r="E144" s="38" t="s">
        <v>1118</v>
      </c>
      <c r="F144" s="38" t="s">
        <v>565</v>
      </c>
      <c r="G144" s="38" t="s">
        <v>1866</v>
      </c>
      <c r="H144" s="38" t="s">
        <v>1714</v>
      </c>
      <c r="I144" s="38">
        <v>0</v>
      </c>
      <c r="J144" s="38">
        <v>0</v>
      </c>
      <c r="K144" s="38">
        <v>0</v>
      </c>
      <c r="L144" s="38">
        <v>0</v>
      </c>
      <c r="M144" s="38">
        <v>1</v>
      </c>
      <c r="N144" s="38">
        <v>1</v>
      </c>
      <c r="O144" s="38">
        <v>36</v>
      </c>
      <c r="P144" s="27">
        <f>VLOOKUP($A144,'Item Detail'!$A$2:$G$282,7,0)</f>
        <v>1</v>
      </c>
      <c r="Q144" s="40" t="s">
        <v>2051</v>
      </c>
      <c r="R144" s="40" t="s">
        <v>2052</v>
      </c>
      <c r="S144" s="40" t="s">
        <v>2053</v>
      </c>
      <c r="T144" s="40" t="s">
        <v>2054</v>
      </c>
      <c r="U144" s="40" t="s">
        <v>2054</v>
      </c>
      <c r="V144" s="40" t="s">
        <v>2055</v>
      </c>
      <c r="W144" s="40" t="s">
        <v>2055</v>
      </c>
      <c r="X144" s="40" t="s">
        <v>2055</v>
      </c>
      <c r="Y144" s="40" t="s">
        <v>2055</v>
      </c>
      <c r="Z144" s="40" t="s">
        <v>2055</v>
      </c>
      <c r="AA144" s="27" t="s">
        <v>2083</v>
      </c>
    </row>
    <row r="145" spans="1:27" x14ac:dyDescent="0.3">
      <c r="A145" s="38" t="s">
        <v>1226</v>
      </c>
      <c r="B145" s="38" t="s">
        <v>1721</v>
      </c>
      <c r="C145" s="38" t="s">
        <v>1227</v>
      </c>
      <c r="D145" s="38" t="s">
        <v>1026</v>
      </c>
      <c r="E145" s="38" t="s">
        <v>830</v>
      </c>
      <c r="F145" s="38" t="s">
        <v>1722</v>
      </c>
      <c r="G145" s="38" t="s">
        <v>1867</v>
      </c>
      <c r="H145" s="38" t="s">
        <v>1714</v>
      </c>
      <c r="I145" s="38">
        <v>1</v>
      </c>
      <c r="J145" s="38">
        <v>0</v>
      </c>
      <c r="K145" s="38">
        <v>0</v>
      </c>
      <c r="L145" s="38">
        <v>0</v>
      </c>
      <c r="M145" s="38">
        <v>0</v>
      </c>
      <c r="N145" s="38">
        <v>1</v>
      </c>
      <c r="O145" s="38">
        <v>30</v>
      </c>
      <c r="P145" s="27">
        <f>VLOOKUP($A145,'Item Detail'!$A$2:$G$282,7,0)</f>
        <v>1</v>
      </c>
      <c r="Q145" s="40" t="s">
        <v>2051</v>
      </c>
      <c r="R145" s="40" t="s">
        <v>440</v>
      </c>
      <c r="S145" s="40" t="s">
        <v>2053</v>
      </c>
      <c r="T145" s="40" t="s">
        <v>2054</v>
      </c>
      <c r="U145" s="40" t="s">
        <v>2054</v>
      </c>
      <c r="V145" s="40" t="s">
        <v>2056</v>
      </c>
      <c r="W145" s="40" t="s">
        <v>2056</v>
      </c>
      <c r="X145" s="40" t="s">
        <v>2056</v>
      </c>
      <c r="Y145" s="40" t="s">
        <v>2056</v>
      </c>
      <c r="Z145" s="40" t="s">
        <v>2056</v>
      </c>
      <c r="AA145" s="27" t="s">
        <v>2082</v>
      </c>
    </row>
    <row r="146" spans="1:27" x14ac:dyDescent="0.3">
      <c r="A146" s="38" t="s">
        <v>1329</v>
      </c>
      <c r="B146" s="38" t="s">
        <v>1806</v>
      </c>
      <c r="C146" s="38" t="s">
        <v>1330</v>
      </c>
      <c r="D146" s="38" t="s">
        <v>1331</v>
      </c>
      <c r="E146" s="38" t="s">
        <v>1332</v>
      </c>
      <c r="F146" s="38" t="s">
        <v>1049</v>
      </c>
      <c r="G146" s="38" t="s">
        <v>1868</v>
      </c>
      <c r="H146" s="38" t="s">
        <v>1714</v>
      </c>
      <c r="I146" s="38">
        <v>0</v>
      </c>
      <c r="J146" s="38">
        <v>0</v>
      </c>
      <c r="K146" s="38">
        <v>0</v>
      </c>
      <c r="L146" s="38">
        <v>1</v>
      </c>
      <c r="M146" s="38">
        <v>0</v>
      </c>
      <c r="N146" s="38">
        <v>1</v>
      </c>
      <c r="O146" s="38">
        <v>30</v>
      </c>
      <c r="P146" s="27">
        <f>VLOOKUP($A146,'Item Detail'!$A$2:$G$282,7,0)</f>
        <v>1</v>
      </c>
      <c r="Q146" s="40" t="s">
        <v>2057</v>
      </c>
      <c r="R146" s="40" t="s">
        <v>2052</v>
      </c>
      <c r="S146" s="40" t="s">
        <v>2053</v>
      </c>
      <c r="T146" s="40" t="s">
        <v>2054</v>
      </c>
      <c r="U146" s="40" t="s">
        <v>2054</v>
      </c>
      <c r="V146" s="40" t="s">
        <v>2055</v>
      </c>
      <c r="W146" s="40" t="s">
        <v>2055</v>
      </c>
      <c r="X146" s="40" t="s">
        <v>2055</v>
      </c>
      <c r="Y146" s="40" t="s">
        <v>2055</v>
      </c>
      <c r="Z146" s="40" t="s">
        <v>2055</v>
      </c>
      <c r="AA146" s="27" t="s">
        <v>2083</v>
      </c>
    </row>
    <row r="147" spans="1:27" x14ac:dyDescent="0.3">
      <c r="A147" s="38" t="s">
        <v>601</v>
      </c>
      <c r="B147" s="38" t="s">
        <v>1740</v>
      </c>
      <c r="C147" s="38" t="s">
        <v>602</v>
      </c>
      <c r="D147" s="38" t="s">
        <v>1237</v>
      </c>
      <c r="E147" s="38" t="s">
        <v>1238</v>
      </c>
      <c r="F147" s="38" t="s">
        <v>603</v>
      </c>
      <c r="G147" s="38" t="s">
        <v>1869</v>
      </c>
      <c r="H147" s="38" t="s">
        <v>1720</v>
      </c>
      <c r="I147" s="38">
        <v>0</v>
      </c>
      <c r="J147" s="38">
        <v>0</v>
      </c>
      <c r="K147" s="38">
        <v>0</v>
      </c>
      <c r="L147" s="38">
        <v>1</v>
      </c>
      <c r="M147" s="38">
        <v>0</v>
      </c>
      <c r="N147" s="38">
        <v>1</v>
      </c>
      <c r="O147" s="38">
        <v>30</v>
      </c>
      <c r="P147" s="27">
        <f>VLOOKUP($A147,'Item Detail'!$A$2:$G$282,7,0)</f>
        <v>1</v>
      </c>
      <c r="Q147" s="40" t="s">
        <v>2074</v>
      </c>
      <c r="R147" s="40" t="s">
        <v>2052</v>
      </c>
      <c r="S147" s="40" t="s">
        <v>440</v>
      </c>
      <c r="T147" s="40" t="s">
        <v>2054</v>
      </c>
      <c r="U147" s="40" t="s">
        <v>2054</v>
      </c>
      <c r="V147" s="40" t="s">
        <v>2056</v>
      </c>
      <c r="W147" s="40" t="s">
        <v>2056</v>
      </c>
      <c r="X147" s="40" t="s">
        <v>2056</v>
      </c>
      <c r="Y147" s="40" t="s">
        <v>2056</v>
      </c>
      <c r="Z147" s="40" t="s">
        <v>2056</v>
      </c>
      <c r="AA147" s="27" t="s">
        <v>2086</v>
      </c>
    </row>
    <row r="148" spans="1:27" x14ac:dyDescent="0.3">
      <c r="A148" s="38" t="s">
        <v>1445</v>
      </c>
      <c r="B148" s="38" t="s">
        <v>1740</v>
      </c>
      <c r="C148" s="38" t="s">
        <v>1446</v>
      </c>
      <c r="D148" s="38" t="s">
        <v>1447</v>
      </c>
      <c r="E148" s="38" t="s">
        <v>666</v>
      </c>
      <c r="F148" s="38" t="s">
        <v>1732</v>
      </c>
      <c r="G148" s="38" t="s">
        <v>1870</v>
      </c>
      <c r="H148" s="38" t="s">
        <v>1714</v>
      </c>
      <c r="I148" s="38">
        <v>0</v>
      </c>
      <c r="J148" s="38">
        <v>0</v>
      </c>
      <c r="K148" s="38">
        <v>0</v>
      </c>
      <c r="L148" s="38">
        <v>1</v>
      </c>
      <c r="M148" s="38">
        <v>0</v>
      </c>
      <c r="N148" s="38">
        <v>1</v>
      </c>
      <c r="O148" s="38">
        <v>25</v>
      </c>
      <c r="P148" s="27">
        <f>VLOOKUP($A148,'Item Detail'!$A$2:$G$282,7,0)</f>
        <v>1</v>
      </c>
      <c r="Q148" s="40" t="s">
        <v>2051</v>
      </c>
      <c r="R148" s="40" t="s">
        <v>2052</v>
      </c>
      <c r="S148" s="40" t="s">
        <v>2053</v>
      </c>
      <c r="T148" s="40" t="s">
        <v>2054</v>
      </c>
      <c r="U148" s="40" t="s">
        <v>2054</v>
      </c>
      <c r="V148" s="40" t="s">
        <v>2055</v>
      </c>
      <c r="W148" s="40" t="s">
        <v>2055</v>
      </c>
      <c r="X148" s="40" t="s">
        <v>2055</v>
      </c>
      <c r="Y148" s="40" t="s">
        <v>2055</v>
      </c>
      <c r="Z148" s="40" t="s">
        <v>2055</v>
      </c>
      <c r="AA148" s="27" t="s">
        <v>2083</v>
      </c>
    </row>
    <row r="149" spans="1:27" x14ac:dyDescent="0.3">
      <c r="A149" s="38" t="s">
        <v>1365</v>
      </c>
      <c r="B149" s="38" t="s">
        <v>1742</v>
      </c>
      <c r="C149" s="38" t="s">
        <v>1156</v>
      </c>
      <c r="D149" s="38" t="s">
        <v>717</v>
      </c>
      <c r="E149" s="38" t="s">
        <v>772</v>
      </c>
      <c r="F149" s="38" t="s">
        <v>773</v>
      </c>
      <c r="G149" s="38" t="s">
        <v>1871</v>
      </c>
      <c r="H149" s="38" t="s">
        <v>1714</v>
      </c>
      <c r="I149" s="38">
        <v>0</v>
      </c>
      <c r="J149" s="38">
        <v>0</v>
      </c>
      <c r="K149" s="38">
        <v>0</v>
      </c>
      <c r="L149" s="38">
        <v>1</v>
      </c>
      <c r="M149" s="38">
        <v>0</v>
      </c>
      <c r="N149" s="38">
        <v>1</v>
      </c>
      <c r="O149" s="38">
        <v>25</v>
      </c>
      <c r="P149" s="27">
        <f>VLOOKUP($A149,'Item Detail'!$A$2:$G$282,7,0)</f>
        <v>1</v>
      </c>
      <c r="Q149" s="40" t="s">
        <v>2060</v>
      </c>
      <c r="R149" s="40" t="s">
        <v>2052</v>
      </c>
      <c r="S149" s="40" t="s">
        <v>2053</v>
      </c>
      <c r="T149" s="40" t="s">
        <v>2054</v>
      </c>
      <c r="U149" s="40" t="s">
        <v>2054</v>
      </c>
      <c r="V149" s="40" t="s">
        <v>2055</v>
      </c>
      <c r="W149" s="40" t="s">
        <v>2055</v>
      </c>
      <c r="X149" s="40" t="s">
        <v>2055</v>
      </c>
      <c r="Y149" s="40" t="s">
        <v>2055</v>
      </c>
      <c r="Z149" s="40" t="s">
        <v>2055</v>
      </c>
      <c r="AA149" s="27" t="s">
        <v>2083</v>
      </c>
    </row>
    <row r="150" spans="1:27" x14ac:dyDescent="0.3">
      <c r="A150" s="38" t="s">
        <v>1416</v>
      </c>
      <c r="B150" s="38" t="s">
        <v>1718</v>
      </c>
      <c r="C150" s="38" t="s">
        <v>1417</v>
      </c>
      <c r="D150" s="38" t="s">
        <v>1418</v>
      </c>
      <c r="E150" s="38" t="s">
        <v>1347</v>
      </c>
      <c r="F150" s="38" t="s">
        <v>1348</v>
      </c>
      <c r="G150" s="38" t="s">
        <v>1872</v>
      </c>
      <c r="H150" s="38" t="s">
        <v>1717</v>
      </c>
      <c r="I150" s="38">
        <v>0</v>
      </c>
      <c r="J150" s="38">
        <v>0</v>
      </c>
      <c r="K150" s="38">
        <v>0</v>
      </c>
      <c r="L150" s="38">
        <v>0</v>
      </c>
      <c r="M150" s="38">
        <v>1</v>
      </c>
      <c r="N150" s="38">
        <v>1</v>
      </c>
      <c r="O150" s="38">
        <v>24</v>
      </c>
      <c r="P150" s="27">
        <f>VLOOKUP($A150,'Item Detail'!$A$2:$G$282,7,0)</f>
        <v>1</v>
      </c>
      <c r="Q150" s="40" t="s">
        <v>2051</v>
      </c>
      <c r="R150" s="40" t="s">
        <v>2052</v>
      </c>
      <c r="S150" s="40" t="s">
        <v>2053</v>
      </c>
      <c r="T150" s="40" t="s">
        <v>2054</v>
      </c>
      <c r="U150" s="40" t="s">
        <v>2064</v>
      </c>
      <c r="V150" s="40" t="s">
        <v>2055</v>
      </c>
      <c r="W150" s="40" t="s">
        <v>2056</v>
      </c>
      <c r="X150" s="40" t="s">
        <v>2056</v>
      </c>
      <c r="Y150" s="40" t="s">
        <v>2055</v>
      </c>
      <c r="Z150" s="40" t="s">
        <v>2056</v>
      </c>
      <c r="AA150" s="27" t="s">
        <v>2084</v>
      </c>
    </row>
    <row r="151" spans="1:27" x14ac:dyDescent="0.3">
      <c r="A151" s="38" t="s">
        <v>1277</v>
      </c>
      <c r="B151" s="38" t="s">
        <v>1721</v>
      </c>
      <c r="C151" s="38" t="s">
        <v>1278</v>
      </c>
      <c r="D151" s="38" t="s">
        <v>717</v>
      </c>
      <c r="E151" s="38" t="s">
        <v>830</v>
      </c>
      <c r="F151" s="38" t="s">
        <v>1722</v>
      </c>
      <c r="G151" s="38" t="s">
        <v>1873</v>
      </c>
      <c r="H151" s="38" t="s">
        <v>1714</v>
      </c>
      <c r="I151" s="38">
        <v>1</v>
      </c>
      <c r="J151" s="38">
        <v>0</v>
      </c>
      <c r="K151" s="38">
        <v>0</v>
      </c>
      <c r="L151" s="38">
        <v>0</v>
      </c>
      <c r="M151" s="38">
        <v>0</v>
      </c>
      <c r="N151" s="38">
        <v>1</v>
      </c>
      <c r="O151" s="38">
        <v>20</v>
      </c>
      <c r="P151" s="27">
        <f>VLOOKUP($A151,'Item Detail'!$A$2:$G$282,7,0)</f>
        <v>1</v>
      </c>
      <c r="Q151" s="40" t="s">
        <v>2051</v>
      </c>
      <c r="R151" s="40" t="s">
        <v>2052</v>
      </c>
      <c r="S151" s="40" t="s">
        <v>2053</v>
      </c>
      <c r="T151" s="40" t="s">
        <v>2054</v>
      </c>
      <c r="U151" s="40" t="s">
        <v>2059</v>
      </c>
      <c r="V151" s="40" t="s">
        <v>2055</v>
      </c>
      <c r="W151" s="40" t="s">
        <v>2056</v>
      </c>
      <c r="X151" s="40" t="s">
        <v>2055</v>
      </c>
      <c r="Y151" s="40" t="s">
        <v>2055</v>
      </c>
      <c r="Z151" s="40" t="s">
        <v>2055</v>
      </c>
      <c r="AA151" s="27" t="s">
        <v>2083</v>
      </c>
    </row>
    <row r="152" spans="1:27" x14ac:dyDescent="0.3">
      <c r="A152" s="38" t="s">
        <v>1427</v>
      </c>
      <c r="B152" s="38" t="s">
        <v>1721</v>
      </c>
      <c r="C152" s="38" t="s">
        <v>1428</v>
      </c>
      <c r="D152" s="38" t="s">
        <v>1429</v>
      </c>
      <c r="E152" s="38" t="s">
        <v>718</v>
      </c>
      <c r="F152" s="38" t="s">
        <v>1722</v>
      </c>
      <c r="G152" s="38" t="s">
        <v>1874</v>
      </c>
      <c r="H152" s="38" t="s">
        <v>1714</v>
      </c>
      <c r="I152" s="38">
        <v>1</v>
      </c>
      <c r="J152" s="38">
        <v>0</v>
      </c>
      <c r="K152" s="38">
        <v>0</v>
      </c>
      <c r="L152" s="38">
        <v>0</v>
      </c>
      <c r="M152" s="38">
        <v>0</v>
      </c>
      <c r="N152" s="38">
        <v>1</v>
      </c>
      <c r="O152" s="38">
        <v>20</v>
      </c>
      <c r="P152" s="27">
        <f>VLOOKUP($A152,'Item Detail'!$A$2:$G$282,7,0)</f>
        <v>1</v>
      </c>
      <c r="Q152" s="40" t="s">
        <v>2051</v>
      </c>
      <c r="R152" s="40" t="s">
        <v>2052</v>
      </c>
      <c r="S152" s="40" t="s">
        <v>2053</v>
      </c>
      <c r="T152" s="40" t="s">
        <v>2054</v>
      </c>
      <c r="U152" s="40" t="s">
        <v>2059</v>
      </c>
      <c r="V152" s="40" t="s">
        <v>2055</v>
      </c>
      <c r="W152" s="40" t="s">
        <v>2055</v>
      </c>
      <c r="X152" s="40" t="s">
        <v>2055</v>
      </c>
      <c r="Y152" s="40" t="s">
        <v>2055</v>
      </c>
      <c r="Z152" s="40" t="s">
        <v>2055</v>
      </c>
      <c r="AA152" s="27" t="s">
        <v>2083</v>
      </c>
    </row>
    <row r="153" spans="1:27" x14ac:dyDescent="0.3">
      <c r="A153" s="38" t="s">
        <v>1284</v>
      </c>
      <c r="B153" s="38" t="s">
        <v>1718</v>
      </c>
      <c r="C153" s="38" t="s">
        <v>1285</v>
      </c>
      <c r="D153" s="38" t="s">
        <v>1286</v>
      </c>
      <c r="E153" s="38" t="s">
        <v>1287</v>
      </c>
      <c r="F153" s="38" t="s">
        <v>1875</v>
      </c>
      <c r="G153" s="38" t="s">
        <v>1876</v>
      </c>
      <c r="H153" s="38" t="s">
        <v>1714</v>
      </c>
      <c r="I153" s="38">
        <v>0</v>
      </c>
      <c r="J153" s="38">
        <v>0</v>
      </c>
      <c r="K153" s="38">
        <v>0</v>
      </c>
      <c r="L153" s="38">
        <v>1</v>
      </c>
      <c r="M153" s="38">
        <v>0</v>
      </c>
      <c r="N153" s="38">
        <v>1</v>
      </c>
      <c r="O153" s="38">
        <v>20</v>
      </c>
      <c r="P153" s="27">
        <f>VLOOKUP($A153,'Item Detail'!$A$2:$G$282,7,0)</f>
        <v>1</v>
      </c>
      <c r="Q153" s="40" t="s">
        <v>2072</v>
      </c>
      <c r="R153" s="40" t="s">
        <v>2052</v>
      </c>
      <c r="S153" s="40" t="s">
        <v>2053</v>
      </c>
      <c r="T153" s="40" t="s">
        <v>2054</v>
      </c>
      <c r="U153" s="40" t="s">
        <v>2054</v>
      </c>
      <c r="V153" s="40" t="s">
        <v>2055</v>
      </c>
      <c r="W153" s="40" t="s">
        <v>2055</v>
      </c>
      <c r="X153" s="40" t="s">
        <v>2055</v>
      </c>
      <c r="Y153" s="40" t="s">
        <v>2055</v>
      </c>
      <c r="Z153" s="40" t="s">
        <v>2055</v>
      </c>
      <c r="AA153" s="27" t="s">
        <v>2083</v>
      </c>
    </row>
    <row r="154" spans="1:27" x14ac:dyDescent="0.3">
      <c r="A154" s="38" t="s">
        <v>1340</v>
      </c>
      <c r="B154" s="38" t="s">
        <v>1824</v>
      </c>
      <c r="C154" s="38" t="s">
        <v>1341</v>
      </c>
      <c r="D154" s="38" t="s">
        <v>1342</v>
      </c>
      <c r="E154" s="38" t="s">
        <v>666</v>
      </c>
      <c r="F154" s="38" t="s">
        <v>406</v>
      </c>
      <c r="G154" s="38" t="s">
        <v>1877</v>
      </c>
      <c r="H154" s="38" t="s">
        <v>1714</v>
      </c>
      <c r="I154" s="38">
        <v>1</v>
      </c>
      <c r="J154" s="38">
        <v>0</v>
      </c>
      <c r="K154" s="38">
        <v>0</v>
      </c>
      <c r="L154" s="38">
        <v>0</v>
      </c>
      <c r="M154" s="38">
        <v>0</v>
      </c>
      <c r="N154" s="38">
        <v>1</v>
      </c>
      <c r="O154" s="38">
        <v>20</v>
      </c>
      <c r="P154" s="27">
        <f>VLOOKUP($A154,'Item Detail'!$A$2:$G$282,7,0)</f>
        <v>1</v>
      </c>
      <c r="Q154" s="40" t="s">
        <v>2051</v>
      </c>
      <c r="R154" s="40" t="s">
        <v>2052</v>
      </c>
      <c r="S154" s="40" t="s">
        <v>2053</v>
      </c>
      <c r="T154" s="40" t="s">
        <v>2054</v>
      </c>
      <c r="U154" s="40" t="s">
        <v>2054</v>
      </c>
      <c r="V154" s="40" t="s">
        <v>2055</v>
      </c>
      <c r="W154" s="40" t="s">
        <v>2055</v>
      </c>
      <c r="X154" s="40" t="s">
        <v>2055</v>
      </c>
      <c r="Y154" s="40" t="s">
        <v>2056</v>
      </c>
      <c r="Z154" s="40" t="s">
        <v>2056</v>
      </c>
      <c r="AA154" s="27" t="s">
        <v>2083</v>
      </c>
    </row>
    <row r="155" spans="1:27" x14ac:dyDescent="0.3">
      <c r="A155" s="38" t="s">
        <v>1078</v>
      </c>
      <c r="B155" s="38" t="s">
        <v>1749</v>
      </c>
      <c r="C155" s="38" t="s">
        <v>722</v>
      </c>
      <c r="D155" s="38" t="s">
        <v>1079</v>
      </c>
      <c r="E155" s="38" t="s">
        <v>702</v>
      </c>
      <c r="F155" s="38" t="s">
        <v>724</v>
      </c>
      <c r="G155" s="38" t="s">
        <v>1878</v>
      </c>
      <c r="H155" s="38" t="s">
        <v>1713</v>
      </c>
      <c r="I155" s="38">
        <v>0</v>
      </c>
      <c r="J155" s="38">
        <v>0</v>
      </c>
      <c r="K155" s="38">
        <v>0</v>
      </c>
      <c r="L155" s="38">
        <v>1</v>
      </c>
      <c r="M155" s="38">
        <v>0</v>
      </c>
      <c r="N155" s="38">
        <v>1</v>
      </c>
      <c r="O155" s="38">
        <v>19</v>
      </c>
      <c r="P155" s="27">
        <f>VLOOKUP($A155,'Item Detail'!$A$2:$G$282,7,0)</f>
        <v>1</v>
      </c>
      <c r="Q155" s="40" t="s">
        <v>2051</v>
      </c>
      <c r="R155" s="40" t="s">
        <v>2052</v>
      </c>
      <c r="S155" s="40" t="s">
        <v>2053</v>
      </c>
      <c r="T155" s="40" t="s">
        <v>2054</v>
      </c>
      <c r="U155" s="40" t="s">
        <v>2059</v>
      </c>
      <c r="V155" s="40" t="s">
        <v>2055</v>
      </c>
      <c r="W155" s="40" t="s">
        <v>2056</v>
      </c>
      <c r="X155" s="40" t="s">
        <v>2055</v>
      </c>
      <c r="Y155" s="40" t="s">
        <v>2055</v>
      </c>
      <c r="Z155" s="40" t="s">
        <v>2055</v>
      </c>
      <c r="AA155" s="27" t="s">
        <v>2083</v>
      </c>
    </row>
    <row r="156" spans="1:27" x14ac:dyDescent="0.3">
      <c r="A156" s="38" t="s">
        <v>316</v>
      </c>
      <c r="B156" s="38" t="s">
        <v>1728</v>
      </c>
      <c r="C156" s="38" t="s">
        <v>1128</v>
      </c>
      <c r="D156" s="38" t="s">
        <v>662</v>
      </c>
      <c r="E156" s="38" t="s">
        <v>666</v>
      </c>
      <c r="F156" s="38" t="s">
        <v>1729</v>
      </c>
      <c r="G156" s="38" t="s">
        <v>1879</v>
      </c>
      <c r="H156" s="38" t="s">
        <v>1734</v>
      </c>
      <c r="I156" s="38">
        <v>0</v>
      </c>
      <c r="J156" s="38">
        <v>0</v>
      </c>
      <c r="K156" s="38">
        <v>0</v>
      </c>
      <c r="L156" s="38">
        <v>1</v>
      </c>
      <c r="M156" s="38">
        <v>0</v>
      </c>
      <c r="N156" s="38">
        <v>1</v>
      </c>
      <c r="O156" s="38">
        <v>16</v>
      </c>
      <c r="P156" s="27">
        <f>VLOOKUP($A156,'Item Detail'!$A$2:$G$282,7,0)</f>
        <v>1</v>
      </c>
      <c r="Q156" s="40" t="s">
        <v>2065</v>
      </c>
      <c r="R156" s="40" t="s">
        <v>2052</v>
      </c>
      <c r="S156" s="40" t="s">
        <v>2066</v>
      </c>
      <c r="T156" s="40" t="s">
        <v>2054</v>
      </c>
      <c r="U156" s="40" t="s">
        <v>2054</v>
      </c>
      <c r="V156" s="40" t="s">
        <v>2056</v>
      </c>
      <c r="W156" s="40" t="s">
        <v>2056</v>
      </c>
      <c r="X156" s="40" t="s">
        <v>2056</v>
      </c>
      <c r="Y156" s="40" t="s">
        <v>2056</v>
      </c>
      <c r="Z156" s="40" t="s">
        <v>2056</v>
      </c>
      <c r="AA156" s="27" t="s">
        <v>2085</v>
      </c>
    </row>
    <row r="157" spans="1:27" x14ac:dyDescent="0.3">
      <c r="A157" s="38" t="s">
        <v>1674</v>
      </c>
      <c r="B157" s="38" t="s">
        <v>1718</v>
      </c>
      <c r="C157" s="38" t="s">
        <v>1675</v>
      </c>
      <c r="D157" s="38" t="s">
        <v>1676</v>
      </c>
      <c r="E157" s="38" t="s">
        <v>861</v>
      </c>
      <c r="F157" s="38" t="s">
        <v>441</v>
      </c>
      <c r="G157" s="38" t="s">
        <v>1880</v>
      </c>
      <c r="H157" s="38" t="s">
        <v>1714</v>
      </c>
      <c r="I157" s="38">
        <v>0</v>
      </c>
      <c r="J157" s="38">
        <v>0</v>
      </c>
      <c r="K157" s="38">
        <v>0</v>
      </c>
      <c r="L157" s="38">
        <v>1</v>
      </c>
      <c r="M157" s="38">
        <v>0</v>
      </c>
      <c r="N157" s="38">
        <v>1</v>
      </c>
      <c r="O157" s="38">
        <v>14</v>
      </c>
      <c r="P157" s="27">
        <f>VLOOKUP($A157,'Item Detail'!$A$2:$G$282,7,0)</f>
        <v>1</v>
      </c>
      <c r="Q157" s="40" t="s">
        <v>2057</v>
      </c>
      <c r="R157" s="40" t="s">
        <v>2052</v>
      </c>
      <c r="S157" s="40" t="s">
        <v>2053</v>
      </c>
      <c r="T157" s="40" t="s">
        <v>2054</v>
      </c>
      <c r="U157" s="40" t="s">
        <v>2054</v>
      </c>
      <c r="V157" s="40" t="s">
        <v>2055</v>
      </c>
      <c r="W157" s="40" t="s">
        <v>2055</v>
      </c>
      <c r="X157" s="40" t="s">
        <v>2055</v>
      </c>
      <c r="Y157" s="40" t="s">
        <v>2055</v>
      </c>
      <c r="Z157" s="40" t="s">
        <v>2055</v>
      </c>
      <c r="AA157" s="27" t="s">
        <v>2083</v>
      </c>
    </row>
    <row r="158" spans="1:27" x14ac:dyDescent="0.3">
      <c r="A158" s="38" t="s">
        <v>416</v>
      </c>
      <c r="B158" s="38" t="s">
        <v>1740</v>
      </c>
      <c r="C158" s="38" t="s">
        <v>1397</v>
      </c>
      <c r="D158" s="38" t="s">
        <v>1398</v>
      </c>
      <c r="E158" s="38" t="s">
        <v>1399</v>
      </c>
      <c r="F158" s="38" t="s">
        <v>1881</v>
      </c>
      <c r="G158" s="38" t="s">
        <v>1882</v>
      </c>
      <c r="H158" s="38" t="s">
        <v>1734</v>
      </c>
      <c r="I158" s="38">
        <v>0</v>
      </c>
      <c r="J158" s="38">
        <v>0</v>
      </c>
      <c r="K158" s="38">
        <v>0</v>
      </c>
      <c r="L158" s="38">
        <v>1</v>
      </c>
      <c r="M158" s="38">
        <v>0</v>
      </c>
      <c r="N158" s="38">
        <v>1</v>
      </c>
      <c r="O158" s="38">
        <v>13</v>
      </c>
      <c r="P158" s="27">
        <f>VLOOKUP($A158,'Item Detail'!$A$2:$G$282,7,0)</f>
        <v>1</v>
      </c>
      <c r="Q158" s="40" t="s">
        <v>2051</v>
      </c>
      <c r="R158" s="40" t="s">
        <v>2052</v>
      </c>
      <c r="S158" s="40" t="s">
        <v>2053</v>
      </c>
      <c r="T158" s="40" t="s">
        <v>2054</v>
      </c>
      <c r="U158" s="40" t="s">
        <v>2054</v>
      </c>
      <c r="V158" s="40" t="s">
        <v>2056</v>
      </c>
      <c r="W158" s="40" t="s">
        <v>2056</v>
      </c>
      <c r="X158" s="40" t="s">
        <v>2056</v>
      </c>
      <c r="Y158" s="40" t="s">
        <v>2055</v>
      </c>
      <c r="Z158" s="40" t="s">
        <v>2056</v>
      </c>
      <c r="AA158" s="42" t="s">
        <v>2083</v>
      </c>
    </row>
    <row r="159" spans="1:27" x14ac:dyDescent="0.3">
      <c r="A159" s="38" t="s">
        <v>1571</v>
      </c>
      <c r="B159" s="38" t="s">
        <v>1740</v>
      </c>
      <c r="C159" s="38" t="s">
        <v>1572</v>
      </c>
      <c r="D159" s="38" t="s">
        <v>1573</v>
      </c>
      <c r="E159" s="38" t="s">
        <v>991</v>
      </c>
      <c r="F159" s="38" t="s">
        <v>1732</v>
      </c>
      <c r="G159" s="38" t="s">
        <v>1883</v>
      </c>
      <c r="H159" s="38" t="s">
        <v>1713</v>
      </c>
      <c r="I159" s="38">
        <v>0</v>
      </c>
      <c r="J159" s="38">
        <v>0</v>
      </c>
      <c r="K159" s="38">
        <v>0</v>
      </c>
      <c r="L159" s="38">
        <v>1</v>
      </c>
      <c r="M159" s="38">
        <v>0</v>
      </c>
      <c r="N159" s="38">
        <v>1</v>
      </c>
      <c r="O159" s="38">
        <v>12</v>
      </c>
      <c r="P159" s="27">
        <f>VLOOKUP($A159,'Item Detail'!$A$2:$G$282,7,0)</f>
        <v>1</v>
      </c>
      <c r="Q159" s="40" t="s">
        <v>2072</v>
      </c>
      <c r="R159" s="40" t="s">
        <v>2052</v>
      </c>
      <c r="S159" s="40" t="s">
        <v>2053</v>
      </c>
      <c r="T159" s="40" t="s">
        <v>2054</v>
      </c>
      <c r="U159" s="40" t="s">
        <v>2054</v>
      </c>
      <c r="V159" s="40" t="s">
        <v>2055</v>
      </c>
      <c r="W159" s="40" t="s">
        <v>2055</v>
      </c>
      <c r="X159" s="40" t="s">
        <v>2055</v>
      </c>
      <c r="Y159" s="40" t="s">
        <v>2055</v>
      </c>
      <c r="Z159" s="40" t="s">
        <v>2055</v>
      </c>
      <c r="AA159" s="27" t="s">
        <v>2083</v>
      </c>
    </row>
    <row r="160" spans="1:27" x14ac:dyDescent="0.3">
      <c r="A160" s="38" t="s">
        <v>1504</v>
      </c>
      <c r="B160" s="38" t="s">
        <v>1806</v>
      </c>
      <c r="C160" s="38" t="s">
        <v>1505</v>
      </c>
      <c r="D160" s="38" t="s">
        <v>1506</v>
      </c>
      <c r="E160" s="38" t="s">
        <v>1507</v>
      </c>
      <c r="F160" s="38" t="s">
        <v>1049</v>
      </c>
      <c r="G160" s="38" t="s">
        <v>1884</v>
      </c>
      <c r="H160" s="38" t="s">
        <v>1714</v>
      </c>
      <c r="I160" s="38">
        <v>0</v>
      </c>
      <c r="J160" s="38">
        <v>0</v>
      </c>
      <c r="K160" s="38">
        <v>0</v>
      </c>
      <c r="L160" s="38">
        <v>1</v>
      </c>
      <c r="M160" s="38">
        <v>0</v>
      </c>
      <c r="N160" s="38">
        <v>1</v>
      </c>
      <c r="O160" s="38">
        <v>12</v>
      </c>
      <c r="P160" s="27">
        <f>VLOOKUP($A160,'Item Detail'!$A$2:$G$282,7,0)</f>
        <v>1</v>
      </c>
      <c r="Q160" s="40" t="s">
        <v>2051</v>
      </c>
      <c r="R160" s="40" t="s">
        <v>2052</v>
      </c>
      <c r="S160" s="40" t="s">
        <v>2053</v>
      </c>
      <c r="T160" s="40" t="s">
        <v>2054</v>
      </c>
      <c r="U160" s="40" t="s">
        <v>2054</v>
      </c>
      <c r="V160" s="40" t="s">
        <v>2055</v>
      </c>
      <c r="W160" s="40" t="s">
        <v>2055</v>
      </c>
      <c r="X160" s="40" t="s">
        <v>2055</v>
      </c>
      <c r="Y160" s="40" t="s">
        <v>2055</v>
      </c>
      <c r="Z160" s="40" t="s">
        <v>2056</v>
      </c>
      <c r="AA160" s="27" t="s">
        <v>2083</v>
      </c>
    </row>
    <row r="161" spans="1:27" x14ac:dyDescent="0.3">
      <c r="A161" s="38" t="s">
        <v>1375</v>
      </c>
      <c r="B161" s="38" t="s">
        <v>1740</v>
      </c>
      <c r="C161" s="38" t="s">
        <v>1376</v>
      </c>
      <c r="D161" s="38" t="s">
        <v>1377</v>
      </c>
      <c r="E161" s="38" t="s">
        <v>666</v>
      </c>
      <c r="F161" s="38" t="s">
        <v>1732</v>
      </c>
      <c r="G161" s="38" t="s">
        <v>1885</v>
      </c>
      <c r="H161" s="38" t="s">
        <v>1713</v>
      </c>
      <c r="I161" s="38">
        <v>0</v>
      </c>
      <c r="J161" s="38">
        <v>0</v>
      </c>
      <c r="K161" s="38">
        <v>0</v>
      </c>
      <c r="L161" s="38">
        <v>0</v>
      </c>
      <c r="M161" s="38">
        <v>1</v>
      </c>
      <c r="N161" s="38">
        <v>1</v>
      </c>
      <c r="O161" s="38">
        <v>11</v>
      </c>
      <c r="P161" s="27">
        <f>VLOOKUP($A161,'Item Detail'!$A$2:$G$282,7,0)</f>
        <v>1</v>
      </c>
      <c r="Q161" s="40" t="s">
        <v>2051</v>
      </c>
      <c r="R161" s="40" t="s">
        <v>2052</v>
      </c>
      <c r="S161" s="40" t="s">
        <v>2053</v>
      </c>
      <c r="T161" s="40" t="s">
        <v>2054</v>
      </c>
      <c r="U161" s="40" t="s">
        <v>2064</v>
      </c>
      <c r="V161" s="40" t="s">
        <v>2055</v>
      </c>
      <c r="W161" s="40" t="s">
        <v>2055</v>
      </c>
      <c r="X161" s="40" t="s">
        <v>2055</v>
      </c>
      <c r="Y161" s="40" t="s">
        <v>2055</v>
      </c>
      <c r="Z161" s="40" t="s">
        <v>2055</v>
      </c>
      <c r="AA161" s="27" t="s">
        <v>2083</v>
      </c>
    </row>
    <row r="162" spans="1:27" x14ac:dyDescent="0.3">
      <c r="A162" s="38" t="s">
        <v>1174</v>
      </c>
      <c r="B162" s="38" t="s">
        <v>1721</v>
      </c>
      <c r="C162" s="38" t="s">
        <v>1175</v>
      </c>
      <c r="D162" s="38" t="s">
        <v>1176</v>
      </c>
      <c r="E162" s="38" t="s">
        <v>958</v>
      </c>
      <c r="F162" s="38" t="s">
        <v>1722</v>
      </c>
      <c r="G162" s="38" t="s">
        <v>1886</v>
      </c>
      <c r="H162" s="38" t="s">
        <v>1713</v>
      </c>
      <c r="I162" s="38">
        <v>0</v>
      </c>
      <c r="J162" s="38">
        <v>0</v>
      </c>
      <c r="K162" s="38">
        <v>0</v>
      </c>
      <c r="L162" s="38">
        <v>1</v>
      </c>
      <c r="M162" s="38">
        <v>0</v>
      </c>
      <c r="N162" s="38">
        <v>1</v>
      </c>
      <c r="O162" s="38">
        <v>11</v>
      </c>
      <c r="P162" s="27">
        <f>VLOOKUP($A162,'Item Detail'!$A$2:$G$282,7,0)</f>
        <v>1</v>
      </c>
      <c r="Q162" s="40" t="s">
        <v>2051</v>
      </c>
      <c r="R162" s="40" t="s">
        <v>2052</v>
      </c>
      <c r="S162" s="40" t="s">
        <v>2053</v>
      </c>
      <c r="T162" s="40" t="s">
        <v>2054</v>
      </c>
      <c r="U162" s="40" t="s">
        <v>2059</v>
      </c>
      <c r="V162" s="40" t="s">
        <v>2055</v>
      </c>
      <c r="W162" s="40" t="s">
        <v>2055</v>
      </c>
      <c r="X162" s="40" t="s">
        <v>2055</v>
      </c>
      <c r="Y162" s="40" t="s">
        <v>2055</v>
      </c>
      <c r="Z162" s="40" t="s">
        <v>2055</v>
      </c>
      <c r="AA162" s="27" t="s">
        <v>2083</v>
      </c>
    </row>
    <row r="163" spans="1:27" x14ac:dyDescent="0.3">
      <c r="A163" s="38" t="s">
        <v>1591</v>
      </c>
      <c r="B163" s="38" t="s">
        <v>1797</v>
      </c>
      <c r="C163" s="38" t="s">
        <v>1592</v>
      </c>
      <c r="D163" s="38" t="s">
        <v>1593</v>
      </c>
      <c r="E163" s="38" t="s">
        <v>958</v>
      </c>
      <c r="F163" s="38" t="s">
        <v>1798</v>
      </c>
      <c r="G163" s="38" t="s">
        <v>1887</v>
      </c>
      <c r="H163" s="38" t="s">
        <v>1713</v>
      </c>
      <c r="I163" s="38">
        <v>0</v>
      </c>
      <c r="J163" s="38">
        <v>1</v>
      </c>
      <c r="K163" s="38">
        <v>0</v>
      </c>
      <c r="L163" s="38">
        <v>0</v>
      </c>
      <c r="M163" s="38">
        <v>0</v>
      </c>
      <c r="N163" s="38">
        <v>1</v>
      </c>
      <c r="O163" s="38">
        <v>11</v>
      </c>
      <c r="P163" s="27">
        <f>VLOOKUP($A163,'Item Detail'!$A$2:$G$282,7,0)</f>
        <v>1</v>
      </c>
      <c r="Q163" s="40" t="s">
        <v>2051</v>
      </c>
      <c r="R163" s="40" t="s">
        <v>2052</v>
      </c>
      <c r="S163" s="40" t="s">
        <v>2053</v>
      </c>
      <c r="T163" s="40" t="s">
        <v>2054</v>
      </c>
      <c r="U163" s="40" t="s">
        <v>2064</v>
      </c>
      <c r="V163" s="40" t="s">
        <v>2055</v>
      </c>
      <c r="W163" s="40" t="s">
        <v>2055</v>
      </c>
      <c r="X163" s="40" t="s">
        <v>2055</v>
      </c>
      <c r="Y163" s="40" t="s">
        <v>2055</v>
      </c>
      <c r="Z163" s="40" t="s">
        <v>2055</v>
      </c>
      <c r="AA163" s="27" t="s">
        <v>2083</v>
      </c>
    </row>
    <row r="164" spans="1:27" x14ac:dyDescent="0.3">
      <c r="A164" s="38" t="s">
        <v>266</v>
      </c>
      <c r="B164" s="38" t="s">
        <v>1754</v>
      </c>
      <c r="C164" s="38" t="s">
        <v>1670</v>
      </c>
      <c r="D164" s="38" t="s">
        <v>1671</v>
      </c>
      <c r="E164" s="38" t="s">
        <v>1672</v>
      </c>
      <c r="F164" s="38" t="s">
        <v>269</v>
      </c>
      <c r="G164" s="38" t="s">
        <v>1888</v>
      </c>
      <c r="H164" s="38" t="s">
        <v>1734</v>
      </c>
      <c r="I164" s="38">
        <v>1</v>
      </c>
      <c r="J164" s="38">
        <v>0</v>
      </c>
      <c r="K164" s="38">
        <v>0</v>
      </c>
      <c r="L164" s="38">
        <v>0</v>
      </c>
      <c r="M164" s="38">
        <v>0</v>
      </c>
      <c r="N164" s="38">
        <v>1</v>
      </c>
      <c r="O164" s="38">
        <v>10</v>
      </c>
      <c r="P164" s="27">
        <f>VLOOKUP($A164,'Item Detail'!$A$2:$G$282,7,0)</f>
        <v>1</v>
      </c>
      <c r="Q164" s="40" t="s">
        <v>2065</v>
      </c>
      <c r="R164" s="40" t="s">
        <v>2052</v>
      </c>
      <c r="S164" s="40" t="s">
        <v>2066</v>
      </c>
      <c r="T164" s="40" t="s">
        <v>2054</v>
      </c>
      <c r="U164" s="40" t="s">
        <v>2054</v>
      </c>
      <c r="V164" s="40" t="s">
        <v>2056</v>
      </c>
      <c r="W164" s="40" t="s">
        <v>2056</v>
      </c>
      <c r="X164" s="40" t="s">
        <v>2056</v>
      </c>
      <c r="Y164" s="40" t="s">
        <v>2056</v>
      </c>
      <c r="Z164" s="40" t="s">
        <v>2056</v>
      </c>
      <c r="AA164" s="27" t="s">
        <v>2085</v>
      </c>
    </row>
    <row r="165" spans="1:27" x14ac:dyDescent="0.3">
      <c r="A165" s="38" t="s">
        <v>1476</v>
      </c>
      <c r="B165" s="38" t="s">
        <v>1742</v>
      </c>
      <c r="C165" s="38" t="s">
        <v>1246</v>
      </c>
      <c r="D165" s="38" t="s">
        <v>771</v>
      </c>
      <c r="E165" s="38" t="s">
        <v>772</v>
      </c>
      <c r="F165" s="38" t="s">
        <v>773</v>
      </c>
      <c r="G165" s="38" t="s">
        <v>1889</v>
      </c>
      <c r="H165" s="38" t="s">
        <v>1714</v>
      </c>
      <c r="I165" s="38">
        <v>0</v>
      </c>
      <c r="J165" s="38">
        <v>0</v>
      </c>
      <c r="K165" s="38">
        <v>0</v>
      </c>
      <c r="L165" s="38">
        <v>0</v>
      </c>
      <c r="M165" s="38">
        <v>1</v>
      </c>
      <c r="N165" s="38">
        <v>1</v>
      </c>
      <c r="O165" s="38">
        <v>10</v>
      </c>
      <c r="P165" s="27">
        <f>VLOOKUP($A165,'Item Detail'!$A$2:$G$282,7,0)</f>
        <v>1</v>
      </c>
      <c r="Q165" s="40" t="s">
        <v>2060</v>
      </c>
      <c r="R165" s="40" t="s">
        <v>2052</v>
      </c>
      <c r="S165" s="40" t="s">
        <v>2053</v>
      </c>
      <c r="T165" s="40" t="s">
        <v>2054</v>
      </c>
      <c r="U165" s="40" t="s">
        <v>2054</v>
      </c>
      <c r="V165" s="40" t="s">
        <v>2055</v>
      </c>
      <c r="W165" s="40" t="s">
        <v>2055</v>
      </c>
      <c r="X165" s="40" t="s">
        <v>2055</v>
      </c>
      <c r="Y165" s="40" t="s">
        <v>2055</v>
      </c>
      <c r="Z165" s="40" t="s">
        <v>2055</v>
      </c>
      <c r="AA165" s="27" t="s">
        <v>2083</v>
      </c>
    </row>
    <row r="166" spans="1:27" x14ac:dyDescent="0.3">
      <c r="A166" s="38" t="s">
        <v>530</v>
      </c>
      <c r="B166" s="38" t="s">
        <v>1718</v>
      </c>
      <c r="C166" s="38" t="s">
        <v>1247</v>
      </c>
      <c r="D166" s="38" t="s">
        <v>1248</v>
      </c>
      <c r="E166" s="38" t="s">
        <v>666</v>
      </c>
      <c r="F166" s="38" t="s">
        <v>278</v>
      </c>
      <c r="G166" s="38" t="s">
        <v>1890</v>
      </c>
      <c r="H166" s="38" t="s">
        <v>1720</v>
      </c>
      <c r="I166" s="38">
        <v>0</v>
      </c>
      <c r="J166" s="38">
        <v>0</v>
      </c>
      <c r="K166" s="38">
        <v>0</v>
      </c>
      <c r="L166" s="38">
        <v>1</v>
      </c>
      <c r="M166" s="38">
        <v>0</v>
      </c>
      <c r="N166" s="38">
        <v>1</v>
      </c>
      <c r="O166" s="38">
        <v>10</v>
      </c>
      <c r="P166" s="27">
        <f>VLOOKUP($A166,'Item Detail'!$A$2:$G$282,7,0)</f>
        <v>1</v>
      </c>
      <c r="Q166" s="40" t="s">
        <v>2058</v>
      </c>
      <c r="R166" s="40" t="s">
        <v>2052</v>
      </c>
      <c r="S166" s="40" t="s">
        <v>440</v>
      </c>
      <c r="T166" s="40" t="s">
        <v>2054</v>
      </c>
      <c r="U166" s="40" t="s">
        <v>2054</v>
      </c>
      <c r="V166" s="40" t="s">
        <v>2056</v>
      </c>
      <c r="W166" s="40" t="s">
        <v>2056</v>
      </c>
      <c r="X166" s="40" t="s">
        <v>2056</v>
      </c>
      <c r="Y166" s="40" t="s">
        <v>2056</v>
      </c>
      <c r="Z166" s="40" t="s">
        <v>2056</v>
      </c>
      <c r="AA166" s="27" t="s">
        <v>2085</v>
      </c>
    </row>
    <row r="167" spans="1:27" x14ac:dyDescent="0.3">
      <c r="A167" s="38" t="s">
        <v>1480</v>
      </c>
      <c r="B167" s="38" t="s">
        <v>1731</v>
      </c>
      <c r="C167" s="38" t="s">
        <v>1481</v>
      </c>
      <c r="D167" s="38" t="s">
        <v>1482</v>
      </c>
      <c r="E167" s="38" t="s">
        <v>1483</v>
      </c>
      <c r="F167" s="38" t="s">
        <v>1484</v>
      </c>
      <c r="G167" s="38" t="s">
        <v>1891</v>
      </c>
      <c r="H167" s="38" t="s">
        <v>1713</v>
      </c>
      <c r="I167" s="38">
        <v>0</v>
      </c>
      <c r="J167" s="38">
        <v>0</v>
      </c>
      <c r="K167" s="38">
        <v>0</v>
      </c>
      <c r="L167" s="38">
        <v>1</v>
      </c>
      <c r="M167" s="38">
        <v>0</v>
      </c>
      <c r="N167" s="38">
        <v>1</v>
      </c>
      <c r="O167" s="38">
        <v>10</v>
      </c>
      <c r="P167" s="27">
        <f>VLOOKUP($A167,'Item Detail'!$A$2:$G$282,7,0)</f>
        <v>1</v>
      </c>
      <c r="Q167" s="40" t="s">
        <v>2075</v>
      </c>
      <c r="R167" s="40" t="s">
        <v>2076</v>
      </c>
      <c r="S167" s="40" t="s">
        <v>2053</v>
      </c>
      <c r="T167" s="40" t="s">
        <v>2054</v>
      </c>
      <c r="U167" s="40" t="s">
        <v>2062</v>
      </c>
      <c r="V167" s="40" t="s">
        <v>2055</v>
      </c>
      <c r="W167" s="40" t="s">
        <v>2055</v>
      </c>
      <c r="X167" s="40" t="s">
        <v>2055</v>
      </c>
      <c r="Y167" s="40" t="s">
        <v>2055</v>
      </c>
      <c r="Z167" s="40" t="s">
        <v>2055</v>
      </c>
      <c r="AA167" s="27" t="s">
        <v>2083</v>
      </c>
    </row>
    <row r="168" spans="1:27" x14ac:dyDescent="0.3">
      <c r="A168" s="38" t="s">
        <v>1357</v>
      </c>
      <c r="B168" s="38" t="s">
        <v>1721</v>
      </c>
      <c r="C168" s="38" t="s">
        <v>891</v>
      </c>
      <c r="D168" s="38" t="s">
        <v>1138</v>
      </c>
      <c r="E168" s="38" t="s">
        <v>772</v>
      </c>
      <c r="F168" s="38" t="s">
        <v>1722</v>
      </c>
      <c r="G168" s="38" t="s">
        <v>1892</v>
      </c>
      <c r="H168" s="38" t="s">
        <v>1714</v>
      </c>
      <c r="I168" s="38">
        <v>1</v>
      </c>
      <c r="J168" s="38">
        <v>0</v>
      </c>
      <c r="K168" s="38">
        <v>0</v>
      </c>
      <c r="L168" s="38">
        <v>0</v>
      </c>
      <c r="M168" s="38">
        <v>0</v>
      </c>
      <c r="N168" s="38">
        <v>1</v>
      </c>
      <c r="O168" s="38">
        <v>10</v>
      </c>
      <c r="P168" s="27">
        <f>VLOOKUP($A168,'Item Detail'!$A$2:$G$282,7,0)</f>
        <v>1</v>
      </c>
      <c r="Q168" s="40" t="s">
        <v>2051</v>
      </c>
      <c r="R168" s="40" t="s">
        <v>2052</v>
      </c>
      <c r="S168" s="40" t="s">
        <v>2053</v>
      </c>
      <c r="T168" s="40" t="s">
        <v>2054</v>
      </c>
      <c r="U168" s="40" t="s">
        <v>2054</v>
      </c>
      <c r="V168" s="40" t="s">
        <v>2055</v>
      </c>
      <c r="W168" s="40" t="s">
        <v>2056</v>
      </c>
      <c r="X168" s="40" t="s">
        <v>2055</v>
      </c>
      <c r="Y168" s="40" t="s">
        <v>2055</v>
      </c>
      <c r="Z168" s="40" t="s">
        <v>2055</v>
      </c>
      <c r="AA168" s="27" t="s">
        <v>2083</v>
      </c>
    </row>
    <row r="169" spans="1:27" x14ac:dyDescent="0.3">
      <c r="A169" s="38" t="s">
        <v>1678</v>
      </c>
      <c r="B169" s="38" t="s">
        <v>1742</v>
      </c>
      <c r="C169" s="38" t="s">
        <v>716</v>
      </c>
      <c r="D169" s="38" t="s">
        <v>1026</v>
      </c>
      <c r="E169" s="38" t="s">
        <v>718</v>
      </c>
      <c r="F169" s="38" t="s">
        <v>719</v>
      </c>
      <c r="G169" s="38" t="s">
        <v>1893</v>
      </c>
      <c r="H169" s="38" t="s">
        <v>1717</v>
      </c>
      <c r="I169" s="38">
        <v>0</v>
      </c>
      <c r="J169" s="38">
        <v>0</v>
      </c>
      <c r="K169" s="38">
        <v>0</v>
      </c>
      <c r="L169" s="38">
        <v>1</v>
      </c>
      <c r="M169" s="38">
        <v>0</v>
      </c>
      <c r="N169" s="38">
        <v>1</v>
      </c>
      <c r="O169" s="38">
        <v>10</v>
      </c>
      <c r="P169" s="27">
        <f>VLOOKUP($A169,'Item Detail'!$A$2:$G$282,7,0)</f>
        <v>1</v>
      </c>
      <c r="Q169" s="40" t="s">
        <v>2073</v>
      </c>
      <c r="R169" s="40" t="s">
        <v>2052</v>
      </c>
      <c r="S169" s="40" t="s">
        <v>2053</v>
      </c>
      <c r="T169" s="40" t="s">
        <v>2054</v>
      </c>
      <c r="U169" s="40" t="s">
        <v>2054</v>
      </c>
      <c r="V169" s="40" t="s">
        <v>2055</v>
      </c>
      <c r="W169" s="40" t="s">
        <v>2055</v>
      </c>
      <c r="X169" s="40" t="s">
        <v>2055</v>
      </c>
      <c r="Y169" s="40" t="s">
        <v>2056</v>
      </c>
      <c r="Z169" s="40" t="s">
        <v>2055</v>
      </c>
      <c r="AA169" s="27" t="s">
        <v>2084</v>
      </c>
    </row>
    <row r="170" spans="1:27" x14ac:dyDescent="0.3">
      <c r="A170" s="38" t="s">
        <v>426</v>
      </c>
      <c r="B170" s="38" t="s">
        <v>1839</v>
      </c>
      <c r="C170" s="38" t="s">
        <v>1152</v>
      </c>
      <c r="D170" s="38" t="s">
        <v>662</v>
      </c>
      <c r="E170" s="38" t="s">
        <v>1153</v>
      </c>
      <c r="F170" s="38" t="s">
        <v>1894</v>
      </c>
      <c r="G170" s="38" t="s">
        <v>1895</v>
      </c>
      <c r="H170" s="38" t="s">
        <v>1734</v>
      </c>
      <c r="I170" s="38">
        <v>1</v>
      </c>
      <c r="J170" s="38">
        <v>0</v>
      </c>
      <c r="K170" s="38">
        <v>0</v>
      </c>
      <c r="L170" s="38">
        <v>0</v>
      </c>
      <c r="M170" s="38">
        <v>0</v>
      </c>
      <c r="N170" s="38">
        <v>1</v>
      </c>
      <c r="O170" s="38">
        <v>10</v>
      </c>
      <c r="P170" s="27">
        <f>VLOOKUP($A170,'Item Detail'!$A$2:$G$282,7,0)</f>
        <v>1</v>
      </c>
      <c r="Q170" s="40" t="s">
        <v>2065</v>
      </c>
      <c r="R170" s="40" t="s">
        <v>2052</v>
      </c>
      <c r="S170" s="40" t="s">
        <v>2066</v>
      </c>
      <c r="T170" s="40" t="s">
        <v>2054</v>
      </c>
      <c r="U170" s="40" t="s">
        <v>2054</v>
      </c>
      <c r="V170" s="40" t="s">
        <v>2056</v>
      </c>
      <c r="W170" s="40" t="s">
        <v>2056</v>
      </c>
      <c r="X170" s="40" t="s">
        <v>2056</v>
      </c>
      <c r="Y170" s="40" t="s">
        <v>2056</v>
      </c>
      <c r="Z170" s="40" t="s">
        <v>2056</v>
      </c>
      <c r="AA170" s="27" t="s">
        <v>2085</v>
      </c>
    </row>
    <row r="171" spans="1:27" x14ac:dyDescent="0.3">
      <c r="A171" s="38" t="s">
        <v>1084</v>
      </c>
      <c r="B171" s="38" t="s">
        <v>1740</v>
      </c>
      <c r="C171" s="38" t="s">
        <v>1085</v>
      </c>
      <c r="D171" s="38" t="s">
        <v>1086</v>
      </c>
      <c r="E171" s="38" t="s">
        <v>666</v>
      </c>
      <c r="F171" s="38" t="s">
        <v>1732</v>
      </c>
      <c r="G171" s="38" t="s">
        <v>1896</v>
      </c>
      <c r="H171" s="38" t="s">
        <v>1714</v>
      </c>
      <c r="I171" s="38">
        <v>0</v>
      </c>
      <c r="J171" s="38">
        <v>0</v>
      </c>
      <c r="K171" s="38">
        <v>0</v>
      </c>
      <c r="L171" s="38">
        <v>0</v>
      </c>
      <c r="M171" s="38">
        <v>1</v>
      </c>
      <c r="N171" s="38">
        <v>1</v>
      </c>
      <c r="O171" s="38">
        <v>10</v>
      </c>
      <c r="P171" s="27">
        <f>VLOOKUP($A171,'Item Detail'!$A$2:$G$282,7,0)</f>
        <v>1</v>
      </c>
      <c r="Q171" s="40" t="s">
        <v>2057</v>
      </c>
      <c r="R171" s="40" t="s">
        <v>2052</v>
      </c>
      <c r="S171" s="40" t="s">
        <v>2053</v>
      </c>
      <c r="T171" s="40" t="s">
        <v>2054</v>
      </c>
      <c r="U171" s="40" t="s">
        <v>2054</v>
      </c>
      <c r="V171" s="40" t="s">
        <v>2055</v>
      </c>
      <c r="W171" s="40" t="s">
        <v>2055</v>
      </c>
      <c r="X171" s="40" t="s">
        <v>2055</v>
      </c>
      <c r="Y171" s="40" t="s">
        <v>2055</v>
      </c>
      <c r="Z171" s="40" t="s">
        <v>2055</v>
      </c>
      <c r="AA171" s="27" t="s">
        <v>2083</v>
      </c>
    </row>
    <row r="172" spans="1:27" x14ac:dyDescent="0.3">
      <c r="A172" s="38" t="s">
        <v>1116</v>
      </c>
      <c r="B172" s="38" t="s">
        <v>1749</v>
      </c>
      <c r="C172" s="38" t="s">
        <v>1117</v>
      </c>
      <c r="D172" s="38" t="s">
        <v>771</v>
      </c>
      <c r="E172" s="38" t="s">
        <v>1118</v>
      </c>
      <c r="F172" s="38" t="s">
        <v>724</v>
      </c>
      <c r="G172" s="38" t="s">
        <v>1897</v>
      </c>
      <c r="H172" s="38" t="s">
        <v>1714</v>
      </c>
      <c r="I172" s="38">
        <v>0</v>
      </c>
      <c r="J172" s="38">
        <v>0</v>
      </c>
      <c r="K172" s="38">
        <v>0</v>
      </c>
      <c r="L172" s="38">
        <v>0</v>
      </c>
      <c r="M172" s="38">
        <v>1</v>
      </c>
      <c r="N172" s="38">
        <v>1</v>
      </c>
      <c r="O172" s="38">
        <v>10</v>
      </c>
      <c r="P172" s="27">
        <f>VLOOKUP($A172,'Item Detail'!$A$2:$G$282,7,0)</f>
        <v>1</v>
      </c>
      <c r="Q172" s="40" t="s">
        <v>2060</v>
      </c>
      <c r="R172" s="40" t="s">
        <v>2052</v>
      </c>
      <c r="S172" s="40" t="s">
        <v>2053</v>
      </c>
      <c r="T172" s="40" t="s">
        <v>2054</v>
      </c>
      <c r="U172" s="40" t="s">
        <v>2059</v>
      </c>
      <c r="V172" s="40" t="s">
        <v>2055</v>
      </c>
      <c r="W172" s="40" t="s">
        <v>2055</v>
      </c>
      <c r="X172" s="40" t="s">
        <v>2055</v>
      </c>
      <c r="Y172" s="40" t="s">
        <v>2055</v>
      </c>
      <c r="Z172" s="40" t="s">
        <v>2055</v>
      </c>
      <c r="AA172" s="27" t="s">
        <v>2083</v>
      </c>
    </row>
    <row r="173" spans="1:27" x14ac:dyDescent="0.3">
      <c r="A173" s="38" t="s">
        <v>1449</v>
      </c>
      <c r="B173" s="38" t="s">
        <v>1721</v>
      </c>
      <c r="C173" s="38" t="s">
        <v>1450</v>
      </c>
      <c r="D173" s="38" t="s">
        <v>1451</v>
      </c>
      <c r="E173" s="38" t="s">
        <v>671</v>
      </c>
      <c r="F173" s="38" t="s">
        <v>1722</v>
      </c>
      <c r="G173" s="38" t="s">
        <v>1898</v>
      </c>
      <c r="H173" s="38" t="s">
        <v>1717</v>
      </c>
      <c r="I173" s="38">
        <v>0</v>
      </c>
      <c r="J173" s="38">
        <v>0</v>
      </c>
      <c r="K173" s="38">
        <v>0</v>
      </c>
      <c r="L173" s="38">
        <v>1</v>
      </c>
      <c r="M173" s="38">
        <v>0</v>
      </c>
      <c r="N173" s="38">
        <v>1</v>
      </c>
      <c r="O173" s="38">
        <v>10</v>
      </c>
      <c r="P173" s="27">
        <f>VLOOKUP($A173,'Item Detail'!$A$2:$G$282,7,0)</f>
        <v>1</v>
      </c>
      <c r="Q173" s="40" t="s">
        <v>2051</v>
      </c>
      <c r="R173" s="40" t="s">
        <v>2052</v>
      </c>
      <c r="S173" s="40" t="s">
        <v>2053</v>
      </c>
      <c r="T173" s="40" t="s">
        <v>2054</v>
      </c>
      <c r="U173" s="40" t="s">
        <v>2064</v>
      </c>
      <c r="V173" s="40" t="s">
        <v>2055</v>
      </c>
      <c r="W173" s="40" t="s">
        <v>2056</v>
      </c>
      <c r="X173" s="40" t="s">
        <v>2056</v>
      </c>
      <c r="Y173" s="40" t="s">
        <v>2056</v>
      </c>
      <c r="Z173" s="40" t="s">
        <v>2056</v>
      </c>
      <c r="AA173" s="27" t="s">
        <v>2084</v>
      </c>
    </row>
    <row r="174" spans="1:27" x14ac:dyDescent="0.3">
      <c r="A174" s="38" t="s">
        <v>1088</v>
      </c>
      <c r="B174" s="38" t="s">
        <v>1797</v>
      </c>
      <c r="C174" s="38" t="s">
        <v>1089</v>
      </c>
      <c r="D174" s="38" t="s">
        <v>1090</v>
      </c>
      <c r="E174" s="38" t="s">
        <v>658</v>
      </c>
      <c r="F174" s="38" t="s">
        <v>1798</v>
      </c>
      <c r="G174" s="38" t="s">
        <v>1899</v>
      </c>
      <c r="H174" s="38" t="s">
        <v>1714</v>
      </c>
      <c r="I174" s="38">
        <v>0</v>
      </c>
      <c r="J174" s="38">
        <v>0</v>
      </c>
      <c r="K174" s="38">
        <v>0</v>
      </c>
      <c r="L174" s="38">
        <v>0</v>
      </c>
      <c r="M174" s="38">
        <v>1</v>
      </c>
      <c r="N174" s="38">
        <v>1</v>
      </c>
      <c r="O174" s="38">
        <v>10</v>
      </c>
      <c r="P174" s="27">
        <f>VLOOKUP($A174,'Item Detail'!$A$2:$G$282,7,0)</f>
        <v>1</v>
      </c>
      <c r="Q174" s="40" t="s">
        <v>2057</v>
      </c>
      <c r="R174" s="40" t="s">
        <v>2052</v>
      </c>
      <c r="S174" s="40" t="s">
        <v>2053</v>
      </c>
      <c r="T174" s="40" t="s">
        <v>2054</v>
      </c>
      <c r="U174" s="40" t="s">
        <v>2063</v>
      </c>
      <c r="V174" s="40" t="s">
        <v>2055</v>
      </c>
      <c r="W174" s="40" t="s">
        <v>2055</v>
      </c>
      <c r="X174" s="40" t="s">
        <v>2055</v>
      </c>
      <c r="Y174" s="40" t="s">
        <v>2055</v>
      </c>
      <c r="Z174" s="40" t="s">
        <v>2055</v>
      </c>
      <c r="AA174" s="27" t="s">
        <v>2083</v>
      </c>
    </row>
    <row r="175" spans="1:27" x14ac:dyDescent="0.3">
      <c r="A175" s="38" t="s">
        <v>1680</v>
      </c>
      <c r="B175" s="38" t="s">
        <v>1715</v>
      </c>
      <c r="C175" s="38" t="s">
        <v>1681</v>
      </c>
      <c r="D175" s="38" t="s">
        <v>1682</v>
      </c>
      <c r="E175" s="38" t="s">
        <v>958</v>
      </c>
      <c r="F175" s="38" t="s">
        <v>1859</v>
      </c>
      <c r="G175" s="38" t="s">
        <v>1900</v>
      </c>
      <c r="H175" s="38" t="s">
        <v>1714</v>
      </c>
      <c r="I175" s="38">
        <v>0</v>
      </c>
      <c r="J175" s="38">
        <v>0</v>
      </c>
      <c r="K175" s="38">
        <v>0</v>
      </c>
      <c r="L175" s="38">
        <v>0</v>
      </c>
      <c r="M175" s="38">
        <v>1</v>
      </c>
      <c r="N175" s="38">
        <v>1</v>
      </c>
      <c r="O175" s="38">
        <v>9</v>
      </c>
      <c r="P175" s="27">
        <f>VLOOKUP($A175,'Item Detail'!$A$2:$G$282,7,0)</f>
        <v>1</v>
      </c>
      <c r="Q175" s="40" t="s">
        <v>2051</v>
      </c>
      <c r="R175" s="40" t="s">
        <v>2052</v>
      </c>
      <c r="S175" s="40" t="s">
        <v>2053</v>
      </c>
      <c r="T175" s="40" t="s">
        <v>2054</v>
      </c>
      <c r="U175" s="40" t="s">
        <v>2054</v>
      </c>
      <c r="V175" s="40" t="s">
        <v>2055</v>
      </c>
      <c r="W175" s="40" t="s">
        <v>2055</v>
      </c>
      <c r="X175" s="40" t="s">
        <v>2055</v>
      </c>
      <c r="Y175" s="40" t="s">
        <v>2055</v>
      </c>
      <c r="Z175" s="40" t="s">
        <v>2055</v>
      </c>
      <c r="AA175" s="27" t="s">
        <v>2083</v>
      </c>
    </row>
    <row r="176" spans="1:27" x14ac:dyDescent="0.3">
      <c r="A176" s="38" t="s">
        <v>1293</v>
      </c>
      <c r="B176" s="38" t="s">
        <v>1721</v>
      </c>
      <c r="C176" s="38" t="s">
        <v>732</v>
      </c>
      <c r="D176" s="38" t="s">
        <v>1294</v>
      </c>
      <c r="E176" s="38" t="s">
        <v>734</v>
      </c>
      <c r="F176" s="38" t="s">
        <v>1722</v>
      </c>
      <c r="G176" s="38" t="s">
        <v>1901</v>
      </c>
      <c r="H176" s="38" t="s">
        <v>1714</v>
      </c>
      <c r="I176" s="38">
        <v>1</v>
      </c>
      <c r="J176" s="38">
        <v>0</v>
      </c>
      <c r="K176" s="38">
        <v>0</v>
      </c>
      <c r="L176" s="38">
        <v>0</v>
      </c>
      <c r="M176" s="38">
        <v>0</v>
      </c>
      <c r="N176" s="38">
        <v>1</v>
      </c>
      <c r="O176" s="38">
        <v>9</v>
      </c>
      <c r="P176" s="27">
        <f>VLOOKUP($A176,'Item Detail'!$A$2:$G$282,7,0)</f>
        <v>1</v>
      </c>
      <c r="Q176" s="40" t="s">
        <v>2051</v>
      </c>
      <c r="R176" s="40" t="s">
        <v>2052</v>
      </c>
      <c r="S176" s="40" t="s">
        <v>2053</v>
      </c>
      <c r="T176" s="40" t="s">
        <v>2054</v>
      </c>
      <c r="U176" s="40" t="s">
        <v>2059</v>
      </c>
      <c r="V176" s="40" t="s">
        <v>2055</v>
      </c>
      <c r="W176" s="40" t="s">
        <v>2055</v>
      </c>
      <c r="X176" s="40" t="s">
        <v>2055</v>
      </c>
      <c r="Y176" s="40" t="s">
        <v>2055</v>
      </c>
      <c r="Z176" s="40" t="s">
        <v>2056</v>
      </c>
      <c r="AA176" s="27" t="s">
        <v>2083</v>
      </c>
    </row>
    <row r="177" spans="1:27" x14ac:dyDescent="0.3">
      <c r="A177" s="38" t="s">
        <v>1182</v>
      </c>
      <c r="B177" s="38" t="s">
        <v>1797</v>
      </c>
      <c r="C177" s="38" t="s">
        <v>1183</v>
      </c>
      <c r="D177" s="38" t="s">
        <v>1184</v>
      </c>
      <c r="E177" s="38" t="s">
        <v>666</v>
      </c>
      <c r="F177" s="38" t="s">
        <v>1798</v>
      </c>
      <c r="G177" s="38" t="s">
        <v>1902</v>
      </c>
      <c r="H177" s="38" t="s">
        <v>1714</v>
      </c>
      <c r="I177" s="38">
        <v>0</v>
      </c>
      <c r="J177" s="38">
        <v>0</v>
      </c>
      <c r="K177" s="38">
        <v>0</v>
      </c>
      <c r="L177" s="38">
        <v>1</v>
      </c>
      <c r="M177" s="38">
        <v>0</v>
      </c>
      <c r="N177" s="38">
        <v>1</v>
      </c>
      <c r="O177" s="38">
        <v>9</v>
      </c>
      <c r="P177" s="27">
        <f>VLOOKUP($A177,'Item Detail'!$A$2:$G$282,7,0)</f>
        <v>1</v>
      </c>
      <c r="Q177" s="40" t="s">
        <v>2051</v>
      </c>
      <c r="R177" s="40" t="s">
        <v>2052</v>
      </c>
      <c r="S177" s="40" t="s">
        <v>2053</v>
      </c>
      <c r="T177" s="40" t="s">
        <v>2054</v>
      </c>
      <c r="U177" s="40" t="s">
        <v>2054</v>
      </c>
      <c r="V177" s="40" t="s">
        <v>2055</v>
      </c>
      <c r="W177" s="40" t="s">
        <v>2055</v>
      </c>
      <c r="X177" s="40" t="s">
        <v>2055</v>
      </c>
      <c r="Y177" s="40" t="s">
        <v>2055</v>
      </c>
      <c r="Z177" s="40" t="s">
        <v>2055</v>
      </c>
      <c r="AA177" s="27" t="s">
        <v>2083</v>
      </c>
    </row>
    <row r="178" spans="1:27" x14ac:dyDescent="0.3">
      <c r="A178" s="38" t="s">
        <v>1186</v>
      </c>
      <c r="B178" s="38" t="s">
        <v>1740</v>
      </c>
      <c r="C178" s="38" t="s">
        <v>1187</v>
      </c>
      <c r="D178" s="38" t="s">
        <v>662</v>
      </c>
      <c r="E178" s="38" t="s">
        <v>991</v>
      </c>
      <c r="F178" s="38" t="s">
        <v>1732</v>
      </c>
      <c r="G178" s="38" t="s">
        <v>1903</v>
      </c>
      <c r="H178" s="38" t="s">
        <v>1713</v>
      </c>
      <c r="I178" s="38">
        <v>1</v>
      </c>
      <c r="J178" s="38">
        <v>0</v>
      </c>
      <c r="K178" s="38">
        <v>0</v>
      </c>
      <c r="L178" s="38">
        <v>0</v>
      </c>
      <c r="M178" s="38">
        <v>0</v>
      </c>
      <c r="N178" s="38">
        <v>1</v>
      </c>
      <c r="O178" s="38">
        <v>8</v>
      </c>
      <c r="P178" s="27">
        <f>VLOOKUP($A178,'Item Detail'!$A$2:$G$282,7,0)</f>
        <v>1</v>
      </c>
      <c r="Q178" s="40" t="s">
        <v>2057</v>
      </c>
      <c r="R178" s="40" t="s">
        <v>2052</v>
      </c>
      <c r="S178" s="40" t="s">
        <v>2053</v>
      </c>
      <c r="T178" s="40" t="s">
        <v>2054</v>
      </c>
      <c r="U178" s="40" t="s">
        <v>2054</v>
      </c>
      <c r="V178" s="40" t="s">
        <v>2055</v>
      </c>
      <c r="W178" s="40" t="s">
        <v>2056</v>
      </c>
      <c r="X178" s="40" t="s">
        <v>2056</v>
      </c>
      <c r="Y178" s="40" t="s">
        <v>2056</v>
      </c>
      <c r="Z178" s="40" t="s">
        <v>2055</v>
      </c>
      <c r="AA178" s="27" t="s">
        <v>2083</v>
      </c>
    </row>
    <row r="179" spans="1:27" x14ac:dyDescent="0.3">
      <c r="A179" s="38" t="s">
        <v>1217</v>
      </c>
      <c r="B179" s="38" t="s">
        <v>1721</v>
      </c>
      <c r="C179" s="38" t="s">
        <v>1218</v>
      </c>
      <c r="D179" s="38" t="s">
        <v>1219</v>
      </c>
      <c r="E179" s="38" t="s">
        <v>1220</v>
      </c>
      <c r="F179" s="38" t="s">
        <v>1722</v>
      </c>
      <c r="G179" s="38" t="s">
        <v>1904</v>
      </c>
      <c r="H179" s="38" t="s">
        <v>1713</v>
      </c>
      <c r="I179" s="38">
        <v>1</v>
      </c>
      <c r="J179" s="38">
        <v>0</v>
      </c>
      <c r="K179" s="38">
        <v>0</v>
      </c>
      <c r="L179" s="38">
        <v>0</v>
      </c>
      <c r="M179" s="38">
        <v>0</v>
      </c>
      <c r="N179" s="38">
        <v>1</v>
      </c>
      <c r="O179" s="38">
        <v>7</v>
      </c>
      <c r="P179" s="27">
        <f>VLOOKUP($A179,'Item Detail'!$A$2:$G$282,7,0)</f>
        <v>1</v>
      </c>
      <c r="Q179" s="40" t="s">
        <v>2051</v>
      </c>
      <c r="R179" s="40" t="s">
        <v>2052</v>
      </c>
      <c r="S179" s="40" t="s">
        <v>2053</v>
      </c>
      <c r="T179" s="40" t="s">
        <v>2054</v>
      </c>
      <c r="U179" s="40" t="s">
        <v>2059</v>
      </c>
      <c r="V179" s="40" t="s">
        <v>2055</v>
      </c>
      <c r="W179" s="40" t="s">
        <v>2056</v>
      </c>
      <c r="X179" s="40" t="s">
        <v>2056</v>
      </c>
      <c r="Y179" s="40" t="s">
        <v>2056</v>
      </c>
      <c r="Z179" s="40" t="s">
        <v>2056</v>
      </c>
      <c r="AA179" s="27" t="s">
        <v>2083</v>
      </c>
    </row>
    <row r="180" spans="1:27" x14ac:dyDescent="0.3">
      <c r="A180" s="38" t="s">
        <v>1655</v>
      </c>
      <c r="B180" s="38" t="s">
        <v>1721</v>
      </c>
      <c r="C180" s="38" t="s">
        <v>1656</v>
      </c>
      <c r="D180" s="38" t="s">
        <v>1657</v>
      </c>
      <c r="E180" s="38" t="s">
        <v>1522</v>
      </c>
      <c r="F180" s="38" t="s">
        <v>1722</v>
      </c>
      <c r="G180" s="38" t="s">
        <v>1905</v>
      </c>
      <c r="H180" s="38" t="s">
        <v>1714</v>
      </c>
      <c r="I180" s="38">
        <v>0</v>
      </c>
      <c r="J180" s="38">
        <v>0</v>
      </c>
      <c r="K180" s="38">
        <v>0</v>
      </c>
      <c r="L180" s="38">
        <v>0</v>
      </c>
      <c r="M180" s="38">
        <v>1</v>
      </c>
      <c r="N180" s="38">
        <v>1</v>
      </c>
      <c r="O180" s="38">
        <v>7</v>
      </c>
      <c r="P180" s="27">
        <f>VLOOKUP($A180,'Item Detail'!$A$2:$G$282,7,0)</f>
        <v>1</v>
      </c>
      <c r="Q180" s="40" t="s">
        <v>2051</v>
      </c>
      <c r="R180" s="40" t="s">
        <v>2052</v>
      </c>
      <c r="S180" s="40" t="s">
        <v>2053</v>
      </c>
      <c r="T180" s="40" t="s">
        <v>2054</v>
      </c>
      <c r="U180" s="40" t="s">
        <v>2059</v>
      </c>
      <c r="V180" s="40" t="s">
        <v>2055</v>
      </c>
      <c r="W180" s="40" t="s">
        <v>2055</v>
      </c>
      <c r="X180" s="40" t="s">
        <v>2056</v>
      </c>
      <c r="Y180" s="40" t="s">
        <v>2055</v>
      </c>
      <c r="Z180" s="40" t="s">
        <v>2055</v>
      </c>
      <c r="AA180" s="27" t="s">
        <v>2083</v>
      </c>
    </row>
    <row r="181" spans="1:27" x14ac:dyDescent="0.3">
      <c r="A181" s="38" t="s">
        <v>1567</v>
      </c>
      <c r="B181" s="38" t="s">
        <v>1718</v>
      </c>
      <c r="C181" s="38" t="s">
        <v>1568</v>
      </c>
      <c r="D181" s="38" t="s">
        <v>1569</v>
      </c>
      <c r="E181" s="38" t="s">
        <v>692</v>
      </c>
      <c r="F181" s="38" t="s">
        <v>219</v>
      </c>
      <c r="G181" s="38" t="s">
        <v>1906</v>
      </c>
      <c r="H181" s="38" t="s">
        <v>1713</v>
      </c>
      <c r="I181" s="38">
        <v>1</v>
      </c>
      <c r="J181" s="38">
        <v>0</v>
      </c>
      <c r="K181" s="38">
        <v>0</v>
      </c>
      <c r="L181" s="38">
        <v>0</v>
      </c>
      <c r="M181" s="38">
        <v>0</v>
      </c>
      <c r="N181" s="38">
        <v>1</v>
      </c>
      <c r="O181" s="38">
        <v>7</v>
      </c>
      <c r="P181" s="27">
        <f>VLOOKUP($A181,'Item Detail'!$A$2:$G$282,7,0)</f>
        <v>1</v>
      </c>
      <c r="Q181" s="40" t="s">
        <v>2051</v>
      </c>
      <c r="R181" s="40" t="s">
        <v>2052</v>
      </c>
      <c r="S181" s="40" t="s">
        <v>2053</v>
      </c>
      <c r="T181" s="40" t="s">
        <v>2054</v>
      </c>
      <c r="U181" s="40" t="s">
        <v>2059</v>
      </c>
      <c r="V181" s="40" t="s">
        <v>2055</v>
      </c>
      <c r="W181" s="40" t="s">
        <v>2056</v>
      </c>
      <c r="X181" s="40" t="s">
        <v>2056</v>
      </c>
      <c r="Y181" s="40" t="s">
        <v>2056</v>
      </c>
      <c r="Z181" s="40" t="s">
        <v>2056</v>
      </c>
      <c r="AA181" s="27" t="s">
        <v>2083</v>
      </c>
    </row>
    <row r="182" spans="1:27" x14ac:dyDescent="0.3">
      <c r="A182" s="38" t="s">
        <v>1542</v>
      </c>
      <c r="B182" s="38" t="s">
        <v>1718</v>
      </c>
      <c r="C182" s="38" t="s">
        <v>1543</v>
      </c>
      <c r="D182" s="38" t="s">
        <v>1544</v>
      </c>
      <c r="E182" s="38" t="s">
        <v>1545</v>
      </c>
      <c r="F182" s="38" t="s">
        <v>278</v>
      </c>
      <c r="G182" s="38" t="s">
        <v>1907</v>
      </c>
      <c r="H182" s="38" t="s">
        <v>1717</v>
      </c>
      <c r="I182" s="38">
        <v>0</v>
      </c>
      <c r="J182" s="38">
        <v>0</v>
      </c>
      <c r="K182" s="38">
        <v>0</v>
      </c>
      <c r="L182" s="38">
        <v>1</v>
      </c>
      <c r="M182" s="38">
        <v>0</v>
      </c>
      <c r="N182" s="38">
        <v>1</v>
      </c>
      <c r="O182" s="38">
        <v>6</v>
      </c>
      <c r="P182" s="27">
        <f>VLOOKUP($A182,'Item Detail'!$A$2:$G$282,7,0)</f>
        <v>1</v>
      </c>
      <c r="Q182" s="40" t="s">
        <v>2051</v>
      </c>
      <c r="R182" s="40" t="s">
        <v>2052</v>
      </c>
      <c r="S182" s="40" t="s">
        <v>2053</v>
      </c>
      <c r="T182" s="40" t="s">
        <v>2054</v>
      </c>
      <c r="U182" s="40" t="s">
        <v>2054</v>
      </c>
      <c r="V182" s="40" t="s">
        <v>2055</v>
      </c>
      <c r="W182" s="40" t="s">
        <v>2056</v>
      </c>
      <c r="X182" s="40" t="s">
        <v>2056</v>
      </c>
      <c r="Y182" s="40" t="s">
        <v>2056</v>
      </c>
      <c r="Z182" s="40" t="s">
        <v>2056</v>
      </c>
      <c r="AA182" s="27" t="s">
        <v>2084</v>
      </c>
    </row>
    <row r="183" spans="1:27" x14ac:dyDescent="0.3">
      <c r="A183" s="38" t="s">
        <v>1626</v>
      </c>
      <c r="B183" s="38" t="s">
        <v>1721</v>
      </c>
      <c r="C183" s="38" t="s">
        <v>1627</v>
      </c>
      <c r="D183" s="38" t="s">
        <v>1628</v>
      </c>
      <c r="E183" s="38" t="s">
        <v>676</v>
      </c>
      <c r="F183" s="38" t="s">
        <v>1722</v>
      </c>
      <c r="G183" s="38" t="s">
        <v>1908</v>
      </c>
      <c r="H183" s="38" t="s">
        <v>1714</v>
      </c>
      <c r="I183" s="38">
        <v>1</v>
      </c>
      <c r="J183" s="38">
        <v>0</v>
      </c>
      <c r="K183" s="38">
        <v>0</v>
      </c>
      <c r="L183" s="38">
        <v>0</v>
      </c>
      <c r="M183" s="38">
        <v>0</v>
      </c>
      <c r="N183" s="38">
        <v>1</v>
      </c>
      <c r="O183" s="38">
        <v>6</v>
      </c>
      <c r="P183" s="27">
        <f>VLOOKUP($A183,'Item Detail'!$A$2:$G$282,7,0)</f>
        <v>1</v>
      </c>
      <c r="Q183" s="40" t="s">
        <v>2051</v>
      </c>
      <c r="R183" s="40" t="s">
        <v>2052</v>
      </c>
      <c r="S183" s="40" t="s">
        <v>2053</v>
      </c>
      <c r="T183" s="40" t="s">
        <v>2054</v>
      </c>
      <c r="U183" s="40" t="s">
        <v>2059</v>
      </c>
      <c r="V183" s="40" t="s">
        <v>2055</v>
      </c>
      <c r="W183" s="40" t="s">
        <v>2056</v>
      </c>
      <c r="X183" s="40" t="s">
        <v>2055</v>
      </c>
      <c r="Y183" s="40" t="s">
        <v>2055</v>
      </c>
      <c r="Z183" s="40" t="s">
        <v>2055</v>
      </c>
      <c r="AA183" s="27" t="s">
        <v>2083</v>
      </c>
    </row>
    <row r="184" spans="1:27" x14ac:dyDescent="0.3">
      <c r="A184" s="38" t="s">
        <v>1192</v>
      </c>
      <c r="B184" s="38" t="s">
        <v>1754</v>
      </c>
      <c r="C184" s="38" t="s">
        <v>1193</v>
      </c>
      <c r="D184" s="38" t="s">
        <v>1194</v>
      </c>
      <c r="E184" s="38" t="s">
        <v>953</v>
      </c>
      <c r="F184" s="38" t="s">
        <v>565</v>
      </c>
      <c r="G184" s="38" t="s">
        <v>1909</v>
      </c>
      <c r="H184" s="38" t="s">
        <v>1713</v>
      </c>
      <c r="I184" s="38">
        <v>0</v>
      </c>
      <c r="J184" s="38">
        <v>0</v>
      </c>
      <c r="K184" s="38">
        <v>1</v>
      </c>
      <c r="L184" s="38">
        <v>0</v>
      </c>
      <c r="M184" s="38">
        <v>0</v>
      </c>
      <c r="N184" s="38">
        <v>1</v>
      </c>
      <c r="O184" s="38">
        <v>6</v>
      </c>
      <c r="P184" s="27">
        <f>VLOOKUP($A184,'Item Detail'!$A$2:$G$282,7,0)</f>
        <v>1</v>
      </c>
      <c r="Q184" s="40" t="s">
        <v>2051</v>
      </c>
      <c r="R184" s="40" t="s">
        <v>2052</v>
      </c>
      <c r="S184" s="40" t="s">
        <v>2053</v>
      </c>
      <c r="T184" s="40" t="s">
        <v>2054</v>
      </c>
      <c r="U184" s="40" t="s">
        <v>2054</v>
      </c>
      <c r="V184" s="40" t="s">
        <v>2056</v>
      </c>
      <c r="W184" s="40" t="s">
        <v>2056</v>
      </c>
      <c r="X184" s="40" t="s">
        <v>2055</v>
      </c>
      <c r="Y184" s="40" t="s">
        <v>2056</v>
      </c>
      <c r="Z184" s="40" t="s">
        <v>2055</v>
      </c>
      <c r="AA184" s="27" t="s">
        <v>2083</v>
      </c>
    </row>
    <row r="185" spans="1:27" x14ac:dyDescent="0.3">
      <c r="A185" s="38" t="s">
        <v>1423</v>
      </c>
      <c r="B185" s="38" t="s">
        <v>1742</v>
      </c>
      <c r="C185" s="38" t="s">
        <v>1246</v>
      </c>
      <c r="D185" s="38" t="s">
        <v>1026</v>
      </c>
      <c r="E185" s="38" t="s">
        <v>772</v>
      </c>
      <c r="F185" s="38" t="s">
        <v>773</v>
      </c>
      <c r="G185" s="38" t="s">
        <v>1910</v>
      </c>
      <c r="H185" s="38" t="s">
        <v>1714</v>
      </c>
      <c r="I185" s="38">
        <v>0</v>
      </c>
      <c r="J185" s="38">
        <v>0</v>
      </c>
      <c r="K185" s="38">
        <v>0</v>
      </c>
      <c r="L185" s="38">
        <v>0</v>
      </c>
      <c r="M185" s="38">
        <v>1</v>
      </c>
      <c r="N185" s="38">
        <v>1</v>
      </c>
      <c r="O185" s="38">
        <v>5</v>
      </c>
      <c r="P185" s="27">
        <f>VLOOKUP($A185,'Item Detail'!$A$2:$G$282,7,0)</f>
        <v>1</v>
      </c>
      <c r="Q185" s="40" t="s">
        <v>2060</v>
      </c>
      <c r="R185" s="40" t="s">
        <v>2052</v>
      </c>
      <c r="S185" s="40" t="s">
        <v>2053</v>
      </c>
      <c r="T185" s="40" t="s">
        <v>2054</v>
      </c>
      <c r="U185" s="40" t="s">
        <v>2054</v>
      </c>
      <c r="V185" s="40" t="s">
        <v>2055</v>
      </c>
      <c r="W185" s="40" t="s">
        <v>2055</v>
      </c>
      <c r="X185" s="40" t="s">
        <v>2055</v>
      </c>
      <c r="Y185" s="40" t="s">
        <v>2055</v>
      </c>
      <c r="Z185" s="40" t="s">
        <v>2055</v>
      </c>
      <c r="AA185" s="27" t="s">
        <v>2083</v>
      </c>
    </row>
    <row r="186" spans="1:27" x14ac:dyDescent="0.3">
      <c r="A186" s="38" t="s">
        <v>1667</v>
      </c>
      <c r="B186" s="38" t="s">
        <v>1742</v>
      </c>
      <c r="C186" s="38" t="s">
        <v>1156</v>
      </c>
      <c r="D186" s="38" t="s">
        <v>941</v>
      </c>
      <c r="E186" s="38" t="s">
        <v>772</v>
      </c>
      <c r="F186" s="38" t="s">
        <v>773</v>
      </c>
      <c r="G186" s="38" t="s">
        <v>1911</v>
      </c>
      <c r="H186" s="38" t="s">
        <v>1714</v>
      </c>
      <c r="I186" s="38">
        <v>0</v>
      </c>
      <c r="J186" s="38">
        <v>0</v>
      </c>
      <c r="K186" s="38">
        <v>0</v>
      </c>
      <c r="L186" s="38">
        <v>1</v>
      </c>
      <c r="M186" s="38">
        <v>0</v>
      </c>
      <c r="N186" s="38">
        <v>1</v>
      </c>
      <c r="O186" s="38">
        <v>5</v>
      </c>
      <c r="P186" s="27">
        <f>VLOOKUP($A186,'Item Detail'!$A$2:$G$282,7,0)</f>
        <v>1</v>
      </c>
      <c r="Q186" s="40" t="s">
        <v>2060</v>
      </c>
      <c r="R186" s="40" t="s">
        <v>2052</v>
      </c>
      <c r="S186" s="40" t="s">
        <v>2053</v>
      </c>
      <c r="T186" s="40" t="s">
        <v>2054</v>
      </c>
      <c r="U186" s="40" t="s">
        <v>2054</v>
      </c>
      <c r="V186" s="40" t="s">
        <v>2055</v>
      </c>
      <c r="W186" s="40" t="s">
        <v>2055</v>
      </c>
      <c r="X186" s="40" t="s">
        <v>2055</v>
      </c>
      <c r="Y186" s="40" t="s">
        <v>2055</v>
      </c>
      <c r="Z186" s="40" t="s">
        <v>2055</v>
      </c>
      <c r="AA186" s="27" t="s">
        <v>2083</v>
      </c>
    </row>
    <row r="187" spans="1:27" x14ac:dyDescent="0.3">
      <c r="A187" s="38" t="s">
        <v>1155</v>
      </c>
      <c r="B187" s="38" t="s">
        <v>1742</v>
      </c>
      <c r="C187" s="38" t="s">
        <v>1156</v>
      </c>
      <c r="D187" s="38" t="s">
        <v>1157</v>
      </c>
      <c r="E187" s="38" t="s">
        <v>772</v>
      </c>
      <c r="F187" s="38" t="s">
        <v>773</v>
      </c>
      <c r="G187" s="38" t="s">
        <v>1912</v>
      </c>
      <c r="H187" s="38" t="s">
        <v>1714</v>
      </c>
      <c r="I187" s="38">
        <v>0</v>
      </c>
      <c r="J187" s="38">
        <v>0</v>
      </c>
      <c r="K187" s="38">
        <v>0</v>
      </c>
      <c r="L187" s="38">
        <v>1</v>
      </c>
      <c r="M187" s="38">
        <v>0</v>
      </c>
      <c r="N187" s="38">
        <v>1</v>
      </c>
      <c r="O187" s="38">
        <v>5</v>
      </c>
      <c r="P187" s="27">
        <f>VLOOKUP($A187,'Item Detail'!$A$2:$G$282,7,0)</f>
        <v>1</v>
      </c>
      <c r="Q187" s="40" t="s">
        <v>2060</v>
      </c>
      <c r="R187" s="40" t="s">
        <v>2052</v>
      </c>
      <c r="S187" s="40" t="s">
        <v>2053</v>
      </c>
      <c r="T187" s="40" t="s">
        <v>2054</v>
      </c>
      <c r="U187" s="40" t="s">
        <v>2054</v>
      </c>
      <c r="V187" s="40" t="s">
        <v>2055</v>
      </c>
      <c r="W187" s="40" t="s">
        <v>2055</v>
      </c>
      <c r="X187" s="40" t="s">
        <v>2055</v>
      </c>
      <c r="Y187" s="40" t="s">
        <v>2055</v>
      </c>
      <c r="Z187" s="40" t="s">
        <v>2055</v>
      </c>
      <c r="AA187" s="27" t="s">
        <v>2083</v>
      </c>
    </row>
    <row r="188" spans="1:27" x14ac:dyDescent="0.3">
      <c r="A188" s="38" t="s">
        <v>263</v>
      </c>
      <c r="B188" s="38" t="s">
        <v>1728</v>
      </c>
      <c r="C188" s="38" t="s">
        <v>1486</v>
      </c>
      <c r="D188" s="38" t="s">
        <v>1487</v>
      </c>
      <c r="E188" s="38" t="s">
        <v>666</v>
      </c>
      <c r="F188" s="38" t="s">
        <v>1729</v>
      </c>
      <c r="G188" s="38" t="s">
        <v>1913</v>
      </c>
      <c r="H188" s="38" t="s">
        <v>1734</v>
      </c>
      <c r="I188" s="38">
        <v>1</v>
      </c>
      <c r="J188" s="38">
        <v>0</v>
      </c>
      <c r="K188" s="38">
        <v>0</v>
      </c>
      <c r="L188" s="38">
        <v>0</v>
      </c>
      <c r="M188" s="38">
        <v>0</v>
      </c>
      <c r="N188" s="38">
        <v>1</v>
      </c>
      <c r="O188" s="38">
        <v>5</v>
      </c>
      <c r="P188" s="27">
        <f>VLOOKUP($A188,'Item Detail'!$A$2:$G$282,7,0)</f>
        <v>1</v>
      </c>
      <c r="Q188" s="40" t="s">
        <v>2065</v>
      </c>
      <c r="R188" s="40" t="s">
        <v>2052</v>
      </c>
      <c r="S188" s="40" t="s">
        <v>2066</v>
      </c>
      <c r="T188" s="40" t="s">
        <v>2054</v>
      </c>
      <c r="U188" s="40" t="s">
        <v>2054</v>
      </c>
      <c r="V188" s="40" t="s">
        <v>2056</v>
      </c>
      <c r="W188" s="40" t="s">
        <v>2056</v>
      </c>
      <c r="X188" s="40" t="s">
        <v>2056</v>
      </c>
      <c r="Y188" s="40" t="s">
        <v>2056</v>
      </c>
      <c r="Z188" s="40" t="s">
        <v>2056</v>
      </c>
      <c r="AA188" s="27" t="s">
        <v>2085</v>
      </c>
    </row>
    <row r="189" spans="1:27" x14ac:dyDescent="0.3">
      <c r="A189" s="38" t="s">
        <v>1457</v>
      </c>
      <c r="B189" s="38" t="s">
        <v>1806</v>
      </c>
      <c r="C189" s="38" t="s">
        <v>1458</v>
      </c>
      <c r="D189" s="38" t="s">
        <v>1459</v>
      </c>
      <c r="E189" s="38" t="s">
        <v>1460</v>
      </c>
      <c r="F189" s="38" t="s">
        <v>1049</v>
      </c>
      <c r="G189" s="38" t="s">
        <v>1914</v>
      </c>
      <c r="H189" s="38" t="s">
        <v>1713</v>
      </c>
      <c r="I189" s="38">
        <v>1</v>
      </c>
      <c r="J189" s="38">
        <v>0</v>
      </c>
      <c r="K189" s="38">
        <v>0</v>
      </c>
      <c r="L189" s="38">
        <v>0</v>
      </c>
      <c r="M189" s="38">
        <v>0</v>
      </c>
      <c r="N189" s="38">
        <v>1</v>
      </c>
      <c r="O189" s="38">
        <v>5</v>
      </c>
      <c r="P189" s="27">
        <f>VLOOKUP($A189,'Item Detail'!$A$2:$G$282,7,0)</f>
        <v>1</v>
      </c>
      <c r="Q189" s="40" t="s">
        <v>2051</v>
      </c>
      <c r="R189" s="40" t="s">
        <v>2052</v>
      </c>
      <c r="S189" s="40" t="s">
        <v>2053</v>
      </c>
      <c r="T189" s="40" t="s">
        <v>2054</v>
      </c>
      <c r="U189" s="40" t="s">
        <v>2054</v>
      </c>
      <c r="V189" s="40" t="s">
        <v>2055</v>
      </c>
      <c r="W189" s="40" t="s">
        <v>2056</v>
      </c>
      <c r="X189" s="40" t="s">
        <v>2056</v>
      </c>
      <c r="Y189" s="40" t="s">
        <v>2056</v>
      </c>
      <c r="Z189" s="40" t="s">
        <v>2056</v>
      </c>
      <c r="AA189" s="27" t="s">
        <v>2083</v>
      </c>
    </row>
    <row r="190" spans="1:27" x14ac:dyDescent="0.3">
      <c r="A190" s="38" t="s">
        <v>1136</v>
      </c>
      <c r="B190" s="38" t="s">
        <v>1721</v>
      </c>
      <c r="C190" s="38" t="s">
        <v>1137</v>
      </c>
      <c r="D190" s="38" t="s">
        <v>1138</v>
      </c>
      <c r="E190" s="38" t="s">
        <v>772</v>
      </c>
      <c r="F190" s="38" t="s">
        <v>1722</v>
      </c>
      <c r="G190" s="38" t="s">
        <v>1915</v>
      </c>
      <c r="H190" s="38" t="s">
        <v>1717</v>
      </c>
      <c r="I190" s="38">
        <v>0</v>
      </c>
      <c r="J190" s="38">
        <v>0</v>
      </c>
      <c r="K190" s="38">
        <v>0</v>
      </c>
      <c r="L190" s="38">
        <v>1</v>
      </c>
      <c r="M190" s="38">
        <v>0</v>
      </c>
      <c r="N190" s="38">
        <v>1</v>
      </c>
      <c r="O190" s="38">
        <v>5</v>
      </c>
      <c r="P190" s="27">
        <f>VLOOKUP($A190,'Item Detail'!$A$2:$G$282,7,0)</f>
        <v>1</v>
      </c>
      <c r="Q190" s="40" t="s">
        <v>2051</v>
      </c>
      <c r="R190" s="40" t="s">
        <v>2052</v>
      </c>
      <c r="S190" s="40" t="s">
        <v>2053</v>
      </c>
      <c r="T190" s="40" t="s">
        <v>2054</v>
      </c>
      <c r="U190" s="40" t="s">
        <v>2054</v>
      </c>
      <c r="V190" s="40" t="s">
        <v>2055</v>
      </c>
      <c r="W190" s="40" t="s">
        <v>2056</v>
      </c>
      <c r="X190" s="40" t="s">
        <v>2056</v>
      </c>
      <c r="Y190" s="40" t="s">
        <v>2056</v>
      </c>
      <c r="Z190" s="40" t="s">
        <v>2056</v>
      </c>
      <c r="AA190" s="27" t="s">
        <v>2084</v>
      </c>
    </row>
    <row r="191" spans="1:27" x14ac:dyDescent="0.3">
      <c r="A191" s="38" t="s">
        <v>1354</v>
      </c>
      <c r="B191" s="38" t="s">
        <v>1806</v>
      </c>
      <c r="C191" s="38" t="s">
        <v>1355</v>
      </c>
      <c r="D191" s="38" t="s">
        <v>662</v>
      </c>
      <c r="E191" s="38" t="s">
        <v>1313</v>
      </c>
      <c r="F191" s="38" t="s">
        <v>877</v>
      </c>
      <c r="G191" s="38" t="s">
        <v>1916</v>
      </c>
      <c r="H191" s="38" t="s">
        <v>1717</v>
      </c>
      <c r="I191" s="38">
        <v>0</v>
      </c>
      <c r="J191" s="38">
        <v>0</v>
      </c>
      <c r="K191" s="38">
        <v>0</v>
      </c>
      <c r="L191" s="38">
        <v>1</v>
      </c>
      <c r="M191" s="38">
        <v>0</v>
      </c>
      <c r="N191" s="38">
        <v>1</v>
      </c>
      <c r="O191" s="38">
        <v>5</v>
      </c>
      <c r="P191" s="27">
        <f>VLOOKUP($A191,'Item Detail'!$A$2:$G$282,7,0)</f>
        <v>1</v>
      </c>
      <c r="Q191" s="40" t="s">
        <v>2051</v>
      </c>
      <c r="R191" s="40" t="s">
        <v>2052</v>
      </c>
      <c r="S191" s="40" t="s">
        <v>2053</v>
      </c>
      <c r="T191" s="40" t="s">
        <v>2054</v>
      </c>
      <c r="U191" s="40" t="s">
        <v>2054</v>
      </c>
      <c r="V191" s="40" t="s">
        <v>2055</v>
      </c>
      <c r="W191" s="40" t="s">
        <v>2056</v>
      </c>
      <c r="X191" s="40" t="s">
        <v>2056</v>
      </c>
      <c r="Y191" s="40" t="s">
        <v>2056</v>
      </c>
      <c r="Z191" s="40" t="s">
        <v>2056</v>
      </c>
      <c r="AA191" s="27" t="s">
        <v>2084</v>
      </c>
    </row>
    <row r="192" spans="1:27" x14ac:dyDescent="0.3">
      <c r="A192" s="38" t="s">
        <v>320</v>
      </c>
      <c r="B192" s="38" t="s">
        <v>1731</v>
      </c>
      <c r="C192" s="38" t="s">
        <v>1580</v>
      </c>
      <c r="D192" s="38" t="s">
        <v>662</v>
      </c>
      <c r="E192" s="38" t="s">
        <v>1581</v>
      </c>
      <c r="F192" s="38" t="s">
        <v>1755</v>
      </c>
      <c r="G192" s="38" t="s">
        <v>1917</v>
      </c>
      <c r="H192" s="38" t="s">
        <v>1734</v>
      </c>
      <c r="I192" s="38">
        <v>0</v>
      </c>
      <c r="J192" s="38">
        <v>0</v>
      </c>
      <c r="K192" s="38">
        <v>0</v>
      </c>
      <c r="L192" s="38">
        <v>1</v>
      </c>
      <c r="M192" s="38">
        <v>0</v>
      </c>
      <c r="N192" s="38">
        <v>1</v>
      </c>
      <c r="O192" s="38">
        <v>5</v>
      </c>
      <c r="P192" s="27">
        <f>VLOOKUP($A192,'Item Detail'!$A$2:$G$282,7,0)</f>
        <v>1</v>
      </c>
      <c r="Q192" s="40" t="s">
        <v>2065</v>
      </c>
      <c r="R192" s="40" t="s">
        <v>2052</v>
      </c>
      <c r="S192" s="40" t="s">
        <v>2066</v>
      </c>
      <c r="T192" s="40" t="s">
        <v>2054</v>
      </c>
      <c r="U192" s="40" t="s">
        <v>2054</v>
      </c>
      <c r="V192" s="40" t="s">
        <v>2056</v>
      </c>
      <c r="W192" s="40" t="s">
        <v>2056</v>
      </c>
      <c r="X192" s="40" t="s">
        <v>2056</v>
      </c>
      <c r="Y192" s="40" t="s">
        <v>2056</v>
      </c>
      <c r="Z192" s="40" t="s">
        <v>2056</v>
      </c>
      <c r="AA192" s="27" t="s">
        <v>2085</v>
      </c>
    </row>
    <row r="193" spans="1:27" x14ac:dyDescent="0.3">
      <c r="A193" s="38" t="s">
        <v>420</v>
      </c>
      <c r="B193" s="38" t="s">
        <v>1782</v>
      </c>
      <c r="C193" s="38" t="s">
        <v>1318</v>
      </c>
      <c r="D193" s="38" t="s">
        <v>1319</v>
      </c>
      <c r="E193" s="38" t="s">
        <v>718</v>
      </c>
      <c r="F193" s="38" t="s">
        <v>187</v>
      </c>
      <c r="G193" s="38" t="s">
        <v>1918</v>
      </c>
      <c r="H193" s="38" t="s">
        <v>1734</v>
      </c>
      <c r="I193" s="38">
        <v>0</v>
      </c>
      <c r="J193" s="38">
        <v>0</v>
      </c>
      <c r="K193" s="38">
        <v>0</v>
      </c>
      <c r="L193" s="38">
        <v>1</v>
      </c>
      <c r="M193" s="38">
        <v>0</v>
      </c>
      <c r="N193" s="38">
        <v>1</v>
      </c>
      <c r="O193" s="38">
        <v>5</v>
      </c>
      <c r="P193" s="27">
        <f>VLOOKUP($A193,'Item Detail'!$A$2:$G$282,7,0)</f>
        <v>1</v>
      </c>
      <c r="Q193" s="40" t="s">
        <v>2065</v>
      </c>
      <c r="R193" s="40" t="s">
        <v>2052</v>
      </c>
      <c r="S193" s="40" t="s">
        <v>2066</v>
      </c>
      <c r="T193" s="40" t="s">
        <v>2054</v>
      </c>
      <c r="U193" s="40" t="s">
        <v>2054</v>
      </c>
      <c r="V193" s="40" t="s">
        <v>2056</v>
      </c>
      <c r="W193" s="40" t="s">
        <v>2056</v>
      </c>
      <c r="X193" s="40" t="s">
        <v>2056</v>
      </c>
      <c r="Y193" s="40" t="s">
        <v>2056</v>
      </c>
      <c r="Z193" s="40" t="s">
        <v>2056</v>
      </c>
      <c r="AA193" s="27" t="s">
        <v>2085</v>
      </c>
    </row>
    <row r="194" spans="1:27" x14ac:dyDescent="0.3">
      <c r="A194" s="38" t="s">
        <v>377</v>
      </c>
      <c r="B194" s="38" t="s">
        <v>1735</v>
      </c>
      <c r="C194" s="38" t="s">
        <v>1259</v>
      </c>
      <c r="D194" s="38" t="s">
        <v>1260</v>
      </c>
      <c r="E194" s="38" t="s">
        <v>1261</v>
      </c>
      <c r="F194" s="38" t="s">
        <v>380</v>
      </c>
      <c r="G194" s="38" t="s">
        <v>1919</v>
      </c>
      <c r="H194" s="38" t="s">
        <v>1734</v>
      </c>
      <c r="I194" s="38">
        <v>0</v>
      </c>
      <c r="J194" s="38">
        <v>0</v>
      </c>
      <c r="K194" s="38">
        <v>1</v>
      </c>
      <c r="L194" s="38">
        <v>0</v>
      </c>
      <c r="M194" s="38">
        <v>0</v>
      </c>
      <c r="N194" s="38">
        <v>1</v>
      </c>
      <c r="O194" s="38">
        <v>4</v>
      </c>
      <c r="P194" s="27">
        <f>VLOOKUP($A194,'Item Detail'!$A$2:$G$282,7,0)</f>
        <v>1</v>
      </c>
      <c r="Q194" s="40" t="s">
        <v>2065</v>
      </c>
      <c r="R194" s="40" t="s">
        <v>2052</v>
      </c>
      <c r="S194" s="40" t="s">
        <v>2066</v>
      </c>
      <c r="T194" s="40" t="s">
        <v>2054</v>
      </c>
      <c r="U194" s="40" t="s">
        <v>2054</v>
      </c>
      <c r="V194" s="40" t="s">
        <v>2056</v>
      </c>
      <c r="W194" s="40" t="s">
        <v>2056</v>
      </c>
      <c r="X194" s="40" t="s">
        <v>2056</v>
      </c>
      <c r="Y194" s="40" t="s">
        <v>2056</v>
      </c>
      <c r="Z194" s="40" t="s">
        <v>2056</v>
      </c>
      <c r="AA194" s="27" t="s">
        <v>2085</v>
      </c>
    </row>
    <row r="195" spans="1:27" x14ac:dyDescent="0.3">
      <c r="A195" s="38" t="s">
        <v>534</v>
      </c>
      <c r="B195" s="38" t="s">
        <v>1740</v>
      </c>
      <c r="C195" s="38" t="s">
        <v>1326</v>
      </c>
      <c r="D195" s="38" t="s">
        <v>1327</v>
      </c>
      <c r="E195" s="38" t="s">
        <v>666</v>
      </c>
      <c r="F195" s="38" t="s">
        <v>1732</v>
      </c>
      <c r="G195" s="38" t="s">
        <v>1920</v>
      </c>
      <c r="H195" s="38" t="s">
        <v>1720</v>
      </c>
      <c r="I195" s="38">
        <v>0</v>
      </c>
      <c r="J195" s="38">
        <v>0</v>
      </c>
      <c r="K195" s="38">
        <v>0</v>
      </c>
      <c r="L195" s="38">
        <v>1</v>
      </c>
      <c r="M195" s="38">
        <v>0</v>
      </c>
      <c r="N195" s="38">
        <v>1</v>
      </c>
      <c r="O195" s="38">
        <v>4</v>
      </c>
      <c r="P195" s="27">
        <f>VLOOKUP($A195,'Item Detail'!$A$2:$G$282,7,0)</f>
        <v>1</v>
      </c>
      <c r="Q195" s="40" t="s">
        <v>2058</v>
      </c>
      <c r="R195" s="40" t="s">
        <v>2052</v>
      </c>
      <c r="S195" s="40" t="s">
        <v>440</v>
      </c>
      <c r="T195" s="40" t="s">
        <v>2054</v>
      </c>
      <c r="U195" s="40" t="s">
        <v>2054</v>
      </c>
      <c r="V195" s="40" t="s">
        <v>2056</v>
      </c>
      <c r="W195" s="40" t="s">
        <v>2056</v>
      </c>
      <c r="X195" s="40" t="s">
        <v>2056</v>
      </c>
      <c r="Y195" s="40" t="s">
        <v>2056</v>
      </c>
      <c r="Z195" s="40" t="s">
        <v>2056</v>
      </c>
      <c r="AA195" s="27" t="s">
        <v>2085</v>
      </c>
    </row>
    <row r="196" spans="1:27" x14ac:dyDescent="0.3">
      <c r="A196" s="38" t="s">
        <v>1306</v>
      </c>
      <c r="B196" s="38" t="s">
        <v>1718</v>
      </c>
      <c r="C196" s="38" t="s">
        <v>1307</v>
      </c>
      <c r="D196" s="38" t="s">
        <v>1308</v>
      </c>
      <c r="E196" s="38" t="s">
        <v>1309</v>
      </c>
      <c r="F196" s="38" t="s">
        <v>239</v>
      </c>
      <c r="G196" s="38" t="s">
        <v>1921</v>
      </c>
      <c r="H196" s="38" t="s">
        <v>1717</v>
      </c>
      <c r="I196" s="38">
        <v>0</v>
      </c>
      <c r="J196" s="38">
        <v>0</v>
      </c>
      <c r="K196" s="38">
        <v>0</v>
      </c>
      <c r="L196" s="38">
        <v>1</v>
      </c>
      <c r="M196" s="38">
        <v>0</v>
      </c>
      <c r="N196" s="38">
        <v>1</v>
      </c>
      <c r="O196" s="38">
        <v>4</v>
      </c>
      <c r="P196" s="27">
        <f>VLOOKUP($A196,'Item Detail'!$A$2:$G$282,7,0)</f>
        <v>1</v>
      </c>
      <c r="Q196" s="40" t="s">
        <v>2051</v>
      </c>
      <c r="R196" s="40" t="s">
        <v>2052</v>
      </c>
      <c r="S196" s="40" t="s">
        <v>2053</v>
      </c>
      <c r="T196" s="40" t="s">
        <v>2054</v>
      </c>
      <c r="U196" s="40" t="s">
        <v>2054</v>
      </c>
      <c r="V196" s="40" t="s">
        <v>2055</v>
      </c>
      <c r="W196" s="40" t="s">
        <v>2056</v>
      </c>
      <c r="X196" s="40" t="s">
        <v>2056</v>
      </c>
      <c r="Y196" s="40" t="s">
        <v>2055</v>
      </c>
      <c r="Z196" s="40" t="s">
        <v>2056</v>
      </c>
      <c r="AA196" s="27" t="s">
        <v>2081</v>
      </c>
    </row>
    <row r="197" spans="1:27" x14ac:dyDescent="0.3">
      <c r="A197" s="38" t="s">
        <v>1250</v>
      </c>
      <c r="B197" s="38" t="s">
        <v>1754</v>
      </c>
      <c r="C197" s="38" t="s">
        <v>1251</v>
      </c>
      <c r="D197" s="38" t="s">
        <v>662</v>
      </c>
      <c r="E197" s="38" t="s">
        <v>666</v>
      </c>
      <c r="F197" s="38" t="s">
        <v>286</v>
      </c>
      <c r="G197" s="38" t="s">
        <v>1922</v>
      </c>
      <c r="H197" s="38" t="s">
        <v>1713</v>
      </c>
      <c r="I197" s="38">
        <v>1</v>
      </c>
      <c r="J197" s="38">
        <v>0</v>
      </c>
      <c r="K197" s="38">
        <v>0</v>
      </c>
      <c r="L197" s="38">
        <v>0</v>
      </c>
      <c r="M197" s="38">
        <v>0</v>
      </c>
      <c r="N197" s="38">
        <v>1</v>
      </c>
      <c r="O197" s="38">
        <v>4</v>
      </c>
      <c r="P197" s="27">
        <f>VLOOKUP($A197,'Item Detail'!$A$2:$G$282,7,0)</f>
        <v>1</v>
      </c>
      <c r="Q197" s="40" t="s">
        <v>2051</v>
      </c>
      <c r="R197" s="40" t="s">
        <v>2052</v>
      </c>
      <c r="S197" s="40" t="s">
        <v>2053</v>
      </c>
      <c r="T197" s="40" t="s">
        <v>2054</v>
      </c>
      <c r="U197" s="40" t="s">
        <v>2059</v>
      </c>
      <c r="V197" s="40" t="s">
        <v>2055</v>
      </c>
      <c r="W197" s="40" t="s">
        <v>2056</v>
      </c>
      <c r="X197" s="40" t="s">
        <v>2056</v>
      </c>
      <c r="Y197" s="40" t="s">
        <v>2056</v>
      </c>
      <c r="Z197" s="40" t="s">
        <v>2056</v>
      </c>
      <c r="AA197" s="27" t="s">
        <v>2083</v>
      </c>
    </row>
    <row r="198" spans="1:27" x14ac:dyDescent="0.3">
      <c r="A198" s="38" t="s">
        <v>1532</v>
      </c>
      <c r="B198" s="38" t="s">
        <v>1721</v>
      </c>
      <c r="C198" s="38" t="s">
        <v>1533</v>
      </c>
      <c r="D198" s="38" t="s">
        <v>1534</v>
      </c>
      <c r="E198" s="38" t="s">
        <v>780</v>
      </c>
      <c r="F198" s="38" t="s">
        <v>1535</v>
      </c>
      <c r="G198" s="38" t="s">
        <v>1923</v>
      </c>
      <c r="H198" s="38" t="s">
        <v>1714</v>
      </c>
      <c r="I198" s="38">
        <v>0</v>
      </c>
      <c r="J198" s="38">
        <v>0</v>
      </c>
      <c r="K198" s="38">
        <v>0</v>
      </c>
      <c r="L198" s="38">
        <v>1</v>
      </c>
      <c r="M198" s="38">
        <v>0</v>
      </c>
      <c r="N198" s="38">
        <v>1</v>
      </c>
      <c r="O198" s="38">
        <v>4</v>
      </c>
      <c r="P198" s="27">
        <f>VLOOKUP($A198,'Item Detail'!$A$2:$G$282,7,0)</f>
        <v>1</v>
      </c>
      <c r="Q198" s="40" t="s">
        <v>2061</v>
      </c>
      <c r="R198" s="40" t="s">
        <v>2070</v>
      </c>
      <c r="S198" s="40" t="s">
        <v>2070</v>
      </c>
      <c r="T198" s="40" t="s">
        <v>2054</v>
      </c>
      <c r="U198" s="40" t="s">
        <v>2062</v>
      </c>
      <c r="V198" s="40" t="s">
        <v>2056</v>
      </c>
      <c r="W198" s="40" t="s">
        <v>2056</v>
      </c>
      <c r="X198" s="40" t="s">
        <v>2056</v>
      </c>
      <c r="Y198" s="40" t="s">
        <v>2056</v>
      </c>
      <c r="Z198" s="40" t="s">
        <v>2056</v>
      </c>
      <c r="AA198" s="27" t="s">
        <v>2082</v>
      </c>
    </row>
    <row r="199" spans="1:27" x14ac:dyDescent="0.3">
      <c r="A199" s="38" t="s">
        <v>1269</v>
      </c>
      <c r="B199" s="38" t="s">
        <v>1740</v>
      </c>
      <c r="C199" s="38" t="s">
        <v>1270</v>
      </c>
      <c r="D199" s="38" t="s">
        <v>1271</v>
      </c>
      <c r="E199" s="38" t="s">
        <v>666</v>
      </c>
      <c r="F199" s="38" t="s">
        <v>1732</v>
      </c>
      <c r="G199" s="38" t="s">
        <v>1924</v>
      </c>
      <c r="H199" s="38" t="s">
        <v>1714</v>
      </c>
      <c r="I199" s="38">
        <v>0</v>
      </c>
      <c r="J199" s="38">
        <v>0</v>
      </c>
      <c r="K199" s="38">
        <v>0</v>
      </c>
      <c r="L199" s="38">
        <v>1</v>
      </c>
      <c r="M199" s="38">
        <v>0</v>
      </c>
      <c r="N199" s="38">
        <v>1</v>
      </c>
      <c r="O199" s="38">
        <v>4</v>
      </c>
      <c r="P199" s="27">
        <f>VLOOKUP($A199,'Item Detail'!$A$2:$G$282,7,0)</f>
        <v>1</v>
      </c>
      <c r="Q199" s="40" t="s">
        <v>2072</v>
      </c>
      <c r="R199" s="40" t="s">
        <v>2052</v>
      </c>
      <c r="S199" s="40" t="s">
        <v>2053</v>
      </c>
      <c r="T199" s="40" t="s">
        <v>2054</v>
      </c>
      <c r="U199" s="40" t="s">
        <v>2054</v>
      </c>
      <c r="V199" s="40" t="s">
        <v>2055</v>
      </c>
      <c r="W199" s="40" t="s">
        <v>2055</v>
      </c>
      <c r="X199" s="40" t="s">
        <v>2055</v>
      </c>
      <c r="Y199" s="40" t="s">
        <v>2055</v>
      </c>
      <c r="Z199" s="40" t="s">
        <v>2055</v>
      </c>
      <c r="AA199" s="27" t="s">
        <v>2083</v>
      </c>
    </row>
    <row r="200" spans="1:27" x14ac:dyDescent="0.3">
      <c r="A200" s="38" t="s">
        <v>1612</v>
      </c>
      <c r="B200" s="38" t="s">
        <v>1765</v>
      </c>
      <c r="C200" s="38" t="s">
        <v>1613</v>
      </c>
      <c r="D200" s="38" t="s">
        <v>662</v>
      </c>
      <c r="E200" s="38" t="s">
        <v>958</v>
      </c>
      <c r="F200" s="38" t="s">
        <v>836</v>
      </c>
      <c r="G200" s="38" t="s">
        <v>1925</v>
      </c>
      <c r="H200" s="38" t="s">
        <v>1714</v>
      </c>
      <c r="I200" s="38">
        <v>1</v>
      </c>
      <c r="J200" s="38">
        <v>0</v>
      </c>
      <c r="K200" s="38">
        <v>0</v>
      </c>
      <c r="L200" s="38">
        <v>0</v>
      </c>
      <c r="M200" s="38">
        <v>0</v>
      </c>
      <c r="N200" s="38">
        <v>1</v>
      </c>
      <c r="O200" s="38">
        <v>4</v>
      </c>
      <c r="P200" s="27">
        <f>VLOOKUP($A200,'Item Detail'!$A$2:$G$282,7,0)</f>
        <v>1</v>
      </c>
      <c r="Q200" s="40" t="s">
        <v>2057</v>
      </c>
      <c r="R200" s="40" t="s">
        <v>2052</v>
      </c>
      <c r="S200" s="40" t="s">
        <v>2053</v>
      </c>
      <c r="T200" s="40" t="s">
        <v>2054</v>
      </c>
      <c r="U200" s="40" t="s">
        <v>2054</v>
      </c>
      <c r="V200" s="40" t="s">
        <v>2055</v>
      </c>
      <c r="W200" s="40" t="s">
        <v>2055</v>
      </c>
      <c r="X200" s="40" t="s">
        <v>2056</v>
      </c>
      <c r="Y200" s="40" t="s">
        <v>2055</v>
      </c>
      <c r="Z200" s="40" t="s">
        <v>2055</v>
      </c>
      <c r="AA200" s="27" t="s">
        <v>2083</v>
      </c>
    </row>
    <row r="201" spans="1:27" x14ac:dyDescent="0.3">
      <c r="A201" s="38" t="s">
        <v>1489</v>
      </c>
      <c r="B201" s="38" t="s">
        <v>1754</v>
      </c>
      <c r="C201" s="38" t="s">
        <v>1490</v>
      </c>
      <c r="D201" s="38" t="s">
        <v>1491</v>
      </c>
      <c r="E201" s="38" t="s">
        <v>666</v>
      </c>
      <c r="F201" s="38" t="s">
        <v>1492</v>
      </c>
      <c r="G201" s="38" t="s">
        <v>1926</v>
      </c>
      <c r="H201" s="38" t="s">
        <v>1714</v>
      </c>
      <c r="I201" s="38">
        <v>0</v>
      </c>
      <c r="J201" s="38">
        <v>0</v>
      </c>
      <c r="K201" s="38">
        <v>0</v>
      </c>
      <c r="L201" s="38">
        <v>1</v>
      </c>
      <c r="M201" s="38">
        <v>0</v>
      </c>
      <c r="N201" s="38">
        <v>1</v>
      </c>
      <c r="O201" s="38">
        <v>4</v>
      </c>
      <c r="P201" s="27">
        <f>VLOOKUP($A201,'Item Detail'!$A$2:$G$282,7,0)</f>
        <v>1</v>
      </c>
      <c r="Q201" s="40" t="s">
        <v>2057</v>
      </c>
      <c r="R201" s="40" t="s">
        <v>2052</v>
      </c>
      <c r="S201" s="40" t="s">
        <v>2053</v>
      </c>
      <c r="T201" s="40" t="s">
        <v>2054</v>
      </c>
      <c r="U201" s="40" t="s">
        <v>2054</v>
      </c>
      <c r="V201" s="40" t="s">
        <v>2055</v>
      </c>
      <c r="W201" s="40" t="s">
        <v>2055</v>
      </c>
      <c r="X201" s="40" t="s">
        <v>2055</v>
      </c>
      <c r="Y201" s="40" t="s">
        <v>2055</v>
      </c>
      <c r="Z201" s="40" t="s">
        <v>2055</v>
      </c>
      <c r="AA201" s="27" t="s">
        <v>2083</v>
      </c>
    </row>
    <row r="202" spans="1:27" x14ac:dyDescent="0.3">
      <c r="A202" s="38" t="s">
        <v>1100</v>
      </c>
      <c r="B202" s="38" t="s">
        <v>1721</v>
      </c>
      <c r="C202" s="38" t="s">
        <v>1101</v>
      </c>
      <c r="D202" s="38" t="s">
        <v>941</v>
      </c>
      <c r="E202" s="38" t="s">
        <v>772</v>
      </c>
      <c r="F202" s="38" t="s">
        <v>1722</v>
      </c>
      <c r="G202" s="38" t="s">
        <v>1927</v>
      </c>
      <c r="H202" s="38" t="s">
        <v>1717</v>
      </c>
      <c r="I202" s="38">
        <v>0</v>
      </c>
      <c r="J202" s="38">
        <v>0</v>
      </c>
      <c r="K202" s="38">
        <v>0</v>
      </c>
      <c r="L202" s="38">
        <v>0</v>
      </c>
      <c r="M202" s="38">
        <v>1</v>
      </c>
      <c r="N202" s="38">
        <v>1</v>
      </c>
      <c r="O202" s="38">
        <v>4</v>
      </c>
      <c r="P202" s="27">
        <f>VLOOKUP($A202,'Item Detail'!$A$2:$G$282,7,0)</f>
        <v>1</v>
      </c>
      <c r="Q202" s="40" t="s">
        <v>2051</v>
      </c>
      <c r="R202" s="40" t="s">
        <v>2052</v>
      </c>
      <c r="S202" s="40" t="s">
        <v>2053</v>
      </c>
      <c r="T202" s="40" t="s">
        <v>2054</v>
      </c>
      <c r="U202" s="40" t="s">
        <v>2059</v>
      </c>
      <c r="V202" s="40" t="s">
        <v>2056</v>
      </c>
      <c r="W202" s="40" t="s">
        <v>2056</v>
      </c>
      <c r="X202" s="40" t="s">
        <v>2055</v>
      </c>
      <c r="Y202" s="40" t="s">
        <v>2056</v>
      </c>
      <c r="Z202" s="40" t="s">
        <v>2056</v>
      </c>
      <c r="AA202" s="27" t="s">
        <v>2084</v>
      </c>
    </row>
    <row r="203" spans="1:27" x14ac:dyDescent="0.3">
      <c r="A203" s="38" t="s">
        <v>1233</v>
      </c>
      <c r="B203" s="38" t="s">
        <v>1721</v>
      </c>
      <c r="C203" s="38" t="s">
        <v>1234</v>
      </c>
      <c r="D203" s="38" t="s">
        <v>1235</v>
      </c>
      <c r="E203" s="38" t="s">
        <v>676</v>
      </c>
      <c r="F203" s="38" t="s">
        <v>1722</v>
      </c>
      <c r="G203" s="38" t="s">
        <v>1928</v>
      </c>
      <c r="H203" s="38" t="s">
        <v>1714</v>
      </c>
      <c r="I203" s="38">
        <v>1</v>
      </c>
      <c r="J203" s="38">
        <v>0</v>
      </c>
      <c r="K203" s="38">
        <v>0</v>
      </c>
      <c r="L203" s="38">
        <v>0</v>
      </c>
      <c r="M203" s="38">
        <v>0</v>
      </c>
      <c r="N203" s="38">
        <v>1</v>
      </c>
      <c r="O203" s="38">
        <v>4</v>
      </c>
      <c r="P203" s="27">
        <f>VLOOKUP($A203,'Item Detail'!$A$2:$G$282,7,0)</f>
        <v>1</v>
      </c>
      <c r="Q203" s="40" t="s">
        <v>2051</v>
      </c>
      <c r="R203" s="40" t="s">
        <v>2052</v>
      </c>
      <c r="S203" s="40" t="s">
        <v>2053</v>
      </c>
      <c r="T203" s="40" t="s">
        <v>2054</v>
      </c>
      <c r="U203" s="40" t="s">
        <v>2059</v>
      </c>
      <c r="V203" s="40" t="s">
        <v>2055</v>
      </c>
      <c r="W203" s="40" t="s">
        <v>2056</v>
      </c>
      <c r="X203" s="40" t="s">
        <v>2055</v>
      </c>
      <c r="Y203" s="40" t="s">
        <v>2055</v>
      </c>
      <c r="Z203" s="40" t="s">
        <v>2055</v>
      </c>
      <c r="AA203" s="27" t="s">
        <v>2083</v>
      </c>
    </row>
    <row r="204" spans="1:27" x14ac:dyDescent="0.3">
      <c r="A204" s="38" t="s">
        <v>1436</v>
      </c>
      <c r="B204" s="38" t="s">
        <v>1721</v>
      </c>
      <c r="C204" s="38" t="s">
        <v>1437</v>
      </c>
      <c r="D204" s="38" t="s">
        <v>1438</v>
      </c>
      <c r="E204" s="38" t="s">
        <v>671</v>
      </c>
      <c r="F204" s="38" t="s">
        <v>1722</v>
      </c>
      <c r="G204" s="38" t="s">
        <v>1929</v>
      </c>
      <c r="H204" s="38" t="s">
        <v>1717</v>
      </c>
      <c r="I204" s="38">
        <v>0</v>
      </c>
      <c r="J204" s="38">
        <v>0</v>
      </c>
      <c r="K204" s="38">
        <v>0</v>
      </c>
      <c r="L204" s="38">
        <v>1</v>
      </c>
      <c r="M204" s="38">
        <v>0</v>
      </c>
      <c r="N204" s="38">
        <v>1</v>
      </c>
      <c r="O204" s="38">
        <v>4</v>
      </c>
      <c r="P204" s="27">
        <f>VLOOKUP($A204,'Item Detail'!$A$2:$G$282,7,0)</f>
        <v>1</v>
      </c>
      <c r="Q204" s="40" t="s">
        <v>2051</v>
      </c>
      <c r="R204" s="40" t="s">
        <v>2052</v>
      </c>
      <c r="S204" s="40" t="s">
        <v>2053</v>
      </c>
      <c r="T204" s="40" t="s">
        <v>2054</v>
      </c>
      <c r="U204" s="40" t="s">
        <v>2059</v>
      </c>
      <c r="V204" s="40" t="s">
        <v>2056</v>
      </c>
      <c r="W204" s="40" t="s">
        <v>2055</v>
      </c>
      <c r="X204" s="40" t="s">
        <v>2056</v>
      </c>
      <c r="Y204" s="40" t="s">
        <v>2056</v>
      </c>
      <c r="Z204" s="40" t="s">
        <v>2056</v>
      </c>
      <c r="AA204" s="27" t="s">
        <v>2084</v>
      </c>
    </row>
    <row r="205" spans="1:27" x14ac:dyDescent="0.3">
      <c r="A205" s="38" t="s">
        <v>354</v>
      </c>
      <c r="B205" s="38" t="s">
        <v>1731</v>
      </c>
      <c r="C205" s="38" t="s">
        <v>1408</v>
      </c>
      <c r="D205" s="38" t="s">
        <v>1409</v>
      </c>
      <c r="E205" s="38" t="s">
        <v>772</v>
      </c>
      <c r="F205" s="38" t="s">
        <v>1732</v>
      </c>
      <c r="G205" s="38" t="s">
        <v>1930</v>
      </c>
      <c r="H205" s="38" t="s">
        <v>1734</v>
      </c>
      <c r="I205" s="38">
        <v>0</v>
      </c>
      <c r="J205" s="38">
        <v>0</v>
      </c>
      <c r="K205" s="38">
        <v>0</v>
      </c>
      <c r="L205" s="38">
        <v>1</v>
      </c>
      <c r="M205" s="38">
        <v>0</v>
      </c>
      <c r="N205" s="38">
        <v>1</v>
      </c>
      <c r="O205" s="38">
        <v>3</v>
      </c>
      <c r="P205" s="27">
        <f>VLOOKUP($A205,'Item Detail'!$A$2:$G$282,7,0)</f>
        <v>1</v>
      </c>
      <c r="Q205" s="40" t="s">
        <v>2065</v>
      </c>
      <c r="R205" s="40" t="s">
        <v>2052</v>
      </c>
      <c r="S205" s="40" t="s">
        <v>2066</v>
      </c>
      <c r="T205" s="40" t="s">
        <v>2054</v>
      </c>
      <c r="U205" s="40" t="s">
        <v>2054</v>
      </c>
      <c r="V205" s="40" t="s">
        <v>2056</v>
      </c>
      <c r="W205" s="40" t="s">
        <v>2056</v>
      </c>
      <c r="X205" s="40" t="s">
        <v>2056</v>
      </c>
      <c r="Y205" s="40" t="s">
        <v>2056</v>
      </c>
      <c r="Z205" s="40" t="s">
        <v>2056</v>
      </c>
      <c r="AA205" s="27" t="s">
        <v>2085</v>
      </c>
    </row>
    <row r="206" spans="1:27" x14ac:dyDescent="0.3">
      <c r="A206" s="38" t="s">
        <v>1575</v>
      </c>
      <c r="B206" s="38" t="s">
        <v>1742</v>
      </c>
      <c r="C206" s="38" t="s">
        <v>1156</v>
      </c>
      <c r="D206" s="38" t="s">
        <v>833</v>
      </c>
      <c r="E206" s="38" t="s">
        <v>772</v>
      </c>
      <c r="F206" s="38" t="s">
        <v>773</v>
      </c>
      <c r="G206" s="38" t="s">
        <v>1931</v>
      </c>
      <c r="H206" s="38" t="s">
        <v>1713</v>
      </c>
      <c r="I206" s="38">
        <v>0</v>
      </c>
      <c r="J206" s="38">
        <v>0</v>
      </c>
      <c r="K206" s="38">
        <v>0</v>
      </c>
      <c r="L206" s="38">
        <v>1</v>
      </c>
      <c r="M206" s="38">
        <v>0</v>
      </c>
      <c r="N206" s="38">
        <v>1</v>
      </c>
      <c r="O206" s="38">
        <v>3</v>
      </c>
      <c r="P206" s="27">
        <f>VLOOKUP($A206,'Item Detail'!$A$2:$G$282,7,0)</f>
        <v>1</v>
      </c>
      <c r="Q206" s="40" t="s">
        <v>2060</v>
      </c>
      <c r="R206" s="40" t="s">
        <v>2052</v>
      </c>
      <c r="S206" s="40" t="s">
        <v>2053</v>
      </c>
      <c r="T206" s="40" t="s">
        <v>2054</v>
      </c>
      <c r="U206" s="40" t="s">
        <v>2054</v>
      </c>
      <c r="V206" s="40" t="s">
        <v>2055</v>
      </c>
      <c r="W206" s="40" t="s">
        <v>2055</v>
      </c>
      <c r="X206" s="40" t="s">
        <v>2055</v>
      </c>
      <c r="Y206" s="40" t="s">
        <v>2055</v>
      </c>
      <c r="Z206" s="40" t="s">
        <v>2055</v>
      </c>
      <c r="AA206" s="27" t="s">
        <v>2083</v>
      </c>
    </row>
    <row r="207" spans="1:27" x14ac:dyDescent="0.3">
      <c r="A207" s="38" t="s">
        <v>351</v>
      </c>
      <c r="B207" s="38" t="s">
        <v>1731</v>
      </c>
      <c r="C207" s="38" t="s">
        <v>1081</v>
      </c>
      <c r="D207" s="38" t="s">
        <v>1082</v>
      </c>
      <c r="E207" s="38" t="s">
        <v>666</v>
      </c>
      <c r="F207" s="38" t="s">
        <v>1732</v>
      </c>
      <c r="G207" s="38" t="s">
        <v>1932</v>
      </c>
      <c r="H207" s="38" t="s">
        <v>1734</v>
      </c>
      <c r="I207" s="38">
        <v>0</v>
      </c>
      <c r="J207" s="38">
        <v>0</v>
      </c>
      <c r="K207" s="38">
        <v>0</v>
      </c>
      <c r="L207" s="38">
        <v>1</v>
      </c>
      <c r="M207" s="38">
        <v>0</v>
      </c>
      <c r="N207" s="38">
        <v>1</v>
      </c>
      <c r="O207" s="38">
        <v>3</v>
      </c>
      <c r="P207" s="27">
        <f>VLOOKUP($A207,'Item Detail'!$A$2:$G$282,7,0)</f>
        <v>1</v>
      </c>
      <c r="Q207" s="40" t="s">
        <v>2065</v>
      </c>
      <c r="R207" s="40" t="s">
        <v>2052</v>
      </c>
      <c r="S207" s="40" t="s">
        <v>2066</v>
      </c>
      <c r="T207" s="40" t="s">
        <v>2054</v>
      </c>
      <c r="U207" s="40" t="s">
        <v>2054</v>
      </c>
      <c r="V207" s="40" t="s">
        <v>2056</v>
      </c>
      <c r="W207" s="40" t="s">
        <v>2056</v>
      </c>
      <c r="X207" s="40" t="s">
        <v>2056</v>
      </c>
      <c r="Y207" s="40" t="s">
        <v>2056</v>
      </c>
      <c r="Z207" s="40" t="s">
        <v>2056</v>
      </c>
      <c r="AA207" s="27" t="s">
        <v>2085</v>
      </c>
    </row>
    <row r="208" spans="1:27" x14ac:dyDescent="0.3">
      <c r="A208" s="38" t="s">
        <v>625</v>
      </c>
      <c r="B208" s="38" t="s">
        <v>1718</v>
      </c>
      <c r="C208" s="38" t="s">
        <v>626</v>
      </c>
      <c r="D208" s="38" t="s">
        <v>1111</v>
      </c>
      <c r="E208" s="38" t="s">
        <v>666</v>
      </c>
      <c r="F208" s="38" t="s">
        <v>463</v>
      </c>
      <c r="G208" s="38" t="s">
        <v>1933</v>
      </c>
      <c r="H208" s="38" t="s">
        <v>1720</v>
      </c>
      <c r="I208" s="38">
        <v>0</v>
      </c>
      <c r="J208" s="38">
        <v>0</v>
      </c>
      <c r="K208" s="38">
        <v>0</v>
      </c>
      <c r="L208" s="38">
        <v>1</v>
      </c>
      <c r="M208" s="38">
        <v>0</v>
      </c>
      <c r="N208" s="38">
        <v>1</v>
      </c>
      <c r="O208" s="38">
        <v>3</v>
      </c>
      <c r="P208" s="27">
        <f>VLOOKUP($A208,'Item Detail'!$A$2:$G$282,7,0)</f>
        <v>1</v>
      </c>
      <c r="Q208" s="40" t="s">
        <v>2058</v>
      </c>
      <c r="R208" s="40" t="s">
        <v>2052</v>
      </c>
      <c r="S208" s="40" t="s">
        <v>440</v>
      </c>
      <c r="T208" s="40" t="s">
        <v>2054</v>
      </c>
      <c r="U208" s="40" t="s">
        <v>2064</v>
      </c>
      <c r="V208" s="40" t="s">
        <v>2056</v>
      </c>
      <c r="W208" s="40" t="s">
        <v>2056</v>
      </c>
      <c r="X208" s="40" t="s">
        <v>2056</v>
      </c>
      <c r="Y208" s="40" t="s">
        <v>2056</v>
      </c>
      <c r="Z208" s="40" t="s">
        <v>2056</v>
      </c>
      <c r="AA208" s="27" t="s">
        <v>2085</v>
      </c>
    </row>
    <row r="209" spans="1:27" x14ac:dyDescent="0.3">
      <c r="A209" s="38" t="s">
        <v>288</v>
      </c>
      <c r="B209" s="38" t="s">
        <v>1731</v>
      </c>
      <c r="C209" s="38" t="s">
        <v>289</v>
      </c>
      <c r="D209" s="38" t="s">
        <v>1646</v>
      </c>
      <c r="E209" s="38" t="s">
        <v>740</v>
      </c>
      <c r="F209" s="38" t="s">
        <v>1934</v>
      </c>
      <c r="G209" s="38" t="s">
        <v>1935</v>
      </c>
      <c r="H209" s="38" t="s">
        <v>1734</v>
      </c>
      <c r="I209" s="38">
        <v>1</v>
      </c>
      <c r="J209" s="38">
        <v>0</v>
      </c>
      <c r="K209" s="38">
        <v>0</v>
      </c>
      <c r="L209" s="38">
        <v>0</v>
      </c>
      <c r="M209" s="38">
        <v>0</v>
      </c>
      <c r="N209" s="38">
        <v>1</v>
      </c>
      <c r="O209" s="38">
        <v>3</v>
      </c>
      <c r="P209" s="27">
        <f>VLOOKUP($A209,'Item Detail'!$A$2:$G$282,7,0)</f>
        <v>1</v>
      </c>
      <c r="Q209" s="40" t="s">
        <v>2065</v>
      </c>
      <c r="R209" s="40" t="s">
        <v>2052</v>
      </c>
      <c r="S209" s="40" t="s">
        <v>2066</v>
      </c>
      <c r="T209" s="40" t="s">
        <v>2054</v>
      </c>
      <c r="U209" s="40" t="s">
        <v>2054</v>
      </c>
      <c r="V209" s="40" t="s">
        <v>2056</v>
      </c>
      <c r="W209" s="40" t="s">
        <v>2056</v>
      </c>
      <c r="X209" s="40" t="s">
        <v>2056</v>
      </c>
      <c r="Y209" s="40" t="s">
        <v>2056</v>
      </c>
      <c r="Z209" s="40" t="s">
        <v>2056</v>
      </c>
      <c r="AA209" s="27" t="s">
        <v>2085</v>
      </c>
    </row>
    <row r="210" spans="1:27" x14ac:dyDescent="0.3">
      <c r="A210" s="38" t="s">
        <v>1164</v>
      </c>
      <c r="B210" s="38" t="s">
        <v>1735</v>
      </c>
      <c r="C210" s="38" t="s">
        <v>1165</v>
      </c>
      <c r="D210" s="38" t="s">
        <v>1166</v>
      </c>
      <c r="E210" s="38" t="s">
        <v>666</v>
      </c>
      <c r="F210" s="38" t="s">
        <v>1936</v>
      </c>
      <c r="G210" s="38" t="s">
        <v>1937</v>
      </c>
      <c r="H210" s="38" t="s">
        <v>1717</v>
      </c>
      <c r="I210" s="38">
        <v>0</v>
      </c>
      <c r="J210" s="38">
        <v>0</v>
      </c>
      <c r="K210" s="38">
        <v>0</v>
      </c>
      <c r="L210" s="38">
        <v>0</v>
      </c>
      <c r="M210" s="38">
        <v>1</v>
      </c>
      <c r="N210" s="38">
        <v>1</v>
      </c>
      <c r="O210" s="38">
        <v>3</v>
      </c>
      <c r="P210" s="27">
        <f>VLOOKUP($A210,'Item Detail'!$A$2:$G$282,7,0)</f>
        <v>1</v>
      </c>
      <c r="Q210" s="40" t="s">
        <v>2072</v>
      </c>
      <c r="R210" s="40" t="s">
        <v>2052</v>
      </c>
      <c r="S210" s="40" t="s">
        <v>2053</v>
      </c>
      <c r="T210" s="40" t="s">
        <v>2054</v>
      </c>
      <c r="U210" s="40" t="s">
        <v>2054</v>
      </c>
      <c r="V210" s="40" t="s">
        <v>2055</v>
      </c>
      <c r="W210" s="40" t="s">
        <v>2056</v>
      </c>
      <c r="X210" s="40" t="s">
        <v>2056</v>
      </c>
      <c r="Y210" s="40" t="s">
        <v>2055</v>
      </c>
      <c r="Z210" s="40" t="s">
        <v>2056</v>
      </c>
      <c r="AA210" s="27" t="s">
        <v>2084</v>
      </c>
    </row>
    <row r="211" spans="1:27" x14ac:dyDescent="0.3">
      <c r="A211" s="38" t="s">
        <v>1196</v>
      </c>
      <c r="B211" s="38" t="s">
        <v>1824</v>
      </c>
      <c r="C211" s="38" t="s">
        <v>1197</v>
      </c>
      <c r="D211" s="38" t="s">
        <v>1198</v>
      </c>
      <c r="E211" s="38" t="s">
        <v>958</v>
      </c>
      <c r="F211" s="38" t="s">
        <v>406</v>
      </c>
      <c r="G211" s="38" t="s">
        <v>1938</v>
      </c>
      <c r="H211" s="38" t="s">
        <v>1713</v>
      </c>
      <c r="I211" s="38">
        <v>1</v>
      </c>
      <c r="J211" s="38">
        <v>0</v>
      </c>
      <c r="K211" s="38">
        <v>0</v>
      </c>
      <c r="L211" s="38">
        <v>0</v>
      </c>
      <c r="M211" s="38">
        <v>0</v>
      </c>
      <c r="N211" s="38">
        <v>1</v>
      </c>
      <c r="O211" s="38">
        <v>3</v>
      </c>
      <c r="P211" s="27">
        <f>VLOOKUP($A211,'Item Detail'!$A$2:$G$282,7,0)</f>
        <v>1</v>
      </c>
      <c r="Q211" s="40" t="s">
        <v>2057</v>
      </c>
      <c r="R211" s="40" t="s">
        <v>2052</v>
      </c>
      <c r="S211" s="40" t="s">
        <v>2053</v>
      </c>
      <c r="T211" s="40" t="s">
        <v>2054</v>
      </c>
      <c r="U211" s="40" t="s">
        <v>2054</v>
      </c>
      <c r="V211" s="40" t="s">
        <v>2055</v>
      </c>
      <c r="W211" s="40" t="s">
        <v>2056</v>
      </c>
      <c r="X211" s="40" t="s">
        <v>2056</v>
      </c>
      <c r="Y211" s="40" t="s">
        <v>2056</v>
      </c>
      <c r="Z211" s="40" t="s">
        <v>2056</v>
      </c>
      <c r="AA211" s="27" t="s">
        <v>2083</v>
      </c>
    </row>
    <row r="212" spans="1:27" x14ac:dyDescent="0.3">
      <c r="A212" s="38" t="s">
        <v>328</v>
      </c>
      <c r="B212" s="38" t="s">
        <v>1731</v>
      </c>
      <c r="C212" s="38" t="s">
        <v>329</v>
      </c>
      <c r="D212" s="38" t="s">
        <v>1502</v>
      </c>
      <c r="E212" s="38" t="s">
        <v>740</v>
      </c>
      <c r="F212" s="38" t="s">
        <v>1722</v>
      </c>
      <c r="G212" s="38" t="s">
        <v>1939</v>
      </c>
      <c r="H212" s="38" t="s">
        <v>1734</v>
      </c>
      <c r="I212" s="38">
        <v>0</v>
      </c>
      <c r="J212" s="38">
        <v>0</v>
      </c>
      <c r="K212" s="38">
        <v>0</v>
      </c>
      <c r="L212" s="38">
        <v>1</v>
      </c>
      <c r="M212" s="38">
        <v>0</v>
      </c>
      <c r="N212" s="38">
        <v>1</v>
      </c>
      <c r="O212" s="38">
        <v>3</v>
      </c>
      <c r="P212" s="27">
        <f>VLOOKUP($A212,'Item Detail'!$A$2:$G$282,7,0)</f>
        <v>1</v>
      </c>
      <c r="Q212" s="40" t="s">
        <v>2065</v>
      </c>
      <c r="R212" s="40" t="s">
        <v>2052</v>
      </c>
      <c r="S212" s="40" t="s">
        <v>2066</v>
      </c>
      <c r="T212" s="40" t="s">
        <v>2054</v>
      </c>
      <c r="U212" s="40" t="s">
        <v>2054</v>
      </c>
      <c r="V212" s="40" t="s">
        <v>2056</v>
      </c>
      <c r="W212" s="40" t="s">
        <v>2056</v>
      </c>
      <c r="X212" s="40" t="s">
        <v>2056</v>
      </c>
      <c r="Y212" s="40" t="s">
        <v>2056</v>
      </c>
      <c r="Z212" s="40" t="s">
        <v>2056</v>
      </c>
      <c r="AA212" s="27" t="s">
        <v>2085</v>
      </c>
    </row>
    <row r="213" spans="1:27" x14ac:dyDescent="0.3">
      <c r="A213" s="38" t="s">
        <v>1229</v>
      </c>
      <c r="B213" s="38" t="s">
        <v>1718</v>
      </c>
      <c r="C213" s="38" t="s">
        <v>1230</v>
      </c>
      <c r="D213" s="38" t="s">
        <v>1231</v>
      </c>
      <c r="E213" s="38" t="s">
        <v>944</v>
      </c>
      <c r="F213" s="38" t="s">
        <v>239</v>
      </c>
      <c r="G213" s="38" t="s">
        <v>1940</v>
      </c>
      <c r="H213" s="38" t="s">
        <v>1713</v>
      </c>
      <c r="I213" s="38">
        <v>0</v>
      </c>
      <c r="J213" s="38">
        <v>0</v>
      </c>
      <c r="K213" s="38">
        <v>1</v>
      </c>
      <c r="L213" s="38">
        <v>0</v>
      </c>
      <c r="M213" s="38">
        <v>0</v>
      </c>
      <c r="N213" s="38">
        <v>1</v>
      </c>
      <c r="O213" s="38">
        <v>3</v>
      </c>
      <c r="P213" s="27">
        <f>VLOOKUP($A213,'Item Detail'!$A$2:$G$282,7,0)</f>
        <v>1</v>
      </c>
      <c r="Q213" s="40" t="s">
        <v>2051</v>
      </c>
      <c r="R213" s="40" t="s">
        <v>2052</v>
      </c>
      <c r="S213" s="40" t="s">
        <v>2053</v>
      </c>
      <c r="T213" s="40" t="s">
        <v>2054</v>
      </c>
      <c r="U213" s="40" t="s">
        <v>2064</v>
      </c>
      <c r="V213" s="40" t="s">
        <v>2056</v>
      </c>
      <c r="W213" s="40" t="s">
        <v>2056</v>
      </c>
      <c r="X213" s="40" t="s">
        <v>2055</v>
      </c>
      <c r="Y213" s="40" t="s">
        <v>2056</v>
      </c>
      <c r="Z213" s="40" t="s">
        <v>2056</v>
      </c>
      <c r="AA213" s="27" t="s">
        <v>2083</v>
      </c>
    </row>
    <row r="214" spans="1:27" x14ac:dyDescent="0.3">
      <c r="A214" s="38" t="s">
        <v>1240</v>
      </c>
      <c r="B214" s="38" t="s">
        <v>1735</v>
      </c>
      <c r="C214" s="38" t="s">
        <v>1241</v>
      </c>
      <c r="D214" s="38" t="s">
        <v>1242</v>
      </c>
      <c r="E214" s="38" t="s">
        <v>666</v>
      </c>
      <c r="F214" s="38" t="s">
        <v>1243</v>
      </c>
      <c r="G214" s="38" t="s">
        <v>1941</v>
      </c>
      <c r="H214" s="38" t="s">
        <v>1714</v>
      </c>
      <c r="I214" s="38">
        <v>1</v>
      </c>
      <c r="J214" s="38">
        <v>0</v>
      </c>
      <c r="K214" s="38">
        <v>0</v>
      </c>
      <c r="L214" s="38">
        <v>0</v>
      </c>
      <c r="M214" s="38">
        <v>0</v>
      </c>
      <c r="N214" s="38">
        <v>1</v>
      </c>
      <c r="O214" s="38">
        <v>3</v>
      </c>
      <c r="P214" s="27">
        <f>VLOOKUP($A214,'Item Detail'!$A$2:$G$282,7,0)</f>
        <v>1</v>
      </c>
      <c r="Q214" s="40" t="s">
        <v>2051</v>
      </c>
      <c r="R214" s="40" t="s">
        <v>2052</v>
      </c>
      <c r="S214" s="40" t="s">
        <v>2053</v>
      </c>
      <c r="T214" s="40" t="s">
        <v>2054</v>
      </c>
      <c r="U214" s="40" t="s">
        <v>2059</v>
      </c>
      <c r="V214" s="40" t="s">
        <v>2055</v>
      </c>
      <c r="W214" s="40" t="s">
        <v>2055</v>
      </c>
      <c r="X214" s="40" t="s">
        <v>2055</v>
      </c>
      <c r="Y214" s="40" t="s">
        <v>2055</v>
      </c>
      <c r="Z214" s="40" t="s">
        <v>2055</v>
      </c>
      <c r="AA214" s="27" t="s">
        <v>2083</v>
      </c>
    </row>
    <row r="215" spans="1:27" x14ac:dyDescent="0.3">
      <c r="A215" s="38" t="s">
        <v>1528</v>
      </c>
      <c r="B215" s="38" t="s">
        <v>1740</v>
      </c>
      <c r="C215" s="38" t="s">
        <v>1529</v>
      </c>
      <c r="D215" s="38" t="s">
        <v>1530</v>
      </c>
      <c r="E215" s="38" t="s">
        <v>666</v>
      </c>
      <c r="F215" s="38" t="s">
        <v>1732</v>
      </c>
      <c r="G215" s="38" t="s">
        <v>1942</v>
      </c>
      <c r="H215" s="38" t="s">
        <v>1714</v>
      </c>
      <c r="I215" s="38">
        <v>1</v>
      </c>
      <c r="J215" s="38">
        <v>0</v>
      </c>
      <c r="K215" s="38">
        <v>0</v>
      </c>
      <c r="L215" s="38">
        <v>0</v>
      </c>
      <c r="M215" s="38">
        <v>0</v>
      </c>
      <c r="N215" s="38">
        <v>1</v>
      </c>
      <c r="O215" s="38">
        <v>3</v>
      </c>
      <c r="P215" s="27">
        <f>VLOOKUP($A215,'Item Detail'!$A$2:$G$282,7,0)</f>
        <v>1</v>
      </c>
      <c r="Q215" s="40" t="s">
        <v>2072</v>
      </c>
      <c r="R215" s="40" t="s">
        <v>2052</v>
      </c>
      <c r="S215" s="40" t="s">
        <v>2053</v>
      </c>
      <c r="T215" s="40" t="s">
        <v>2054</v>
      </c>
      <c r="U215" s="40" t="s">
        <v>2054</v>
      </c>
      <c r="V215" s="40" t="s">
        <v>2055</v>
      </c>
      <c r="W215" s="40" t="s">
        <v>2056</v>
      </c>
      <c r="X215" s="40" t="s">
        <v>2055</v>
      </c>
      <c r="Y215" s="40" t="s">
        <v>2056</v>
      </c>
      <c r="Z215" s="40" t="s">
        <v>2056</v>
      </c>
      <c r="AA215" s="27" t="s">
        <v>2083</v>
      </c>
    </row>
    <row r="216" spans="1:27" x14ac:dyDescent="0.3">
      <c r="A216" s="38" t="s">
        <v>1068</v>
      </c>
      <c r="B216" s="38" t="s">
        <v>1721</v>
      </c>
      <c r="C216" s="38" t="s">
        <v>1069</v>
      </c>
      <c r="D216" s="38" t="s">
        <v>1070</v>
      </c>
      <c r="E216" s="38" t="s">
        <v>1071</v>
      </c>
      <c r="F216" s="38" t="s">
        <v>1722</v>
      </c>
      <c r="G216" s="38" t="s">
        <v>1943</v>
      </c>
      <c r="H216" s="38" t="s">
        <v>1713</v>
      </c>
      <c r="I216" s="38">
        <v>1</v>
      </c>
      <c r="J216" s="38">
        <v>0</v>
      </c>
      <c r="K216" s="38">
        <v>0</v>
      </c>
      <c r="L216" s="38">
        <v>0</v>
      </c>
      <c r="M216" s="38">
        <v>0</v>
      </c>
      <c r="N216" s="38">
        <v>1</v>
      </c>
      <c r="O216" s="38">
        <v>3</v>
      </c>
      <c r="P216" s="27">
        <f>VLOOKUP($A216,'Item Detail'!$A$2:$G$282,7,0)</f>
        <v>1</v>
      </c>
      <c r="Q216" s="40" t="s">
        <v>2051</v>
      </c>
      <c r="R216" s="40" t="s">
        <v>2052</v>
      </c>
      <c r="S216" s="40" t="s">
        <v>2053</v>
      </c>
      <c r="T216" s="40" t="s">
        <v>2054</v>
      </c>
      <c r="U216" s="40" t="s">
        <v>2054</v>
      </c>
      <c r="V216" s="40" t="s">
        <v>2055</v>
      </c>
      <c r="W216" s="40" t="s">
        <v>2056</v>
      </c>
      <c r="X216" s="40" t="s">
        <v>2056</v>
      </c>
      <c r="Y216" s="40" t="s">
        <v>2056</v>
      </c>
      <c r="Z216" s="40" t="s">
        <v>2056</v>
      </c>
      <c r="AA216" s="27" t="s">
        <v>2083</v>
      </c>
    </row>
    <row r="217" spans="1:27" x14ac:dyDescent="0.3">
      <c r="A217" s="38" t="s">
        <v>1552</v>
      </c>
      <c r="B217" s="38" t="s">
        <v>1824</v>
      </c>
      <c r="C217" s="38" t="s">
        <v>1553</v>
      </c>
      <c r="D217" s="38" t="s">
        <v>1554</v>
      </c>
      <c r="E217" s="38" t="s">
        <v>806</v>
      </c>
      <c r="F217" s="38" t="s">
        <v>406</v>
      </c>
      <c r="G217" s="38" t="s">
        <v>1944</v>
      </c>
      <c r="H217" s="38" t="s">
        <v>1714</v>
      </c>
      <c r="I217" s="38">
        <v>0</v>
      </c>
      <c r="J217" s="38">
        <v>0</v>
      </c>
      <c r="K217" s="38">
        <v>0</v>
      </c>
      <c r="L217" s="38">
        <v>0</v>
      </c>
      <c r="M217" s="38">
        <v>1</v>
      </c>
      <c r="N217" s="38">
        <v>1</v>
      </c>
      <c r="O217" s="38">
        <v>3</v>
      </c>
      <c r="P217" s="27">
        <f>VLOOKUP($A217,'Item Detail'!$A$2:$G$282,7,0)</f>
        <v>1</v>
      </c>
      <c r="Q217" s="40" t="s">
        <v>2051</v>
      </c>
      <c r="R217" s="40" t="s">
        <v>2052</v>
      </c>
      <c r="S217" s="40" t="s">
        <v>2053</v>
      </c>
      <c r="T217" s="40" t="s">
        <v>2054</v>
      </c>
      <c r="U217" s="40" t="s">
        <v>2059</v>
      </c>
      <c r="V217" s="40" t="s">
        <v>2055</v>
      </c>
      <c r="W217" s="40" t="s">
        <v>2055</v>
      </c>
      <c r="X217" s="40" t="s">
        <v>2055</v>
      </c>
      <c r="Y217" s="40" t="s">
        <v>2055</v>
      </c>
      <c r="Z217" s="40" t="s">
        <v>2055</v>
      </c>
      <c r="AA217" s="27" t="s">
        <v>2083</v>
      </c>
    </row>
    <row r="218" spans="1:27" x14ac:dyDescent="0.3">
      <c r="A218" s="38" t="s">
        <v>1123</v>
      </c>
      <c r="B218" s="38" t="s">
        <v>1856</v>
      </c>
      <c r="C218" s="38" t="s">
        <v>1124</v>
      </c>
      <c r="D218" s="38" t="s">
        <v>1125</v>
      </c>
      <c r="E218" s="38" t="s">
        <v>991</v>
      </c>
      <c r="F218" s="38" t="s">
        <v>1126</v>
      </c>
      <c r="G218" s="38" t="s">
        <v>1945</v>
      </c>
      <c r="H218" s="38" t="s">
        <v>1714</v>
      </c>
      <c r="I218" s="38">
        <v>1</v>
      </c>
      <c r="J218" s="38">
        <v>0</v>
      </c>
      <c r="K218" s="38">
        <v>0</v>
      </c>
      <c r="L218" s="38">
        <v>0</v>
      </c>
      <c r="M218" s="38">
        <v>0</v>
      </c>
      <c r="N218" s="38">
        <v>1</v>
      </c>
      <c r="O218" s="38">
        <v>3</v>
      </c>
      <c r="P218" s="27">
        <f>VLOOKUP($A218,'Item Detail'!$A$2:$G$282,7,0)</f>
        <v>1</v>
      </c>
      <c r="Q218" s="40" t="s">
        <v>2057</v>
      </c>
      <c r="R218" s="40" t="s">
        <v>2052</v>
      </c>
      <c r="S218" s="40" t="s">
        <v>2053</v>
      </c>
      <c r="T218" s="40" t="s">
        <v>2054</v>
      </c>
      <c r="U218" s="40" t="s">
        <v>2054</v>
      </c>
      <c r="V218" s="40" t="s">
        <v>2055</v>
      </c>
      <c r="W218" s="40" t="s">
        <v>2055</v>
      </c>
      <c r="X218" s="40" t="s">
        <v>2055</v>
      </c>
      <c r="Y218" s="40" t="s">
        <v>2055</v>
      </c>
      <c r="Z218" s="40" t="s">
        <v>2055</v>
      </c>
      <c r="AA218" s="27" t="s">
        <v>2083</v>
      </c>
    </row>
    <row r="219" spans="1:27" x14ac:dyDescent="0.3">
      <c r="A219" s="38" t="s">
        <v>1132</v>
      </c>
      <c r="B219" s="38" t="s">
        <v>1797</v>
      </c>
      <c r="C219" s="38" t="s">
        <v>1133</v>
      </c>
      <c r="D219" s="38" t="s">
        <v>1134</v>
      </c>
      <c r="E219" s="38" t="s">
        <v>958</v>
      </c>
      <c r="F219" s="38" t="s">
        <v>1798</v>
      </c>
      <c r="G219" s="38" t="s">
        <v>1946</v>
      </c>
      <c r="H219" s="38" t="s">
        <v>1717</v>
      </c>
      <c r="I219" s="38">
        <v>0</v>
      </c>
      <c r="J219" s="38">
        <v>0</v>
      </c>
      <c r="K219" s="38">
        <v>0</v>
      </c>
      <c r="L219" s="38">
        <v>1</v>
      </c>
      <c r="M219" s="38">
        <v>0</v>
      </c>
      <c r="N219" s="38">
        <v>1</v>
      </c>
      <c r="O219" s="38">
        <v>3</v>
      </c>
      <c r="P219" s="27">
        <f>VLOOKUP($A219,'Item Detail'!$A$2:$G$282,7,0)</f>
        <v>1</v>
      </c>
      <c r="Q219" s="40" t="s">
        <v>2057</v>
      </c>
      <c r="R219" s="40" t="s">
        <v>2052</v>
      </c>
      <c r="S219" s="40" t="s">
        <v>2053</v>
      </c>
      <c r="T219" s="40" t="s">
        <v>2054</v>
      </c>
      <c r="U219" s="40" t="s">
        <v>2054</v>
      </c>
      <c r="V219" s="40" t="s">
        <v>2055</v>
      </c>
      <c r="W219" s="40" t="s">
        <v>2056</v>
      </c>
      <c r="X219" s="40" t="s">
        <v>2055</v>
      </c>
      <c r="Y219" s="40" t="s">
        <v>2056</v>
      </c>
      <c r="Z219" s="40" t="s">
        <v>2055</v>
      </c>
      <c r="AA219" s="27" t="s">
        <v>2084</v>
      </c>
    </row>
    <row r="220" spans="1:27" x14ac:dyDescent="0.3">
      <c r="A220" s="38" t="s">
        <v>1537</v>
      </c>
      <c r="B220" s="38" t="s">
        <v>1740</v>
      </c>
      <c r="C220" s="38" t="s">
        <v>1538</v>
      </c>
      <c r="D220" s="38" t="s">
        <v>1539</v>
      </c>
      <c r="E220" s="38" t="s">
        <v>666</v>
      </c>
      <c r="F220" s="38" t="s">
        <v>1540</v>
      </c>
      <c r="G220" s="38" t="s">
        <v>1947</v>
      </c>
      <c r="H220" s="38" t="s">
        <v>1714</v>
      </c>
      <c r="I220" s="38">
        <v>1</v>
      </c>
      <c r="J220" s="38">
        <v>0</v>
      </c>
      <c r="K220" s="38">
        <v>0</v>
      </c>
      <c r="L220" s="38">
        <v>0</v>
      </c>
      <c r="M220" s="38">
        <v>0</v>
      </c>
      <c r="N220" s="38">
        <v>1</v>
      </c>
      <c r="O220" s="38">
        <v>2</v>
      </c>
      <c r="P220" s="27">
        <f>VLOOKUP($A220,'Item Detail'!$A$2:$G$282,7,0)</f>
        <v>1</v>
      </c>
      <c r="Q220" s="40" t="s">
        <v>2060</v>
      </c>
      <c r="R220" s="40" t="s">
        <v>2052</v>
      </c>
      <c r="S220" s="40" t="s">
        <v>2053</v>
      </c>
      <c r="T220" s="40" t="s">
        <v>2054</v>
      </c>
      <c r="U220" s="40" t="s">
        <v>2054</v>
      </c>
      <c r="V220" s="40" t="s">
        <v>2055</v>
      </c>
      <c r="W220" s="40" t="s">
        <v>2055</v>
      </c>
      <c r="X220" s="40" t="s">
        <v>2055</v>
      </c>
      <c r="Y220" s="40" t="s">
        <v>2055</v>
      </c>
      <c r="Z220" s="40" t="s">
        <v>2055</v>
      </c>
      <c r="AA220" s="27" t="s">
        <v>2083</v>
      </c>
    </row>
    <row r="221" spans="1:27" x14ac:dyDescent="0.3">
      <c r="A221" s="38" t="s">
        <v>1587</v>
      </c>
      <c r="B221" s="38" t="s">
        <v>1740</v>
      </c>
      <c r="C221" s="38" t="s">
        <v>1588</v>
      </c>
      <c r="D221" s="38" t="s">
        <v>1589</v>
      </c>
      <c r="E221" s="38" t="s">
        <v>772</v>
      </c>
      <c r="F221" s="38" t="s">
        <v>1732</v>
      </c>
      <c r="G221" s="38" t="s">
        <v>1948</v>
      </c>
      <c r="H221" s="38" t="s">
        <v>1717</v>
      </c>
      <c r="I221" s="38">
        <v>0</v>
      </c>
      <c r="J221" s="38">
        <v>0</v>
      </c>
      <c r="K221" s="38">
        <v>0</v>
      </c>
      <c r="L221" s="38">
        <v>0</v>
      </c>
      <c r="M221" s="38">
        <v>1</v>
      </c>
      <c r="N221" s="38">
        <v>1</v>
      </c>
      <c r="O221" s="38">
        <v>2</v>
      </c>
      <c r="P221" s="27">
        <f>VLOOKUP($A221,'Item Detail'!$A$2:$G$282,7,0)</f>
        <v>1</v>
      </c>
      <c r="Q221" s="40" t="s">
        <v>2072</v>
      </c>
      <c r="R221" s="40" t="s">
        <v>2052</v>
      </c>
      <c r="S221" s="40" t="s">
        <v>2053</v>
      </c>
      <c r="T221" s="40" t="s">
        <v>2054</v>
      </c>
      <c r="U221" s="40" t="s">
        <v>2054</v>
      </c>
      <c r="V221" s="40" t="s">
        <v>2055</v>
      </c>
      <c r="W221" s="40" t="s">
        <v>2056</v>
      </c>
      <c r="X221" s="40" t="s">
        <v>2056</v>
      </c>
      <c r="Y221" s="40" t="s">
        <v>2056</v>
      </c>
      <c r="Z221" s="40" t="s">
        <v>2056</v>
      </c>
      <c r="AA221" s="27" t="s">
        <v>2084</v>
      </c>
    </row>
    <row r="222" spans="1:27" x14ac:dyDescent="0.3">
      <c r="A222" s="38" t="s">
        <v>385</v>
      </c>
      <c r="B222" s="38" t="s">
        <v>1772</v>
      </c>
      <c r="C222" s="38" t="s">
        <v>1630</v>
      </c>
      <c r="D222" s="38" t="s">
        <v>952</v>
      </c>
      <c r="E222" s="38" t="s">
        <v>1631</v>
      </c>
      <c r="F222" s="38" t="s">
        <v>388</v>
      </c>
      <c r="G222" s="38" t="s">
        <v>1949</v>
      </c>
      <c r="H222" s="38" t="s">
        <v>1734</v>
      </c>
      <c r="I222" s="38">
        <v>0</v>
      </c>
      <c r="J222" s="38">
        <v>1</v>
      </c>
      <c r="K222" s="38">
        <v>0</v>
      </c>
      <c r="L222" s="38">
        <v>0</v>
      </c>
      <c r="M222" s="38">
        <v>0</v>
      </c>
      <c r="N222" s="38">
        <v>1</v>
      </c>
      <c r="O222" s="38">
        <v>2</v>
      </c>
      <c r="P222" s="27">
        <f>VLOOKUP($A222,'Item Detail'!$A$2:$G$282,7,0)</f>
        <v>1</v>
      </c>
      <c r="Q222" s="40" t="s">
        <v>2065</v>
      </c>
      <c r="R222" s="40" t="s">
        <v>2052</v>
      </c>
      <c r="S222" s="40" t="s">
        <v>2066</v>
      </c>
      <c r="T222" s="40" t="s">
        <v>2054</v>
      </c>
      <c r="U222" s="40" t="s">
        <v>2054</v>
      </c>
      <c r="V222" s="40" t="s">
        <v>2056</v>
      </c>
      <c r="W222" s="40" t="s">
        <v>2056</v>
      </c>
      <c r="X222" s="40" t="s">
        <v>2056</v>
      </c>
      <c r="Y222" s="40" t="s">
        <v>2056</v>
      </c>
      <c r="Z222" s="40" t="s">
        <v>2056</v>
      </c>
      <c r="AA222" s="27" t="s">
        <v>2085</v>
      </c>
    </row>
    <row r="223" spans="1:27" x14ac:dyDescent="0.3">
      <c r="A223" s="38" t="s">
        <v>509</v>
      </c>
      <c r="B223" s="38" t="s">
        <v>1710</v>
      </c>
      <c r="C223" s="38" t="s">
        <v>1359</v>
      </c>
      <c r="D223" s="38" t="s">
        <v>662</v>
      </c>
      <c r="E223" s="38" t="s">
        <v>876</v>
      </c>
      <c r="F223" s="38" t="s">
        <v>512</v>
      </c>
      <c r="G223" s="38" t="s">
        <v>1950</v>
      </c>
      <c r="H223" s="38" t="s">
        <v>1720</v>
      </c>
      <c r="I223" s="38">
        <v>1</v>
      </c>
      <c r="J223" s="38">
        <v>0</v>
      </c>
      <c r="K223" s="38">
        <v>0</v>
      </c>
      <c r="L223" s="38">
        <v>0</v>
      </c>
      <c r="M223" s="38">
        <v>0</v>
      </c>
      <c r="N223" s="38">
        <v>1</v>
      </c>
      <c r="O223" s="38">
        <v>2</v>
      </c>
      <c r="P223" s="27">
        <f>VLOOKUP($A223,'Item Detail'!$A$2:$G$282,7,0)</f>
        <v>1</v>
      </c>
      <c r="Q223" s="40" t="s">
        <v>2058</v>
      </c>
      <c r="R223" s="40" t="s">
        <v>2052</v>
      </c>
      <c r="S223" s="40" t="s">
        <v>440</v>
      </c>
      <c r="T223" s="40" t="s">
        <v>2054</v>
      </c>
      <c r="U223" s="40" t="s">
        <v>2064</v>
      </c>
      <c r="V223" s="40" t="s">
        <v>2056</v>
      </c>
      <c r="W223" s="40" t="s">
        <v>2056</v>
      </c>
      <c r="X223" s="40" t="s">
        <v>2056</v>
      </c>
      <c r="Y223" s="40" t="s">
        <v>2056</v>
      </c>
      <c r="Z223" s="40" t="s">
        <v>2056</v>
      </c>
      <c r="AA223" s="27" t="s">
        <v>2085</v>
      </c>
    </row>
    <row r="224" spans="1:27" x14ac:dyDescent="0.3">
      <c r="A224" s="38" t="s">
        <v>1617</v>
      </c>
      <c r="B224" s="38" t="s">
        <v>1839</v>
      </c>
      <c r="C224" s="38" t="s">
        <v>1618</v>
      </c>
      <c r="D224" s="38" t="s">
        <v>1619</v>
      </c>
      <c r="E224" s="38" t="s">
        <v>1261</v>
      </c>
      <c r="F224" s="38" t="s">
        <v>1620</v>
      </c>
      <c r="G224" s="38" t="s">
        <v>1951</v>
      </c>
      <c r="H224" s="38" t="s">
        <v>1713</v>
      </c>
      <c r="I224" s="38">
        <v>1</v>
      </c>
      <c r="J224" s="38">
        <v>0</v>
      </c>
      <c r="K224" s="38">
        <v>0</v>
      </c>
      <c r="L224" s="38">
        <v>0</v>
      </c>
      <c r="M224" s="38">
        <v>0</v>
      </c>
      <c r="N224" s="38">
        <v>1</v>
      </c>
      <c r="O224" s="38">
        <v>2</v>
      </c>
      <c r="P224" s="27">
        <f>VLOOKUP($A224,'Item Detail'!$A$2:$G$282,7,0)</f>
        <v>1</v>
      </c>
      <c r="Q224" s="40" t="s">
        <v>2051</v>
      </c>
      <c r="R224" s="40" t="s">
        <v>2052</v>
      </c>
      <c r="S224" s="40" t="s">
        <v>2053</v>
      </c>
      <c r="T224" s="40" t="s">
        <v>2054</v>
      </c>
      <c r="U224" s="40" t="s">
        <v>2064</v>
      </c>
      <c r="V224" s="40" t="s">
        <v>2055</v>
      </c>
      <c r="W224" s="40" t="s">
        <v>2056</v>
      </c>
      <c r="X224" s="40" t="s">
        <v>2055</v>
      </c>
      <c r="Y224" s="40" t="s">
        <v>2056</v>
      </c>
      <c r="Z224" s="40" t="s">
        <v>2056</v>
      </c>
      <c r="AA224" s="27" t="s">
        <v>2083</v>
      </c>
    </row>
    <row r="225" spans="1:27" x14ac:dyDescent="0.3">
      <c r="A225" s="38" t="s">
        <v>1576</v>
      </c>
      <c r="B225" s="38" t="s">
        <v>1740</v>
      </c>
      <c r="C225" s="38" t="s">
        <v>1577</v>
      </c>
      <c r="D225" s="38" t="s">
        <v>1578</v>
      </c>
      <c r="E225" s="38" t="s">
        <v>666</v>
      </c>
      <c r="F225" s="38" t="s">
        <v>1732</v>
      </c>
      <c r="G225" s="38" t="s">
        <v>1952</v>
      </c>
      <c r="H225" s="38" t="s">
        <v>1717</v>
      </c>
      <c r="I225" s="38">
        <v>0</v>
      </c>
      <c r="J225" s="38">
        <v>0</v>
      </c>
      <c r="K225" s="38">
        <v>0</v>
      </c>
      <c r="L225" s="38">
        <v>1</v>
      </c>
      <c r="M225" s="38">
        <v>0</v>
      </c>
      <c r="N225" s="38">
        <v>1</v>
      </c>
      <c r="O225" s="38">
        <v>2</v>
      </c>
      <c r="P225" s="27">
        <f>VLOOKUP($A225,'Item Detail'!$A$2:$G$282,7,0)</f>
        <v>1</v>
      </c>
      <c r="Q225" s="40" t="s">
        <v>2072</v>
      </c>
      <c r="R225" s="40" t="s">
        <v>2052</v>
      </c>
      <c r="S225" s="40" t="s">
        <v>2053</v>
      </c>
      <c r="T225" s="40" t="s">
        <v>2054</v>
      </c>
      <c r="U225" s="40" t="s">
        <v>2054</v>
      </c>
      <c r="V225" s="40" t="s">
        <v>2055</v>
      </c>
      <c r="W225" s="40" t="s">
        <v>2056</v>
      </c>
      <c r="X225" s="40" t="s">
        <v>2055</v>
      </c>
      <c r="Y225" s="40" t="s">
        <v>2056</v>
      </c>
      <c r="Z225" s="40" t="s">
        <v>2056</v>
      </c>
      <c r="AA225" s="27" t="s">
        <v>2084</v>
      </c>
    </row>
    <row r="226" spans="1:27" x14ac:dyDescent="0.3">
      <c r="A226" s="38" t="s">
        <v>363</v>
      </c>
      <c r="B226" s="38" t="s">
        <v>1839</v>
      </c>
      <c r="C226" s="38" t="s">
        <v>1598</v>
      </c>
      <c r="D226" s="38" t="s">
        <v>1544</v>
      </c>
      <c r="E226" s="38" t="s">
        <v>666</v>
      </c>
      <c r="F226" s="38" t="s">
        <v>278</v>
      </c>
      <c r="G226" s="38" t="s">
        <v>1953</v>
      </c>
      <c r="H226" s="38" t="s">
        <v>1734</v>
      </c>
      <c r="I226" s="38">
        <v>1</v>
      </c>
      <c r="J226" s="38">
        <v>0</v>
      </c>
      <c r="K226" s="38">
        <v>0</v>
      </c>
      <c r="L226" s="38">
        <v>0</v>
      </c>
      <c r="M226" s="38">
        <v>0</v>
      </c>
      <c r="N226" s="38">
        <v>1</v>
      </c>
      <c r="O226" s="38">
        <v>2</v>
      </c>
      <c r="P226" s="27">
        <f>VLOOKUP($A226,'Item Detail'!$A$2:$G$282,7,0)</f>
        <v>1</v>
      </c>
      <c r="Q226" s="40" t="s">
        <v>2065</v>
      </c>
      <c r="R226" s="40" t="s">
        <v>2052</v>
      </c>
      <c r="S226" s="40" t="s">
        <v>2066</v>
      </c>
      <c r="T226" s="40" t="s">
        <v>2054</v>
      </c>
      <c r="U226" s="40" t="s">
        <v>2064</v>
      </c>
      <c r="V226" s="40" t="s">
        <v>2056</v>
      </c>
      <c r="W226" s="40" t="s">
        <v>2056</v>
      </c>
      <c r="X226" s="40" t="s">
        <v>2056</v>
      </c>
      <c r="Y226" s="40" t="s">
        <v>2056</v>
      </c>
      <c r="Z226" s="40" t="s">
        <v>2056</v>
      </c>
      <c r="AA226" s="27" t="s">
        <v>2085</v>
      </c>
    </row>
    <row r="227" spans="1:27" x14ac:dyDescent="0.3">
      <c r="A227" s="38" t="s">
        <v>1321</v>
      </c>
      <c r="B227" s="38" t="s">
        <v>1740</v>
      </c>
      <c r="C227" s="38" t="s">
        <v>1322</v>
      </c>
      <c r="D227" s="38" t="s">
        <v>1323</v>
      </c>
      <c r="E227" s="38" t="s">
        <v>958</v>
      </c>
      <c r="F227" s="38" t="s">
        <v>1324</v>
      </c>
      <c r="G227" s="38" t="s">
        <v>1954</v>
      </c>
      <c r="H227" s="38" t="s">
        <v>1714</v>
      </c>
      <c r="I227" s="38">
        <v>0</v>
      </c>
      <c r="J227" s="38">
        <v>0</v>
      </c>
      <c r="K227" s="38">
        <v>0</v>
      </c>
      <c r="L227" s="38">
        <v>0</v>
      </c>
      <c r="M227" s="38">
        <v>1</v>
      </c>
      <c r="N227" s="38">
        <v>1</v>
      </c>
      <c r="O227" s="38">
        <v>2</v>
      </c>
      <c r="P227" s="27">
        <f>VLOOKUP($A227,'Item Detail'!$A$2:$G$282,7,0)</f>
        <v>1</v>
      </c>
      <c r="Q227" s="40" t="s">
        <v>2057</v>
      </c>
      <c r="R227" s="40" t="s">
        <v>2052</v>
      </c>
      <c r="S227" s="40" t="s">
        <v>2053</v>
      </c>
      <c r="T227" s="40" t="s">
        <v>2054</v>
      </c>
      <c r="U227" s="40" t="s">
        <v>2064</v>
      </c>
      <c r="V227" s="40" t="s">
        <v>2055</v>
      </c>
      <c r="W227" s="40" t="s">
        <v>2055</v>
      </c>
      <c r="X227" s="40" t="s">
        <v>2055</v>
      </c>
      <c r="Y227" s="40" t="s">
        <v>2055</v>
      </c>
      <c r="Z227" s="40" t="s">
        <v>2055</v>
      </c>
      <c r="AA227" s="27" t="s">
        <v>2083</v>
      </c>
    </row>
    <row r="228" spans="1:27" x14ac:dyDescent="0.3">
      <c r="A228" s="38" t="s">
        <v>614</v>
      </c>
      <c r="B228" s="38" t="s">
        <v>1806</v>
      </c>
      <c r="C228" s="38" t="s">
        <v>1406</v>
      </c>
      <c r="D228" s="38" t="s">
        <v>662</v>
      </c>
      <c r="E228" s="38" t="s">
        <v>1261</v>
      </c>
      <c r="F228" s="38" t="s">
        <v>616</v>
      </c>
      <c r="G228" s="38" t="s">
        <v>1955</v>
      </c>
      <c r="H228" s="38" t="s">
        <v>1720</v>
      </c>
      <c r="I228" s="38">
        <v>0</v>
      </c>
      <c r="J228" s="38">
        <v>0</v>
      </c>
      <c r="K228" s="38">
        <v>0</v>
      </c>
      <c r="L228" s="38">
        <v>1</v>
      </c>
      <c r="M228" s="38">
        <v>0</v>
      </c>
      <c r="N228" s="38">
        <v>1</v>
      </c>
      <c r="O228" s="38">
        <v>2</v>
      </c>
      <c r="P228" s="27">
        <f>VLOOKUP($A228,'Item Detail'!$A$2:$G$282,7,0)</f>
        <v>1</v>
      </c>
      <c r="Q228" s="40" t="s">
        <v>2058</v>
      </c>
      <c r="R228" s="40" t="s">
        <v>2052</v>
      </c>
      <c r="S228" s="40" t="s">
        <v>440</v>
      </c>
      <c r="T228" s="40" t="s">
        <v>2054</v>
      </c>
      <c r="U228" s="40" t="s">
        <v>2054</v>
      </c>
      <c r="V228" s="40" t="s">
        <v>2056</v>
      </c>
      <c r="W228" s="40" t="s">
        <v>2056</v>
      </c>
      <c r="X228" s="40" t="s">
        <v>2056</v>
      </c>
      <c r="Y228" s="40" t="s">
        <v>2056</v>
      </c>
      <c r="Z228" s="40" t="s">
        <v>2056</v>
      </c>
      <c r="AA228" s="27" t="s">
        <v>2085</v>
      </c>
    </row>
    <row r="229" spans="1:27" x14ac:dyDescent="0.3">
      <c r="A229" s="38" t="s">
        <v>610</v>
      </c>
      <c r="B229" s="38" t="s">
        <v>1715</v>
      </c>
      <c r="C229" s="38" t="s">
        <v>743</v>
      </c>
      <c r="D229" s="38" t="s">
        <v>1026</v>
      </c>
      <c r="E229" s="38" t="s">
        <v>744</v>
      </c>
      <c r="F229" s="38" t="s">
        <v>612</v>
      </c>
      <c r="G229" s="38" t="s">
        <v>1956</v>
      </c>
      <c r="H229" s="38" t="s">
        <v>1720</v>
      </c>
      <c r="I229" s="38">
        <v>0</v>
      </c>
      <c r="J229" s="38">
        <v>0</v>
      </c>
      <c r="K229" s="38">
        <v>0</v>
      </c>
      <c r="L229" s="38">
        <v>1</v>
      </c>
      <c r="M229" s="38">
        <v>0</v>
      </c>
      <c r="N229" s="38">
        <v>1</v>
      </c>
      <c r="O229" s="38">
        <v>2</v>
      </c>
      <c r="P229" s="27">
        <f>VLOOKUP($A229,'Item Detail'!$A$2:$G$282,7,0)</f>
        <v>1</v>
      </c>
      <c r="Q229" s="40" t="s">
        <v>2058</v>
      </c>
      <c r="R229" s="40" t="s">
        <v>2052</v>
      </c>
      <c r="S229" s="40" t="s">
        <v>440</v>
      </c>
      <c r="T229" s="40" t="s">
        <v>2054</v>
      </c>
      <c r="U229" s="40" t="s">
        <v>2059</v>
      </c>
      <c r="V229" s="40" t="s">
        <v>2056</v>
      </c>
      <c r="W229" s="40" t="s">
        <v>2056</v>
      </c>
      <c r="X229" s="40" t="s">
        <v>2056</v>
      </c>
      <c r="Y229" s="40" t="s">
        <v>2056</v>
      </c>
      <c r="Z229" s="40" t="s">
        <v>2056</v>
      </c>
      <c r="AA229" s="27" t="s">
        <v>2085</v>
      </c>
    </row>
    <row r="230" spans="1:27" x14ac:dyDescent="0.3">
      <c r="A230" s="38" t="s">
        <v>1350</v>
      </c>
      <c r="B230" s="38" t="s">
        <v>1718</v>
      </c>
      <c r="C230" s="38" t="s">
        <v>1351</v>
      </c>
      <c r="D230" s="38" t="s">
        <v>748</v>
      </c>
      <c r="E230" s="38" t="s">
        <v>666</v>
      </c>
      <c r="F230" s="38" t="s">
        <v>1957</v>
      </c>
      <c r="G230" s="38" t="s">
        <v>1958</v>
      </c>
      <c r="H230" s="38" t="s">
        <v>1714</v>
      </c>
      <c r="I230" s="38">
        <v>1</v>
      </c>
      <c r="J230" s="38">
        <v>0</v>
      </c>
      <c r="K230" s="38">
        <v>0</v>
      </c>
      <c r="L230" s="38">
        <v>0</v>
      </c>
      <c r="M230" s="38">
        <v>0</v>
      </c>
      <c r="N230" s="38">
        <v>1</v>
      </c>
      <c r="O230" s="38">
        <v>2</v>
      </c>
      <c r="P230" s="27">
        <f>VLOOKUP($A230,'Item Detail'!$A$2:$G$282,7,0)</f>
        <v>1</v>
      </c>
      <c r="Q230" s="40" t="s">
        <v>2051</v>
      </c>
      <c r="R230" s="40" t="s">
        <v>2052</v>
      </c>
      <c r="S230" s="40" t="s">
        <v>2053</v>
      </c>
      <c r="T230" s="40" t="s">
        <v>2054</v>
      </c>
      <c r="U230" s="40" t="s">
        <v>2054</v>
      </c>
      <c r="V230" s="40" t="s">
        <v>2055</v>
      </c>
      <c r="W230" s="40" t="s">
        <v>2055</v>
      </c>
      <c r="X230" s="40" t="s">
        <v>2055</v>
      </c>
      <c r="Y230" s="40" t="s">
        <v>2055</v>
      </c>
      <c r="Z230" s="40" t="s">
        <v>2055</v>
      </c>
      <c r="AA230" s="27" t="s">
        <v>2083</v>
      </c>
    </row>
    <row r="231" spans="1:27" x14ac:dyDescent="0.3">
      <c r="A231" s="38" t="s">
        <v>575</v>
      </c>
      <c r="B231" s="38" t="s">
        <v>1718</v>
      </c>
      <c r="C231" s="38" t="s">
        <v>1363</v>
      </c>
      <c r="D231" s="38" t="s">
        <v>662</v>
      </c>
      <c r="E231" s="38" t="s">
        <v>666</v>
      </c>
      <c r="F231" s="38" t="s">
        <v>578</v>
      </c>
      <c r="G231" s="38" t="s">
        <v>1959</v>
      </c>
      <c r="H231" s="38" t="s">
        <v>1720</v>
      </c>
      <c r="I231" s="38">
        <v>1</v>
      </c>
      <c r="J231" s="38">
        <v>0</v>
      </c>
      <c r="K231" s="38">
        <v>0</v>
      </c>
      <c r="L231" s="38">
        <v>0</v>
      </c>
      <c r="M231" s="38">
        <v>0</v>
      </c>
      <c r="N231" s="38">
        <v>1</v>
      </c>
      <c r="O231" s="38">
        <v>2</v>
      </c>
      <c r="P231" s="27">
        <f>VLOOKUP($A231,'Item Detail'!$A$2:$G$282,7,0)</f>
        <v>1</v>
      </c>
      <c r="Q231" s="40" t="s">
        <v>2058</v>
      </c>
      <c r="R231" s="40" t="s">
        <v>2052</v>
      </c>
      <c r="S231" s="40" t="s">
        <v>440</v>
      </c>
      <c r="T231" s="40" t="s">
        <v>2054</v>
      </c>
      <c r="U231" s="40" t="s">
        <v>2064</v>
      </c>
      <c r="V231" s="40" t="s">
        <v>2056</v>
      </c>
      <c r="W231" s="40" t="s">
        <v>2056</v>
      </c>
      <c r="X231" s="40" t="s">
        <v>2056</v>
      </c>
      <c r="Y231" s="40" t="s">
        <v>2056</v>
      </c>
      <c r="Z231" s="40" t="s">
        <v>2056</v>
      </c>
      <c r="AA231" s="27" t="s">
        <v>2085</v>
      </c>
    </row>
    <row r="232" spans="1:27" x14ac:dyDescent="0.3">
      <c r="A232" s="38" t="s">
        <v>580</v>
      </c>
      <c r="B232" s="38" t="s">
        <v>1718</v>
      </c>
      <c r="C232" s="38" t="s">
        <v>1605</v>
      </c>
      <c r="D232" s="38" t="s">
        <v>1606</v>
      </c>
      <c r="E232" s="38" t="s">
        <v>666</v>
      </c>
      <c r="F232" s="38" t="s">
        <v>578</v>
      </c>
      <c r="G232" s="38" t="s">
        <v>1960</v>
      </c>
      <c r="H232" s="38" t="s">
        <v>1720</v>
      </c>
      <c r="I232" s="38">
        <v>1</v>
      </c>
      <c r="J232" s="38">
        <v>0</v>
      </c>
      <c r="K232" s="38">
        <v>0</v>
      </c>
      <c r="L232" s="38">
        <v>0</v>
      </c>
      <c r="M232" s="38">
        <v>0</v>
      </c>
      <c r="N232" s="38">
        <v>1</v>
      </c>
      <c r="O232" s="38">
        <v>2</v>
      </c>
      <c r="P232" s="27">
        <f>VLOOKUP($A232,'Item Detail'!$A$2:$G$282,7,0)</f>
        <v>1</v>
      </c>
      <c r="Q232" s="40" t="s">
        <v>2058</v>
      </c>
      <c r="R232" s="40" t="s">
        <v>2052</v>
      </c>
      <c r="S232" s="40" t="s">
        <v>440</v>
      </c>
      <c r="T232" s="40" t="s">
        <v>2054</v>
      </c>
      <c r="U232" s="40" t="s">
        <v>2064</v>
      </c>
      <c r="V232" s="40" t="s">
        <v>2056</v>
      </c>
      <c r="W232" s="40" t="s">
        <v>2056</v>
      </c>
      <c r="X232" s="40" t="s">
        <v>2056</v>
      </c>
      <c r="Y232" s="40" t="s">
        <v>2056</v>
      </c>
      <c r="Z232" s="40" t="s">
        <v>2056</v>
      </c>
      <c r="AA232" s="27" t="s">
        <v>2085</v>
      </c>
    </row>
    <row r="233" spans="1:27" x14ac:dyDescent="0.3">
      <c r="A233" s="38" t="s">
        <v>1382</v>
      </c>
      <c r="B233" s="38" t="s">
        <v>1735</v>
      </c>
      <c r="C233" s="38" t="s">
        <v>1383</v>
      </c>
      <c r="D233" s="38" t="s">
        <v>1384</v>
      </c>
      <c r="E233" s="38" t="s">
        <v>676</v>
      </c>
      <c r="F233" s="38" t="s">
        <v>227</v>
      </c>
      <c r="G233" s="38" t="s">
        <v>1961</v>
      </c>
      <c r="H233" s="38" t="s">
        <v>1714</v>
      </c>
      <c r="I233" s="38">
        <v>0</v>
      </c>
      <c r="J233" s="38">
        <v>0</v>
      </c>
      <c r="K233" s="38">
        <v>0</v>
      </c>
      <c r="L233" s="38">
        <v>1</v>
      </c>
      <c r="M233" s="38">
        <v>0</v>
      </c>
      <c r="N233" s="38">
        <v>1</v>
      </c>
      <c r="O233" s="38">
        <v>2</v>
      </c>
      <c r="P233" s="27">
        <f>VLOOKUP($A233,'Item Detail'!$A$2:$G$282,7,0)</f>
        <v>1</v>
      </c>
      <c r="Q233" s="40" t="s">
        <v>2057</v>
      </c>
      <c r="R233" s="40" t="s">
        <v>2052</v>
      </c>
      <c r="S233" s="40" t="s">
        <v>2053</v>
      </c>
      <c r="T233" s="40" t="s">
        <v>2054</v>
      </c>
      <c r="U233" s="40" t="s">
        <v>2054</v>
      </c>
      <c r="V233" s="40" t="s">
        <v>2055</v>
      </c>
      <c r="W233" s="40" t="s">
        <v>2055</v>
      </c>
      <c r="X233" s="40" t="s">
        <v>2055</v>
      </c>
      <c r="Y233" s="40" t="s">
        <v>2055</v>
      </c>
      <c r="Z233" s="40" t="s">
        <v>2055</v>
      </c>
      <c r="AA233" s="27" t="s">
        <v>2083</v>
      </c>
    </row>
    <row r="234" spans="1:27" x14ac:dyDescent="0.3">
      <c r="A234" s="38" t="s">
        <v>1514</v>
      </c>
      <c r="B234" s="38" t="s">
        <v>1721</v>
      </c>
      <c r="C234" s="38" t="s">
        <v>1515</v>
      </c>
      <c r="D234" s="38" t="s">
        <v>1138</v>
      </c>
      <c r="E234" s="38" t="s">
        <v>772</v>
      </c>
      <c r="F234" s="38" t="s">
        <v>1722</v>
      </c>
      <c r="G234" s="38" t="s">
        <v>1962</v>
      </c>
      <c r="H234" s="38" t="s">
        <v>1717</v>
      </c>
      <c r="I234" s="38">
        <v>0</v>
      </c>
      <c r="J234" s="38">
        <v>0</v>
      </c>
      <c r="K234" s="38">
        <v>0</v>
      </c>
      <c r="L234" s="38">
        <v>0</v>
      </c>
      <c r="M234" s="38">
        <v>1</v>
      </c>
      <c r="N234" s="38">
        <v>1</v>
      </c>
      <c r="O234" s="38">
        <v>2</v>
      </c>
      <c r="P234" s="27">
        <f>VLOOKUP($A234,'Item Detail'!$A$2:$G$282,7,0)</f>
        <v>1</v>
      </c>
      <c r="Q234" s="40" t="s">
        <v>2051</v>
      </c>
      <c r="R234" s="40" t="s">
        <v>2052</v>
      </c>
      <c r="S234" s="40" t="s">
        <v>2053</v>
      </c>
      <c r="T234" s="40" t="s">
        <v>2054</v>
      </c>
      <c r="U234" s="40" t="s">
        <v>2059</v>
      </c>
      <c r="V234" s="40" t="s">
        <v>2055</v>
      </c>
      <c r="W234" s="40" t="s">
        <v>2056</v>
      </c>
      <c r="X234" s="40" t="s">
        <v>2056</v>
      </c>
      <c r="Y234" s="40" t="s">
        <v>2055</v>
      </c>
      <c r="Z234" s="40" t="s">
        <v>2056</v>
      </c>
      <c r="AA234" s="27" t="s">
        <v>2084</v>
      </c>
    </row>
    <row r="235" spans="1:27" x14ac:dyDescent="0.3">
      <c r="A235" s="38" t="s">
        <v>1120</v>
      </c>
      <c r="B235" s="38" t="s">
        <v>1721</v>
      </c>
      <c r="C235" s="38" t="s">
        <v>891</v>
      </c>
      <c r="D235" s="38" t="s">
        <v>1121</v>
      </c>
      <c r="E235" s="38" t="s">
        <v>772</v>
      </c>
      <c r="F235" s="38" t="s">
        <v>1722</v>
      </c>
      <c r="G235" s="38" t="s">
        <v>1963</v>
      </c>
      <c r="H235" s="38" t="s">
        <v>1717</v>
      </c>
      <c r="I235" s="38">
        <v>0</v>
      </c>
      <c r="J235" s="38">
        <v>0</v>
      </c>
      <c r="K235" s="38">
        <v>0</v>
      </c>
      <c r="L235" s="38">
        <v>1</v>
      </c>
      <c r="M235" s="38">
        <v>0</v>
      </c>
      <c r="N235" s="38">
        <v>1</v>
      </c>
      <c r="O235" s="38">
        <v>2</v>
      </c>
      <c r="P235" s="27">
        <f>VLOOKUP($A235,'Item Detail'!$A$2:$G$282,7,0)</f>
        <v>1</v>
      </c>
      <c r="Q235" s="40" t="s">
        <v>2051</v>
      </c>
      <c r="R235" s="40" t="s">
        <v>2052</v>
      </c>
      <c r="S235" s="40" t="s">
        <v>2053</v>
      </c>
      <c r="T235" s="40" t="s">
        <v>2054</v>
      </c>
      <c r="U235" s="40" t="s">
        <v>2054</v>
      </c>
      <c r="V235" s="40" t="s">
        <v>2055</v>
      </c>
      <c r="W235" s="40" t="s">
        <v>2056</v>
      </c>
      <c r="X235" s="40" t="s">
        <v>2056</v>
      </c>
      <c r="Y235" s="40" t="s">
        <v>2056</v>
      </c>
      <c r="Z235" s="40" t="s">
        <v>2056</v>
      </c>
      <c r="AA235" s="27" t="s">
        <v>2084</v>
      </c>
    </row>
    <row r="236" spans="1:27" x14ac:dyDescent="0.3">
      <c r="A236" s="38" t="s">
        <v>1431</v>
      </c>
      <c r="B236" s="38" t="s">
        <v>1721</v>
      </c>
      <c r="C236" s="38" t="s">
        <v>1432</v>
      </c>
      <c r="D236" s="38" t="s">
        <v>662</v>
      </c>
      <c r="E236" s="38" t="s">
        <v>1433</v>
      </c>
      <c r="F236" s="38" t="s">
        <v>1434</v>
      </c>
      <c r="G236" s="38" t="s">
        <v>1964</v>
      </c>
      <c r="H236" s="38" t="s">
        <v>1714</v>
      </c>
      <c r="I236" s="38">
        <v>1</v>
      </c>
      <c r="J236" s="38">
        <v>0</v>
      </c>
      <c r="K236" s="38">
        <v>0</v>
      </c>
      <c r="L236" s="38">
        <v>0</v>
      </c>
      <c r="M236" s="38">
        <v>0</v>
      </c>
      <c r="N236" s="38">
        <v>1</v>
      </c>
      <c r="O236" s="38">
        <v>2</v>
      </c>
      <c r="P236" s="27">
        <f>VLOOKUP($A236,'Item Detail'!$A$2:$G$282,7,0)</f>
        <v>1</v>
      </c>
      <c r="Q236" s="40" t="s">
        <v>2051</v>
      </c>
      <c r="R236" s="40" t="s">
        <v>2052</v>
      </c>
      <c r="S236" s="40" t="s">
        <v>2053</v>
      </c>
      <c r="T236" s="40" t="s">
        <v>2054</v>
      </c>
      <c r="U236" s="40" t="s">
        <v>2064</v>
      </c>
      <c r="V236" s="40" t="s">
        <v>2055</v>
      </c>
      <c r="W236" s="40" t="s">
        <v>2056</v>
      </c>
      <c r="X236" s="40" t="s">
        <v>2055</v>
      </c>
      <c r="Y236" s="40" t="s">
        <v>2056</v>
      </c>
      <c r="Z236" s="40" t="s">
        <v>2056</v>
      </c>
      <c r="AA236" s="27" t="s">
        <v>2083</v>
      </c>
    </row>
    <row r="237" spans="1:27" x14ac:dyDescent="0.3">
      <c r="A237" s="38" t="s">
        <v>1296</v>
      </c>
      <c r="B237" s="38" t="s">
        <v>1721</v>
      </c>
      <c r="C237" s="38" t="s">
        <v>1297</v>
      </c>
      <c r="D237" s="38" t="s">
        <v>1298</v>
      </c>
      <c r="E237" s="38" t="s">
        <v>1299</v>
      </c>
      <c r="F237" s="38" t="s">
        <v>1722</v>
      </c>
      <c r="G237" s="38" t="s">
        <v>1965</v>
      </c>
      <c r="H237" s="38" t="s">
        <v>1714</v>
      </c>
      <c r="I237" s="38">
        <v>1</v>
      </c>
      <c r="J237" s="38">
        <v>0</v>
      </c>
      <c r="K237" s="38">
        <v>0</v>
      </c>
      <c r="L237" s="38">
        <v>0</v>
      </c>
      <c r="M237" s="38">
        <v>0</v>
      </c>
      <c r="N237" s="38">
        <v>1</v>
      </c>
      <c r="O237" s="38">
        <v>2</v>
      </c>
      <c r="P237" s="27">
        <f>VLOOKUP($A237,'Item Detail'!$A$2:$G$282,7,0)</f>
        <v>1</v>
      </c>
      <c r="Q237" s="40" t="s">
        <v>2051</v>
      </c>
      <c r="R237" s="40" t="s">
        <v>2052</v>
      </c>
      <c r="S237" s="40" t="s">
        <v>2053</v>
      </c>
      <c r="T237" s="40" t="s">
        <v>2054</v>
      </c>
      <c r="U237" s="40" t="s">
        <v>2059</v>
      </c>
      <c r="V237" s="40" t="s">
        <v>2055</v>
      </c>
      <c r="W237" s="40" t="s">
        <v>2055</v>
      </c>
      <c r="X237" s="40" t="s">
        <v>2055</v>
      </c>
      <c r="Y237" s="40" t="s">
        <v>2055</v>
      </c>
      <c r="Z237" s="40" t="s">
        <v>2055</v>
      </c>
      <c r="AA237" s="27" t="s">
        <v>2083</v>
      </c>
    </row>
    <row r="238" spans="1:27" x14ac:dyDescent="0.3">
      <c r="A238" s="38" t="s">
        <v>1556</v>
      </c>
      <c r="B238" s="38" t="s">
        <v>1721</v>
      </c>
      <c r="C238" s="38" t="s">
        <v>1557</v>
      </c>
      <c r="D238" s="38" t="s">
        <v>1558</v>
      </c>
      <c r="E238" s="38" t="s">
        <v>1559</v>
      </c>
      <c r="F238" s="38" t="s">
        <v>1722</v>
      </c>
      <c r="G238" s="38" t="s">
        <v>1966</v>
      </c>
      <c r="H238" s="38" t="s">
        <v>1713</v>
      </c>
      <c r="I238" s="38">
        <v>0</v>
      </c>
      <c r="J238" s="38">
        <v>0</v>
      </c>
      <c r="K238" s="38">
        <v>0</v>
      </c>
      <c r="L238" s="38">
        <v>1</v>
      </c>
      <c r="M238" s="38">
        <v>0</v>
      </c>
      <c r="N238" s="38">
        <v>1</v>
      </c>
      <c r="O238" s="38">
        <v>2</v>
      </c>
      <c r="P238" s="27">
        <f>VLOOKUP($A238,'Item Detail'!$A$2:$G$282,7,0)</f>
        <v>1</v>
      </c>
      <c r="Q238" s="40" t="s">
        <v>2051</v>
      </c>
      <c r="R238" s="40" t="s">
        <v>2052</v>
      </c>
      <c r="S238" s="40" t="s">
        <v>2053</v>
      </c>
      <c r="T238" s="40" t="s">
        <v>2054</v>
      </c>
      <c r="U238" s="40" t="s">
        <v>2059</v>
      </c>
      <c r="V238" s="40" t="s">
        <v>2055</v>
      </c>
      <c r="W238" s="40" t="s">
        <v>2055</v>
      </c>
      <c r="X238" s="40" t="s">
        <v>2055</v>
      </c>
      <c r="Y238" s="40" t="s">
        <v>2055</v>
      </c>
      <c r="Z238" s="40" t="s">
        <v>2056</v>
      </c>
      <c r="AA238" s="27" t="s">
        <v>2083</v>
      </c>
    </row>
    <row r="239" spans="1:27" x14ac:dyDescent="0.3">
      <c r="A239" s="38" t="s">
        <v>1273</v>
      </c>
      <c r="B239" s="38" t="s">
        <v>1721</v>
      </c>
      <c r="C239" s="38" t="s">
        <v>1274</v>
      </c>
      <c r="D239" s="38" t="s">
        <v>1275</v>
      </c>
      <c r="E239" s="38" t="s">
        <v>806</v>
      </c>
      <c r="F239" s="38" t="s">
        <v>1722</v>
      </c>
      <c r="G239" s="38" t="s">
        <v>1967</v>
      </c>
      <c r="H239" s="38" t="s">
        <v>1714</v>
      </c>
      <c r="I239" s="38">
        <v>0</v>
      </c>
      <c r="J239" s="38">
        <v>0</v>
      </c>
      <c r="K239" s="38">
        <v>0</v>
      </c>
      <c r="L239" s="38">
        <v>0</v>
      </c>
      <c r="M239" s="38">
        <v>1</v>
      </c>
      <c r="N239" s="38">
        <v>1</v>
      </c>
      <c r="O239" s="38">
        <v>2</v>
      </c>
      <c r="P239" s="27">
        <f>VLOOKUP($A239,'Item Detail'!$A$2:$G$282,7,0)</f>
        <v>1</v>
      </c>
      <c r="Q239" s="40" t="s">
        <v>2051</v>
      </c>
      <c r="R239" s="40" t="s">
        <v>2052</v>
      </c>
      <c r="S239" s="40" t="s">
        <v>2053</v>
      </c>
      <c r="T239" s="40" t="s">
        <v>2054</v>
      </c>
      <c r="U239" s="40" t="s">
        <v>2054</v>
      </c>
      <c r="V239" s="40" t="s">
        <v>2055</v>
      </c>
      <c r="W239" s="40" t="s">
        <v>2056</v>
      </c>
      <c r="X239" s="40" t="s">
        <v>2055</v>
      </c>
      <c r="Y239" s="40" t="s">
        <v>2055</v>
      </c>
      <c r="Z239" s="40" t="s">
        <v>2055</v>
      </c>
      <c r="AA239" s="27" t="s">
        <v>2083</v>
      </c>
    </row>
    <row r="240" spans="1:27" x14ac:dyDescent="0.3">
      <c r="A240" s="38" t="s">
        <v>1663</v>
      </c>
      <c r="B240" s="38" t="s">
        <v>1754</v>
      </c>
      <c r="C240" s="38" t="s">
        <v>1664</v>
      </c>
      <c r="D240" s="38" t="s">
        <v>1665</v>
      </c>
      <c r="E240" s="38" t="s">
        <v>676</v>
      </c>
      <c r="F240" s="38" t="s">
        <v>585</v>
      </c>
      <c r="G240" s="38" t="s">
        <v>1968</v>
      </c>
      <c r="H240" s="38" t="s">
        <v>1713</v>
      </c>
      <c r="I240" s="38">
        <v>1</v>
      </c>
      <c r="J240" s="38">
        <v>0</v>
      </c>
      <c r="K240" s="38">
        <v>0</v>
      </c>
      <c r="L240" s="38">
        <v>0</v>
      </c>
      <c r="M240" s="38">
        <v>0</v>
      </c>
      <c r="N240" s="38">
        <v>1</v>
      </c>
      <c r="O240" s="38">
        <v>2</v>
      </c>
      <c r="P240" s="27">
        <f>VLOOKUP($A240,'Item Detail'!$A$2:$G$282,7,0)</f>
        <v>1</v>
      </c>
      <c r="Q240" s="40" t="s">
        <v>2067</v>
      </c>
      <c r="R240" s="40" t="s">
        <v>2052</v>
      </c>
      <c r="S240" s="40" t="s">
        <v>2053</v>
      </c>
      <c r="T240" s="40" t="s">
        <v>2054</v>
      </c>
      <c r="U240" s="40" t="s">
        <v>2054</v>
      </c>
      <c r="V240" s="40" t="s">
        <v>2055</v>
      </c>
      <c r="W240" s="40" t="s">
        <v>2056</v>
      </c>
      <c r="X240" s="40" t="s">
        <v>2056</v>
      </c>
      <c r="Y240" s="40" t="s">
        <v>2056</v>
      </c>
      <c r="Z240" s="40" t="s">
        <v>2056</v>
      </c>
      <c r="AA240" s="27" t="s">
        <v>2083</v>
      </c>
    </row>
    <row r="241" spans="1:27" x14ac:dyDescent="0.3">
      <c r="A241" s="38" t="s">
        <v>1140</v>
      </c>
      <c r="B241" s="38" t="s">
        <v>1782</v>
      </c>
      <c r="C241" s="38" t="s">
        <v>1141</v>
      </c>
      <c r="D241" s="38" t="s">
        <v>860</v>
      </c>
      <c r="E241" s="38" t="s">
        <v>729</v>
      </c>
      <c r="F241" s="38" t="s">
        <v>1142</v>
      </c>
      <c r="G241" s="38" t="s">
        <v>1969</v>
      </c>
      <c r="H241" s="38" t="s">
        <v>1717</v>
      </c>
      <c r="I241" s="38">
        <v>0</v>
      </c>
      <c r="J241" s="38">
        <v>0</v>
      </c>
      <c r="K241" s="38">
        <v>0</v>
      </c>
      <c r="L241" s="38">
        <v>1</v>
      </c>
      <c r="M241" s="38">
        <v>0</v>
      </c>
      <c r="N241" s="38">
        <v>1</v>
      </c>
      <c r="O241" s="38">
        <v>2</v>
      </c>
      <c r="P241" s="27">
        <f>VLOOKUP($A241,'Item Detail'!$A$2:$G$282,7,0)</f>
        <v>1</v>
      </c>
      <c r="Q241" s="40" t="s">
        <v>2072</v>
      </c>
      <c r="R241" s="40" t="s">
        <v>2052</v>
      </c>
      <c r="S241" s="40" t="s">
        <v>2053</v>
      </c>
      <c r="T241" s="40" t="s">
        <v>2054</v>
      </c>
      <c r="U241" s="40" t="s">
        <v>2071</v>
      </c>
      <c r="V241" s="40" t="s">
        <v>2055</v>
      </c>
      <c r="W241" s="40" t="s">
        <v>2056</v>
      </c>
      <c r="X241" s="40" t="s">
        <v>2055</v>
      </c>
      <c r="Y241" s="40" t="s">
        <v>2056</v>
      </c>
      <c r="Z241" s="40" t="s">
        <v>2055</v>
      </c>
      <c r="AA241" s="27" t="s">
        <v>2084</v>
      </c>
    </row>
    <row r="242" spans="1:27" x14ac:dyDescent="0.3">
      <c r="A242" s="38" t="s">
        <v>1367</v>
      </c>
      <c r="B242" s="38" t="s">
        <v>1806</v>
      </c>
      <c r="C242" s="38" t="s">
        <v>940</v>
      </c>
      <c r="D242" s="38" t="s">
        <v>717</v>
      </c>
      <c r="E242" s="38" t="s">
        <v>876</v>
      </c>
      <c r="F242" s="38" t="s">
        <v>877</v>
      </c>
      <c r="G242" s="38" t="s">
        <v>1970</v>
      </c>
      <c r="H242" s="38" t="s">
        <v>1717</v>
      </c>
      <c r="I242" s="38">
        <v>0</v>
      </c>
      <c r="J242" s="38">
        <v>0</v>
      </c>
      <c r="K242" s="38">
        <v>0</v>
      </c>
      <c r="L242" s="38">
        <v>1</v>
      </c>
      <c r="M242" s="38">
        <v>0</v>
      </c>
      <c r="N242" s="38">
        <v>1</v>
      </c>
      <c r="O242" s="38">
        <v>2</v>
      </c>
      <c r="P242" s="27">
        <f>VLOOKUP($A242,'Item Detail'!$A$2:$G$282,7,0)</f>
        <v>1</v>
      </c>
      <c r="Q242" s="40" t="s">
        <v>2058</v>
      </c>
      <c r="R242" s="40" t="s">
        <v>2052</v>
      </c>
      <c r="S242" s="40" t="s">
        <v>440</v>
      </c>
      <c r="T242" s="40" t="s">
        <v>2054</v>
      </c>
      <c r="U242" s="40" t="s">
        <v>2054</v>
      </c>
      <c r="V242" s="40" t="s">
        <v>2056</v>
      </c>
      <c r="W242" s="40" t="s">
        <v>2056</v>
      </c>
      <c r="X242" s="40" t="s">
        <v>2056</v>
      </c>
      <c r="Y242" s="40" t="s">
        <v>2056</v>
      </c>
      <c r="Z242" s="40" t="s">
        <v>2056</v>
      </c>
      <c r="AA242" s="27" t="s">
        <v>2085</v>
      </c>
    </row>
    <row r="243" spans="1:27" x14ac:dyDescent="0.3">
      <c r="A243" s="38" t="s">
        <v>572</v>
      </c>
      <c r="B243" s="38" t="s">
        <v>1740</v>
      </c>
      <c r="C243" s="38" t="s">
        <v>1208</v>
      </c>
      <c r="D243" s="38" t="s">
        <v>848</v>
      </c>
      <c r="E243" s="38" t="s">
        <v>666</v>
      </c>
      <c r="F243" s="38" t="s">
        <v>1785</v>
      </c>
      <c r="G243" s="38" t="s">
        <v>1971</v>
      </c>
      <c r="H243" s="38" t="s">
        <v>1720</v>
      </c>
      <c r="I243" s="38">
        <v>0</v>
      </c>
      <c r="J243" s="38">
        <v>0</v>
      </c>
      <c r="K243" s="38">
        <v>1</v>
      </c>
      <c r="L243" s="38">
        <v>0</v>
      </c>
      <c r="M243" s="38">
        <v>0</v>
      </c>
      <c r="N243" s="38">
        <v>1</v>
      </c>
      <c r="O243" s="38">
        <v>2</v>
      </c>
      <c r="P243" s="27">
        <f>VLOOKUP($A243,'Item Detail'!$A$2:$G$282,7,0)</f>
        <v>1</v>
      </c>
      <c r="Q243" s="40" t="s">
        <v>2058</v>
      </c>
      <c r="R243" s="40" t="s">
        <v>2052</v>
      </c>
      <c r="S243" s="40" t="s">
        <v>440</v>
      </c>
      <c r="T243" s="40" t="s">
        <v>2054</v>
      </c>
      <c r="U243" s="40" t="s">
        <v>2059</v>
      </c>
      <c r="V243" s="40" t="s">
        <v>2056</v>
      </c>
      <c r="W243" s="40" t="s">
        <v>2056</v>
      </c>
      <c r="X243" s="40" t="s">
        <v>2056</v>
      </c>
      <c r="Y243" s="40" t="s">
        <v>2056</v>
      </c>
      <c r="Z243" s="40" t="s">
        <v>2056</v>
      </c>
      <c r="AA243" s="27" t="s">
        <v>2085</v>
      </c>
    </row>
    <row r="244" spans="1:27" x14ac:dyDescent="0.3">
      <c r="A244" s="38" t="s">
        <v>515</v>
      </c>
      <c r="B244" s="38" t="s">
        <v>1740</v>
      </c>
      <c r="C244" s="38" t="s">
        <v>1256</v>
      </c>
      <c r="D244" s="38" t="s">
        <v>848</v>
      </c>
      <c r="E244" s="38" t="s">
        <v>666</v>
      </c>
      <c r="F244" s="38" t="s">
        <v>1785</v>
      </c>
      <c r="G244" s="38" t="s">
        <v>1972</v>
      </c>
      <c r="H244" s="38" t="s">
        <v>1720</v>
      </c>
      <c r="I244" s="38">
        <v>1</v>
      </c>
      <c r="J244" s="38">
        <v>0</v>
      </c>
      <c r="K244" s="38">
        <v>0</v>
      </c>
      <c r="L244" s="38">
        <v>0</v>
      </c>
      <c r="M244" s="38">
        <v>0</v>
      </c>
      <c r="N244" s="38">
        <v>1</v>
      </c>
      <c r="O244" s="38">
        <v>2</v>
      </c>
      <c r="P244" s="27">
        <f>VLOOKUP($A244,'Item Detail'!$A$2:$G$282,7,0)</f>
        <v>1</v>
      </c>
      <c r="Q244" s="40" t="s">
        <v>2058</v>
      </c>
      <c r="R244" s="40" t="s">
        <v>2052</v>
      </c>
      <c r="S244" s="40" t="s">
        <v>440</v>
      </c>
      <c r="T244" s="40" t="s">
        <v>2054</v>
      </c>
      <c r="U244" s="40" t="s">
        <v>2059</v>
      </c>
      <c r="V244" s="40" t="s">
        <v>2056</v>
      </c>
      <c r="W244" s="40" t="s">
        <v>2056</v>
      </c>
      <c r="X244" s="40" t="s">
        <v>2056</v>
      </c>
      <c r="Y244" s="40" t="s">
        <v>2056</v>
      </c>
      <c r="Z244" s="40" t="s">
        <v>2056</v>
      </c>
      <c r="AA244" s="27" t="s">
        <v>2085</v>
      </c>
    </row>
    <row r="245" spans="1:27" x14ac:dyDescent="0.3">
      <c r="A245" s="38" t="s">
        <v>159</v>
      </c>
      <c r="B245" s="38" t="s">
        <v>1772</v>
      </c>
      <c r="C245" s="38" t="s">
        <v>1494</v>
      </c>
      <c r="D245" s="38" t="s">
        <v>1495</v>
      </c>
      <c r="E245" s="38" t="s">
        <v>991</v>
      </c>
      <c r="F245" s="38" t="s">
        <v>163</v>
      </c>
      <c r="G245" s="38" t="s">
        <v>1973</v>
      </c>
      <c r="H245" s="38" t="s">
        <v>1734</v>
      </c>
      <c r="I245" s="38">
        <v>0</v>
      </c>
      <c r="J245" s="38">
        <v>0</v>
      </c>
      <c r="K245" s="38">
        <v>1</v>
      </c>
      <c r="L245" s="38">
        <v>0</v>
      </c>
      <c r="M245" s="38">
        <v>0</v>
      </c>
      <c r="N245" s="38">
        <v>1</v>
      </c>
      <c r="O245" s="38">
        <v>2</v>
      </c>
      <c r="P245" s="27">
        <f>VLOOKUP($A245,'Item Detail'!$A$2:$G$282,7,0)</f>
        <v>1</v>
      </c>
      <c r="Q245" s="40" t="s">
        <v>2065</v>
      </c>
      <c r="R245" s="40" t="s">
        <v>2052</v>
      </c>
      <c r="S245" s="40" t="s">
        <v>2066</v>
      </c>
      <c r="T245" s="40" t="s">
        <v>2054</v>
      </c>
      <c r="U245" s="40" t="s">
        <v>2054</v>
      </c>
      <c r="V245" s="40" t="s">
        <v>2056</v>
      </c>
      <c r="W245" s="40" t="s">
        <v>2056</v>
      </c>
      <c r="X245" s="40" t="s">
        <v>2056</v>
      </c>
      <c r="Y245" s="40" t="s">
        <v>2056</v>
      </c>
      <c r="Z245" s="40" t="s">
        <v>2056</v>
      </c>
      <c r="AA245" s="27" t="s">
        <v>2085</v>
      </c>
    </row>
    <row r="246" spans="1:27" x14ac:dyDescent="0.3">
      <c r="A246" s="38" t="s">
        <v>1311</v>
      </c>
      <c r="B246" s="38" t="s">
        <v>1824</v>
      </c>
      <c r="C246" s="38" t="s">
        <v>1312</v>
      </c>
      <c r="D246" s="38" t="s">
        <v>662</v>
      </c>
      <c r="E246" s="38" t="s">
        <v>1313</v>
      </c>
      <c r="F246" s="38" t="s">
        <v>1974</v>
      </c>
      <c r="G246" s="38" t="s">
        <v>1975</v>
      </c>
      <c r="H246" s="38" t="s">
        <v>1713</v>
      </c>
      <c r="I246" s="38">
        <v>1</v>
      </c>
      <c r="J246" s="38">
        <v>0</v>
      </c>
      <c r="K246" s="38">
        <v>0</v>
      </c>
      <c r="L246" s="38">
        <v>0</v>
      </c>
      <c r="M246" s="38">
        <v>0</v>
      </c>
      <c r="N246" s="38">
        <v>1</v>
      </c>
      <c r="O246" s="38">
        <v>2</v>
      </c>
      <c r="P246" s="27">
        <f>VLOOKUP($A246,'Item Detail'!$A$2:$G$282,7,0)</f>
        <v>1</v>
      </c>
      <c r="Q246" s="40" t="s">
        <v>2051</v>
      </c>
      <c r="R246" s="40" t="s">
        <v>2052</v>
      </c>
      <c r="S246" s="40" t="s">
        <v>2053</v>
      </c>
      <c r="T246" s="40" t="s">
        <v>2054</v>
      </c>
      <c r="U246" s="40" t="s">
        <v>2054</v>
      </c>
      <c r="V246" s="40" t="s">
        <v>2055</v>
      </c>
      <c r="W246" s="40" t="s">
        <v>2056</v>
      </c>
      <c r="X246" s="40" t="s">
        <v>2056</v>
      </c>
      <c r="Y246" s="40" t="s">
        <v>2056</v>
      </c>
      <c r="Z246" s="40" t="s">
        <v>2056</v>
      </c>
      <c r="AA246" s="27" t="s">
        <v>2083</v>
      </c>
    </row>
    <row r="247" spans="1:27" x14ac:dyDescent="0.3">
      <c r="A247" s="38" t="s">
        <v>492</v>
      </c>
      <c r="B247" s="38" t="s">
        <v>1728</v>
      </c>
      <c r="C247" s="38" t="s">
        <v>1469</v>
      </c>
      <c r="D247" s="38" t="s">
        <v>662</v>
      </c>
      <c r="E247" s="38" t="s">
        <v>1470</v>
      </c>
      <c r="F247" s="38" t="s">
        <v>494</v>
      </c>
      <c r="G247" s="38" t="s">
        <v>1976</v>
      </c>
      <c r="H247" s="38" t="s">
        <v>1720</v>
      </c>
      <c r="I247" s="38">
        <v>0</v>
      </c>
      <c r="J247" s="38">
        <v>0</v>
      </c>
      <c r="K247" s="38">
        <v>0</v>
      </c>
      <c r="L247" s="38">
        <v>0</v>
      </c>
      <c r="M247" s="38">
        <v>1</v>
      </c>
      <c r="N247" s="38">
        <v>1</v>
      </c>
      <c r="O247" s="38">
        <v>2</v>
      </c>
      <c r="P247" s="27">
        <f>VLOOKUP($A247,'Item Detail'!$A$2:$G$282,7,0)</f>
        <v>1</v>
      </c>
      <c r="Q247" s="40" t="s">
        <v>2058</v>
      </c>
      <c r="R247" s="40" t="s">
        <v>2052</v>
      </c>
      <c r="S247" s="40" t="s">
        <v>440</v>
      </c>
      <c r="T247" s="40" t="s">
        <v>2054</v>
      </c>
      <c r="U247" s="40" t="s">
        <v>2054</v>
      </c>
      <c r="V247" s="40" t="s">
        <v>2056</v>
      </c>
      <c r="W247" s="40" t="s">
        <v>2056</v>
      </c>
      <c r="X247" s="40" t="s">
        <v>2056</v>
      </c>
      <c r="Y247" s="40" t="s">
        <v>2056</v>
      </c>
      <c r="Z247" s="40" t="s">
        <v>2056</v>
      </c>
      <c r="AA247" s="27" t="s">
        <v>2085</v>
      </c>
    </row>
    <row r="248" spans="1:27" x14ac:dyDescent="0.3">
      <c r="A248" s="38" t="s">
        <v>1073</v>
      </c>
      <c r="B248" s="38" t="s">
        <v>1824</v>
      </c>
      <c r="C248" s="38" t="s">
        <v>1074</v>
      </c>
      <c r="D248" s="38" t="s">
        <v>1075</v>
      </c>
      <c r="E248" s="38" t="s">
        <v>1076</v>
      </c>
      <c r="F248" s="38" t="s">
        <v>406</v>
      </c>
      <c r="G248" s="38" t="s">
        <v>1977</v>
      </c>
      <c r="H248" s="38" t="s">
        <v>1714</v>
      </c>
      <c r="I248" s="38">
        <v>0</v>
      </c>
      <c r="J248" s="38">
        <v>0</v>
      </c>
      <c r="K248" s="38">
        <v>0</v>
      </c>
      <c r="L248" s="38">
        <v>1</v>
      </c>
      <c r="M248" s="38">
        <v>0</v>
      </c>
      <c r="N248" s="38">
        <v>1</v>
      </c>
      <c r="O248" s="38">
        <v>2</v>
      </c>
      <c r="P248" s="27">
        <f>VLOOKUP($A248,'Item Detail'!$A$2:$G$282,7,0)</f>
        <v>1</v>
      </c>
      <c r="Q248" s="40" t="s">
        <v>2051</v>
      </c>
      <c r="R248" s="40" t="s">
        <v>2052</v>
      </c>
      <c r="S248" s="40" t="s">
        <v>2053</v>
      </c>
      <c r="T248" s="40" t="s">
        <v>2054</v>
      </c>
      <c r="U248" s="40" t="s">
        <v>2059</v>
      </c>
      <c r="V248" s="40" t="s">
        <v>2055</v>
      </c>
      <c r="W248" s="40" t="s">
        <v>2056</v>
      </c>
      <c r="X248" s="40" t="s">
        <v>2056</v>
      </c>
      <c r="Y248" s="40" t="s">
        <v>2055</v>
      </c>
      <c r="Z248" s="40" t="s">
        <v>2055</v>
      </c>
      <c r="AA248" s="27" t="s">
        <v>2083</v>
      </c>
    </row>
    <row r="249" spans="1:27" x14ac:dyDescent="0.3">
      <c r="A249" s="38" t="s">
        <v>1263</v>
      </c>
      <c r="B249" s="38" t="s">
        <v>1797</v>
      </c>
      <c r="C249" s="38" t="s">
        <v>1264</v>
      </c>
      <c r="D249" s="38" t="s">
        <v>1265</v>
      </c>
      <c r="E249" s="38" t="s">
        <v>718</v>
      </c>
      <c r="F249" s="38" t="s">
        <v>1798</v>
      </c>
      <c r="G249" s="38" t="s">
        <v>1978</v>
      </c>
      <c r="H249" s="38" t="s">
        <v>1713</v>
      </c>
      <c r="I249" s="38">
        <v>0</v>
      </c>
      <c r="J249" s="38">
        <v>0</v>
      </c>
      <c r="K249" s="38">
        <v>0</v>
      </c>
      <c r="L249" s="38">
        <v>0</v>
      </c>
      <c r="M249" s="38">
        <v>1</v>
      </c>
      <c r="N249" s="38">
        <v>1</v>
      </c>
      <c r="O249" s="38">
        <v>2</v>
      </c>
      <c r="P249" s="27">
        <f>VLOOKUP($A249,'Item Detail'!$A$2:$G$282,7,0)</f>
        <v>1</v>
      </c>
      <c r="Q249" s="40" t="s">
        <v>2051</v>
      </c>
      <c r="R249" s="40" t="s">
        <v>2052</v>
      </c>
      <c r="S249" s="40" t="s">
        <v>2053</v>
      </c>
      <c r="T249" s="40" t="s">
        <v>2054</v>
      </c>
      <c r="U249" s="40" t="s">
        <v>2064</v>
      </c>
      <c r="V249" s="40" t="s">
        <v>2055</v>
      </c>
      <c r="W249" s="40" t="s">
        <v>2055</v>
      </c>
      <c r="X249" s="40" t="s">
        <v>2055</v>
      </c>
      <c r="Y249" s="40" t="s">
        <v>2055</v>
      </c>
      <c r="Z249" s="40" t="s">
        <v>2055</v>
      </c>
      <c r="AA249" s="27" t="s">
        <v>2083</v>
      </c>
    </row>
    <row r="250" spans="1:27" x14ac:dyDescent="0.3">
      <c r="A250" s="38" t="s">
        <v>1401</v>
      </c>
      <c r="B250" s="38" t="s">
        <v>1721</v>
      </c>
      <c r="C250" s="38" t="s">
        <v>1402</v>
      </c>
      <c r="D250" s="38" t="s">
        <v>1403</v>
      </c>
      <c r="E250" s="38" t="s">
        <v>1404</v>
      </c>
      <c r="F250" s="38" t="s">
        <v>1722</v>
      </c>
      <c r="G250" s="38" t="s">
        <v>1979</v>
      </c>
      <c r="H250" s="38" t="s">
        <v>1713</v>
      </c>
      <c r="I250" s="38">
        <v>1</v>
      </c>
      <c r="J250" s="38">
        <v>0</v>
      </c>
      <c r="K250" s="38">
        <v>0</v>
      </c>
      <c r="L250" s="38">
        <v>0</v>
      </c>
      <c r="M250" s="38">
        <v>0</v>
      </c>
      <c r="N250" s="38">
        <v>1</v>
      </c>
      <c r="O250" s="38">
        <v>2</v>
      </c>
      <c r="P250" s="27">
        <f>VLOOKUP($A250,'Item Detail'!$A$2:$G$282,7,0)</f>
        <v>1</v>
      </c>
      <c r="Q250" s="40" t="s">
        <v>2051</v>
      </c>
      <c r="R250" s="40" t="s">
        <v>2052</v>
      </c>
      <c r="S250" s="40" t="s">
        <v>2053</v>
      </c>
      <c r="T250" s="40" t="s">
        <v>2054</v>
      </c>
      <c r="U250" s="40" t="s">
        <v>2059</v>
      </c>
      <c r="V250" s="40" t="s">
        <v>2055</v>
      </c>
      <c r="W250" s="40" t="s">
        <v>2055</v>
      </c>
      <c r="X250" s="40" t="s">
        <v>2056</v>
      </c>
      <c r="Y250" s="40" t="s">
        <v>2056</v>
      </c>
      <c r="Z250" s="40" t="s">
        <v>2056</v>
      </c>
      <c r="AA250" s="27" t="s">
        <v>2083</v>
      </c>
    </row>
    <row r="251" spans="1:27" x14ac:dyDescent="0.3">
      <c r="A251" s="38" t="s">
        <v>1466</v>
      </c>
      <c r="B251" s="38" t="s">
        <v>1806</v>
      </c>
      <c r="C251" s="38" t="s">
        <v>1467</v>
      </c>
      <c r="D251" s="38" t="s">
        <v>1026</v>
      </c>
      <c r="E251" s="38" t="s">
        <v>987</v>
      </c>
      <c r="F251" s="38" t="s">
        <v>877</v>
      </c>
      <c r="G251" s="38" t="s">
        <v>1980</v>
      </c>
      <c r="H251" s="38" t="s">
        <v>1717</v>
      </c>
      <c r="I251" s="38">
        <v>0</v>
      </c>
      <c r="J251" s="38">
        <v>0</v>
      </c>
      <c r="K251" s="38">
        <v>1</v>
      </c>
      <c r="L251" s="38">
        <v>0</v>
      </c>
      <c r="M251" s="38">
        <v>0</v>
      </c>
      <c r="N251" s="38">
        <v>1</v>
      </c>
      <c r="O251" s="38">
        <v>1</v>
      </c>
      <c r="P251" s="27">
        <f>VLOOKUP($A251,'Item Detail'!$A$2:$G$282,7,0)</f>
        <v>1</v>
      </c>
      <c r="Q251" s="40" t="s">
        <v>2051</v>
      </c>
      <c r="R251" s="40" t="s">
        <v>2052</v>
      </c>
      <c r="S251" s="40" t="s">
        <v>2053</v>
      </c>
      <c r="T251" s="40" t="s">
        <v>2054</v>
      </c>
      <c r="U251" s="40" t="s">
        <v>2054</v>
      </c>
      <c r="V251" s="40" t="s">
        <v>2055</v>
      </c>
      <c r="W251" s="40" t="s">
        <v>2056</v>
      </c>
      <c r="X251" s="40" t="s">
        <v>2056</v>
      </c>
      <c r="Y251" s="40" t="s">
        <v>2056</v>
      </c>
      <c r="Z251" s="40" t="s">
        <v>2056</v>
      </c>
      <c r="AA251" s="27" t="s">
        <v>2084</v>
      </c>
    </row>
    <row r="252" spans="1:27" x14ac:dyDescent="0.3">
      <c r="A252" s="38" t="s">
        <v>1336</v>
      </c>
      <c r="B252" s="38" t="s">
        <v>1740</v>
      </c>
      <c r="C252" s="38" t="s">
        <v>1337</v>
      </c>
      <c r="D252" s="38" t="s">
        <v>1338</v>
      </c>
      <c r="E252" s="38" t="s">
        <v>666</v>
      </c>
      <c r="F252" s="38" t="s">
        <v>1732</v>
      </c>
      <c r="G252" s="38" t="s">
        <v>1981</v>
      </c>
      <c r="H252" s="38" t="s">
        <v>1717</v>
      </c>
      <c r="I252" s="38">
        <v>0</v>
      </c>
      <c r="J252" s="38">
        <v>0</v>
      </c>
      <c r="K252" s="38">
        <v>0</v>
      </c>
      <c r="L252" s="38">
        <v>1</v>
      </c>
      <c r="M252" s="38">
        <v>0</v>
      </c>
      <c r="N252" s="38">
        <v>1</v>
      </c>
      <c r="O252" s="38">
        <v>1</v>
      </c>
      <c r="P252" s="27">
        <f>VLOOKUP($A252,'Item Detail'!$A$2:$G$282,7,0)</f>
        <v>1</v>
      </c>
      <c r="Q252" s="40" t="s">
        <v>2072</v>
      </c>
      <c r="R252" s="40" t="s">
        <v>2052</v>
      </c>
      <c r="S252" s="40" t="s">
        <v>2053</v>
      </c>
      <c r="T252" s="40" t="s">
        <v>2054</v>
      </c>
      <c r="U252" s="40" t="s">
        <v>2054</v>
      </c>
      <c r="V252" s="40" t="s">
        <v>2055</v>
      </c>
      <c r="W252" s="40" t="s">
        <v>2056</v>
      </c>
      <c r="X252" s="40" t="s">
        <v>2055</v>
      </c>
      <c r="Y252" s="40" t="s">
        <v>2056</v>
      </c>
      <c r="Z252" s="40" t="s">
        <v>2055</v>
      </c>
      <c r="AA252" s="27" t="s">
        <v>2084</v>
      </c>
    </row>
    <row r="253" spans="1:27" x14ac:dyDescent="0.3">
      <c r="A253" s="38" t="s">
        <v>556</v>
      </c>
      <c r="B253" s="38" t="s">
        <v>1718</v>
      </c>
      <c r="C253" s="38" t="s">
        <v>894</v>
      </c>
      <c r="D253" s="38" t="s">
        <v>895</v>
      </c>
      <c r="E253" s="38" t="s">
        <v>749</v>
      </c>
      <c r="F253" s="38" t="s">
        <v>441</v>
      </c>
      <c r="G253" s="38" t="s">
        <v>1982</v>
      </c>
      <c r="H253" s="38" t="s">
        <v>1720</v>
      </c>
      <c r="I253" s="38">
        <v>0</v>
      </c>
      <c r="J253" s="38">
        <v>0</v>
      </c>
      <c r="K253" s="38">
        <v>1</v>
      </c>
      <c r="L253" s="38">
        <v>0</v>
      </c>
      <c r="M253" s="38">
        <v>0</v>
      </c>
      <c r="N253" s="38">
        <v>1</v>
      </c>
      <c r="O253" s="38">
        <v>1</v>
      </c>
      <c r="P253" s="27">
        <f>VLOOKUP($A253,'Item Detail'!$A$2:$G$282,7,0)</f>
        <v>1</v>
      </c>
      <c r="Q253" s="40" t="s">
        <v>2058</v>
      </c>
      <c r="R253" s="40" t="s">
        <v>2052</v>
      </c>
      <c r="S253" s="40" t="s">
        <v>440</v>
      </c>
      <c r="T253" s="40" t="s">
        <v>2069</v>
      </c>
      <c r="U253" s="40" t="s">
        <v>2054</v>
      </c>
      <c r="V253" s="40" t="s">
        <v>2056</v>
      </c>
      <c r="W253" s="40" t="s">
        <v>2056</v>
      </c>
      <c r="X253" s="40" t="s">
        <v>2056</v>
      </c>
      <c r="Y253" s="40" t="s">
        <v>2056</v>
      </c>
      <c r="Z253" s="40" t="s">
        <v>2056</v>
      </c>
      <c r="AA253" s="27" t="s">
        <v>2085</v>
      </c>
    </row>
    <row r="254" spans="1:27" x14ac:dyDescent="0.3">
      <c r="A254" s="38" t="s">
        <v>1245</v>
      </c>
      <c r="B254" s="38" t="s">
        <v>1742</v>
      </c>
      <c r="C254" s="38" t="s">
        <v>1246</v>
      </c>
      <c r="D254" s="38" t="s">
        <v>717</v>
      </c>
      <c r="E254" s="38" t="s">
        <v>772</v>
      </c>
      <c r="F254" s="38" t="s">
        <v>773</v>
      </c>
      <c r="G254" s="38" t="s">
        <v>1983</v>
      </c>
      <c r="H254" s="38" t="s">
        <v>1713</v>
      </c>
      <c r="I254" s="38">
        <v>0</v>
      </c>
      <c r="J254" s="38">
        <v>0</v>
      </c>
      <c r="K254" s="38">
        <v>0</v>
      </c>
      <c r="L254" s="38">
        <v>0</v>
      </c>
      <c r="M254" s="38">
        <v>1</v>
      </c>
      <c r="N254" s="38">
        <v>1</v>
      </c>
      <c r="O254" s="38">
        <v>1</v>
      </c>
      <c r="P254" s="27">
        <f>VLOOKUP($A254,'Item Detail'!$A$2:$G$282,7,0)</f>
        <v>1</v>
      </c>
      <c r="Q254" s="40" t="s">
        <v>2060</v>
      </c>
      <c r="R254" s="40" t="s">
        <v>2052</v>
      </c>
      <c r="S254" s="40" t="s">
        <v>2053</v>
      </c>
      <c r="T254" s="40" t="s">
        <v>2054</v>
      </c>
      <c r="U254" s="40" t="s">
        <v>2054</v>
      </c>
      <c r="V254" s="40" t="s">
        <v>2055</v>
      </c>
      <c r="W254" s="40" t="s">
        <v>2055</v>
      </c>
      <c r="X254" s="40" t="s">
        <v>2055</v>
      </c>
      <c r="Y254" s="40" t="s">
        <v>2055</v>
      </c>
      <c r="Z254" s="40" t="s">
        <v>2055</v>
      </c>
      <c r="AA254" s="27" t="s">
        <v>2083</v>
      </c>
    </row>
    <row r="255" spans="1:27" x14ac:dyDescent="0.3">
      <c r="A255" s="38" t="s">
        <v>1108</v>
      </c>
      <c r="B255" s="38" t="s">
        <v>1782</v>
      </c>
      <c r="C255" s="38" t="s">
        <v>1109</v>
      </c>
      <c r="D255" s="38" t="s">
        <v>662</v>
      </c>
      <c r="E255" s="38" t="s">
        <v>666</v>
      </c>
      <c r="F255" s="38" t="s">
        <v>1844</v>
      </c>
      <c r="G255" s="38" t="s">
        <v>1984</v>
      </c>
      <c r="H255" s="38" t="s">
        <v>1717</v>
      </c>
      <c r="I255" s="38">
        <v>0</v>
      </c>
      <c r="J255" s="38">
        <v>1</v>
      </c>
      <c r="K255" s="38">
        <v>0</v>
      </c>
      <c r="L255" s="38">
        <v>0</v>
      </c>
      <c r="M255" s="38">
        <v>0</v>
      </c>
      <c r="N255" s="38">
        <v>1</v>
      </c>
      <c r="O255" s="38">
        <v>1</v>
      </c>
      <c r="P255" s="27">
        <f>VLOOKUP($A255,'Item Detail'!$A$2:$G$282,7,0)</f>
        <v>1</v>
      </c>
      <c r="Q255" s="40" t="s">
        <v>2057</v>
      </c>
      <c r="R255" s="40" t="s">
        <v>2052</v>
      </c>
      <c r="S255" s="40" t="s">
        <v>2053</v>
      </c>
      <c r="T255" s="40" t="s">
        <v>2054</v>
      </c>
      <c r="U255" s="40" t="s">
        <v>2054</v>
      </c>
      <c r="V255" s="40" t="s">
        <v>2055</v>
      </c>
      <c r="W255" s="40" t="s">
        <v>2056</v>
      </c>
      <c r="X255" s="40" t="s">
        <v>2056</v>
      </c>
      <c r="Y255" s="40" t="s">
        <v>2056</v>
      </c>
      <c r="Z255" s="40" t="s">
        <v>2056</v>
      </c>
      <c r="AA255" s="27" t="s">
        <v>2084</v>
      </c>
    </row>
    <row r="256" spans="1:27" x14ac:dyDescent="0.3">
      <c r="A256" s="38" t="s">
        <v>583</v>
      </c>
      <c r="B256" s="38" t="s">
        <v>1754</v>
      </c>
      <c r="C256" s="38" t="s">
        <v>1595</v>
      </c>
      <c r="D256" s="38" t="s">
        <v>1596</v>
      </c>
      <c r="E256" s="38" t="s">
        <v>676</v>
      </c>
      <c r="F256" s="38" t="s">
        <v>585</v>
      </c>
      <c r="G256" s="38" t="s">
        <v>1985</v>
      </c>
      <c r="H256" s="38" t="s">
        <v>1720</v>
      </c>
      <c r="I256" s="38">
        <v>1</v>
      </c>
      <c r="J256" s="38">
        <v>0</v>
      </c>
      <c r="K256" s="38">
        <v>0</v>
      </c>
      <c r="L256" s="38">
        <v>0</v>
      </c>
      <c r="M256" s="38">
        <v>0</v>
      </c>
      <c r="N256" s="38">
        <v>1</v>
      </c>
      <c r="O256" s="38">
        <v>1</v>
      </c>
      <c r="P256" s="27">
        <f>VLOOKUP($A256,'Item Detail'!$A$2:$G$282,7,0)</f>
        <v>1</v>
      </c>
      <c r="Q256" s="40" t="s">
        <v>2058</v>
      </c>
      <c r="R256" s="40" t="s">
        <v>2052</v>
      </c>
      <c r="S256" s="40" t="s">
        <v>440</v>
      </c>
      <c r="T256" s="40" t="s">
        <v>2054</v>
      </c>
      <c r="U256" s="40" t="s">
        <v>2064</v>
      </c>
      <c r="V256" s="40" t="s">
        <v>2056</v>
      </c>
      <c r="W256" s="40" t="s">
        <v>2056</v>
      </c>
      <c r="X256" s="40" t="s">
        <v>2056</v>
      </c>
      <c r="Y256" s="40" t="s">
        <v>2056</v>
      </c>
      <c r="Z256" s="40" t="s">
        <v>2056</v>
      </c>
      <c r="AA256" s="27" t="s">
        <v>2085</v>
      </c>
    </row>
    <row r="257" spans="1:27" x14ac:dyDescent="0.3">
      <c r="A257" s="38" t="s">
        <v>398</v>
      </c>
      <c r="B257" s="38" t="s">
        <v>1735</v>
      </c>
      <c r="C257" s="38" t="s">
        <v>1633</v>
      </c>
      <c r="D257" s="38" t="s">
        <v>662</v>
      </c>
      <c r="E257" s="38" t="s">
        <v>666</v>
      </c>
      <c r="F257" s="38" t="s">
        <v>401</v>
      </c>
      <c r="G257" s="38" t="s">
        <v>1986</v>
      </c>
      <c r="H257" s="38" t="s">
        <v>1734</v>
      </c>
      <c r="I257" s="38">
        <v>1</v>
      </c>
      <c r="J257" s="38">
        <v>0</v>
      </c>
      <c r="K257" s="38">
        <v>0</v>
      </c>
      <c r="L257" s="38">
        <v>0</v>
      </c>
      <c r="M257" s="38">
        <v>0</v>
      </c>
      <c r="N257" s="38">
        <v>1</v>
      </c>
      <c r="O257" s="38">
        <v>1</v>
      </c>
      <c r="P257" s="27">
        <f>VLOOKUP($A257,'Item Detail'!$A$2:$G$282,7,0)</f>
        <v>1</v>
      </c>
      <c r="Q257" s="40" t="s">
        <v>2051</v>
      </c>
      <c r="R257" s="40" t="s">
        <v>2052</v>
      </c>
      <c r="S257" s="40" t="s">
        <v>2053</v>
      </c>
      <c r="T257" s="40" t="s">
        <v>2054</v>
      </c>
      <c r="U257" s="40" t="s">
        <v>2054</v>
      </c>
      <c r="V257" s="40" t="s">
        <v>2055</v>
      </c>
      <c r="W257" s="40" t="s">
        <v>2056</v>
      </c>
      <c r="X257" s="40" t="s">
        <v>2056</v>
      </c>
      <c r="Y257" s="40" t="s">
        <v>2056</v>
      </c>
      <c r="Z257" s="40" t="s">
        <v>2056</v>
      </c>
      <c r="AA257" s="42" t="s">
        <v>2083</v>
      </c>
    </row>
    <row r="258" spans="1:27" x14ac:dyDescent="0.3">
      <c r="A258" s="38" t="s">
        <v>628</v>
      </c>
      <c r="B258" s="38" t="s">
        <v>1718</v>
      </c>
      <c r="C258" s="38" t="s">
        <v>1210</v>
      </c>
      <c r="D258" s="38" t="s">
        <v>662</v>
      </c>
      <c r="E258" s="38" t="s">
        <v>692</v>
      </c>
      <c r="F258" s="38" t="s">
        <v>278</v>
      </c>
      <c r="G258" s="38" t="s">
        <v>1987</v>
      </c>
      <c r="H258" s="38" t="s">
        <v>1720</v>
      </c>
      <c r="I258" s="38">
        <v>0</v>
      </c>
      <c r="J258" s="38">
        <v>0</v>
      </c>
      <c r="K258" s="38">
        <v>0</v>
      </c>
      <c r="L258" s="38">
        <v>1</v>
      </c>
      <c r="M258" s="38">
        <v>0</v>
      </c>
      <c r="N258" s="38">
        <v>1</v>
      </c>
      <c r="O258" s="38">
        <v>1</v>
      </c>
      <c r="P258" s="27">
        <f>VLOOKUP($A258,'Item Detail'!$A$2:$G$282,7,0)</f>
        <v>1</v>
      </c>
      <c r="Q258" s="40" t="s">
        <v>2058</v>
      </c>
      <c r="R258" s="40" t="s">
        <v>2052</v>
      </c>
      <c r="S258" s="40" t="s">
        <v>440</v>
      </c>
      <c r="T258" s="40" t="s">
        <v>2054</v>
      </c>
      <c r="U258" s="40" t="s">
        <v>2054</v>
      </c>
      <c r="V258" s="40" t="s">
        <v>2056</v>
      </c>
      <c r="W258" s="40" t="s">
        <v>2056</v>
      </c>
      <c r="X258" s="40" t="s">
        <v>2056</v>
      </c>
      <c r="Y258" s="40" t="s">
        <v>2056</v>
      </c>
      <c r="Z258" s="40" t="s">
        <v>2056</v>
      </c>
      <c r="AA258" s="27" t="s">
        <v>2085</v>
      </c>
    </row>
    <row r="259" spans="1:27" x14ac:dyDescent="0.3">
      <c r="A259" s="38" t="s">
        <v>1635</v>
      </c>
      <c r="B259" s="38" t="s">
        <v>1839</v>
      </c>
      <c r="C259" s="38" t="s">
        <v>1636</v>
      </c>
      <c r="D259" s="38" t="s">
        <v>1637</v>
      </c>
      <c r="E259" s="38" t="s">
        <v>780</v>
      </c>
      <c r="F259" s="38" t="s">
        <v>1638</v>
      </c>
      <c r="G259" s="38" t="s">
        <v>1988</v>
      </c>
      <c r="H259" s="38" t="s">
        <v>1713</v>
      </c>
      <c r="I259" s="38">
        <v>0</v>
      </c>
      <c r="J259" s="38">
        <v>1</v>
      </c>
      <c r="K259" s="38">
        <v>0</v>
      </c>
      <c r="L259" s="38">
        <v>0</v>
      </c>
      <c r="M259" s="38">
        <v>0</v>
      </c>
      <c r="N259" s="38">
        <v>1</v>
      </c>
      <c r="O259" s="38">
        <v>1</v>
      </c>
      <c r="P259" s="27">
        <f>VLOOKUP($A259,'Item Detail'!$A$2:$G$282,7,0)</f>
        <v>1</v>
      </c>
      <c r="Q259" s="40" t="s">
        <v>2077</v>
      </c>
      <c r="R259" s="40" t="s">
        <v>2052</v>
      </c>
      <c r="S259" s="40" t="s">
        <v>2053</v>
      </c>
      <c r="T259" s="40" t="s">
        <v>2054</v>
      </c>
      <c r="U259" s="40" t="s">
        <v>2062</v>
      </c>
      <c r="V259" s="40" t="s">
        <v>2055</v>
      </c>
      <c r="W259" s="40" t="s">
        <v>2055</v>
      </c>
      <c r="X259" s="40" t="s">
        <v>2055</v>
      </c>
      <c r="Y259" s="40" t="s">
        <v>2055</v>
      </c>
      <c r="Z259" s="40" t="s">
        <v>2055</v>
      </c>
      <c r="AA259" s="27" t="s">
        <v>2083</v>
      </c>
    </row>
    <row r="260" spans="1:27" x14ac:dyDescent="0.3">
      <c r="A260" s="38" t="s">
        <v>543</v>
      </c>
      <c r="B260" s="38" t="s">
        <v>1718</v>
      </c>
      <c r="C260" s="38" t="s">
        <v>544</v>
      </c>
      <c r="D260" s="38" t="s">
        <v>1113</v>
      </c>
      <c r="E260" s="38" t="s">
        <v>1114</v>
      </c>
      <c r="F260" s="38" t="s">
        <v>278</v>
      </c>
      <c r="G260" s="38" t="s">
        <v>1989</v>
      </c>
      <c r="H260" s="38" t="s">
        <v>1720</v>
      </c>
      <c r="I260" s="38">
        <v>0</v>
      </c>
      <c r="J260" s="38">
        <v>0</v>
      </c>
      <c r="K260" s="38">
        <v>0</v>
      </c>
      <c r="L260" s="38">
        <v>1</v>
      </c>
      <c r="M260" s="38">
        <v>0</v>
      </c>
      <c r="N260" s="38">
        <v>1</v>
      </c>
      <c r="O260" s="38">
        <v>1</v>
      </c>
      <c r="P260" s="27">
        <f>VLOOKUP($A260,'Item Detail'!$A$2:$G$282,7,0)</f>
        <v>1</v>
      </c>
      <c r="Q260" s="40" t="s">
        <v>2058</v>
      </c>
      <c r="R260" s="40" t="s">
        <v>2052</v>
      </c>
      <c r="S260" s="40" t="s">
        <v>440</v>
      </c>
      <c r="T260" s="40" t="s">
        <v>2054</v>
      </c>
      <c r="U260" s="40" t="s">
        <v>2054</v>
      </c>
      <c r="V260" s="40" t="s">
        <v>2056</v>
      </c>
      <c r="W260" s="40" t="s">
        <v>2056</v>
      </c>
      <c r="X260" s="40" t="s">
        <v>2056</v>
      </c>
      <c r="Y260" s="40" t="s">
        <v>2056</v>
      </c>
      <c r="Z260" s="40" t="s">
        <v>2056</v>
      </c>
      <c r="AA260" s="27" t="s">
        <v>2085</v>
      </c>
    </row>
    <row r="261" spans="1:27" x14ac:dyDescent="0.3">
      <c r="A261" s="38" t="s">
        <v>309</v>
      </c>
      <c r="B261" s="38" t="s">
        <v>1718</v>
      </c>
      <c r="C261" s="38" t="s">
        <v>310</v>
      </c>
      <c r="D261" s="38" t="s">
        <v>1334</v>
      </c>
      <c r="E261" s="38" t="s">
        <v>814</v>
      </c>
      <c r="F261" s="38" t="s">
        <v>219</v>
      </c>
      <c r="G261" s="38" t="s">
        <v>1990</v>
      </c>
      <c r="H261" s="38" t="s">
        <v>1734</v>
      </c>
      <c r="I261" s="38">
        <v>1</v>
      </c>
      <c r="J261" s="38">
        <v>0</v>
      </c>
      <c r="K261" s="38">
        <v>0</v>
      </c>
      <c r="L261" s="38">
        <v>0</v>
      </c>
      <c r="M261" s="38">
        <v>0</v>
      </c>
      <c r="N261" s="38">
        <v>1</v>
      </c>
      <c r="O261" s="38">
        <v>1</v>
      </c>
      <c r="P261" s="27">
        <f>VLOOKUP($A261,'Item Detail'!$A$2:$G$282,7,0)</f>
        <v>1</v>
      </c>
      <c r="Q261" s="40" t="s">
        <v>2065</v>
      </c>
      <c r="R261" s="40" t="s">
        <v>2052</v>
      </c>
      <c r="S261" s="40" t="s">
        <v>2066</v>
      </c>
      <c r="T261" s="40" t="s">
        <v>2054</v>
      </c>
      <c r="U261" s="40" t="s">
        <v>2054</v>
      </c>
      <c r="V261" s="40" t="s">
        <v>2056</v>
      </c>
      <c r="W261" s="40" t="s">
        <v>2056</v>
      </c>
      <c r="X261" s="40" t="s">
        <v>2056</v>
      </c>
      <c r="Y261" s="40" t="s">
        <v>2056</v>
      </c>
      <c r="Z261" s="40" t="s">
        <v>2056</v>
      </c>
      <c r="AA261" s="27" t="s">
        <v>2085</v>
      </c>
    </row>
    <row r="262" spans="1:27" x14ac:dyDescent="0.3">
      <c r="A262" s="38" t="s">
        <v>563</v>
      </c>
      <c r="B262" s="38" t="s">
        <v>1754</v>
      </c>
      <c r="C262" s="38" t="s">
        <v>1610</v>
      </c>
      <c r="D262" s="38" t="s">
        <v>981</v>
      </c>
      <c r="E262" s="38" t="s">
        <v>1003</v>
      </c>
      <c r="F262" s="38" t="s">
        <v>565</v>
      </c>
      <c r="G262" s="38" t="s">
        <v>1991</v>
      </c>
      <c r="H262" s="38" t="s">
        <v>1720</v>
      </c>
      <c r="I262" s="38">
        <v>0</v>
      </c>
      <c r="J262" s="38">
        <v>0</v>
      </c>
      <c r="K262" s="38">
        <v>1</v>
      </c>
      <c r="L262" s="38">
        <v>0</v>
      </c>
      <c r="M262" s="38">
        <v>0</v>
      </c>
      <c r="N262" s="38">
        <v>1</v>
      </c>
      <c r="O262" s="38">
        <v>1</v>
      </c>
      <c r="P262" s="27">
        <f>VLOOKUP($A262,'Item Detail'!$A$2:$G$282,7,0)</f>
        <v>1</v>
      </c>
      <c r="Q262" s="40" t="s">
        <v>2058</v>
      </c>
      <c r="R262" s="40" t="s">
        <v>2052</v>
      </c>
      <c r="S262" s="40" t="s">
        <v>440</v>
      </c>
      <c r="T262" s="40" t="s">
        <v>2054</v>
      </c>
      <c r="U262" s="40" t="s">
        <v>2054</v>
      </c>
      <c r="V262" s="40" t="s">
        <v>2056</v>
      </c>
      <c r="W262" s="40" t="s">
        <v>2056</v>
      </c>
      <c r="X262" s="40" t="s">
        <v>2056</v>
      </c>
      <c r="Y262" s="40" t="s">
        <v>2056</v>
      </c>
      <c r="Z262" s="40" t="s">
        <v>2056</v>
      </c>
      <c r="AA262" s="27" t="s">
        <v>2085</v>
      </c>
    </row>
    <row r="263" spans="1:27" x14ac:dyDescent="0.3">
      <c r="A263" s="38" t="s">
        <v>560</v>
      </c>
      <c r="B263" s="38" t="s">
        <v>1718</v>
      </c>
      <c r="C263" s="38" t="s">
        <v>1648</v>
      </c>
      <c r="D263" s="38" t="s">
        <v>1544</v>
      </c>
      <c r="E263" s="38" t="s">
        <v>666</v>
      </c>
      <c r="F263" s="38" t="s">
        <v>278</v>
      </c>
      <c r="G263" s="38" t="s">
        <v>1992</v>
      </c>
      <c r="H263" s="38" t="s">
        <v>1720</v>
      </c>
      <c r="I263" s="38">
        <v>0</v>
      </c>
      <c r="J263" s="38">
        <v>0</v>
      </c>
      <c r="K263" s="38">
        <v>1</v>
      </c>
      <c r="L263" s="38">
        <v>0</v>
      </c>
      <c r="M263" s="38">
        <v>0</v>
      </c>
      <c r="N263" s="38">
        <v>1</v>
      </c>
      <c r="O263" s="38">
        <v>1</v>
      </c>
      <c r="P263" s="27">
        <f>VLOOKUP($A263,'Item Detail'!$A$2:$G$282,7,0)</f>
        <v>1</v>
      </c>
      <c r="Q263" s="40" t="s">
        <v>2058</v>
      </c>
      <c r="R263" s="40" t="s">
        <v>2052</v>
      </c>
      <c r="S263" s="40" t="s">
        <v>440</v>
      </c>
      <c r="T263" s="40" t="s">
        <v>2054</v>
      </c>
      <c r="U263" s="40" t="s">
        <v>2064</v>
      </c>
      <c r="V263" s="40" t="s">
        <v>2056</v>
      </c>
      <c r="W263" s="40" t="s">
        <v>2056</v>
      </c>
      <c r="X263" s="40" t="s">
        <v>2056</v>
      </c>
      <c r="Y263" s="40" t="s">
        <v>2056</v>
      </c>
      <c r="Z263" s="40" t="s">
        <v>2056</v>
      </c>
      <c r="AA263" s="27" t="s">
        <v>2085</v>
      </c>
    </row>
    <row r="264" spans="1:27" x14ac:dyDescent="0.3">
      <c r="A264" s="38" t="s">
        <v>1148</v>
      </c>
      <c r="B264" s="38" t="s">
        <v>1718</v>
      </c>
      <c r="C264" s="38" t="s">
        <v>1149</v>
      </c>
      <c r="D264" s="38" t="s">
        <v>1150</v>
      </c>
      <c r="E264" s="38" t="s">
        <v>822</v>
      </c>
      <c r="F264" s="38" t="s">
        <v>239</v>
      </c>
      <c r="G264" s="38" t="s">
        <v>1993</v>
      </c>
      <c r="H264" s="38" t="s">
        <v>1717</v>
      </c>
      <c r="I264" s="38">
        <v>0</v>
      </c>
      <c r="J264" s="38">
        <v>0</v>
      </c>
      <c r="K264" s="38">
        <v>0</v>
      </c>
      <c r="L264" s="38">
        <v>1</v>
      </c>
      <c r="M264" s="38">
        <v>0</v>
      </c>
      <c r="N264" s="38">
        <v>1</v>
      </c>
      <c r="O264" s="38">
        <v>1</v>
      </c>
      <c r="P264" s="27">
        <f>VLOOKUP($A264,'Item Detail'!$A$2:$G$282,7,0)</f>
        <v>1</v>
      </c>
      <c r="Q264" s="40" t="s">
        <v>2051</v>
      </c>
      <c r="R264" s="40" t="s">
        <v>2052</v>
      </c>
      <c r="S264" s="40" t="s">
        <v>2053</v>
      </c>
      <c r="T264" s="40" t="s">
        <v>2054</v>
      </c>
      <c r="U264" s="40" t="s">
        <v>2064</v>
      </c>
      <c r="V264" s="40" t="s">
        <v>2055</v>
      </c>
      <c r="W264" s="40" t="s">
        <v>2056</v>
      </c>
      <c r="X264" s="40" t="s">
        <v>2055</v>
      </c>
      <c r="Y264" s="40" t="s">
        <v>2056</v>
      </c>
      <c r="Z264" s="40" t="s">
        <v>2056</v>
      </c>
      <c r="AA264" s="27" t="s">
        <v>2084</v>
      </c>
    </row>
    <row r="265" spans="1:27" x14ac:dyDescent="0.3">
      <c r="A265" s="38" t="s">
        <v>496</v>
      </c>
      <c r="B265" s="38" t="s">
        <v>1718</v>
      </c>
      <c r="C265" s="38" t="s">
        <v>1561</v>
      </c>
      <c r="D265" s="38" t="s">
        <v>1562</v>
      </c>
      <c r="E265" s="38" t="s">
        <v>1203</v>
      </c>
      <c r="F265" s="38" t="s">
        <v>278</v>
      </c>
      <c r="G265" s="38" t="s">
        <v>1994</v>
      </c>
      <c r="H265" s="38" t="s">
        <v>1720</v>
      </c>
      <c r="I265" s="38">
        <v>1</v>
      </c>
      <c r="J265" s="38">
        <v>0</v>
      </c>
      <c r="K265" s="38">
        <v>0</v>
      </c>
      <c r="L265" s="38">
        <v>0</v>
      </c>
      <c r="M265" s="38">
        <v>0</v>
      </c>
      <c r="N265" s="38">
        <v>1</v>
      </c>
      <c r="O265" s="38">
        <v>1</v>
      </c>
      <c r="P265" s="27">
        <f>VLOOKUP($A265,'Item Detail'!$A$2:$G$282,7,0)</f>
        <v>1</v>
      </c>
      <c r="Q265" s="40" t="s">
        <v>2058</v>
      </c>
      <c r="R265" s="40" t="s">
        <v>2052</v>
      </c>
      <c r="S265" s="40" t="s">
        <v>440</v>
      </c>
      <c r="T265" s="40" t="s">
        <v>2054</v>
      </c>
      <c r="U265" s="40" t="s">
        <v>2054</v>
      </c>
      <c r="V265" s="40" t="s">
        <v>2056</v>
      </c>
      <c r="W265" s="40" t="s">
        <v>2056</v>
      </c>
      <c r="X265" s="40" t="s">
        <v>2056</v>
      </c>
      <c r="Y265" s="40" t="s">
        <v>2056</v>
      </c>
      <c r="Z265" s="40" t="s">
        <v>2056</v>
      </c>
      <c r="AA265" s="27" t="s">
        <v>2085</v>
      </c>
    </row>
    <row r="266" spans="1:27" x14ac:dyDescent="0.3">
      <c r="A266" s="38" t="s">
        <v>548</v>
      </c>
      <c r="B266" s="38" t="s">
        <v>1718</v>
      </c>
      <c r="C266" s="38" t="s">
        <v>1424</v>
      </c>
      <c r="D266" s="38" t="s">
        <v>1425</v>
      </c>
      <c r="E266" s="38" t="s">
        <v>666</v>
      </c>
      <c r="F266" s="38" t="s">
        <v>163</v>
      </c>
      <c r="G266" s="38" t="s">
        <v>1995</v>
      </c>
      <c r="H266" s="38" t="s">
        <v>1720</v>
      </c>
      <c r="I266" s="38">
        <v>1</v>
      </c>
      <c r="J266" s="38">
        <v>0</v>
      </c>
      <c r="K266" s="38">
        <v>0</v>
      </c>
      <c r="L266" s="38">
        <v>0</v>
      </c>
      <c r="M266" s="38">
        <v>0</v>
      </c>
      <c r="N266" s="38">
        <v>1</v>
      </c>
      <c r="O266" s="38">
        <v>1</v>
      </c>
      <c r="P266" s="27">
        <f>VLOOKUP($A266,'Item Detail'!$A$2:$G$282,7,0)</f>
        <v>1</v>
      </c>
      <c r="Q266" s="40" t="s">
        <v>2058</v>
      </c>
      <c r="R266" s="40" t="s">
        <v>2052</v>
      </c>
      <c r="S266" s="40" t="s">
        <v>440</v>
      </c>
      <c r="T266" s="40" t="s">
        <v>2054</v>
      </c>
      <c r="U266" s="40" t="s">
        <v>2054</v>
      </c>
      <c r="V266" s="40" t="s">
        <v>2056</v>
      </c>
      <c r="W266" s="40" t="s">
        <v>2056</v>
      </c>
      <c r="X266" s="40" t="s">
        <v>2056</v>
      </c>
      <c r="Y266" s="40" t="s">
        <v>2056</v>
      </c>
      <c r="Z266" s="40" t="s">
        <v>2056</v>
      </c>
      <c r="AA266" s="27" t="s">
        <v>2085</v>
      </c>
    </row>
    <row r="267" spans="1:27" x14ac:dyDescent="0.3">
      <c r="A267" s="38" t="s">
        <v>306</v>
      </c>
      <c r="B267" s="38" t="s">
        <v>1718</v>
      </c>
      <c r="C267" s="38" t="s">
        <v>1290</v>
      </c>
      <c r="D267" s="38" t="s">
        <v>1291</v>
      </c>
      <c r="E267" s="38" t="s">
        <v>822</v>
      </c>
      <c r="F267" s="38" t="s">
        <v>239</v>
      </c>
      <c r="G267" s="38" t="s">
        <v>1996</v>
      </c>
      <c r="H267" s="38" t="s">
        <v>1734</v>
      </c>
      <c r="I267" s="38">
        <v>1</v>
      </c>
      <c r="J267" s="38">
        <v>0</v>
      </c>
      <c r="K267" s="38">
        <v>0</v>
      </c>
      <c r="L267" s="38">
        <v>0</v>
      </c>
      <c r="M267" s="38">
        <v>0</v>
      </c>
      <c r="N267" s="38">
        <v>1</v>
      </c>
      <c r="O267" s="38">
        <v>1</v>
      </c>
      <c r="P267" s="27">
        <f>VLOOKUP($A267,'Item Detail'!$A$2:$G$282,7,0)</f>
        <v>1</v>
      </c>
      <c r="Q267" s="40" t="s">
        <v>2065</v>
      </c>
      <c r="R267" s="40" t="s">
        <v>2052</v>
      </c>
      <c r="S267" s="40" t="s">
        <v>2066</v>
      </c>
      <c r="T267" s="40" t="s">
        <v>2054</v>
      </c>
      <c r="U267" s="40" t="s">
        <v>2054</v>
      </c>
      <c r="V267" s="40" t="s">
        <v>2056</v>
      </c>
      <c r="W267" s="40" t="s">
        <v>2056</v>
      </c>
      <c r="X267" s="40" t="s">
        <v>2056</v>
      </c>
      <c r="Y267" s="40" t="s">
        <v>2056</v>
      </c>
      <c r="Z267" s="40" t="s">
        <v>2056</v>
      </c>
      <c r="AA267" s="27" t="s">
        <v>2085</v>
      </c>
    </row>
    <row r="268" spans="1:27" x14ac:dyDescent="0.3">
      <c r="A268" s="38" t="s">
        <v>217</v>
      </c>
      <c r="B268" s="38" t="s">
        <v>1718</v>
      </c>
      <c r="C268" s="38" t="s">
        <v>1130</v>
      </c>
      <c r="D268" s="38" t="s">
        <v>662</v>
      </c>
      <c r="E268" s="38" t="s">
        <v>666</v>
      </c>
      <c r="F268" s="38" t="s">
        <v>219</v>
      </c>
      <c r="G268" s="38" t="s">
        <v>1997</v>
      </c>
      <c r="H268" s="38" t="s">
        <v>1734</v>
      </c>
      <c r="I268" s="38">
        <v>1</v>
      </c>
      <c r="J268" s="38">
        <v>0</v>
      </c>
      <c r="K268" s="38">
        <v>0</v>
      </c>
      <c r="L268" s="38">
        <v>0</v>
      </c>
      <c r="M268" s="38">
        <v>0</v>
      </c>
      <c r="N268" s="38">
        <v>1</v>
      </c>
      <c r="O268" s="38">
        <v>1</v>
      </c>
      <c r="P268" s="27">
        <f>VLOOKUP($A268,'Item Detail'!$A$2:$G$282,7,0)</f>
        <v>1</v>
      </c>
      <c r="Q268" s="40" t="s">
        <v>2065</v>
      </c>
      <c r="R268" s="40" t="s">
        <v>2052</v>
      </c>
      <c r="S268" s="40" t="s">
        <v>2066</v>
      </c>
      <c r="T268" s="40" t="s">
        <v>2054</v>
      </c>
      <c r="U268" s="40" t="s">
        <v>2064</v>
      </c>
      <c r="V268" s="40" t="s">
        <v>2056</v>
      </c>
      <c r="W268" s="40" t="s">
        <v>2056</v>
      </c>
      <c r="X268" s="40" t="s">
        <v>2056</v>
      </c>
      <c r="Y268" s="40" t="s">
        <v>2056</v>
      </c>
      <c r="Z268" s="40" t="s">
        <v>2056</v>
      </c>
      <c r="AA268" s="27" t="s">
        <v>2085</v>
      </c>
    </row>
    <row r="269" spans="1:27" x14ac:dyDescent="0.3">
      <c r="A269" s="38" t="s">
        <v>1200</v>
      </c>
      <c r="B269" s="38" t="s">
        <v>1715</v>
      </c>
      <c r="C269" s="38" t="s">
        <v>1201</v>
      </c>
      <c r="D269" s="38" t="s">
        <v>1202</v>
      </c>
      <c r="E269" s="38" t="s">
        <v>1203</v>
      </c>
      <c r="F269" s="38" t="s">
        <v>612</v>
      </c>
      <c r="G269" s="38" t="s">
        <v>1998</v>
      </c>
      <c r="H269" s="38" t="s">
        <v>1717</v>
      </c>
      <c r="I269" s="38">
        <v>0</v>
      </c>
      <c r="J269" s="38">
        <v>1</v>
      </c>
      <c r="K269" s="38">
        <v>0</v>
      </c>
      <c r="L269" s="38">
        <v>0</v>
      </c>
      <c r="M269" s="38">
        <v>0</v>
      </c>
      <c r="N269" s="38">
        <v>1</v>
      </c>
      <c r="O269" s="38">
        <v>1</v>
      </c>
      <c r="P269" s="27">
        <f>VLOOKUP($A269,'Item Detail'!$A$2:$G$282,7,0)</f>
        <v>1</v>
      </c>
      <c r="Q269" s="40" t="s">
        <v>2051</v>
      </c>
      <c r="R269" s="40" t="s">
        <v>2052</v>
      </c>
      <c r="S269" s="40" t="s">
        <v>2053</v>
      </c>
      <c r="T269" s="40" t="s">
        <v>2054</v>
      </c>
      <c r="U269" s="40" t="s">
        <v>2059</v>
      </c>
      <c r="V269" s="40" t="s">
        <v>2055</v>
      </c>
      <c r="W269" s="40" t="s">
        <v>2056</v>
      </c>
      <c r="X269" s="40" t="s">
        <v>2056</v>
      </c>
      <c r="Y269" s="40" t="s">
        <v>2055</v>
      </c>
      <c r="Z269" s="40" t="s">
        <v>2056</v>
      </c>
      <c r="AA269" s="27" t="s">
        <v>2084</v>
      </c>
    </row>
    <row r="270" spans="1:27" x14ac:dyDescent="0.3">
      <c r="A270" s="38" t="s">
        <v>410</v>
      </c>
      <c r="B270" s="38" t="s">
        <v>1772</v>
      </c>
      <c r="C270" s="38" t="s">
        <v>1189</v>
      </c>
      <c r="D270" s="38" t="s">
        <v>1190</v>
      </c>
      <c r="E270" s="38" t="s">
        <v>987</v>
      </c>
      <c r="F270" s="38" t="s">
        <v>227</v>
      </c>
      <c r="G270" s="38" t="s">
        <v>1999</v>
      </c>
      <c r="H270" s="38" t="s">
        <v>1734</v>
      </c>
      <c r="I270" s="38">
        <v>1</v>
      </c>
      <c r="J270" s="38">
        <v>0</v>
      </c>
      <c r="K270" s="38">
        <v>0</v>
      </c>
      <c r="L270" s="38">
        <v>0</v>
      </c>
      <c r="M270" s="38">
        <v>0</v>
      </c>
      <c r="N270" s="38">
        <v>1</v>
      </c>
      <c r="O270" s="38">
        <v>1</v>
      </c>
      <c r="P270" s="27">
        <f>VLOOKUP($A270,'Item Detail'!$A$2:$G$282,7,0)</f>
        <v>1</v>
      </c>
      <c r="Q270" s="40" t="s">
        <v>2065</v>
      </c>
      <c r="R270" s="40" t="s">
        <v>2052</v>
      </c>
      <c r="S270" s="40" t="s">
        <v>2066</v>
      </c>
      <c r="T270" s="40" t="s">
        <v>2054</v>
      </c>
      <c r="U270" s="40" t="s">
        <v>2054</v>
      </c>
      <c r="V270" s="40" t="s">
        <v>2056</v>
      </c>
      <c r="W270" s="40" t="s">
        <v>2056</v>
      </c>
      <c r="X270" s="40" t="s">
        <v>2056</v>
      </c>
      <c r="Y270" s="40" t="s">
        <v>2056</v>
      </c>
      <c r="Z270" s="40" t="s">
        <v>2056</v>
      </c>
      <c r="AA270" s="27" t="s">
        <v>2085</v>
      </c>
    </row>
    <row r="271" spans="1:27" x14ac:dyDescent="0.3">
      <c r="A271" s="38" t="s">
        <v>621</v>
      </c>
      <c r="B271" s="38" t="s">
        <v>1768</v>
      </c>
      <c r="C271" s="38" t="s">
        <v>1361</v>
      </c>
      <c r="D271" s="38" t="s">
        <v>1308</v>
      </c>
      <c r="E271" s="38" t="s">
        <v>692</v>
      </c>
      <c r="F271" s="38" t="s">
        <v>623</v>
      </c>
      <c r="G271" s="38" t="s">
        <v>2000</v>
      </c>
      <c r="H271" s="38" t="s">
        <v>1720</v>
      </c>
      <c r="I271" s="38">
        <v>1</v>
      </c>
      <c r="J271" s="38">
        <v>0</v>
      </c>
      <c r="K271" s="38">
        <v>0</v>
      </c>
      <c r="L271" s="38">
        <v>0</v>
      </c>
      <c r="M271" s="38">
        <v>0</v>
      </c>
      <c r="N271" s="38">
        <v>1</v>
      </c>
      <c r="O271" s="38">
        <v>1</v>
      </c>
      <c r="P271" s="27">
        <f>VLOOKUP($A271,'Item Detail'!$A$2:$G$282,7,0)</f>
        <v>1</v>
      </c>
      <c r="Q271" s="40" t="s">
        <v>2058</v>
      </c>
      <c r="R271" s="40" t="s">
        <v>2052</v>
      </c>
      <c r="S271" s="40" t="s">
        <v>440</v>
      </c>
      <c r="T271" s="40" t="s">
        <v>2054</v>
      </c>
      <c r="U271" s="40" t="s">
        <v>2064</v>
      </c>
      <c r="V271" s="40" t="s">
        <v>2056</v>
      </c>
      <c r="W271" s="40" t="s">
        <v>2056</v>
      </c>
      <c r="X271" s="40" t="s">
        <v>2056</v>
      </c>
      <c r="Y271" s="40" t="s">
        <v>2056</v>
      </c>
      <c r="Z271" s="40" t="s">
        <v>2056</v>
      </c>
      <c r="AA271" s="27" t="s">
        <v>2085</v>
      </c>
    </row>
    <row r="272" spans="1:27" x14ac:dyDescent="0.3">
      <c r="A272" s="38" t="s">
        <v>1640</v>
      </c>
      <c r="B272" s="38" t="s">
        <v>1718</v>
      </c>
      <c r="C272" s="38" t="s">
        <v>1641</v>
      </c>
      <c r="D272" s="38" t="s">
        <v>1642</v>
      </c>
      <c r="E272" s="38" t="s">
        <v>1643</v>
      </c>
      <c r="F272" s="38" t="s">
        <v>1348</v>
      </c>
      <c r="G272" s="38" t="s">
        <v>2001</v>
      </c>
      <c r="H272" s="38" t="s">
        <v>1713</v>
      </c>
      <c r="I272" s="38">
        <v>1</v>
      </c>
      <c r="J272" s="38">
        <v>0</v>
      </c>
      <c r="K272" s="38">
        <v>0</v>
      </c>
      <c r="L272" s="38">
        <v>0</v>
      </c>
      <c r="M272" s="38">
        <v>0</v>
      </c>
      <c r="N272" s="38">
        <v>1</v>
      </c>
      <c r="O272" s="38">
        <v>1</v>
      </c>
      <c r="P272" s="27">
        <f>VLOOKUP($A272,'Item Detail'!$A$2:$G$282,7,0)</f>
        <v>1</v>
      </c>
      <c r="Q272" s="40" t="s">
        <v>2051</v>
      </c>
      <c r="R272" s="40" t="s">
        <v>2052</v>
      </c>
      <c r="S272" s="40" t="s">
        <v>2053</v>
      </c>
      <c r="T272" s="40" t="s">
        <v>2054</v>
      </c>
      <c r="U272" s="40" t="s">
        <v>2059</v>
      </c>
      <c r="V272" s="40" t="s">
        <v>2055</v>
      </c>
      <c r="W272" s="40" t="s">
        <v>2056</v>
      </c>
      <c r="X272" s="40" t="s">
        <v>2056</v>
      </c>
      <c r="Y272" s="40" t="s">
        <v>2056</v>
      </c>
      <c r="Z272" s="40" t="s">
        <v>2056</v>
      </c>
      <c r="AA272" s="27" t="s">
        <v>2083</v>
      </c>
    </row>
    <row r="273" spans="1:27" x14ac:dyDescent="0.3">
      <c r="A273" s="38" t="s">
        <v>1420</v>
      </c>
      <c r="B273" s="38" t="s">
        <v>1718</v>
      </c>
      <c r="C273" s="38" t="s">
        <v>1421</v>
      </c>
      <c r="D273" s="38" t="s">
        <v>1026</v>
      </c>
      <c r="E273" s="38" t="s">
        <v>666</v>
      </c>
      <c r="F273" s="38" t="s">
        <v>1957</v>
      </c>
      <c r="G273" s="38" t="s">
        <v>2002</v>
      </c>
      <c r="H273" s="38" t="s">
        <v>1717</v>
      </c>
      <c r="I273" s="38">
        <v>0</v>
      </c>
      <c r="J273" s="38">
        <v>0</v>
      </c>
      <c r="K273" s="38">
        <v>0</v>
      </c>
      <c r="L273" s="38">
        <v>0</v>
      </c>
      <c r="M273" s="38">
        <v>1</v>
      </c>
      <c r="N273" s="38">
        <v>1</v>
      </c>
      <c r="O273" s="38">
        <v>1</v>
      </c>
      <c r="P273" s="27">
        <f>VLOOKUP($A273,'Item Detail'!$A$2:$G$282,7,0)</f>
        <v>1</v>
      </c>
      <c r="Q273" s="40" t="s">
        <v>2057</v>
      </c>
      <c r="R273" s="40" t="s">
        <v>2052</v>
      </c>
      <c r="S273" s="40" t="s">
        <v>2053</v>
      </c>
      <c r="T273" s="40" t="s">
        <v>2054</v>
      </c>
      <c r="U273" s="40" t="s">
        <v>2054</v>
      </c>
      <c r="V273" s="40" t="s">
        <v>2055</v>
      </c>
      <c r="W273" s="40" t="s">
        <v>2056</v>
      </c>
      <c r="X273" s="40" t="s">
        <v>2056</v>
      </c>
      <c r="Y273" s="40" t="s">
        <v>2056</v>
      </c>
      <c r="Z273" s="40" t="s">
        <v>2056</v>
      </c>
      <c r="AA273" s="27" t="s">
        <v>2084</v>
      </c>
    </row>
    <row r="274" spans="1:27" x14ac:dyDescent="0.3">
      <c r="A274" s="38" t="s">
        <v>1222</v>
      </c>
      <c r="B274" s="38" t="s">
        <v>1710</v>
      </c>
      <c r="C274" s="38" t="s">
        <v>1223</v>
      </c>
      <c r="D274" s="38" t="s">
        <v>1224</v>
      </c>
      <c r="E274" s="38" t="s">
        <v>652</v>
      </c>
      <c r="F274" s="38" t="s">
        <v>1711</v>
      </c>
      <c r="G274" s="38" t="s">
        <v>2003</v>
      </c>
      <c r="H274" s="38" t="s">
        <v>1713</v>
      </c>
      <c r="I274" s="38">
        <v>1</v>
      </c>
      <c r="J274" s="38">
        <v>0</v>
      </c>
      <c r="K274" s="38">
        <v>0</v>
      </c>
      <c r="L274" s="38">
        <v>0</v>
      </c>
      <c r="M274" s="38">
        <v>0</v>
      </c>
      <c r="N274" s="38">
        <v>1</v>
      </c>
      <c r="O274" s="38">
        <v>1</v>
      </c>
      <c r="P274" s="27">
        <f>VLOOKUP($A274,'Item Detail'!$A$2:$G$282,7,0)</f>
        <v>1</v>
      </c>
      <c r="Q274" s="40" t="s">
        <v>2078</v>
      </c>
      <c r="R274" s="40" t="s">
        <v>2052</v>
      </c>
      <c r="S274" s="40" t="s">
        <v>2053</v>
      </c>
      <c r="T274" s="40" t="s">
        <v>2054</v>
      </c>
      <c r="U274" s="40" t="s">
        <v>2062</v>
      </c>
      <c r="V274" s="40" t="s">
        <v>2055</v>
      </c>
      <c r="W274" s="40" t="s">
        <v>2056</v>
      </c>
      <c r="X274" s="40" t="s">
        <v>2056</v>
      </c>
      <c r="Y274" s="40" t="s">
        <v>2056</v>
      </c>
      <c r="Z274" s="40" t="s">
        <v>2056</v>
      </c>
      <c r="AA274" s="27" t="s">
        <v>2083</v>
      </c>
    </row>
    <row r="275" spans="1:27" x14ac:dyDescent="0.3">
      <c r="A275" s="38" t="s">
        <v>432</v>
      </c>
      <c r="B275" s="38" t="s">
        <v>1839</v>
      </c>
      <c r="C275" s="38" t="s">
        <v>1615</v>
      </c>
      <c r="D275" s="38" t="s">
        <v>662</v>
      </c>
      <c r="E275" s="38" t="s">
        <v>692</v>
      </c>
      <c r="F275" s="38" t="s">
        <v>435</v>
      </c>
      <c r="G275" s="38" t="s">
        <v>2004</v>
      </c>
      <c r="H275" s="38" t="s">
        <v>1734</v>
      </c>
      <c r="I275" s="38">
        <v>0</v>
      </c>
      <c r="J275" s="38">
        <v>0</v>
      </c>
      <c r="K275" s="38">
        <v>0</v>
      </c>
      <c r="L275" s="38">
        <v>1</v>
      </c>
      <c r="M275" s="38">
        <v>0</v>
      </c>
      <c r="N275" s="38">
        <v>1</v>
      </c>
      <c r="O275" s="38">
        <v>1</v>
      </c>
      <c r="P275" s="27">
        <f>VLOOKUP($A275,'Item Detail'!$A$2:$G$282,7,0)</f>
        <v>1</v>
      </c>
      <c r="Q275" s="40" t="s">
        <v>2065</v>
      </c>
      <c r="R275" s="40" t="s">
        <v>2052</v>
      </c>
      <c r="S275" s="40" t="s">
        <v>2066</v>
      </c>
      <c r="T275" s="40" t="s">
        <v>2054</v>
      </c>
      <c r="U275" s="40" t="s">
        <v>2054</v>
      </c>
      <c r="V275" s="40" t="s">
        <v>2056</v>
      </c>
      <c r="W275" s="40" t="s">
        <v>2056</v>
      </c>
      <c r="X275" s="40" t="s">
        <v>2056</v>
      </c>
      <c r="Y275" s="40" t="s">
        <v>2056</v>
      </c>
      <c r="Z275" s="40" t="s">
        <v>2056</v>
      </c>
      <c r="AA275" s="27" t="s">
        <v>2085</v>
      </c>
    </row>
    <row r="276" spans="1:27" x14ac:dyDescent="0.3">
      <c r="A276" s="38" t="s">
        <v>209</v>
      </c>
      <c r="B276" s="38" t="s">
        <v>1782</v>
      </c>
      <c r="C276" s="38" t="s">
        <v>1316</v>
      </c>
      <c r="D276" s="38" t="s">
        <v>662</v>
      </c>
      <c r="E276" s="38" t="s">
        <v>666</v>
      </c>
      <c r="F276" s="38" t="s">
        <v>212</v>
      </c>
      <c r="G276" s="38" t="s">
        <v>2005</v>
      </c>
      <c r="H276" s="38" t="s">
        <v>1734</v>
      </c>
      <c r="I276" s="38">
        <v>1</v>
      </c>
      <c r="J276" s="38">
        <v>0</v>
      </c>
      <c r="K276" s="38">
        <v>0</v>
      </c>
      <c r="L276" s="38">
        <v>0</v>
      </c>
      <c r="M276" s="38">
        <v>0</v>
      </c>
      <c r="N276" s="38">
        <v>1</v>
      </c>
      <c r="O276" s="38">
        <v>1</v>
      </c>
      <c r="P276" s="27">
        <f>VLOOKUP($A276,'Item Detail'!$A$2:$G$282,7,0)</f>
        <v>1</v>
      </c>
      <c r="Q276" s="40" t="s">
        <v>2065</v>
      </c>
      <c r="R276" s="40" t="s">
        <v>2052</v>
      </c>
      <c r="S276" s="40" t="s">
        <v>2066</v>
      </c>
      <c r="T276" s="40" t="s">
        <v>2054</v>
      </c>
      <c r="U276" s="40" t="s">
        <v>2054</v>
      </c>
      <c r="V276" s="40" t="s">
        <v>2056</v>
      </c>
      <c r="W276" s="40" t="s">
        <v>2056</v>
      </c>
      <c r="X276" s="40" t="s">
        <v>2056</v>
      </c>
      <c r="Y276" s="40" t="s">
        <v>2056</v>
      </c>
      <c r="Z276" s="40" t="s">
        <v>2056</v>
      </c>
      <c r="AA276" s="27" t="s">
        <v>2085</v>
      </c>
    </row>
    <row r="277" spans="1:27" x14ac:dyDescent="0.3">
      <c r="A277" s="38" t="s">
        <v>1392</v>
      </c>
      <c r="B277" s="38" t="s">
        <v>1728</v>
      </c>
      <c r="C277" s="38" t="s">
        <v>1393</v>
      </c>
      <c r="D277" s="38" t="s">
        <v>1394</v>
      </c>
      <c r="E277" s="38" t="s">
        <v>967</v>
      </c>
      <c r="F277" s="38" t="s">
        <v>2006</v>
      </c>
      <c r="G277" s="38" t="s">
        <v>2007</v>
      </c>
      <c r="H277" s="38" t="s">
        <v>1714</v>
      </c>
      <c r="I277" s="38">
        <v>1</v>
      </c>
      <c r="J277" s="38">
        <v>0</v>
      </c>
      <c r="K277" s="38">
        <v>0</v>
      </c>
      <c r="L277" s="38">
        <v>0</v>
      </c>
      <c r="M277" s="38">
        <v>0</v>
      </c>
      <c r="N277" s="38">
        <v>1</v>
      </c>
      <c r="O277" s="38">
        <v>1</v>
      </c>
      <c r="P277" s="27">
        <f>VLOOKUP($A277,'Item Detail'!$A$2:$G$282,7,0)</f>
        <v>1</v>
      </c>
      <c r="Q277" s="40" t="s">
        <v>2051</v>
      </c>
      <c r="R277" s="40" t="s">
        <v>2052</v>
      </c>
      <c r="S277" s="40" t="s">
        <v>2053</v>
      </c>
      <c r="T277" s="40" t="s">
        <v>2054</v>
      </c>
      <c r="U277" s="40" t="s">
        <v>2054</v>
      </c>
      <c r="V277" s="40" t="s">
        <v>2055</v>
      </c>
      <c r="W277" s="40" t="s">
        <v>2056</v>
      </c>
      <c r="X277" s="40" t="s">
        <v>2055</v>
      </c>
      <c r="Y277" s="40" t="s">
        <v>2056</v>
      </c>
      <c r="Z277" s="40" t="s">
        <v>2056</v>
      </c>
      <c r="AA277" s="27" t="s">
        <v>2083</v>
      </c>
    </row>
    <row r="278" spans="1:27" x14ac:dyDescent="0.3">
      <c r="A278" s="38" t="s">
        <v>631</v>
      </c>
      <c r="B278" s="38" t="s">
        <v>1847</v>
      </c>
      <c r="C278" s="38" t="s">
        <v>632</v>
      </c>
      <c r="D278" s="38" t="s">
        <v>662</v>
      </c>
      <c r="E278" s="38" t="s">
        <v>666</v>
      </c>
      <c r="F278" s="38" t="s">
        <v>633</v>
      </c>
      <c r="G278" s="38" t="s">
        <v>2008</v>
      </c>
      <c r="H278" s="38" t="s">
        <v>1720</v>
      </c>
      <c r="I278" s="38">
        <v>0</v>
      </c>
      <c r="J278" s="38">
        <v>0</v>
      </c>
      <c r="K278" s="38">
        <v>0</v>
      </c>
      <c r="L278" s="38">
        <v>1</v>
      </c>
      <c r="M278" s="38">
        <v>0</v>
      </c>
      <c r="N278" s="38">
        <v>1</v>
      </c>
      <c r="O278" s="38">
        <v>1</v>
      </c>
      <c r="P278" s="27">
        <f>VLOOKUP($A278,'Item Detail'!$A$2:$G$282,7,0)</f>
        <v>1</v>
      </c>
      <c r="Q278" s="40" t="s">
        <v>2058</v>
      </c>
      <c r="R278" s="40" t="s">
        <v>2052</v>
      </c>
      <c r="S278" s="40" t="s">
        <v>440</v>
      </c>
      <c r="T278" s="40" t="s">
        <v>2054</v>
      </c>
      <c r="U278" s="40" t="s">
        <v>2054</v>
      </c>
      <c r="V278" s="40" t="s">
        <v>2056</v>
      </c>
      <c r="W278" s="40" t="s">
        <v>2056</v>
      </c>
      <c r="X278" s="40" t="s">
        <v>2056</v>
      </c>
      <c r="Y278" s="40" t="s">
        <v>2056</v>
      </c>
      <c r="Z278" s="40" t="s">
        <v>2056</v>
      </c>
      <c r="AA278" s="27" t="s">
        <v>2085</v>
      </c>
    </row>
    <row r="279" spans="1:27" x14ac:dyDescent="0.3">
      <c r="A279" s="38" t="s">
        <v>394</v>
      </c>
      <c r="B279" s="38" t="s">
        <v>1797</v>
      </c>
      <c r="C279" s="38" t="s">
        <v>1583</v>
      </c>
      <c r="D279" s="38" t="s">
        <v>1584</v>
      </c>
      <c r="E279" s="38" t="s">
        <v>1585</v>
      </c>
      <c r="F279" s="38" t="s">
        <v>1798</v>
      </c>
      <c r="G279" s="38" t="s">
        <v>2009</v>
      </c>
      <c r="H279" s="38" t="s">
        <v>1734</v>
      </c>
      <c r="I279" s="38">
        <v>1</v>
      </c>
      <c r="J279" s="38">
        <v>0</v>
      </c>
      <c r="K279" s="38">
        <v>0</v>
      </c>
      <c r="L279" s="38">
        <v>0</v>
      </c>
      <c r="M279" s="38">
        <v>0</v>
      </c>
      <c r="N279" s="38">
        <v>1</v>
      </c>
      <c r="O279" s="38">
        <v>1</v>
      </c>
      <c r="P279" s="27">
        <f>VLOOKUP($A279,'Item Detail'!$A$2:$G$282,7,0)</f>
        <v>1</v>
      </c>
      <c r="Q279" s="40" t="s">
        <v>2065</v>
      </c>
      <c r="R279" s="40" t="s">
        <v>2052</v>
      </c>
      <c r="S279" s="40" t="s">
        <v>2066</v>
      </c>
      <c r="T279" s="40" t="s">
        <v>2054</v>
      </c>
      <c r="U279" s="40" t="s">
        <v>2064</v>
      </c>
      <c r="V279" s="40" t="s">
        <v>2056</v>
      </c>
      <c r="W279" s="40" t="s">
        <v>2056</v>
      </c>
      <c r="X279" s="40" t="s">
        <v>2056</v>
      </c>
      <c r="Y279" s="40" t="s">
        <v>2056</v>
      </c>
      <c r="Z279" s="40" t="s">
        <v>2056</v>
      </c>
      <c r="AA279" s="27" t="s">
        <v>2085</v>
      </c>
    </row>
    <row r="280" spans="1:27" x14ac:dyDescent="0.3">
      <c r="A280" s="38" t="s">
        <v>1600</v>
      </c>
      <c r="B280" s="38" t="s">
        <v>2010</v>
      </c>
      <c r="C280" s="38" t="s">
        <v>1601</v>
      </c>
      <c r="D280" s="38" t="s">
        <v>1602</v>
      </c>
      <c r="E280" s="38" t="s">
        <v>772</v>
      </c>
      <c r="F280" s="38" t="s">
        <v>1603</v>
      </c>
      <c r="G280" s="38" t="s">
        <v>2011</v>
      </c>
      <c r="H280" s="38" t="s">
        <v>1713</v>
      </c>
      <c r="I280" s="38">
        <v>0</v>
      </c>
      <c r="J280" s="38">
        <v>0</v>
      </c>
      <c r="K280" s="38">
        <v>0</v>
      </c>
      <c r="L280" s="38">
        <v>0</v>
      </c>
      <c r="M280" s="38">
        <v>1</v>
      </c>
      <c r="N280" s="38">
        <v>1</v>
      </c>
      <c r="O280" s="38">
        <v>1</v>
      </c>
      <c r="P280" s="27">
        <f>VLOOKUP($A280,'Item Detail'!$A$2:$G$282,7,0)</f>
        <v>1</v>
      </c>
      <c r="Q280" s="40" t="s">
        <v>2079</v>
      </c>
      <c r="R280" s="40" t="s">
        <v>2052</v>
      </c>
      <c r="S280" s="40" t="s">
        <v>2053</v>
      </c>
      <c r="T280" s="40" t="s">
        <v>374</v>
      </c>
      <c r="U280" s="40" t="s">
        <v>2062</v>
      </c>
      <c r="V280" s="40" t="s">
        <v>2055</v>
      </c>
      <c r="W280" s="40" t="s">
        <v>2055</v>
      </c>
      <c r="X280" s="40" t="s">
        <v>2055</v>
      </c>
      <c r="Y280" s="40" t="s">
        <v>2055</v>
      </c>
      <c r="Z280" s="40" t="s">
        <v>2055</v>
      </c>
      <c r="AA280" s="27" t="s">
        <v>2083</v>
      </c>
    </row>
    <row r="281" spans="1:27" x14ac:dyDescent="0.3">
      <c r="A281" s="38" t="s">
        <v>1386</v>
      </c>
      <c r="B281" s="38" t="s">
        <v>1721</v>
      </c>
      <c r="C281" s="38" t="s">
        <v>1387</v>
      </c>
      <c r="D281" s="38" t="s">
        <v>1388</v>
      </c>
      <c r="E281" s="38" t="s">
        <v>1389</v>
      </c>
      <c r="F281" s="38" t="s">
        <v>1722</v>
      </c>
      <c r="G281" s="38" t="s">
        <v>2012</v>
      </c>
      <c r="H281" s="38" t="s">
        <v>1714</v>
      </c>
      <c r="I281" s="38">
        <v>0</v>
      </c>
      <c r="J281" s="38">
        <v>0</v>
      </c>
      <c r="K281" s="38">
        <v>0</v>
      </c>
      <c r="L281" s="38">
        <v>0</v>
      </c>
      <c r="M281" s="38">
        <v>1</v>
      </c>
      <c r="N281" s="38">
        <v>1</v>
      </c>
      <c r="O281" s="38">
        <v>1</v>
      </c>
      <c r="P281" s="27">
        <f>VLOOKUP($A281,'Item Detail'!$A$2:$G$282,7,0)</f>
        <v>1</v>
      </c>
      <c r="Q281" s="40" t="s">
        <v>2051</v>
      </c>
      <c r="R281" s="40" t="s">
        <v>2052</v>
      </c>
      <c r="S281" s="40" t="s">
        <v>2053</v>
      </c>
      <c r="T281" s="40" t="s">
        <v>2054</v>
      </c>
      <c r="U281" s="40" t="s">
        <v>2054</v>
      </c>
      <c r="V281" s="40" t="s">
        <v>2055</v>
      </c>
      <c r="W281" s="40" t="s">
        <v>2055</v>
      </c>
      <c r="X281" s="40" t="s">
        <v>2055</v>
      </c>
      <c r="Y281" s="40" t="s">
        <v>2055</v>
      </c>
      <c r="Z281" s="40" t="s">
        <v>2055</v>
      </c>
      <c r="AA281" s="27" t="s">
        <v>2083</v>
      </c>
    </row>
    <row r="282" spans="1:27" x14ac:dyDescent="0.3">
      <c r="A282" s="38" t="s">
        <v>332</v>
      </c>
      <c r="B282" s="38" t="s">
        <v>1731</v>
      </c>
      <c r="C282" s="38" t="s">
        <v>333</v>
      </c>
      <c r="D282" s="38" t="s">
        <v>911</v>
      </c>
      <c r="E282" s="38" t="s">
        <v>912</v>
      </c>
      <c r="F282" s="38" t="s">
        <v>1722</v>
      </c>
      <c r="G282" s="38" t="s">
        <v>2013</v>
      </c>
      <c r="H282" s="38" t="s">
        <v>1734</v>
      </c>
      <c r="I282" s="38">
        <v>0</v>
      </c>
      <c r="J282" s="38">
        <v>0</v>
      </c>
      <c r="K282" s="38">
        <v>0</v>
      </c>
      <c r="L282" s="38">
        <v>1</v>
      </c>
      <c r="M282" s="38">
        <v>0</v>
      </c>
      <c r="N282" s="38">
        <v>1</v>
      </c>
      <c r="O282" s="38">
        <v>1</v>
      </c>
      <c r="P282" s="27">
        <f>VLOOKUP($A282,'Item Detail'!$A$2:$G$282,7,0)</f>
        <v>1</v>
      </c>
      <c r="Q282" s="40" t="s">
        <v>2065</v>
      </c>
      <c r="R282" s="40" t="s">
        <v>2052</v>
      </c>
      <c r="S282" s="40" t="s">
        <v>2066</v>
      </c>
      <c r="T282" s="40" t="s">
        <v>2054</v>
      </c>
      <c r="U282" s="40" t="s">
        <v>2054</v>
      </c>
      <c r="V282" s="40" t="s">
        <v>2056</v>
      </c>
      <c r="W282" s="40" t="s">
        <v>2056</v>
      </c>
      <c r="X282" s="40" t="s">
        <v>2056</v>
      </c>
      <c r="Y282" s="40" t="s">
        <v>2056</v>
      </c>
      <c r="Z282" s="40" t="s">
        <v>2056</v>
      </c>
      <c r="AA282" s="27" t="s">
        <v>2085</v>
      </c>
    </row>
    <row r="283" spans="1:27" x14ac:dyDescent="0.3">
      <c r="A283" s="38" t="s">
        <v>1144</v>
      </c>
      <c r="B283" s="38" t="s">
        <v>1721</v>
      </c>
      <c r="C283" s="38" t="s">
        <v>1145</v>
      </c>
      <c r="D283" s="38" t="s">
        <v>1146</v>
      </c>
      <c r="E283" s="38" t="s">
        <v>740</v>
      </c>
      <c r="F283" s="38" t="s">
        <v>1722</v>
      </c>
      <c r="G283" s="38" t="s">
        <v>2014</v>
      </c>
      <c r="H283" s="38" t="s">
        <v>1714</v>
      </c>
      <c r="I283" s="38">
        <v>0</v>
      </c>
      <c r="J283" s="38">
        <v>0</v>
      </c>
      <c r="K283" s="38">
        <v>0</v>
      </c>
      <c r="L283" s="38">
        <v>1</v>
      </c>
      <c r="M283" s="38">
        <v>0</v>
      </c>
      <c r="N283" s="38">
        <v>1</v>
      </c>
      <c r="O283" s="38">
        <v>1</v>
      </c>
      <c r="P283" s="27">
        <f>VLOOKUP($A283,'Item Detail'!$A$2:$G$282,7,0)</f>
        <v>1</v>
      </c>
      <c r="Q283" s="40" t="s">
        <v>2051</v>
      </c>
      <c r="R283" s="40" t="s">
        <v>2052</v>
      </c>
      <c r="S283" s="40" t="s">
        <v>2053</v>
      </c>
      <c r="T283" s="40" t="s">
        <v>2054</v>
      </c>
      <c r="U283" s="40" t="s">
        <v>2054</v>
      </c>
      <c r="V283" s="40" t="s">
        <v>2055</v>
      </c>
      <c r="W283" s="40" t="s">
        <v>2055</v>
      </c>
      <c r="X283" s="40" t="s">
        <v>2055</v>
      </c>
      <c r="Y283" s="40" t="s">
        <v>2055</v>
      </c>
      <c r="Z283" s="40" t="s">
        <v>2056</v>
      </c>
      <c r="AA283" s="27" t="s">
        <v>2083</v>
      </c>
    </row>
    <row r="284" spans="1:27" x14ac:dyDescent="0.3">
      <c r="A284" s="38" t="s">
        <v>1212</v>
      </c>
      <c r="B284" s="38" t="s">
        <v>1721</v>
      </c>
      <c r="C284" s="38" t="s">
        <v>1213</v>
      </c>
      <c r="D284" s="38" t="s">
        <v>1214</v>
      </c>
      <c r="E284" s="38" t="s">
        <v>1215</v>
      </c>
      <c r="F284" s="38" t="s">
        <v>1722</v>
      </c>
      <c r="G284" s="38" t="s">
        <v>2015</v>
      </c>
      <c r="H284" s="38" t="s">
        <v>1717</v>
      </c>
      <c r="I284" s="38">
        <v>0</v>
      </c>
      <c r="J284" s="38">
        <v>0</v>
      </c>
      <c r="K284" s="38">
        <v>0</v>
      </c>
      <c r="L284" s="38">
        <v>0</v>
      </c>
      <c r="M284" s="38">
        <v>1</v>
      </c>
      <c r="N284" s="38">
        <v>1</v>
      </c>
      <c r="O284" s="38">
        <v>1</v>
      </c>
      <c r="P284" s="27">
        <f>VLOOKUP($A284,'Item Detail'!$A$2:$G$282,7,0)</f>
        <v>1</v>
      </c>
      <c r="Q284" s="40" t="s">
        <v>2051</v>
      </c>
      <c r="R284" s="40" t="s">
        <v>2070</v>
      </c>
      <c r="S284" s="40" t="s">
        <v>2070</v>
      </c>
      <c r="T284" s="40" t="s">
        <v>2054</v>
      </c>
      <c r="U284" s="40" t="s">
        <v>2059</v>
      </c>
      <c r="V284" s="40" t="s">
        <v>2056</v>
      </c>
      <c r="W284" s="40" t="s">
        <v>2056</v>
      </c>
      <c r="X284" s="40" t="s">
        <v>2056</v>
      </c>
      <c r="Y284" s="40" t="s">
        <v>2056</v>
      </c>
      <c r="Z284" s="40" t="s">
        <v>2056</v>
      </c>
      <c r="AA284" s="27" t="s">
        <v>2082</v>
      </c>
    </row>
    <row r="285" spans="1:27" x14ac:dyDescent="0.3">
      <c r="A285" s="38" t="s">
        <v>1650</v>
      </c>
      <c r="B285" s="38" t="s">
        <v>1782</v>
      </c>
      <c r="C285" s="38" t="s">
        <v>1651</v>
      </c>
      <c r="D285" s="38" t="s">
        <v>662</v>
      </c>
      <c r="E285" s="38" t="s">
        <v>1652</v>
      </c>
      <c r="F285" s="38" t="s">
        <v>1653</v>
      </c>
      <c r="G285" s="38" t="s">
        <v>2016</v>
      </c>
      <c r="H285" s="38" t="s">
        <v>1713</v>
      </c>
      <c r="I285" s="38">
        <v>0</v>
      </c>
      <c r="J285" s="38">
        <v>0</v>
      </c>
      <c r="K285" s="38">
        <v>0</v>
      </c>
      <c r="L285" s="38">
        <v>0</v>
      </c>
      <c r="M285" s="38">
        <v>1</v>
      </c>
      <c r="N285" s="38">
        <v>1</v>
      </c>
      <c r="O285" s="38">
        <v>1</v>
      </c>
      <c r="P285" s="27">
        <f>VLOOKUP($A285,'Item Detail'!$A$2:$G$282,7,0)</f>
        <v>1</v>
      </c>
      <c r="Q285" s="40" t="s">
        <v>2051</v>
      </c>
      <c r="R285" s="40" t="s">
        <v>2052</v>
      </c>
      <c r="S285" s="40" t="s">
        <v>2053</v>
      </c>
      <c r="T285" s="40" t="s">
        <v>2054</v>
      </c>
      <c r="U285" s="40" t="s">
        <v>2064</v>
      </c>
      <c r="V285" s="40" t="s">
        <v>2055</v>
      </c>
      <c r="W285" s="40" t="s">
        <v>2055</v>
      </c>
      <c r="X285" s="40" t="s">
        <v>2055</v>
      </c>
      <c r="Y285" s="40" t="s">
        <v>2055</v>
      </c>
      <c r="Z285" s="40" t="s">
        <v>2055</v>
      </c>
      <c r="AA285" s="27" t="s">
        <v>2083</v>
      </c>
    </row>
    <row r="286" spans="1:27" x14ac:dyDescent="0.3">
      <c r="A286" s="38" t="s">
        <v>403</v>
      </c>
      <c r="B286" s="38" t="s">
        <v>1824</v>
      </c>
      <c r="C286" s="38" t="s">
        <v>404</v>
      </c>
      <c r="D286" s="38" t="s">
        <v>1517</v>
      </c>
      <c r="E286" s="38" t="s">
        <v>1518</v>
      </c>
      <c r="F286" s="38" t="s">
        <v>406</v>
      </c>
      <c r="G286" s="38" t="s">
        <v>2017</v>
      </c>
      <c r="H286" s="38" t="s">
        <v>1734</v>
      </c>
      <c r="I286" s="38">
        <v>1</v>
      </c>
      <c r="J286" s="38">
        <v>0</v>
      </c>
      <c r="K286" s="38">
        <v>0</v>
      </c>
      <c r="L286" s="38">
        <v>0</v>
      </c>
      <c r="M286" s="38">
        <v>0</v>
      </c>
      <c r="N286" s="38">
        <v>1</v>
      </c>
      <c r="O286" s="38">
        <v>1</v>
      </c>
      <c r="P286" s="27">
        <f>VLOOKUP($A286,'Item Detail'!$A$2:$G$282,7,0)</f>
        <v>1</v>
      </c>
      <c r="Q286" s="40" t="s">
        <v>2065</v>
      </c>
      <c r="R286" s="40" t="s">
        <v>2052</v>
      </c>
      <c r="S286" s="40" t="s">
        <v>2066</v>
      </c>
      <c r="T286" s="40" t="s">
        <v>2054</v>
      </c>
      <c r="U286" s="40" t="s">
        <v>2054</v>
      </c>
      <c r="V286" s="40" t="s">
        <v>2056</v>
      </c>
      <c r="W286" s="40" t="s">
        <v>2056</v>
      </c>
      <c r="X286" s="40" t="s">
        <v>2056</v>
      </c>
      <c r="Y286" s="40" t="s">
        <v>2056</v>
      </c>
      <c r="Z286" s="40" t="s">
        <v>2056</v>
      </c>
      <c r="AA286" s="27" t="s">
        <v>2085</v>
      </c>
    </row>
    <row r="287" spans="1:27" x14ac:dyDescent="0.3">
      <c r="A287" s="38" t="s">
        <v>1547</v>
      </c>
      <c r="B287" s="38" t="s">
        <v>1740</v>
      </c>
      <c r="C287" s="38" t="s">
        <v>1548</v>
      </c>
      <c r="D287" s="38" t="s">
        <v>1549</v>
      </c>
      <c r="E287" s="38" t="s">
        <v>987</v>
      </c>
      <c r="F287" s="38" t="s">
        <v>1550</v>
      </c>
      <c r="G287" s="38" t="s">
        <v>2018</v>
      </c>
      <c r="H287" s="38" t="s">
        <v>1717</v>
      </c>
      <c r="I287" s="38">
        <v>0</v>
      </c>
      <c r="J287" s="38">
        <v>0</v>
      </c>
      <c r="K287" s="38">
        <v>0</v>
      </c>
      <c r="L287" s="38">
        <v>0</v>
      </c>
      <c r="M287" s="38">
        <v>1</v>
      </c>
      <c r="N287" s="38">
        <v>1</v>
      </c>
      <c r="O287" s="38">
        <v>1</v>
      </c>
      <c r="P287" s="27">
        <f>VLOOKUP($A287,'Item Detail'!$A$2:$G$282,7,0)</f>
        <v>1</v>
      </c>
      <c r="Q287" s="40" t="s">
        <v>2051</v>
      </c>
      <c r="R287" s="40" t="s">
        <v>2052</v>
      </c>
      <c r="S287" s="40" t="s">
        <v>2053</v>
      </c>
      <c r="T287" s="40" t="s">
        <v>2054</v>
      </c>
      <c r="U287" s="40" t="s">
        <v>2059</v>
      </c>
      <c r="V287" s="40" t="s">
        <v>2055</v>
      </c>
      <c r="W287" s="40" t="s">
        <v>2056</v>
      </c>
      <c r="X287" s="40" t="s">
        <v>2056</v>
      </c>
      <c r="Y287" s="40" t="s">
        <v>2055</v>
      </c>
      <c r="Z287" s="40" t="s">
        <v>2056</v>
      </c>
      <c r="AA287" s="27" t="s">
        <v>2084</v>
      </c>
    </row>
    <row r="288" spans="1:27" x14ac:dyDescent="0.3">
      <c r="A288" s="38" t="s">
        <v>1169</v>
      </c>
      <c r="B288" s="38" t="s">
        <v>1718</v>
      </c>
      <c r="C288" s="38" t="s">
        <v>1170</v>
      </c>
      <c r="D288" s="38" t="s">
        <v>1171</v>
      </c>
      <c r="E288" s="38" t="s">
        <v>1172</v>
      </c>
      <c r="F288" s="38" t="s">
        <v>239</v>
      </c>
      <c r="G288" s="38" t="s">
        <v>2019</v>
      </c>
      <c r="H288" s="38" t="s">
        <v>1717</v>
      </c>
      <c r="I288" s="38">
        <v>1</v>
      </c>
      <c r="J288" s="38">
        <v>0</v>
      </c>
      <c r="K288" s="38">
        <v>0</v>
      </c>
      <c r="L288" s="38">
        <v>0</v>
      </c>
      <c r="M288" s="38">
        <v>0</v>
      </c>
      <c r="N288" s="38">
        <v>1</v>
      </c>
      <c r="O288" s="38">
        <v>1</v>
      </c>
      <c r="P288" s="27">
        <f>VLOOKUP($A288,'Item Detail'!$A$2:$G$282,7,0)</f>
        <v>1</v>
      </c>
      <c r="Q288" s="40" t="s">
        <v>2065</v>
      </c>
      <c r="R288" s="40" t="s">
        <v>2052</v>
      </c>
      <c r="S288" s="40" t="s">
        <v>2066</v>
      </c>
      <c r="T288" s="40" t="s">
        <v>2054</v>
      </c>
      <c r="U288" s="40" t="s">
        <v>2064</v>
      </c>
      <c r="V288" s="40" t="s">
        <v>2056</v>
      </c>
      <c r="W288" s="40" t="s">
        <v>2056</v>
      </c>
      <c r="X288" s="40" t="s">
        <v>2056</v>
      </c>
      <c r="Y288" s="40" t="s">
        <v>2056</v>
      </c>
      <c r="Z288" s="40" t="s">
        <v>2056</v>
      </c>
      <c r="AA288" s="27" t="s">
        <v>2085</v>
      </c>
    </row>
    <row r="289" spans="1:27" x14ac:dyDescent="0.3">
      <c r="A289" s="38" t="s">
        <v>236</v>
      </c>
      <c r="B289" s="38" t="s">
        <v>1718</v>
      </c>
      <c r="C289" s="38" t="s">
        <v>1608</v>
      </c>
      <c r="D289" s="38" t="s">
        <v>845</v>
      </c>
      <c r="E289" s="38" t="s">
        <v>1106</v>
      </c>
      <c r="F289" s="38" t="s">
        <v>239</v>
      </c>
      <c r="G289" s="38" t="s">
        <v>2020</v>
      </c>
      <c r="H289" s="38" t="s">
        <v>1734</v>
      </c>
      <c r="I289" s="38">
        <v>1</v>
      </c>
      <c r="J289" s="38">
        <v>0</v>
      </c>
      <c r="K289" s="38">
        <v>0</v>
      </c>
      <c r="L289" s="38">
        <v>0</v>
      </c>
      <c r="M289" s="38">
        <v>0</v>
      </c>
      <c r="N289" s="38">
        <v>1</v>
      </c>
      <c r="O289" s="38">
        <v>1</v>
      </c>
      <c r="P289" s="27">
        <f>VLOOKUP($A289,'Item Detail'!$A$2:$G$282,7,0)</f>
        <v>1</v>
      </c>
      <c r="Q289" s="40" t="s">
        <v>2065</v>
      </c>
      <c r="R289" s="40" t="s">
        <v>2052</v>
      </c>
      <c r="S289" s="40" t="s">
        <v>2066</v>
      </c>
      <c r="T289" s="40" t="s">
        <v>2054</v>
      </c>
      <c r="U289" s="40" t="s">
        <v>2064</v>
      </c>
      <c r="V289" s="40" t="s">
        <v>2056</v>
      </c>
      <c r="W289" s="40" t="s">
        <v>2056</v>
      </c>
      <c r="X289" s="40" t="s">
        <v>2056</v>
      </c>
      <c r="Y289" s="40" t="s">
        <v>2056</v>
      </c>
      <c r="Z289" s="40" t="s">
        <v>2056</v>
      </c>
      <c r="AA289" s="27" t="s">
        <v>2085</v>
      </c>
    </row>
    <row r="290" spans="1:27" x14ac:dyDescent="0.3">
      <c r="A290" s="38" t="s">
        <v>204</v>
      </c>
      <c r="B290" s="38" t="s">
        <v>1765</v>
      </c>
      <c r="C290" s="38" t="s">
        <v>1371</v>
      </c>
      <c r="D290" s="38" t="s">
        <v>1372</v>
      </c>
      <c r="E290" s="38" t="s">
        <v>1373</v>
      </c>
      <c r="F290" s="38" t="s">
        <v>207</v>
      </c>
      <c r="G290" s="38" t="s">
        <v>2021</v>
      </c>
      <c r="H290" s="38" t="s">
        <v>1734</v>
      </c>
      <c r="I290" s="38">
        <v>1</v>
      </c>
      <c r="J290" s="38">
        <v>0</v>
      </c>
      <c r="K290" s="38">
        <v>0</v>
      </c>
      <c r="L290" s="38">
        <v>0</v>
      </c>
      <c r="M290" s="38">
        <v>0</v>
      </c>
      <c r="N290" s="38">
        <v>1</v>
      </c>
      <c r="O290" s="38">
        <v>1</v>
      </c>
      <c r="P290" s="27">
        <f>VLOOKUP($A290,'Item Detail'!$A$2:$G$282,7,0)</f>
        <v>1</v>
      </c>
      <c r="Q290" s="40" t="s">
        <v>2065</v>
      </c>
      <c r="R290" s="40" t="s">
        <v>2052</v>
      </c>
      <c r="S290" s="40" t="s">
        <v>2066</v>
      </c>
      <c r="T290" s="40" t="s">
        <v>2054</v>
      </c>
      <c r="U290" s="40" t="s">
        <v>2054</v>
      </c>
      <c r="V290" s="40" t="s">
        <v>2056</v>
      </c>
      <c r="W290" s="40" t="s">
        <v>2056</v>
      </c>
      <c r="X290" s="40" t="s">
        <v>2056</v>
      </c>
      <c r="Y290" s="40" t="s">
        <v>2056</v>
      </c>
      <c r="Z290" s="40" t="s">
        <v>2056</v>
      </c>
      <c r="AA290" s="27" t="s">
        <v>2085</v>
      </c>
    </row>
    <row r="291" spans="1:27" x14ac:dyDescent="0.3">
      <c r="A291" s="38" t="s">
        <v>605</v>
      </c>
      <c r="B291" s="38" t="s">
        <v>1728</v>
      </c>
      <c r="C291" s="38" t="s">
        <v>1440</v>
      </c>
      <c r="D291" s="38" t="s">
        <v>848</v>
      </c>
      <c r="E291" s="38" t="s">
        <v>729</v>
      </c>
      <c r="F291" s="38" t="s">
        <v>607</v>
      </c>
      <c r="G291" s="38" t="s">
        <v>2022</v>
      </c>
      <c r="H291" s="38" t="s">
        <v>1720</v>
      </c>
      <c r="I291" s="38">
        <v>0</v>
      </c>
      <c r="J291" s="38">
        <v>0</v>
      </c>
      <c r="K291" s="38">
        <v>0</v>
      </c>
      <c r="L291" s="38">
        <v>1</v>
      </c>
      <c r="M291" s="38">
        <v>0</v>
      </c>
      <c r="N291" s="38">
        <v>1</v>
      </c>
      <c r="O291" s="38">
        <v>1</v>
      </c>
      <c r="P291" s="27">
        <f>VLOOKUP($A291,'Item Detail'!$A$2:$G$282,7,0)</f>
        <v>1</v>
      </c>
      <c r="Q291" s="40" t="s">
        <v>2058</v>
      </c>
      <c r="R291" s="40" t="s">
        <v>2052</v>
      </c>
      <c r="S291" s="40" t="s">
        <v>440</v>
      </c>
      <c r="T291" s="40" t="s">
        <v>2054</v>
      </c>
      <c r="U291" s="40" t="s">
        <v>2064</v>
      </c>
      <c r="V291" s="40" t="s">
        <v>2056</v>
      </c>
      <c r="W291" s="40" t="s">
        <v>2056</v>
      </c>
      <c r="X291" s="40" t="s">
        <v>2056</v>
      </c>
      <c r="Y291" s="40" t="s">
        <v>2056</v>
      </c>
      <c r="Z291" s="40" t="s">
        <v>2056</v>
      </c>
      <c r="AA291" s="27" t="s">
        <v>2085</v>
      </c>
    </row>
    <row r="292" spans="1:27" x14ac:dyDescent="0.3">
      <c r="A292" s="38" t="s">
        <v>184</v>
      </c>
      <c r="B292" s="38" t="s">
        <v>1782</v>
      </c>
      <c r="C292" s="38" t="s">
        <v>1369</v>
      </c>
      <c r="D292" s="38" t="s">
        <v>662</v>
      </c>
      <c r="E292" s="38" t="s">
        <v>991</v>
      </c>
      <c r="F292" s="38" t="s">
        <v>187</v>
      </c>
      <c r="G292" s="38" t="s">
        <v>2023</v>
      </c>
      <c r="H292" s="38" t="s">
        <v>1734</v>
      </c>
      <c r="I292" s="38">
        <v>0</v>
      </c>
      <c r="J292" s="38">
        <v>0</v>
      </c>
      <c r="K292" s="38">
        <v>0</v>
      </c>
      <c r="L292" s="38">
        <v>0</v>
      </c>
      <c r="M292" s="38">
        <v>1</v>
      </c>
      <c r="N292" s="38">
        <v>1</v>
      </c>
      <c r="O292" s="38">
        <v>1</v>
      </c>
      <c r="P292" s="27">
        <f>VLOOKUP($A292,'Item Detail'!$A$2:$G$282,7,0)</f>
        <v>1</v>
      </c>
      <c r="Q292" s="40" t="s">
        <v>2065</v>
      </c>
      <c r="R292" s="40" t="s">
        <v>2052</v>
      </c>
      <c r="S292" s="40" t="s">
        <v>2066</v>
      </c>
      <c r="T292" s="40" t="s">
        <v>2054</v>
      </c>
      <c r="U292" s="40" t="s">
        <v>2054</v>
      </c>
      <c r="V292" s="40" t="s">
        <v>2056</v>
      </c>
      <c r="W292" s="40" t="s">
        <v>2056</v>
      </c>
      <c r="X292" s="40" t="s">
        <v>2056</v>
      </c>
      <c r="Y292" s="40" t="s">
        <v>2056</v>
      </c>
      <c r="Z292" s="40" t="s">
        <v>2056</v>
      </c>
      <c r="AA292" s="27" t="s">
        <v>2085</v>
      </c>
    </row>
    <row r="293" spans="1:27" x14ac:dyDescent="0.3">
      <c r="A293" s="38" t="s">
        <v>1301</v>
      </c>
      <c r="B293" s="38" t="s">
        <v>1765</v>
      </c>
      <c r="C293" s="38" t="s">
        <v>1302</v>
      </c>
      <c r="D293" s="38" t="s">
        <v>1303</v>
      </c>
      <c r="E293" s="38" t="s">
        <v>958</v>
      </c>
      <c r="F293" s="38" t="s">
        <v>1304</v>
      </c>
      <c r="G293" s="38" t="s">
        <v>2024</v>
      </c>
      <c r="H293" s="38" t="s">
        <v>1717</v>
      </c>
      <c r="I293" s="38">
        <v>0</v>
      </c>
      <c r="J293" s="38">
        <v>0</v>
      </c>
      <c r="K293" s="38">
        <v>0</v>
      </c>
      <c r="L293" s="38">
        <v>0</v>
      </c>
      <c r="M293" s="38">
        <v>1</v>
      </c>
      <c r="N293" s="38">
        <v>1</v>
      </c>
      <c r="O293" s="38">
        <v>1</v>
      </c>
      <c r="P293" s="27">
        <f>VLOOKUP($A293,'Item Detail'!$A$2:$G$282,7,0)</f>
        <v>1</v>
      </c>
      <c r="Q293" s="40" t="s">
        <v>2051</v>
      </c>
      <c r="R293" s="40" t="s">
        <v>2052</v>
      </c>
      <c r="S293" s="40" t="s">
        <v>2053</v>
      </c>
      <c r="T293" s="40" t="s">
        <v>2054</v>
      </c>
      <c r="U293" s="40" t="s">
        <v>2064</v>
      </c>
      <c r="V293" s="40" t="s">
        <v>2055</v>
      </c>
      <c r="W293" s="40" t="s">
        <v>2056</v>
      </c>
      <c r="X293" s="40" t="s">
        <v>2056</v>
      </c>
      <c r="Y293" s="40" t="s">
        <v>2055</v>
      </c>
      <c r="Z293" s="40" t="s">
        <v>2056</v>
      </c>
      <c r="AA293" s="27" t="s">
        <v>2084</v>
      </c>
    </row>
    <row r="294" spans="1:27" x14ac:dyDescent="0.3">
      <c r="A294" s="38" t="s">
        <v>1622</v>
      </c>
      <c r="B294" s="38" t="s">
        <v>1721</v>
      </c>
      <c r="C294" s="38" t="s">
        <v>1623</v>
      </c>
      <c r="D294" s="38" t="s">
        <v>1624</v>
      </c>
      <c r="E294" s="38" t="s">
        <v>692</v>
      </c>
      <c r="F294" s="38" t="s">
        <v>1722</v>
      </c>
      <c r="G294" s="38" t="s">
        <v>2025</v>
      </c>
      <c r="H294" s="38" t="s">
        <v>1717</v>
      </c>
      <c r="I294" s="38">
        <v>0</v>
      </c>
      <c r="J294" s="38">
        <v>0</v>
      </c>
      <c r="K294" s="38">
        <v>0</v>
      </c>
      <c r="L294" s="38">
        <v>1</v>
      </c>
      <c r="M294" s="38">
        <v>0</v>
      </c>
      <c r="N294" s="38">
        <v>1</v>
      </c>
      <c r="O294" s="38">
        <v>1</v>
      </c>
      <c r="P294" s="27">
        <f>VLOOKUP($A294,'Item Detail'!$A$2:$G$282,7,0)</f>
        <v>1</v>
      </c>
      <c r="Q294" s="40" t="s">
        <v>2051</v>
      </c>
      <c r="R294" s="40" t="s">
        <v>2052</v>
      </c>
      <c r="S294" s="40" t="s">
        <v>2053</v>
      </c>
      <c r="T294" s="40" t="s">
        <v>2054</v>
      </c>
      <c r="U294" s="40" t="s">
        <v>2059</v>
      </c>
      <c r="V294" s="40" t="s">
        <v>2055</v>
      </c>
      <c r="W294" s="40" t="s">
        <v>2056</v>
      </c>
      <c r="X294" s="40" t="s">
        <v>2056</v>
      </c>
      <c r="Y294" s="40" t="s">
        <v>2056</v>
      </c>
      <c r="Z294" s="40" t="s">
        <v>2055</v>
      </c>
      <c r="AA294" s="27" t="s">
        <v>2084</v>
      </c>
    </row>
    <row r="295" spans="1:27" x14ac:dyDescent="0.3">
      <c r="A295" s="38" t="s">
        <v>1442</v>
      </c>
      <c r="B295" s="38" t="s">
        <v>1721</v>
      </c>
      <c r="C295" s="38" t="s">
        <v>1443</v>
      </c>
      <c r="D295" s="38" t="s">
        <v>1308</v>
      </c>
      <c r="E295" s="38" t="s">
        <v>692</v>
      </c>
      <c r="F295" s="38" t="s">
        <v>1722</v>
      </c>
      <c r="G295" s="38" t="s">
        <v>2026</v>
      </c>
      <c r="H295" s="38" t="s">
        <v>1717</v>
      </c>
      <c r="I295" s="38">
        <v>0</v>
      </c>
      <c r="J295" s="38">
        <v>0</v>
      </c>
      <c r="K295" s="38">
        <v>0</v>
      </c>
      <c r="L295" s="38">
        <v>1</v>
      </c>
      <c r="M295" s="38">
        <v>0</v>
      </c>
      <c r="N295" s="38">
        <v>1</v>
      </c>
      <c r="O295" s="38">
        <v>1</v>
      </c>
      <c r="P295" s="27">
        <f>VLOOKUP($A295,'Item Detail'!$A$2:$G$282,7,0)</f>
        <v>1</v>
      </c>
      <c r="Q295" s="40" t="s">
        <v>2051</v>
      </c>
      <c r="R295" s="40" t="s">
        <v>2052</v>
      </c>
      <c r="S295" s="40" t="s">
        <v>2053</v>
      </c>
      <c r="T295" s="40" t="s">
        <v>2054</v>
      </c>
      <c r="U295" s="40" t="s">
        <v>2054</v>
      </c>
      <c r="V295" s="40" t="s">
        <v>2055</v>
      </c>
      <c r="W295" s="40" t="s">
        <v>2056</v>
      </c>
      <c r="X295" s="40" t="s">
        <v>2056</v>
      </c>
      <c r="Y295" s="40" t="s">
        <v>2056</v>
      </c>
      <c r="Z295" s="40" t="s">
        <v>2056</v>
      </c>
      <c r="AA295" s="27" t="s">
        <v>2084</v>
      </c>
    </row>
    <row r="296" spans="1:27" x14ac:dyDescent="0.3">
      <c r="A296" s="38" t="s">
        <v>1462</v>
      </c>
      <c r="B296" s="38" t="s">
        <v>1718</v>
      </c>
      <c r="C296" s="38" t="s">
        <v>1463</v>
      </c>
      <c r="D296" s="38" t="s">
        <v>1464</v>
      </c>
      <c r="E296" s="38" t="s">
        <v>666</v>
      </c>
      <c r="F296" s="38" t="s">
        <v>1774</v>
      </c>
      <c r="G296" s="38" t="s">
        <v>2027</v>
      </c>
      <c r="H296" s="38" t="s">
        <v>1713</v>
      </c>
      <c r="I296" s="38">
        <v>0</v>
      </c>
      <c r="J296" s="38">
        <v>0</v>
      </c>
      <c r="K296" s="38">
        <v>0</v>
      </c>
      <c r="L296" s="38">
        <v>0</v>
      </c>
      <c r="M296" s="38">
        <v>1</v>
      </c>
      <c r="N296" s="38">
        <v>1</v>
      </c>
      <c r="O296" s="38">
        <v>1</v>
      </c>
      <c r="P296" s="27">
        <f>VLOOKUP($A296,'Item Detail'!$A$2:$G$282,7,0)</f>
        <v>1</v>
      </c>
      <c r="Q296" s="40" t="s">
        <v>2057</v>
      </c>
      <c r="R296" s="40" t="s">
        <v>2052</v>
      </c>
      <c r="S296" s="40" t="s">
        <v>2053</v>
      </c>
      <c r="T296" s="40" t="s">
        <v>2054</v>
      </c>
      <c r="U296" s="40" t="s">
        <v>2054</v>
      </c>
      <c r="V296" s="40" t="s">
        <v>2055</v>
      </c>
      <c r="W296" s="40" t="s">
        <v>2056</v>
      </c>
      <c r="X296" s="40" t="s">
        <v>2056</v>
      </c>
      <c r="Y296" s="40" t="s">
        <v>2056</v>
      </c>
      <c r="Z296" s="40" t="s">
        <v>2055</v>
      </c>
      <c r="AA296" s="27" t="s">
        <v>2083</v>
      </c>
    </row>
    <row r="297" spans="1:27" x14ac:dyDescent="0.3">
      <c r="A297" s="38" t="s">
        <v>283</v>
      </c>
      <c r="B297" s="38" t="s">
        <v>1772</v>
      </c>
      <c r="C297" s="38" t="s">
        <v>1253</v>
      </c>
      <c r="D297" s="38" t="s">
        <v>1254</v>
      </c>
      <c r="E297" s="38" t="s">
        <v>666</v>
      </c>
      <c r="F297" s="38" t="s">
        <v>286</v>
      </c>
      <c r="G297" s="38" t="s">
        <v>2028</v>
      </c>
      <c r="H297" s="38" t="s">
        <v>1734</v>
      </c>
      <c r="I297" s="38">
        <v>1</v>
      </c>
      <c r="J297" s="38">
        <v>0</v>
      </c>
      <c r="K297" s="38">
        <v>0</v>
      </c>
      <c r="L297" s="38">
        <v>0</v>
      </c>
      <c r="M297" s="38">
        <v>0</v>
      </c>
      <c r="N297" s="38">
        <v>1</v>
      </c>
      <c r="O297" s="38">
        <v>1</v>
      </c>
      <c r="P297" s="27">
        <f>VLOOKUP($A297,'Item Detail'!$A$2:$G$282,7,0)</f>
        <v>1</v>
      </c>
      <c r="Q297" s="40" t="s">
        <v>2065</v>
      </c>
      <c r="R297" s="40" t="s">
        <v>2052</v>
      </c>
      <c r="S297" s="40" t="s">
        <v>2066</v>
      </c>
      <c r="T297" s="40" t="s">
        <v>2054</v>
      </c>
      <c r="U297" s="40" t="s">
        <v>2054</v>
      </c>
      <c r="V297" s="40" t="s">
        <v>2056</v>
      </c>
      <c r="W297" s="40" t="s">
        <v>2056</v>
      </c>
      <c r="X297" s="40" t="s">
        <v>2056</v>
      </c>
      <c r="Y297" s="40" t="s">
        <v>2056</v>
      </c>
      <c r="Z297" s="40" t="s">
        <v>2056</v>
      </c>
      <c r="AA297" s="27" t="s">
        <v>2085</v>
      </c>
    </row>
    <row r="298" spans="1:27" x14ac:dyDescent="0.3">
      <c r="A298" s="38" t="s">
        <v>1509</v>
      </c>
      <c r="B298" s="38" t="s">
        <v>1726</v>
      </c>
      <c r="C298" s="38" t="s">
        <v>1510</v>
      </c>
      <c r="D298" s="38" t="s">
        <v>1511</v>
      </c>
      <c r="E298" s="38" t="s">
        <v>1512</v>
      </c>
      <c r="F298" s="38" t="s">
        <v>811</v>
      </c>
      <c r="G298" s="38" t="s">
        <v>2029</v>
      </c>
      <c r="H298" s="38" t="s">
        <v>1713</v>
      </c>
      <c r="I298" s="38">
        <v>0</v>
      </c>
      <c r="J298" s="38">
        <v>0</v>
      </c>
      <c r="K298" s="38">
        <v>0</v>
      </c>
      <c r="L298" s="38">
        <v>1</v>
      </c>
      <c r="M298" s="38">
        <v>0</v>
      </c>
      <c r="N298" s="38">
        <v>1</v>
      </c>
      <c r="O298" s="38">
        <v>1</v>
      </c>
      <c r="P298" s="27">
        <f>VLOOKUP($A298,'Item Detail'!$A$2:$G$282,7,0)</f>
        <v>1</v>
      </c>
      <c r="Q298" s="40" t="s">
        <v>2051</v>
      </c>
      <c r="R298" s="40" t="s">
        <v>2052</v>
      </c>
      <c r="S298" s="40" t="s">
        <v>2053</v>
      </c>
      <c r="T298" s="40" t="s">
        <v>2054</v>
      </c>
      <c r="U298" s="40" t="s">
        <v>2059</v>
      </c>
      <c r="V298" s="40" t="s">
        <v>2056</v>
      </c>
      <c r="W298" s="40" t="s">
        <v>2056</v>
      </c>
      <c r="X298" s="40" t="s">
        <v>2056</v>
      </c>
      <c r="Y298" s="40" t="s">
        <v>2055</v>
      </c>
      <c r="Z298" s="40" t="s">
        <v>2056</v>
      </c>
      <c r="AA298" s="27" t="s">
        <v>2083</v>
      </c>
    </row>
    <row r="299" spans="1:27" x14ac:dyDescent="0.3">
      <c r="A299" s="38" t="s">
        <v>1379</v>
      </c>
      <c r="B299" s="38" t="s">
        <v>1718</v>
      </c>
      <c r="C299" s="38" t="s">
        <v>1380</v>
      </c>
      <c r="D299" s="38" t="s">
        <v>662</v>
      </c>
      <c r="E299" s="38" t="s">
        <v>944</v>
      </c>
      <c r="F299" s="38" t="s">
        <v>219</v>
      </c>
      <c r="G299" s="38" t="s">
        <v>2030</v>
      </c>
      <c r="H299" s="38" t="s">
        <v>1717</v>
      </c>
      <c r="I299" s="38">
        <v>0</v>
      </c>
      <c r="J299" s="38">
        <v>0</v>
      </c>
      <c r="K299" s="38">
        <v>0</v>
      </c>
      <c r="L299" s="38">
        <v>1</v>
      </c>
      <c r="M299" s="38">
        <v>0</v>
      </c>
      <c r="N299" s="38">
        <v>1</v>
      </c>
      <c r="O299" s="38">
        <v>1</v>
      </c>
      <c r="P299" s="27">
        <f>VLOOKUP($A299,'Item Detail'!$A$2:$G$282,7,0)</f>
        <v>1</v>
      </c>
      <c r="Q299" s="40" t="s">
        <v>2051</v>
      </c>
      <c r="R299" s="40" t="s">
        <v>2052</v>
      </c>
      <c r="S299" s="40" t="s">
        <v>2053</v>
      </c>
      <c r="T299" s="40" t="s">
        <v>2054</v>
      </c>
      <c r="U299" s="40" t="s">
        <v>2054</v>
      </c>
      <c r="V299" s="40" t="s">
        <v>2055</v>
      </c>
      <c r="W299" s="40" t="s">
        <v>2056</v>
      </c>
      <c r="X299" s="40" t="s">
        <v>2056</v>
      </c>
      <c r="Y299" s="40" t="s">
        <v>2056</v>
      </c>
      <c r="Z299" s="40" t="s">
        <v>2056</v>
      </c>
      <c r="AA299" s="27" t="s">
        <v>2084</v>
      </c>
    </row>
    <row r="300" spans="1:27" x14ac:dyDescent="0.3">
      <c r="A300" s="38" t="s">
        <v>1103</v>
      </c>
      <c r="B300" s="38" t="s">
        <v>1735</v>
      </c>
      <c r="C300" s="38" t="s">
        <v>1104</v>
      </c>
      <c r="D300" s="38" t="s">
        <v>1105</v>
      </c>
      <c r="E300" s="38" t="s">
        <v>1106</v>
      </c>
      <c r="F300" s="38" t="s">
        <v>227</v>
      </c>
      <c r="G300" s="38" t="s">
        <v>2031</v>
      </c>
      <c r="H300" s="38" t="s">
        <v>1717</v>
      </c>
      <c r="I300" s="38">
        <v>0</v>
      </c>
      <c r="J300" s="38">
        <v>0</v>
      </c>
      <c r="K300" s="38">
        <v>0</v>
      </c>
      <c r="L300" s="38">
        <v>0</v>
      </c>
      <c r="M300" s="38">
        <v>1</v>
      </c>
      <c r="N300" s="38">
        <v>1</v>
      </c>
      <c r="O300" s="38">
        <v>1</v>
      </c>
      <c r="P300" s="27">
        <f>VLOOKUP($A300,'Item Detail'!$A$2:$G$282,7,0)</f>
        <v>1</v>
      </c>
      <c r="Q300" s="40" t="s">
        <v>2051</v>
      </c>
      <c r="R300" s="40" t="s">
        <v>2052</v>
      </c>
      <c r="S300" s="40" t="s">
        <v>2053</v>
      </c>
      <c r="T300" s="40" t="s">
        <v>2054</v>
      </c>
      <c r="U300" s="40" t="s">
        <v>2054</v>
      </c>
      <c r="V300" s="40" t="s">
        <v>2055</v>
      </c>
      <c r="W300" s="40" t="s">
        <v>2056</v>
      </c>
      <c r="X300" s="40" t="s">
        <v>2055</v>
      </c>
      <c r="Y300" s="40" t="s">
        <v>2056</v>
      </c>
      <c r="Z300" s="40" t="s">
        <v>2056</v>
      </c>
      <c r="AA300" s="27" t="s">
        <v>2084</v>
      </c>
    </row>
    <row r="301" spans="1:27" x14ac:dyDescent="0.3">
      <c r="A301" s="38" t="s">
        <v>568</v>
      </c>
      <c r="B301" s="38" t="s">
        <v>1740</v>
      </c>
      <c r="C301" s="38" t="s">
        <v>1668</v>
      </c>
      <c r="D301" s="38" t="s">
        <v>848</v>
      </c>
      <c r="E301" s="38" t="s">
        <v>666</v>
      </c>
      <c r="F301" s="38" t="s">
        <v>1785</v>
      </c>
      <c r="G301" s="38" t="s">
        <v>2032</v>
      </c>
      <c r="H301" s="38" t="s">
        <v>1720</v>
      </c>
      <c r="I301" s="38">
        <v>0</v>
      </c>
      <c r="J301" s="38">
        <v>0</v>
      </c>
      <c r="K301" s="38">
        <v>1</v>
      </c>
      <c r="L301" s="38">
        <v>0</v>
      </c>
      <c r="M301" s="38">
        <v>0</v>
      </c>
      <c r="N301" s="38">
        <v>1</v>
      </c>
      <c r="O301" s="38">
        <v>1</v>
      </c>
      <c r="P301" s="27">
        <f>VLOOKUP($A301,'Item Detail'!$A$2:$G$282,7,0)</f>
        <v>1</v>
      </c>
      <c r="Q301" s="40" t="s">
        <v>2058</v>
      </c>
      <c r="R301" s="40" t="s">
        <v>2052</v>
      </c>
      <c r="S301" s="40" t="s">
        <v>440</v>
      </c>
      <c r="T301" s="40" t="s">
        <v>2054</v>
      </c>
      <c r="U301" s="40" t="s">
        <v>2059</v>
      </c>
      <c r="V301" s="40" t="s">
        <v>2056</v>
      </c>
      <c r="W301" s="40" t="s">
        <v>2056</v>
      </c>
      <c r="X301" s="40" t="s">
        <v>2056</v>
      </c>
      <c r="Y301" s="40" t="s">
        <v>2056</v>
      </c>
      <c r="Z301" s="40" t="s">
        <v>2056</v>
      </c>
      <c r="AA301" s="27" t="s">
        <v>2085</v>
      </c>
    </row>
    <row r="302" spans="1:27" x14ac:dyDescent="0.3">
      <c r="A302" s="38" t="s">
        <v>1477</v>
      </c>
      <c r="B302" s="38" t="s">
        <v>1740</v>
      </c>
      <c r="C302" s="38" t="s">
        <v>1478</v>
      </c>
      <c r="D302" s="38" t="s">
        <v>848</v>
      </c>
      <c r="E302" s="38" t="s">
        <v>666</v>
      </c>
      <c r="F302" s="38" t="s">
        <v>1785</v>
      </c>
      <c r="G302" s="38" t="s">
        <v>2033</v>
      </c>
      <c r="H302" s="38" t="s">
        <v>1717</v>
      </c>
      <c r="I302" s="38">
        <v>0</v>
      </c>
      <c r="J302" s="38">
        <v>0</v>
      </c>
      <c r="K302" s="38">
        <v>1</v>
      </c>
      <c r="L302" s="38">
        <v>0</v>
      </c>
      <c r="M302" s="38">
        <v>0</v>
      </c>
      <c r="N302" s="38">
        <v>1</v>
      </c>
      <c r="O302" s="38">
        <v>1</v>
      </c>
      <c r="P302" s="27">
        <f>VLOOKUP($A302,'Item Detail'!$A$2:$G$282,7,0)</f>
        <v>1</v>
      </c>
      <c r="Q302" s="40" t="s">
        <v>2051</v>
      </c>
      <c r="R302" s="40" t="s">
        <v>2052</v>
      </c>
      <c r="S302" s="40" t="s">
        <v>2053</v>
      </c>
      <c r="T302" s="40" t="s">
        <v>2054</v>
      </c>
      <c r="U302" s="40" t="s">
        <v>2059</v>
      </c>
      <c r="V302" s="40" t="s">
        <v>2055</v>
      </c>
      <c r="W302" s="40" t="s">
        <v>2056</v>
      </c>
      <c r="X302" s="40" t="s">
        <v>2056</v>
      </c>
      <c r="Y302" s="40" t="s">
        <v>2056</v>
      </c>
      <c r="Z302" s="40" t="s">
        <v>2056</v>
      </c>
      <c r="AA302" s="27" t="s">
        <v>2084</v>
      </c>
    </row>
    <row r="303" spans="1:27" x14ac:dyDescent="0.3">
      <c r="A303" s="38" t="s">
        <v>1205</v>
      </c>
      <c r="B303" s="38" t="s">
        <v>1740</v>
      </c>
      <c r="C303" s="38" t="s">
        <v>1206</v>
      </c>
      <c r="D303" s="38" t="s">
        <v>662</v>
      </c>
      <c r="E303" s="38" t="s">
        <v>666</v>
      </c>
      <c r="F303" s="38" t="s">
        <v>1785</v>
      </c>
      <c r="G303" s="38" t="s">
        <v>2034</v>
      </c>
      <c r="H303" s="38" t="s">
        <v>1717</v>
      </c>
      <c r="I303" s="38">
        <v>0</v>
      </c>
      <c r="J303" s="38">
        <v>0</v>
      </c>
      <c r="K303" s="38">
        <v>0</v>
      </c>
      <c r="L303" s="38">
        <v>1</v>
      </c>
      <c r="M303" s="38">
        <v>0</v>
      </c>
      <c r="N303" s="38">
        <v>1</v>
      </c>
      <c r="O303" s="38">
        <v>1</v>
      </c>
      <c r="P303" s="27">
        <f>VLOOKUP($A303,'Item Detail'!$A$2:$G$282,7,0)</f>
        <v>1</v>
      </c>
      <c r="Q303" s="40" t="s">
        <v>2051</v>
      </c>
      <c r="R303" s="40" t="s">
        <v>2052</v>
      </c>
      <c r="S303" s="40" t="s">
        <v>2053</v>
      </c>
      <c r="T303" s="40" t="s">
        <v>2054</v>
      </c>
      <c r="U303" s="40" t="s">
        <v>2059</v>
      </c>
      <c r="V303" s="40" t="s">
        <v>2055</v>
      </c>
      <c r="W303" s="40" t="s">
        <v>2056</v>
      </c>
      <c r="X303" s="40" t="s">
        <v>2056</v>
      </c>
      <c r="Y303" s="40" t="s">
        <v>2056</v>
      </c>
      <c r="Z303" s="40" t="s">
        <v>2056</v>
      </c>
      <c r="AA303" s="27" t="s">
        <v>2084</v>
      </c>
    </row>
    <row r="304" spans="1:27" x14ac:dyDescent="0.3">
      <c r="A304" s="38" t="s">
        <v>224</v>
      </c>
      <c r="B304" s="38" t="s">
        <v>1731</v>
      </c>
      <c r="C304" s="38" t="s">
        <v>1267</v>
      </c>
      <c r="D304" s="38" t="s">
        <v>662</v>
      </c>
      <c r="E304" s="38" t="s">
        <v>876</v>
      </c>
      <c r="F304" s="38" t="s">
        <v>227</v>
      </c>
      <c r="G304" s="38" t="s">
        <v>2035</v>
      </c>
      <c r="H304" s="38" t="s">
        <v>1734</v>
      </c>
      <c r="I304" s="38">
        <v>0</v>
      </c>
      <c r="J304" s="38">
        <v>0</v>
      </c>
      <c r="K304" s="38">
        <v>0</v>
      </c>
      <c r="L304" s="38">
        <v>1</v>
      </c>
      <c r="M304" s="38">
        <v>0</v>
      </c>
      <c r="N304" s="38">
        <v>1</v>
      </c>
      <c r="O304" s="38">
        <v>1</v>
      </c>
      <c r="P304" s="27">
        <f>VLOOKUP($A304,'Item Detail'!$A$2:$G$282,7,0)</f>
        <v>1</v>
      </c>
      <c r="Q304" s="40" t="s">
        <v>2065</v>
      </c>
      <c r="R304" s="40" t="s">
        <v>2052</v>
      </c>
      <c r="S304" s="40" t="s">
        <v>2066</v>
      </c>
      <c r="T304" s="40" t="s">
        <v>2054</v>
      </c>
      <c r="U304" s="40" t="s">
        <v>2054</v>
      </c>
      <c r="V304" s="40" t="s">
        <v>2056</v>
      </c>
      <c r="W304" s="40" t="s">
        <v>2056</v>
      </c>
      <c r="X304" s="40" t="s">
        <v>2056</v>
      </c>
      <c r="Y304" s="40" t="s">
        <v>2056</v>
      </c>
      <c r="Z304" s="40" t="s">
        <v>2056</v>
      </c>
      <c r="AA304" s="27" t="s">
        <v>2085</v>
      </c>
    </row>
    <row r="305" spans="1:27" x14ac:dyDescent="0.3">
      <c r="A305" s="38" t="s">
        <v>1092</v>
      </c>
      <c r="B305" s="38" t="s">
        <v>1824</v>
      </c>
      <c r="C305" s="38" t="s">
        <v>1093</v>
      </c>
      <c r="D305" s="38" t="s">
        <v>1094</v>
      </c>
      <c r="E305" s="38" t="s">
        <v>666</v>
      </c>
      <c r="F305" s="38" t="s">
        <v>406</v>
      </c>
      <c r="G305" s="38" t="s">
        <v>2036</v>
      </c>
      <c r="H305" s="38" t="s">
        <v>1714</v>
      </c>
      <c r="I305" s="38">
        <v>1</v>
      </c>
      <c r="J305" s="38">
        <v>0</v>
      </c>
      <c r="K305" s="38">
        <v>0</v>
      </c>
      <c r="L305" s="38">
        <v>0</v>
      </c>
      <c r="M305" s="38">
        <v>0</v>
      </c>
      <c r="N305" s="38">
        <v>1</v>
      </c>
      <c r="O305" s="38">
        <v>1</v>
      </c>
      <c r="P305" s="27">
        <f>VLOOKUP($A305,'Item Detail'!$A$2:$G$282,7,0)</f>
        <v>1</v>
      </c>
      <c r="Q305" s="40" t="s">
        <v>2051</v>
      </c>
      <c r="R305" s="40" t="s">
        <v>2052</v>
      </c>
      <c r="S305" s="40" t="s">
        <v>2053</v>
      </c>
      <c r="T305" s="40" t="s">
        <v>2054</v>
      </c>
      <c r="U305" s="40" t="s">
        <v>2054</v>
      </c>
      <c r="V305" s="40" t="s">
        <v>2055</v>
      </c>
      <c r="W305" s="40" t="s">
        <v>2055</v>
      </c>
      <c r="X305" s="40" t="s">
        <v>2055</v>
      </c>
      <c r="Y305" s="40" t="s">
        <v>2055</v>
      </c>
      <c r="Z305" s="40" t="s">
        <v>2055</v>
      </c>
      <c r="AA305" s="27" t="s">
        <v>2083</v>
      </c>
    </row>
    <row r="306" spans="1:27" x14ac:dyDescent="0.3">
      <c r="A306" s="38" t="s">
        <v>1497</v>
      </c>
      <c r="B306" s="38" t="s">
        <v>1754</v>
      </c>
      <c r="C306" s="38" t="s">
        <v>1498</v>
      </c>
      <c r="D306" s="38" t="s">
        <v>1499</v>
      </c>
      <c r="E306" s="38" t="s">
        <v>1500</v>
      </c>
      <c r="F306" s="38" t="s">
        <v>905</v>
      </c>
      <c r="G306" s="38" t="s">
        <v>2037</v>
      </c>
      <c r="H306" s="38" t="s">
        <v>1713</v>
      </c>
      <c r="I306" s="38">
        <v>1</v>
      </c>
      <c r="J306" s="38">
        <v>0</v>
      </c>
      <c r="K306" s="38">
        <v>0</v>
      </c>
      <c r="L306" s="38">
        <v>0</v>
      </c>
      <c r="M306" s="38">
        <v>0</v>
      </c>
      <c r="N306" s="38">
        <v>1</v>
      </c>
      <c r="O306" s="38">
        <v>1</v>
      </c>
      <c r="P306" s="27">
        <f>VLOOKUP($A306,'Item Detail'!$A$2:$G$282,7,0)</f>
        <v>1</v>
      </c>
      <c r="Q306" s="40" t="s">
        <v>2051</v>
      </c>
      <c r="R306" s="40" t="s">
        <v>2052</v>
      </c>
      <c r="S306" s="40" t="s">
        <v>2053</v>
      </c>
      <c r="T306" s="40" t="s">
        <v>2054</v>
      </c>
      <c r="U306" s="40" t="s">
        <v>2063</v>
      </c>
      <c r="V306" s="40" t="s">
        <v>2055</v>
      </c>
      <c r="W306" s="40" t="s">
        <v>2055</v>
      </c>
      <c r="X306" s="40" t="s">
        <v>2055</v>
      </c>
      <c r="Y306" s="40" t="s">
        <v>2055</v>
      </c>
      <c r="Z306" s="40" t="s">
        <v>2055</v>
      </c>
      <c r="AA306" s="27" t="s">
        <v>2083</v>
      </c>
    </row>
    <row r="307" spans="1:27" x14ac:dyDescent="0.3">
      <c r="A307" s="38" t="s">
        <v>1178</v>
      </c>
      <c r="B307" s="38" t="s">
        <v>1797</v>
      </c>
      <c r="C307" s="38" t="s">
        <v>1179</v>
      </c>
      <c r="D307" s="38" t="s">
        <v>1180</v>
      </c>
      <c r="E307" s="38" t="s">
        <v>806</v>
      </c>
      <c r="F307" s="38" t="s">
        <v>1798</v>
      </c>
      <c r="G307" s="38" t="s">
        <v>2038</v>
      </c>
      <c r="H307" s="38" t="s">
        <v>1714</v>
      </c>
      <c r="I307" s="38">
        <v>0</v>
      </c>
      <c r="J307" s="38">
        <v>0</v>
      </c>
      <c r="K307" s="38">
        <v>0</v>
      </c>
      <c r="L307" s="38">
        <v>1</v>
      </c>
      <c r="M307" s="38">
        <v>0</v>
      </c>
      <c r="N307" s="38">
        <v>1</v>
      </c>
      <c r="O307" s="38">
        <v>1</v>
      </c>
      <c r="P307" s="27">
        <f>VLOOKUP($A307,'Item Detail'!$A$2:$G$282,7,0)</f>
        <v>1</v>
      </c>
      <c r="Q307" s="40" t="s">
        <v>2057</v>
      </c>
      <c r="R307" s="40" t="s">
        <v>2052</v>
      </c>
      <c r="S307" s="40" t="s">
        <v>2053</v>
      </c>
      <c r="T307" s="40" t="s">
        <v>2054</v>
      </c>
      <c r="U307" s="40" t="s">
        <v>2064</v>
      </c>
      <c r="V307" s="40" t="s">
        <v>2055</v>
      </c>
      <c r="W307" s="40" t="s">
        <v>2055</v>
      </c>
      <c r="X307" s="40" t="s">
        <v>2055</v>
      </c>
      <c r="Y307" s="40" t="s">
        <v>2055</v>
      </c>
      <c r="Z307" s="40" t="s">
        <v>2055</v>
      </c>
      <c r="AA307" s="27" t="s">
        <v>2083</v>
      </c>
    </row>
    <row r="308" spans="1:27" x14ac:dyDescent="0.3">
      <c r="A308" s="38" t="s">
        <v>1472</v>
      </c>
      <c r="B308" s="38" t="s">
        <v>1797</v>
      </c>
      <c r="C308" s="38" t="s">
        <v>1473</v>
      </c>
      <c r="D308" s="38" t="s">
        <v>1474</v>
      </c>
      <c r="E308" s="38" t="s">
        <v>958</v>
      </c>
      <c r="F308" s="38" t="s">
        <v>1798</v>
      </c>
      <c r="G308" s="38" t="s">
        <v>2039</v>
      </c>
      <c r="H308" s="38" t="s">
        <v>1714</v>
      </c>
      <c r="I308" s="38">
        <v>1</v>
      </c>
      <c r="J308" s="38">
        <v>0</v>
      </c>
      <c r="K308" s="38">
        <v>0</v>
      </c>
      <c r="L308" s="38">
        <v>0</v>
      </c>
      <c r="M308" s="38">
        <v>0</v>
      </c>
      <c r="N308" s="38">
        <v>1</v>
      </c>
      <c r="O308" s="38">
        <v>1</v>
      </c>
      <c r="P308" s="27">
        <f>VLOOKUP($A308,'Item Detail'!$A$2:$G$282,7,0)</f>
        <v>1</v>
      </c>
      <c r="Q308" s="40" t="s">
        <v>2051</v>
      </c>
      <c r="R308" s="40" t="s">
        <v>2052</v>
      </c>
      <c r="S308" s="40" t="s">
        <v>2053</v>
      </c>
      <c r="T308" s="40" t="s">
        <v>2080</v>
      </c>
      <c r="U308" s="40" t="s">
        <v>2064</v>
      </c>
      <c r="V308" s="40" t="s">
        <v>2055</v>
      </c>
      <c r="W308" s="40" t="s">
        <v>2055</v>
      </c>
      <c r="X308" s="40" t="s">
        <v>2055</v>
      </c>
      <c r="Y308" s="40" t="s">
        <v>2055</v>
      </c>
      <c r="Z308" s="40" t="s">
        <v>2055</v>
      </c>
      <c r="AA308" s="27" t="s">
        <v>2083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A382-0B21-43BE-BE8C-8C03E7534E41}">
  <dimension ref="A1:O21"/>
  <sheetViews>
    <sheetView showGridLines="0" tabSelected="1" workbookViewId="0">
      <selection sqref="A1:D11"/>
    </sheetView>
  </sheetViews>
  <sheetFormatPr defaultColWidth="12.33203125" defaultRowHeight="14.4" x14ac:dyDescent="0.3"/>
  <cols>
    <col min="1" max="1" width="30" style="27" bestFit="1" customWidth="1"/>
    <col min="2" max="2" width="48.664062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4">
      <c r="A1" s="101" t="s">
        <v>2109</v>
      </c>
      <c r="B1" s="101"/>
      <c r="C1" s="101"/>
      <c r="D1" s="101"/>
    </row>
    <row r="2" spans="1:14" ht="15" thickBot="1" x14ac:dyDescent="0.35">
      <c r="A2" s="85" t="s">
        <v>2105</v>
      </c>
      <c r="B2" s="86" t="s">
        <v>2104</v>
      </c>
      <c r="C2" s="86" t="s">
        <v>2103</v>
      </c>
      <c r="D2" s="87" t="s">
        <v>2102</v>
      </c>
    </row>
    <row r="3" spans="1:14" x14ac:dyDescent="0.3">
      <c r="A3" s="79" t="s">
        <v>2106</v>
      </c>
      <c r="B3" s="88" t="s">
        <v>2085</v>
      </c>
      <c r="C3" s="89">
        <v>117</v>
      </c>
      <c r="D3" s="90">
        <v>77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117</v>
      </c>
      <c r="N3" t="str">
        <f>IF($L3=2,$C3,"")</f>
        <v/>
      </c>
    </row>
    <row r="4" spans="1:14" x14ac:dyDescent="0.3">
      <c r="A4" s="73"/>
      <c r="B4" s="71" t="s">
        <v>2086</v>
      </c>
      <c r="C4" s="72">
        <v>31</v>
      </c>
      <c r="D4" s="74">
        <v>7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75"/>
      <c r="B5" s="76" t="s">
        <v>2082</v>
      </c>
      <c r="C5" s="77">
        <v>11</v>
      </c>
      <c r="D5" s="78">
        <v>7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83" t="s">
        <v>2107</v>
      </c>
      <c r="B6" s="91" t="s">
        <v>2084</v>
      </c>
      <c r="C6" s="92">
        <v>110</v>
      </c>
      <c r="D6" s="93">
        <v>59</v>
      </c>
      <c r="K6" s="27">
        <f t="shared" si="0"/>
        <v>1</v>
      </c>
      <c r="L6" s="27" t="str">
        <f t="shared" si="1"/>
        <v/>
      </c>
      <c r="M6" s="27">
        <f t="shared" si="2"/>
        <v>110</v>
      </c>
      <c r="N6" s="27" t="str">
        <f t="shared" si="3"/>
        <v/>
      </c>
    </row>
    <row r="7" spans="1:14" ht="15" thickBot="1" x14ac:dyDescent="0.35">
      <c r="A7" s="84"/>
      <c r="B7" s="94" t="s">
        <v>2081</v>
      </c>
      <c r="C7" s="95">
        <v>27</v>
      </c>
      <c r="D7" s="96">
        <v>7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x14ac:dyDescent="0.3">
      <c r="A8" s="99" t="s">
        <v>2108</v>
      </c>
      <c r="B8" s="97" t="s">
        <v>2083</v>
      </c>
      <c r="C8" s="89">
        <v>130</v>
      </c>
      <c r="D8" s="90">
        <v>107</v>
      </c>
      <c r="K8" s="27">
        <f t="shared" si="0"/>
        <v>1</v>
      </c>
      <c r="L8" s="27" t="str">
        <f t="shared" si="1"/>
        <v/>
      </c>
      <c r="M8" s="27">
        <f t="shared" si="2"/>
        <v>130</v>
      </c>
      <c r="N8" s="27" t="str">
        <f t="shared" si="3"/>
        <v/>
      </c>
    </row>
    <row r="9" spans="1:14" ht="15" thickBot="1" x14ac:dyDescent="0.35">
      <c r="A9" s="100"/>
      <c r="B9" s="98" t="s">
        <v>2088</v>
      </c>
      <c r="C9" s="77">
        <v>68</v>
      </c>
      <c r="D9" s="78">
        <v>16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B10" s="80" t="s">
        <v>11</v>
      </c>
      <c r="C10" s="81">
        <v>494</v>
      </c>
      <c r="D10" s="82">
        <v>280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494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357</v>
      </c>
      <c r="N20">
        <f>SUM(N1:N19)</f>
        <v>494</v>
      </c>
      <c r="O20">
        <f>M20/N20</f>
        <v>0.72267206477732793</v>
      </c>
    </row>
    <row r="21" spans="13:15" x14ac:dyDescent="0.3">
      <c r="O21" t="str">
        <f>TEXT(O20,"0.0%")</f>
        <v>72.3%</v>
      </c>
    </row>
  </sheetData>
  <mergeCells count="4">
    <mergeCell ref="A1:D1"/>
    <mergeCell ref="A3:A5"/>
    <mergeCell ref="A6:A7"/>
    <mergeCell ref="A8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F66C-A1A7-4173-8D80-78130CB1F6B3}">
  <dimension ref="A1:V15"/>
  <sheetViews>
    <sheetView showGridLines="0" topLeftCell="A4" workbookViewId="0">
      <selection activeCell="W19" sqref="W19"/>
    </sheetView>
  </sheetViews>
  <sheetFormatPr defaultColWidth="12.33203125" defaultRowHeight="14.4" x14ac:dyDescent="0.3"/>
  <cols>
    <col min="1" max="13" width="12.33203125" style="45"/>
    <col min="14" max="22" width="0" style="45" hidden="1" customWidth="1"/>
    <col min="23" max="16384" width="12.33203125" style="45"/>
  </cols>
  <sheetData>
    <row r="1" spans="1:22" ht="18" x14ac:dyDescent="0.35">
      <c r="A1" s="70" t="s">
        <v>2101</v>
      </c>
      <c r="B1" s="70"/>
      <c r="C1" s="70"/>
      <c r="D1" s="70"/>
      <c r="E1" s="70"/>
      <c r="F1" s="70"/>
      <c r="G1" s="70"/>
      <c r="H1" s="70"/>
      <c r="I1" s="70"/>
      <c r="J1" s="69"/>
      <c r="K1" s="68" t="s">
        <v>1685</v>
      </c>
      <c r="L1" s="67"/>
      <c r="N1" s="45" t="s">
        <v>2052</v>
      </c>
      <c r="O1" s="66"/>
      <c r="P1" s="66"/>
      <c r="Q1" s="66"/>
      <c r="R1" s="66" t="s">
        <v>2052</v>
      </c>
      <c r="S1" s="66"/>
      <c r="T1" s="68"/>
      <c r="U1" s="67"/>
      <c r="V1" s="66" t="s">
        <v>2101</v>
      </c>
    </row>
    <row r="2" spans="1:22" ht="21.6" x14ac:dyDescent="0.3">
      <c r="A2" s="65" t="s">
        <v>1686</v>
      </c>
      <c r="B2" s="65" t="s">
        <v>2100</v>
      </c>
      <c r="C2" s="65" t="s">
        <v>3</v>
      </c>
      <c r="D2" s="65" t="s">
        <v>4</v>
      </c>
      <c r="E2" s="65" t="s">
        <v>5</v>
      </c>
      <c r="F2" s="65" t="s">
        <v>6</v>
      </c>
      <c r="G2" s="65" t="s">
        <v>2099</v>
      </c>
      <c r="H2" s="65" t="s">
        <v>8</v>
      </c>
      <c r="I2" s="65" t="s">
        <v>9</v>
      </c>
      <c r="J2" s="65" t="s">
        <v>10</v>
      </c>
      <c r="K2" s="65" t="s">
        <v>5</v>
      </c>
      <c r="L2" s="65" t="s">
        <v>2099</v>
      </c>
      <c r="N2" s="65" t="s">
        <v>1686</v>
      </c>
      <c r="O2" s="65" t="s">
        <v>2100</v>
      </c>
      <c r="P2" s="65" t="s">
        <v>5</v>
      </c>
      <c r="Q2" s="65" t="s">
        <v>2099</v>
      </c>
      <c r="R2" s="65" t="s">
        <v>1686</v>
      </c>
      <c r="S2" s="65" t="s">
        <v>2100</v>
      </c>
      <c r="T2" s="65" t="s">
        <v>5</v>
      </c>
      <c r="U2" s="65" t="s">
        <v>2099</v>
      </c>
    </row>
    <row r="3" spans="1:22" x14ac:dyDescent="0.3">
      <c r="A3" s="64">
        <v>2016</v>
      </c>
      <c r="B3" s="60" t="s">
        <v>2098</v>
      </c>
      <c r="C3" s="56">
        <v>10307</v>
      </c>
      <c r="D3" s="56">
        <v>9095</v>
      </c>
      <c r="E3" s="53">
        <v>0.88239999999999996</v>
      </c>
      <c r="F3" s="56">
        <v>612</v>
      </c>
      <c r="G3" s="53">
        <v>0.94179999999999997</v>
      </c>
      <c r="H3" s="56">
        <v>346</v>
      </c>
      <c r="I3" s="56">
        <v>67</v>
      </c>
      <c r="J3" s="56">
        <v>187</v>
      </c>
      <c r="K3" s="55">
        <v>0.90705345881439803</v>
      </c>
      <c r="L3" s="55">
        <v>0.96643058115843605</v>
      </c>
      <c r="N3" s="64">
        <v>2016</v>
      </c>
      <c r="O3" s="60" t="s">
        <v>2098</v>
      </c>
      <c r="P3" s="53">
        <v>0.88239999999999996</v>
      </c>
      <c r="Q3" s="53">
        <v>0.94179999999999997</v>
      </c>
      <c r="R3" s="64">
        <v>2016</v>
      </c>
      <c r="S3" s="60" t="s">
        <v>2098</v>
      </c>
      <c r="T3" s="55">
        <v>0.90705345881439803</v>
      </c>
      <c r="U3" s="55">
        <v>0.96643058115843605</v>
      </c>
    </row>
    <row r="4" spans="1:22" x14ac:dyDescent="0.3">
      <c r="A4" s="63"/>
      <c r="B4" s="60" t="s">
        <v>2097</v>
      </c>
      <c r="C4" s="56">
        <v>10277</v>
      </c>
      <c r="D4" s="56">
        <v>9424</v>
      </c>
      <c r="E4" s="53">
        <v>0.91699912425805197</v>
      </c>
      <c r="F4" s="56">
        <v>408</v>
      </c>
      <c r="G4" s="53">
        <v>0.95669942590250079</v>
      </c>
      <c r="H4" s="56">
        <v>203</v>
      </c>
      <c r="I4" s="56">
        <v>72</v>
      </c>
      <c r="J4" s="56">
        <v>170</v>
      </c>
      <c r="K4" s="55">
        <v>0.94054685219422007</v>
      </c>
      <c r="L4" s="55">
        <v>0.98024715383866889</v>
      </c>
      <c r="N4" s="63"/>
      <c r="O4" s="60" t="s">
        <v>2097</v>
      </c>
      <c r="P4" s="53">
        <v>0.91699912425805197</v>
      </c>
      <c r="Q4" s="53">
        <v>0.95669942590250079</v>
      </c>
      <c r="R4" s="63"/>
      <c r="S4" s="60" t="s">
        <v>2097</v>
      </c>
      <c r="T4" s="55">
        <v>0.94054685219422007</v>
      </c>
      <c r="U4" s="55">
        <v>0.98024715383866889</v>
      </c>
    </row>
    <row r="5" spans="1:22" x14ac:dyDescent="0.3">
      <c r="A5" s="63"/>
      <c r="B5" s="60" t="s">
        <v>2096</v>
      </c>
      <c r="C5" s="56">
        <v>10057</v>
      </c>
      <c r="D5" s="56">
        <v>8693</v>
      </c>
      <c r="E5" s="53">
        <v>0.86437307348115733</v>
      </c>
      <c r="F5" s="56">
        <v>654</v>
      </c>
      <c r="G5" s="53">
        <v>0.92940240628418014</v>
      </c>
      <c r="H5" s="56">
        <v>471</v>
      </c>
      <c r="I5" s="56">
        <v>83</v>
      </c>
      <c r="J5" s="56">
        <v>156</v>
      </c>
      <c r="K5" s="55">
        <v>0.88813761559113058</v>
      </c>
      <c r="L5" s="55">
        <v>0.95316694839415328</v>
      </c>
      <c r="N5" s="63"/>
      <c r="O5" s="60" t="s">
        <v>2096</v>
      </c>
      <c r="P5" s="53">
        <v>0.86437307348115733</v>
      </c>
      <c r="Q5" s="53">
        <v>0.92940240628418014</v>
      </c>
      <c r="R5" s="63"/>
      <c r="S5" s="60" t="s">
        <v>2096</v>
      </c>
      <c r="T5" s="55">
        <v>0.88813761559113058</v>
      </c>
      <c r="U5" s="55">
        <v>0.95316694839415328</v>
      </c>
    </row>
    <row r="6" spans="1:22" x14ac:dyDescent="0.3">
      <c r="A6" s="62"/>
      <c r="B6" s="60" t="s">
        <v>2095</v>
      </c>
      <c r="C6" s="56">
        <v>11057</v>
      </c>
      <c r="D6" s="56">
        <v>9970</v>
      </c>
      <c r="E6" s="53">
        <v>0.90169123632088277</v>
      </c>
      <c r="F6" s="56">
        <v>565</v>
      </c>
      <c r="G6" s="53">
        <v>0.95279008772723162</v>
      </c>
      <c r="H6" s="56">
        <v>235</v>
      </c>
      <c r="I6" s="56">
        <v>107</v>
      </c>
      <c r="J6" s="56">
        <v>180</v>
      </c>
      <c r="K6" s="55">
        <v>0.92764764402640865</v>
      </c>
      <c r="L6" s="55">
        <v>0.97874649543275749</v>
      </c>
      <c r="N6" s="62"/>
      <c r="O6" s="60" t="s">
        <v>2095</v>
      </c>
      <c r="P6" s="53">
        <v>0.90169123632088277</v>
      </c>
      <c r="Q6" s="53">
        <v>0.95279008772723162</v>
      </c>
      <c r="R6" s="62"/>
      <c r="S6" s="60" t="s">
        <v>2095</v>
      </c>
      <c r="T6" s="55">
        <v>0.92764764402640865</v>
      </c>
      <c r="U6" s="55">
        <v>0.97874649543275749</v>
      </c>
    </row>
    <row r="7" spans="1:22" x14ac:dyDescent="0.3">
      <c r="A7" s="61">
        <v>2017</v>
      </c>
      <c r="B7" s="54" t="s">
        <v>2098</v>
      </c>
      <c r="C7" s="56">
        <v>8834</v>
      </c>
      <c r="D7" s="56">
        <v>8199</v>
      </c>
      <c r="E7" s="53">
        <v>0.92811863255603355</v>
      </c>
      <c r="F7" s="56">
        <v>359</v>
      </c>
      <c r="G7" s="53">
        <v>0.96875707493774055</v>
      </c>
      <c r="H7" s="56">
        <v>158</v>
      </c>
      <c r="I7" s="56">
        <v>21</v>
      </c>
      <c r="J7" s="56">
        <v>97</v>
      </c>
      <c r="K7" s="55">
        <f>(D7+I7+J7)/C7</f>
        <v>0.94147611501018791</v>
      </c>
      <c r="L7" s="55">
        <v>0.9821145573918949</v>
      </c>
      <c r="N7" s="61">
        <v>2017</v>
      </c>
      <c r="O7" s="54" t="s">
        <v>2098</v>
      </c>
      <c r="P7" s="53">
        <v>0.92811863255603355</v>
      </c>
      <c r="Q7" s="53">
        <v>0.96875707493774055</v>
      </c>
      <c r="R7" s="61">
        <v>2017</v>
      </c>
      <c r="S7" s="54" t="s">
        <v>2098</v>
      </c>
      <c r="T7" s="55">
        <v>0.94147611501018791</v>
      </c>
      <c r="U7" s="55">
        <v>0.9821145573918949</v>
      </c>
    </row>
    <row r="8" spans="1:22" x14ac:dyDescent="0.3">
      <c r="A8" s="59"/>
      <c r="B8" s="60" t="s">
        <v>2097</v>
      </c>
      <c r="C8" s="56">
        <v>9668</v>
      </c>
      <c r="D8" s="56">
        <v>8592</v>
      </c>
      <c r="E8" s="53">
        <v>0.88870500620604043</v>
      </c>
      <c r="F8" s="56">
        <v>507</v>
      </c>
      <c r="G8" s="53">
        <v>0.94114604882085229</v>
      </c>
      <c r="H8" s="56">
        <v>268</v>
      </c>
      <c r="I8" s="56">
        <v>111</v>
      </c>
      <c r="J8" s="56">
        <v>190</v>
      </c>
      <c r="K8" s="55">
        <f>(D8+I8+J8)/C8</f>
        <v>0.91983864294580053</v>
      </c>
      <c r="L8" s="55">
        <f>(D8+F8+I8+J8)/C8</f>
        <v>0.97227968556061228</v>
      </c>
      <c r="N8" s="59"/>
      <c r="O8" s="60" t="s">
        <v>2097</v>
      </c>
      <c r="P8" s="53">
        <v>0.88870500620604043</v>
      </c>
      <c r="Q8" s="53">
        <v>0.94114604882085229</v>
      </c>
      <c r="R8" s="59"/>
      <c r="S8" s="60" t="s">
        <v>2097</v>
      </c>
      <c r="T8" s="55">
        <v>0.91983864294580053</v>
      </c>
      <c r="U8" s="55">
        <v>0.97227968556061228</v>
      </c>
    </row>
    <row r="9" spans="1:22" x14ac:dyDescent="0.3">
      <c r="A9" s="59"/>
      <c r="B9" s="54" t="s">
        <v>2096</v>
      </c>
      <c r="C9" s="56">
        <v>9404</v>
      </c>
      <c r="D9" s="56">
        <v>8142</v>
      </c>
      <c r="E9" s="53">
        <v>0.86580178647384087</v>
      </c>
      <c r="F9" s="56">
        <v>583</v>
      </c>
      <c r="G9" s="53">
        <v>0.92779668226286693</v>
      </c>
      <c r="H9" s="56">
        <v>421</v>
      </c>
      <c r="I9" s="56">
        <v>87</v>
      </c>
      <c r="J9" s="56">
        <v>171</v>
      </c>
      <c r="K9" s="58">
        <v>0.89323692045937897</v>
      </c>
      <c r="L9" s="58">
        <v>0.95523181624840492</v>
      </c>
      <c r="N9" s="59"/>
      <c r="O9" s="54" t="s">
        <v>2096</v>
      </c>
      <c r="P9" s="53">
        <v>0.86580178647384087</v>
      </c>
      <c r="Q9" s="53">
        <v>0.92779668226286693</v>
      </c>
      <c r="R9" s="59"/>
      <c r="S9" s="54" t="s">
        <v>2096</v>
      </c>
      <c r="T9" s="58">
        <v>0.89323692045937897</v>
      </c>
      <c r="U9" s="58">
        <v>0.95523181624840492</v>
      </c>
    </row>
    <row r="10" spans="1:22" x14ac:dyDescent="0.3">
      <c r="A10" s="57"/>
      <c r="B10" s="54" t="s">
        <v>2095</v>
      </c>
      <c r="C10" s="56">
        <v>9565</v>
      </c>
      <c r="D10" s="56">
        <v>8300</v>
      </c>
      <c r="E10" s="53">
        <v>0.86774699424986934</v>
      </c>
      <c r="F10" s="56">
        <v>504</v>
      </c>
      <c r="G10" s="53">
        <v>0.92043910088865655</v>
      </c>
      <c r="H10" s="56">
        <v>459</v>
      </c>
      <c r="I10" s="56">
        <v>86</v>
      </c>
      <c r="J10" s="56">
        <v>216</v>
      </c>
      <c r="K10" s="55">
        <v>0.89932043910088866</v>
      </c>
      <c r="L10" s="55">
        <v>0.95201254573967586</v>
      </c>
      <c r="N10" s="57"/>
      <c r="O10" s="54" t="s">
        <v>2095</v>
      </c>
      <c r="P10" s="53">
        <v>0.86774699424986934</v>
      </c>
      <c r="Q10" s="53">
        <v>0.92043910088865655</v>
      </c>
      <c r="R10" s="57"/>
      <c r="S10" s="54" t="s">
        <v>2095</v>
      </c>
      <c r="T10" s="55">
        <v>0.89932043910088866</v>
      </c>
      <c r="U10" s="55">
        <v>0.95201254573967586</v>
      </c>
    </row>
    <row r="11" spans="1:22" x14ac:dyDescent="0.3">
      <c r="A11" s="52">
        <v>2018</v>
      </c>
      <c r="B11" s="54" t="s">
        <v>2098</v>
      </c>
      <c r="C11" s="56">
        <v>5413</v>
      </c>
      <c r="D11" s="56">
        <v>4727</v>
      </c>
      <c r="E11" s="53">
        <v>0.87326805837797894</v>
      </c>
      <c r="F11" s="56">
        <v>299</v>
      </c>
      <c r="G11" s="53">
        <v>0.92850544984297079</v>
      </c>
      <c r="H11" s="56">
        <v>177</v>
      </c>
      <c r="I11" s="56">
        <v>83</v>
      </c>
      <c r="J11" s="56">
        <v>127</v>
      </c>
      <c r="K11" s="55">
        <v>0.91206355071125067</v>
      </c>
      <c r="L11" s="55">
        <v>0.96730094217624241</v>
      </c>
      <c r="N11" s="52">
        <v>2018</v>
      </c>
      <c r="O11" s="54" t="s">
        <v>2098</v>
      </c>
      <c r="P11" s="53">
        <v>0.87326805837797894</v>
      </c>
      <c r="Q11" s="53">
        <v>0.92850544984297079</v>
      </c>
      <c r="R11" s="52">
        <v>2018</v>
      </c>
      <c r="S11" s="54" t="s">
        <v>2098</v>
      </c>
      <c r="T11" s="55">
        <v>0.91206355071125067</v>
      </c>
      <c r="U11" s="55">
        <v>0.96730094217624241</v>
      </c>
    </row>
    <row r="12" spans="1:22" x14ac:dyDescent="0.3">
      <c r="A12" s="48"/>
      <c r="B12" s="51" t="s">
        <v>2097</v>
      </c>
      <c r="C12" s="50">
        <v>4642</v>
      </c>
      <c r="D12" s="50">
        <v>4094</v>
      </c>
      <c r="E12" s="49">
        <v>0.881947436449806</v>
      </c>
      <c r="F12" s="50">
        <v>282</v>
      </c>
      <c r="G12" s="49">
        <v>0.94269711331322692</v>
      </c>
      <c r="H12" s="50">
        <v>87</v>
      </c>
      <c r="I12" s="50">
        <v>77</v>
      </c>
      <c r="J12" s="50">
        <v>102</v>
      </c>
      <c r="K12" s="46">
        <v>0.92050840155105562</v>
      </c>
      <c r="L12" s="46">
        <v>0.98125807841447654</v>
      </c>
      <c r="N12" s="48"/>
      <c r="O12" s="51" t="s">
        <v>2097</v>
      </c>
      <c r="P12" s="49">
        <v>0.881947436449806</v>
      </c>
      <c r="Q12" s="49">
        <v>0.94269711331322692</v>
      </c>
      <c r="R12" s="48"/>
      <c r="S12" s="51" t="s">
        <v>2097</v>
      </c>
      <c r="T12" s="46">
        <v>0.92050840155105562</v>
      </c>
      <c r="U12" s="46">
        <v>0.98125807841447654</v>
      </c>
    </row>
    <row r="13" spans="1:22" x14ac:dyDescent="0.3">
      <c r="A13" s="48"/>
      <c r="B13" s="47" t="s">
        <v>2096</v>
      </c>
      <c r="C13" s="50">
        <v>4728</v>
      </c>
      <c r="D13" s="50">
        <v>4178</v>
      </c>
      <c r="E13" s="49">
        <v>0.88367174280879868</v>
      </c>
      <c r="F13" s="50">
        <v>271</v>
      </c>
      <c r="G13" s="49">
        <v>0.94098984771573602</v>
      </c>
      <c r="H13" s="50">
        <v>101</v>
      </c>
      <c r="I13" s="50">
        <v>74</v>
      </c>
      <c r="J13" s="50">
        <v>104</v>
      </c>
      <c r="K13" s="46">
        <v>0.92131979695431476</v>
      </c>
      <c r="L13" s="46">
        <v>0.9786379018612521</v>
      </c>
      <c r="N13" s="48"/>
      <c r="O13" s="47" t="s">
        <v>2096</v>
      </c>
      <c r="P13" s="49">
        <v>0.88367174280879868</v>
      </c>
      <c r="Q13" s="49">
        <v>0.94098984771573602</v>
      </c>
      <c r="R13" s="48"/>
      <c r="S13" s="47" t="s">
        <v>2096</v>
      </c>
      <c r="T13" s="46">
        <v>0.92131979695431476</v>
      </c>
      <c r="U13" s="46">
        <v>0.9786379018612521</v>
      </c>
    </row>
    <row r="14" spans="1:22" x14ac:dyDescent="0.3">
      <c r="A14" s="48"/>
      <c r="B14" s="47" t="s">
        <v>2095</v>
      </c>
      <c r="C14" s="50">
        <v>4344</v>
      </c>
      <c r="D14" s="50">
        <v>3826</v>
      </c>
      <c r="E14" s="49">
        <v>0.88075506445672191</v>
      </c>
      <c r="F14" s="50">
        <v>286</v>
      </c>
      <c r="G14" s="49">
        <v>0.94659300184162065</v>
      </c>
      <c r="H14" s="50">
        <v>82</v>
      </c>
      <c r="I14" s="50">
        <v>61</v>
      </c>
      <c r="J14" s="50">
        <v>89</v>
      </c>
      <c r="K14" s="46">
        <v>0.9152854511970534</v>
      </c>
      <c r="L14" s="46">
        <v>0.98112338858195214</v>
      </c>
      <c r="N14" s="48"/>
      <c r="O14" s="47" t="s">
        <v>2095</v>
      </c>
      <c r="P14" s="49">
        <v>0.88075506445672191</v>
      </c>
      <c r="Q14" s="49">
        <v>0.94659300184162065</v>
      </c>
      <c r="R14" s="48"/>
      <c r="S14" s="47" t="s">
        <v>2095</v>
      </c>
      <c r="T14" s="46">
        <v>0.9152854511970534</v>
      </c>
      <c r="U14" s="46">
        <v>0.98112338858195214</v>
      </c>
    </row>
    <row r="15" spans="1:22" x14ac:dyDescent="0.3">
      <c r="A15" s="45">
        <v>2019</v>
      </c>
      <c r="B15" s="47" t="s">
        <v>2098</v>
      </c>
      <c r="C15" s="50">
        <v>4511</v>
      </c>
      <c r="D15" s="50">
        <v>4017</v>
      </c>
      <c r="E15" s="49">
        <v>0.89048991354466844</v>
      </c>
      <c r="F15" s="50">
        <v>260</v>
      </c>
      <c r="G15" s="49">
        <v>0.94812680115273773</v>
      </c>
      <c r="H15" s="50">
        <v>84</v>
      </c>
      <c r="I15" s="50">
        <v>64</v>
      </c>
      <c r="J15" s="50">
        <v>86</v>
      </c>
      <c r="K15" s="46">
        <v>0.92374196408778542</v>
      </c>
      <c r="L15" s="46">
        <v>0.98137885169585459</v>
      </c>
      <c r="N15" s="45">
        <v>2019</v>
      </c>
      <c r="O15" s="47" t="s">
        <v>2098</v>
      </c>
      <c r="P15" s="49">
        <v>0.89048991354466844</v>
      </c>
      <c r="Q15" s="49">
        <v>0.94812680115273773</v>
      </c>
      <c r="R15" s="45">
        <v>2019</v>
      </c>
      <c r="S15" s="47" t="s">
        <v>2098</v>
      </c>
      <c r="T15" s="46">
        <v>0.92374196408778542</v>
      </c>
      <c r="U15" s="46">
        <v>0.98137885169585459</v>
      </c>
    </row>
  </sheetData>
  <mergeCells count="12">
    <mergeCell ref="N11:N14"/>
    <mergeCell ref="R3:R6"/>
    <mergeCell ref="R7:R10"/>
    <mergeCell ref="R11:R14"/>
    <mergeCell ref="A11:A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1684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1685</v>
      </c>
      <c r="L2" s="35"/>
    </row>
    <row r="3" spans="1:12" ht="27.45" customHeight="1" x14ac:dyDescent="0.3">
      <c r="A3" s="23" t="s">
        <v>1686</v>
      </c>
      <c r="B3" s="23" t="s">
        <v>1687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1688</v>
      </c>
    </row>
    <row r="4" spans="1:12" ht="14.4" x14ac:dyDescent="0.3">
      <c r="A4" s="36">
        <v>2018</v>
      </c>
      <c r="B4" s="25" t="s">
        <v>1689</v>
      </c>
      <c r="C4" s="26">
        <v>1409</v>
      </c>
      <c r="D4" s="26">
        <v>1252</v>
      </c>
      <c r="E4" s="24">
        <v>0.88857345635202267</v>
      </c>
      <c r="F4" s="26">
        <v>74</v>
      </c>
      <c r="G4" s="24">
        <v>0.94109297374024126</v>
      </c>
      <c r="H4" s="26">
        <v>28</v>
      </c>
      <c r="I4" s="26">
        <v>23</v>
      </c>
      <c r="J4" s="26">
        <v>32</v>
      </c>
      <c r="K4" s="24">
        <v>0.92466765140324947</v>
      </c>
      <c r="L4" s="24">
        <v>0.97812500000000002</v>
      </c>
    </row>
    <row r="5" spans="1:12" ht="14.4" x14ac:dyDescent="0.3">
      <c r="A5" s="36">
        <v>2018</v>
      </c>
      <c r="B5" s="25" t="s">
        <v>1690</v>
      </c>
      <c r="C5" s="26">
        <v>1760</v>
      </c>
      <c r="D5" s="26">
        <v>1539</v>
      </c>
      <c r="E5" s="24">
        <v>0.87443181818181814</v>
      </c>
      <c r="F5" s="26">
        <v>120</v>
      </c>
      <c r="G5" s="24">
        <v>0.94261363636363638</v>
      </c>
      <c r="H5" s="26">
        <v>36</v>
      </c>
      <c r="I5" s="26">
        <v>28</v>
      </c>
      <c r="J5" s="26">
        <v>37</v>
      </c>
      <c r="K5" s="24">
        <v>0.90796460176991145</v>
      </c>
      <c r="L5" s="24">
        <v>0.97714285714285709</v>
      </c>
    </row>
    <row r="6" spans="1:12" ht="14.4" x14ac:dyDescent="0.3">
      <c r="A6" s="36">
        <v>2018</v>
      </c>
      <c r="B6" s="25" t="s">
        <v>1691</v>
      </c>
      <c r="C6" s="26">
        <v>1473</v>
      </c>
      <c r="D6" s="26">
        <v>1303</v>
      </c>
      <c r="E6" s="24">
        <v>0.88458927359131023</v>
      </c>
      <c r="F6" s="26">
        <v>88</v>
      </c>
      <c r="G6" s="24">
        <v>0.9443312966734555</v>
      </c>
      <c r="H6" s="26">
        <v>23</v>
      </c>
      <c r="I6" s="26">
        <v>26</v>
      </c>
      <c r="J6" s="26">
        <v>33</v>
      </c>
      <c r="K6" s="24">
        <v>0.92149929278642151</v>
      </c>
      <c r="L6" s="24">
        <v>0.98265460030165908</v>
      </c>
    </row>
    <row r="7" spans="1:12" ht="14.4" x14ac:dyDescent="0.3">
      <c r="A7" s="36">
        <v>2018</v>
      </c>
      <c r="B7" s="25" t="s">
        <v>1692</v>
      </c>
      <c r="C7" s="26">
        <v>1770</v>
      </c>
      <c r="D7" s="26">
        <v>1550</v>
      </c>
      <c r="E7" s="24">
        <v>0.87570621468926557</v>
      </c>
      <c r="F7" s="26">
        <v>98</v>
      </c>
      <c r="G7" s="24">
        <v>0.93107344632768363</v>
      </c>
      <c r="H7" s="26">
        <v>45</v>
      </c>
      <c r="I7" s="26">
        <v>35</v>
      </c>
      <c r="J7" s="26">
        <v>42</v>
      </c>
      <c r="K7" s="24">
        <v>0.91553455404607209</v>
      </c>
      <c r="L7" s="24">
        <v>0.97178683385579934</v>
      </c>
    </row>
    <row r="8" spans="1:12" ht="14.4" x14ac:dyDescent="0.3">
      <c r="A8" s="36">
        <v>2018</v>
      </c>
      <c r="B8" s="25" t="s">
        <v>1693</v>
      </c>
      <c r="C8" s="26">
        <v>1487</v>
      </c>
      <c r="D8" s="26">
        <v>1331</v>
      </c>
      <c r="E8" s="24">
        <v>0.89509078681909882</v>
      </c>
      <c r="F8" s="26">
        <v>92</v>
      </c>
      <c r="G8" s="24">
        <v>0.95696032279757903</v>
      </c>
      <c r="H8" s="26">
        <v>25</v>
      </c>
      <c r="I8" s="26">
        <v>15</v>
      </c>
      <c r="J8" s="26">
        <v>24</v>
      </c>
      <c r="K8" s="24">
        <v>0.91919889502762431</v>
      </c>
      <c r="L8" s="24">
        <v>0.98156342182890854</v>
      </c>
    </row>
    <row r="9" spans="1:12" ht="14.4" x14ac:dyDescent="0.3">
      <c r="A9" s="36">
        <v>2018</v>
      </c>
      <c r="B9" s="25" t="s">
        <v>1694</v>
      </c>
      <c r="C9" s="26">
        <v>1471</v>
      </c>
      <c r="D9" s="26">
        <v>1297</v>
      </c>
      <c r="E9" s="24">
        <v>0.88171312032630866</v>
      </c>
      <c r="F9" s="26">
        <v>81</v>
      </c>
      <c r="G9" s="24">
        <v>0.93677770224337176</v>
      </c>
      <c r="H9" s="26">
        <v>31</v>
      </c>
      <c r="I9" s="26">
        <v>24</v>
      </c>
      <c r="J9" s="26">
        <v>38</v>
      </c>
      <c r="K9" s="24">
        <v>0.92051100070972325</v>
      </c>
      <c r="L9" s="24">
        <v>0.97665662650602414</v>
      </c>
    </row>
    <row r="10" spans="1:12" ht="14.4" x14ac:dyDescent="0.3">
      <c r="A10" s="36">
        <v>2018</v>
      </c>
      <c r="B10" s="25" t="s">
        <v>1695</v>
      </c>
      <c r="C10" s="26">
        <v>1751</v>
      </c>
      <c r="D10" s="26">
        <v>1541</v>
      </c>
      <c r="E10" s="24">
        <v>0.88006853226727588</v>
      </c>
      <c r="F10" s="26">
        <v>111</v>
      </c>
      <c r="G10" s="24">
        <v>0.94346087949743007</v>
      </c>
      <c r="H10" s="26">
        <v>39</v>
      </c>
      <c r="I10" s="26">
        <v>23</v>
      </c>
      <c r="J10" s="26">
        <v>37</v>
      </c>
      <c r="K10" s="24">
        <v>0.91129509166173861</v>
      </c>
      <c r="L10" s="24">
        <v>0.97531645569620251</v>
      </c>
    </row>
    <row r="11" spans="1:12" ht="14.4" x14ac:dyDescent="0.3">
      <c r="A11" s="36">
        <v>2018</v>
      </c>
      <c r="B11" s="25" t="s">
        <v>1696</v>
      </c>
      <c r="C11" s="26">
        <v>1313</v>
      </c>
      <c r="D11" s="26">
        <v>1168</v>
      </c>
      <c r="E11" s="24">
        <v>0.88956587966488954</v>
      </c>
      <c r="F11" s="26">
        <v>72</v>
      </c>
      <c r="G11" s="24">
        <v>0.9444021325209444</v>
      </c>
      <c r="H11" s="26">
        <v>22</v>
      </c>
      <c r="I11" s="26">
        <v>23</v>
      </c>
      <c r="J11" s="26">
        <v>28</v>
      </c>
      <c r="K11" s="24">
        <v>0.92551505546751189</v>
      </c>
      <c r="L11" s="24">
        <v>0.98151260504201676</v>
      </c>
    </row>
    <row r="12" spans="1:12" ht="14.4" x14ac:dyDescent="0.3">
      <c r="A12" s="36">
        <v>2018</v>
      </c>
      <c r="B12" s="25" t="s">
        <v>1697</v>
      </c>
      <c r="C12" s="26">
        <v>1280</v>
      </c>
      <c r="D12" s="26">
        <v>1117</v>
      </c>
      <c r="E12" s="24">
        <v>0.87265625000000002</v>
      </c>
      <c r="F12" s="26">
        <v>103</v>
      </c>
      <c r="G12" s="24">
        <v>0.953125</v>
      </c>
      <c r="H12" s="26">
        <v>21</v>
      </c>
      <c r="I12" s="26">
        <v>15</v>
      </c>
      <c r="J12" s="26">
        <v>24</v>
      </c>
      <c r="K12" s="24">
        <v>0.90008058017727643</v>
      </c>
      <c r="L12" s="24">
        <v>0.9815465729349736</v>
      </c>
    </row>
    <row r="13" spans="1:12" ht="14.4" x14ac:dyDescent="0.3">
      <c r="A13" s="36">
        <v>2019</v>
      </c>
      <c r="B13" s="25" t="s">
        <v>1698</v>
      </c>
      <c r="C13" s="26">
        <v>1739</v>
      </c>
      <c r="D13" s="26">
        <v>1541</v>
      </c>
      <c r="E13" s="24">
        <v>0.88614146060954568</v>
      </c>
      <c r="F13" s="26">
        <v>110</v>
      </c>
      <c r="G13" s="24">
        <v>0.94939620471535369</v>
      </c>
      <c r="H13" s="26">
        <v>35</v>
      </c>
      <c r="I13" s="26">
        <v>22</v>
      </c>
      <c r="J13" s="26">
        <v>31</v>
      </c>
      <c r="K13" s="24">
        <v>0.91399762752075919</v>
      </c>
      <c r="L13" s="24">
        <v>0.97779187817258884</v>
      </c>
    </row>
    <row r="14" spans="1:12" ht="14.4" x14ac:dyDescent="0.3">
      <c r="A14" s="36">
        <v>2019</v>
      </c>
      <c r="B14" s="25" t="s">
        <v>1699</v>
      </c>
      <c r="C14" s="26">
        <v>1417</v>
      </c>
      <c r="D14" s="26">
        <v>1271</v>
      </c>
      <c r="E14" s="24">
        <v>0.89696541990119971</v>
      </c>
      <c r="F14" s="26">
        <v>85</v>
      </c>
      <c r="G14" s="24">
        <v>0.95695130557515884</v>
      </c>
      <c r="H14" s="26">
        <v>23</v>
      </c>
      <c r="I14" s="26">
        <v>15</v>
      </c>
      <c r="J14" s="26">
        <v>23</v>
      </c>
      <c r="K14" s="24">
        <v>0.92168237853517043</v>
      </c>
      <c r="L14" s="24">
        <v>0.98222565687789798</v>
      </c>
    </row>
    <row r="15" spans="1:12" ht="14.4" x14ac:dyDescent="0.3">
      <c r="A15" s="36">
        <v>2019</v>
      </c>
      <c r="B15" s="25" t="s">
        <v>1700</v>
      </c>
      <c r="C15" s="26">
        <v>1355</v>
      </c>
      <c r="D15" s="26">
        <v>1205</v>
      </c>
      <c r="E15" s="24">
        <v>0.88929889298892983</v>
      </c>
      <c r="F15" s="26">
        <v>65</v>
      </c>
      <c r="G15" s="24">
        <v>0.93726937269372679</v>
      </c>
      <c r="H15" s="26">
        <v>26</v>
      </c>
      <c r="I15" s="26">
        <v>27</v>
      </c>
      <c r="J15" s="26">
        <v>32</v>
      </c>
      <c r="K15" s="24">
        <v>0.92978395061728392</v>
      </c>
      <c r="L15" s="24">
        <v>0.97887896019496334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2019-04-01T15:47:07Z</dcterms:created>
  <dcterms:modified xsi:type="dcterms:W3CDTF">2019-04-08T12:54:16Z</dcterms:modified>
</cp:coreProperties>
</file>