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HSI\Inv Mgt\Heather\Key Accounts\Boeing\"/>
    </mc:Choice>
  </mc:AlternateContent>
  <bookViews>
    <workbookView xWindow="0" yWindow="0" windowWidth="23040" windowHeight="9972" activeTab="5"/>
  </bookViews>
  <sheets>
    <sheet name="Ship-To Fill Rate" sheetId="1" r:id="rId1"/>
    <sheet name="NSI Items" sheetId="2" r:id="rId2"/>
    <sheet name="Drop-Ship Items" sheetId="3" r:id="rId3"/>
    <sheet name="Item Detail" sheetId="4" r:id="rId4"/>
    <sheet name="Sheet1" sheetId="6" state="hidden" r:id="rId5"/>
    <sheet name="Item Impact Summary" sheetId="7" r:id="rId6"/>
    <sheet name="Quarterly Trend" sheetId="8" r:id="rId7"/>
    <sheet name="12-Month Rolling Fill Rate" sheetId="5" r:id="rId8"/>
  </sheets>
  <externalReferences>
    <externalReference r:id="rId9"/>
  </externalReferences>
  <definedNames>
    <definedName name="_xlnm._FilterDatabase" localSheetId="3" hidden="1">'Item Detail'!$A$2:$R$71</definedName>
    <definedName name="_xlnm._FilterDatabase" localSheetId="4" hidden="1">Sheet1!$A$1:$AF$74</definedName>
  </definedNames>
  <calcPr calcId="152511"/>
  <pivotCaches>
    <pivotCache cacheId="30" r:id="rId10"/>
  </pivotCaches>
</workbook>
</file>

<file path=xl/calcChain.xml><?xml version="1.0" encoding="utf-8"?>
<calcChain xmlns="http://schemas.openxmlformats.org/spreadsheetml/2006/main">
  <c r="O21" i="7" l="1"/>
  <c r="O20" i="7"/>
  <c r="N20" i="7"/>
  <c r="M20" i="7"/>
  <c r="N4" i="7"/>
  <c r="N5" i="7"/>
  <c r="N6" i="7"/>
  <c r="N7" i="7"/>
  <c r="N8" i="7"/>
  <c r="N9" i="7"/>
  <c r="N10" i="7"/>
  <c r="N11" i="7"/>
  <c r="N12" i="7"/>
  <c r="N13" i="7"/>
  <c r="N14" i="7"/>
  <c r="N15" i="7"/>
  <c r="N3" i="7"/>
  <c r="M4" i="7"/>
  <c r="M5" i="7"/>
  <c r="M6" i="7"/>
  <c r="M7" i="7"/>
  <c r="M8" i="7"/>
  <c r="M9" i="7"/>
  <c r="M10" i="7"/>
  <c r="M11" i="7"/>
  <c r="M12" i="7"/>
  <c r="M13" i="7"/>
  <c r="M14" i="7"/>
  <c r="M15" i="7"/>
  <c r="M3" i="7"/>
  <c r="L4" i="7"/>
  <c r="L5" i="7"/>
  <c r="L6" i="7"/>
  <c r="L7" i="7"/>
  <c r="L8" i="7"/>
  <c r="L9" i="7"/>
  <c r="L10" i="7"/>
  <c r="L11" i="7"/>
  <c r="L12" i="7"/>
  <c r="L13" i="7"/>
  <c r="L14" i="7"/>
  <c r="L15" i="7"/>
  <c r="L3" i="7"/>
  <c r="K4" i="7"/>
  <c r="K5" i="7"/>
  <c r="K6" i="7"/>
  <c r="K7" i="7"/>
  <c r="K8" i="7"/>
  <c r="K9" i="7"/>
  <c r="K10" i="7"/>
  <c r="K11" i="7"/>
  <c r="K12" i="7"/>
  <c r="K13" i="7"/>
  <c r="K14" i="7"/>
  <c r="K15" i="7"/>
  <c r="K3" i="7"/>
</calcChain>
</file>

<file path=xl/sharedStrings.xml><?xml version="1.0" encoding="utf-8"?>
<sst xmlns="http://schemas.openxmlformats.org/spreadsheetml/2006/main" count="2408" uniqueCount="642">
  <si>
    <t>BOEING   Ship-To Fill Rate  -  Apr 2018 through Jun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</si>
  <si>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</si>
  <si>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</si>
  <si>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</si>
  <si>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</si>
  <si>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</si>
  <si>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</si>
  <si>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</si>
  <si>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</si>
  <si>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</si>
  <si>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</si>
  <si>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</si>
  <si>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</si>
  <si>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2822034</t>
  </si>
  <si>
    <t>Clinic, Boeing</t>
  </si>
  <si>
    <t>2822145</t>
  </si>
  <si>
    <t>2822156</t>
  </si>
  <si>
    <t>2822056</t>
  </si>
  <si>
    <t>2822067</t>
  </si>
  <si>
    <t>2822046</t>
  </si>
  <si>
    <t>2822042</t>
  </si>
  <si>
    <t>2822137</t>
  </si>
  <si>
    <t>2822025</t>
  </si>
  <si>
    <t>2822000</t>
  </si>
  <si>
    <t>Headquarters, Boeing World</t>
  </si>
  <si>
    <t>2822053</t>
  </si>
  <si>
    <t>BOEING   NSI Items  -  Apr 2018 through Jun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</si>
  <si>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</si>
  <si>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</si>
  <si>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</si>
  <si>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</si>
  <si>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</si>
  <si>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</si>
  <si>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</si>
  <si>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</si>
  <si>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</si>
  <si>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</si>
  <si>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</si>
  <si>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</si>
  <si>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</si>
  <si>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Auburn</t>
  </si>
  <si>
    <t>WA</t>
  </si>
  <si>
    <t xml:space="preserve">980016558   </t>
  </si>
  <si>
    <t>62401042</t>
  </si>
  <si>
    <t>SE</t>
  </si>
  <si>
    <t>1205801</t>
  </si>
  <si>
    <t>Gentamicin Ophth Sol BOE</t>
  </si>
  <si>
    <t>04/02/2018</t>
  </si>
  <si>
    <t>XD</t>
  </si>
  <si>
    <t>ASMEDI</t>
  </si>
  <si>
    <t>62520996</t>
  </si>
  <si>
    <t>1205803</t>
  </si>
  <si>
    <t>Ibuprofen Tabs BOE</t>
  </si>
  <si>
    <t>04/05/2018</t>
  </si>
  <si>
    <t>Ridley Park</t>
  </si>
  <si>
    <t>PA</t>
  </si>
  <si>
    <t xml:space="preserve">19078       </t>
  </si>
  <si>
    <t>62868917</t>
  </si>
  <si>
    <t>SO</t>
  </si>
  <si>
    <t>1205804</t>
  </si>
  <si>
    <t>04/16/2018</t>
  </si>
  <si>
    <t>Renton</t>
  </si>
  <si>
    <t xml:space="preserve">98055       </t>
  </si>
  <si>
    <t>62387322</t>
  </si>
  <si>
    <t>65331986</t>
  </si>
  <si>
    <t>06/28/2018</t>
  </si>
  <si>
    <t>Berkeley</t>
  </si>
  <si>
    <t>MO</t>
  </si>
  <si>
    <t xml:space="preserve">631341933   </t>
  </si>
  <si>
    <t>62661877</t>
  </si>
  <si>
    <t>1205750</t>
  </si>
  <si>
    <t>Amoxicillin Caps BOE</t>
  </si>
  <si>
    <t>04/10/2018</t>
  </si>
  <si>
    <t>1163304</t>
  </si>
  <si>
    <t>Sleeve Knee Open Patella</t>
  </si>
  <si>
    <t>ERGODY</t>
  </si>
  <si>
    <t>63728057</t>
  </si>
  <si>
    <t>3538455</t>
  </si>
  <si>
    <t>Wrist Support Large</t>
  </si>
  <si>
    <t>05/10/2018</t>
  </si>
  <si>
    <t>SCOTSP</t>
  </si>
  <si>
    <t>Chicago</t>
  </si>
  <si>
    <t>IL</t>
  </si>
  <si>
    <t xml:space="preserve">606061501   </t>
  </si>
  <si>
    <t>64478442</t>
  </si>
  <si>
    <t>1205873</t>
  </si>
  <si>
    <t>Prednisone Tabs BOE</t>
  </si>
  <si>
    <t>06/04/2018</t>
  </si>
  <si>
    <t>Everett</t>
  </si>
  <si>
    <t xml:space="preserve">982041910   </t>
  </si>
  <si>
    <t>62960795</t>
  </si>
  <si>
    <t>1189154</t>
  </si>
  <si>
    <t>Optichamber Diamond w/Mask</t>
  </si>
  <si>
    <t>04/18/2018</t>
  </si>
  <si>
    <t>VYAIRE</t>
  </si>
  <si>
    <t>64563992</t>
  </si>
  <si>
    <t>06/06/2018</t>
  </si>
  <si>
    <t>64891460</t>
  </si>
  <si>
    <t>06/14/2018</t>
  </si>
  <si>
    <t>1205867</t>
  </si>
  <si>
    <t>Nitrostat Subl Tabs BOE</t>
  </si>
  <si>
    <t>65255957</t>
  </si>
  <si>
    <t>06/26/2018</t>
  </si>
  <si>
    <t>Mesa</t>
  </si>
  <si>
    <t>AZ</t>
  </si>
  <si>
    <t xml:space="preserve">852159707   </t>
  </si>
  <si>
    <t>62875029</t>
  </si>
  <si>
    <t>1205772</t>
  </si>
  <si>
    <t>Doxycycline Hycl Caps BOE</t>
  </si>
  <si>
    <t>Charleston</t>
  </si>
  <si>
    <t>SC</t>
  </si>
  <si>
    <t xml:space="preserve">294186938   </t>
  </si>
  <si>
    <t>62393097</t>
  </si>
  <si>
    <t>1247283</t>
  </si>
  <si>
    <t>Stabilizer Thumb Deluxe</t>
  </si>
  <si>
    <t>3MMED</t>
  </si>
  <si>
    <t>BOEING   Drop-Ship Items  -  Apr 2018 through Jun 2018</t>
  </si>
  <si>
    <t>62841413</t>
  </si>
  <si>
    <t>D</t>
  </si>
  <si>
    <t>64606997</t>
  </si>
  <si>
    <t>1139332</t>
  </si>
  <si>
    <t>Height Rod Wall Digital</t>
  </si>
  <si>
    <t>DETECT</t>
  </si>
  <si>
    <t>63839666</t>
  </si>
  <si>
    <t>1313995</t>
  </si>
  <si>
    <t>Hydrocollator M-2 Heating Unit</t>
  </si>
  <si>
    <t>05/15/2018</t>
  </si>
  <si>
    <t>SMTNEP</t>
  </si>
  <si>
    <t>64010687</t>
  </si>
  <si>
    <t>1097366</t>
  </si>
  <si>
    <t>Wrist Support Motion Mgr</t>
  </si>
  <si>
    <t>05/18/2018</t>
  </si>
  <si>
    <t>MEDSPE</t>
  </si>
  <si>
    <t>1097367</t>
  </si>
  <si>
    <t>1093759</t>
  </si>
  <si>
    <t>Motion Manager Support Wrist</t>
  </si>
  <si>
    <t>1093760</t>
  </si>
  <si>
    <t>63728712</t>
  </si>
  <si>
    <t>BOEING   Item Detail  -  Apr 2018 through Jun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</si>
  <si>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</si>
  <si>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</si>
  <si>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</si>
  <si>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</si>
  <si>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</si>
  <si>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</si>
  <si>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</si>
  <si>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</si>
  <si>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</si>
  <si>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1261271</t>
  </si>
  <si>
    <t xml:space="preserve">Loratadine Tablets UD         </t>
  </si>
  <si>
    <t xml:space="preserve">10mg        </t>
  </si>
  <si>
    <t>10x10/Bx</t>
  </si>
  <si>
    <t>CARDWH</t>
  </si>
  <si>
    <t>3969946</t>
  </si>
  <si>
    <t xml:space="preserve">Gentamicin Ophth Sol BOE      </t>
  </si>
  <si>
    <t xml:space="preserve">0.3%        </t>
  </si>
  <si>
    <t xml:space="preserve">Ea      </t>
  </si>
  <si>
    <t>4355-0</t>
  </si>
  <si>
    <t>1043735</t>
  </si>
  <si>
    <t xml:space="preserve">Ful-Glo Ophth Strips          </t>
  </si>
  <si>
    <t xml:space="preserve">1mg         </t>
  </si>
  <si>
    <t xml:space="preserve">100/Bx  </t>
  </si>
  <si>
    <t>AKORN</t>
  </si>
  <si>
    <t>17478040401</t>
  </si>
  <si>
    <t xml:space="preserve">Wrist Support Motion Mgr      </t>
  </si>
  <si>
    <t xml:space="preserve">Medium      </t>
  </si>
  <si>
    <t>223904</t>
  </si>
  <si>
    <t>1205752</t>
  </si>
  <si>
    <t xml:space="preserve">Cephalexin Caps BOE           </t>
  </si>
  <si>
    <t xml:space="preserve">500Mg       </t>
  </si>
  <si>
    <t xml:space="preserve">40/Bt   </t>
  </si>
  <si>
    <t>0305-2</t>
  </si>
  <si>
    <t>1103956</t>
  </si>
  <si>
    <t xml:space="preserve">Band-It Tennis Elbow Support  </t>
  </si>
  <si>
    <t xml:space="preserve">Universal   </t>
  </si>
  <si>
    <t>TROY</t>
  </si>
  <si>
    <t>0814-7040</t>
  </si>
  <si>
    <t xml:space="preserve">Large       </t>
  </si>
  <si>
    <t>223905</t>
  </si>
  <si>
    <t xml:space="preserve">Ibuprofen Tabs BOE            </t>
  </si>
  <si>
    <t xml:space="preserve">800Mg       </t>
  </si>
  <si>
    <t xml:space="preserve">21/Bt   </t>
  </si>
  <si>
    <t>0289-7</t>
  </si>
  <si>
    <t>5550357</t>
  </si>
  <si>
    <t xml:space="preserve">Dermabond Advanced            </t>
  </si>
  <si>
    <t xml:space="preserve">Topical     </t>
  </si>
  <si>
    <t xml:space="preserve">6/Bx    </t>
  </si>
  <si>
    <t>ETHICO</t>
  </si>
  <si>
    <t>DNX6</t>
  </si>
  <si>
    <t>1210178</t>
  </si>
  <si>
    <t xml:space="preserve">Vivotif Typhoid Vacc BOE      </t>
  </si>
  <si>
    <t xml:space="preserve">LIVEORL     </t>
  </si>
  <si>
    <t xml:space="preserve">4/Pk    </t>
  </si>
  <si>
    <t>3927-0</t>
  </si>
  <si>
    <t>1296508</t>
  </si>
  <si>
    <t xml:space="preserve">Lidocaine HCl MDV 50mL        </t>
  </si>
  <si>
    <t xml:space="preserve">1%          </t>
  </si>
  <si>
    <t xml:space="preserve">10/Pk   </t>
  </si>
  <si>
    <t>WESINJ</t>
  </si>
  <si>
    <t>00143957710</t>
  </si>
  <si>
    <t>1002808</t>
  </si>
  <si>
    <t xml:space="preserve">Sodium Chloride Sol Non-DEHP  </t>
  </si>
  <si>
    <t xml:space="preserve">0.9% Inj    </t>
  </si>
  <si>
    <t xml:space="preserve">1000Ml  </t>
  </si>
  <si>
    <t>MCGAW</t>
  </si>
  <si>
    <t>L8000</t>
  </si>
  <si>
    <t>1205878</t>
  </si>
  <si>
    <t xml:space="preserve">Smx-Tmp Tabs BOE              </t>
  </si>
  <si>
    <t xml:space="preserve">800/160MG   </t>
  </si>
  <si>
    <t xml:space="preserve">20/Bt   </t>
  </si>
  <si>
    <t>0075-2</t>
  </si>
  <si>
    <t>1279954</t>
  </si>
  <si>
    <t xml:space="preserve">Epinephrine Auto Inject Adult </t>
  </si>
  <si>
    <t xml:space="preserve">0.3mg       </t>
  </si>
  <si>
    <t xml:space="preserve">2/Pk    </t>
  </si>
  <si>
    <t>CARDGN</t>
  </si>
  <si>
    <t>5361274</t>
  </si>
  <si>
    <t>1004737</t>
  </si>
  <si>
    <t>Sod Chloride Inj 0.9% Non-DEHP</t>
  </si>
  <si>
    <t xml:space="preserve">Plas Bag    </t>
  </si>
  <si>
    <t>500ml/Bg</t>
  </si>
  <si>
    <t>L8001</t>
  </si>
  <si>
    <t>1205802</t>
  </si>
  <si>
    <t xml:space="preserve">600Mg       </t>
  </si>
  <si>
    <t xml:space="preserve">30/Bt   </t>
  </si>
  <si>
    <t>0287-3</t>
  </si>
  <si>
    <t>1125506</t>
  </si>
  <si>
    <t xml:space="preserve">Criterion Clear Blue Ntrl Glv </t>
  </si>
  <si>
    <t xml:space="preserve">Small       </t>
  </si>
  <si>
    <t>PERGET</t>
  </si>
  <si>
    <t>4996788</t>
  </si>
  <si>
    <t xml:space="preserve">Calagel Anti-Itch Gel         </t>
  </si>
  <si>
    <t xml:space="preserve">            </t>
  </si>
  <si>
    <t xml:space="preserve">144/Pk  </t>
  </si>
  <si>
    <t>TECLAB</t>
  </si>
  <si>
    <t>FG10012</t>
  </si>
  <si>
    <t xml:space="preserve">16/Bt   </t>
  </si>
  <si>
    <t>0287-2</t>
  </si>
  <si>
    <t>1042564</t>
  </si>
  <si>
    <t xml:space="preserve">Armsling, Horz/Vert           </t>
  </si>
  <si>
    <t>79-99240</t>
  </si>
  <si>
    <t xml:space="preserve">Motion Manager Support Wrist  </t>
  </si>
  <si>
    <t xml:space="preserve">X-Large     </t>
  </si>
  <si>
    <t>223906</t>
  </si>
  <si>
    <t>1239703</t>
  </si>
  <si>
    <t xml:space="preserve">Azithromycin Tablets UD       </t>
  </si>
  <si>
    <t xml:space="preserve">250Mg       </t>
  </si>
  <si>
    <t xml:space="preserve">1x6/Bx  </t>
  </si>
  <si>
    <t>4960456</t>
  </si>
  <si>
    <t>1119206</t>
  </si>
  <si>
    <t xml:space="preserve">Hydrocortisone Crm W/Aloe Otc </t>
  </si>
  <si>
    <t xml:space="preserve">1OZ/Tb  </t>
  </si>
  <si>
    <t>CLAY</t>
  </si>
  <si>
    <t>45802043803</t>
  </si>
  <si>
    <t>9525086</t>
  </si>
  <si>
    <t xml:space="preserve">Valihist Cold/Sinus Tablets   </t>
  </si>
  <si>
    <t xml:space="preserve">Indust Pack </t>
  </si>
  <si>
    <t>150X2/Bx</t>
  </si>
  <si>
    <t>MEDIQ</t>
  </si>
  <si>
    <t>2115543</t>
  </si>
  <si>
    <t xml:space="preserve">Sleeve Knee Open Patella      </t>
  </si>
  <si>
    <t xml:space="preserve">XXL         </t>
  </si>
  <si>
    <t>16536</t>
  </si>
  <si>
    <t>2587100</t>
  </si>
  <si>
    <t xml:space="preserve">Lactated Ringers              </t>
  </si>
  <si>
    <t xml:space="preserve">250mL/Bg    </t>
  </si>
  <si>
    <t>ABBHOS</t>
  </si>
  <si>
    <t>0795302</t>
  </si>
  <si>
    <t>9375266</t>
  </si>
  <si>
    <t xml:space="preserve">Scott Binder Ankle Beige      </t>
  </si>
  <si>
    <t xml:space="preserve">EA      </t>
  </si>
  <si>
    <t>1404-BEIG-MED</t>
  </si>
  <si>
    <t>1125514</t>
  </si>
  <si>
    <t xml:space="preserve">Synthetic Stockinette         </t>
  </si>
  <si>
    <t xml:space="preserve">3"x25yds    </t>
  </si>
  <si>
    <t xml:space="preserve">1/Rl    </t>
  </si>
  <si>
    <t>ZHEANJ</t>
  </si>
  <si>
    <t>2837180</t>
  </si>
  <si>
    <t>Crutch Alm Push Btn 5'2"-5'10"</t>
  </si>
  <si>
    <t xml:space="preserve">Adult       </t>
  </si>
  <si>
    <t xml:space="preserve">Pair    </t>
  </si>
  <si>
    <t>OPTINT</t>
  </si>
  <si>
    <t>70-05</t>
  </si>
  <si>
    <t>3662665</t>
  </si>
  <si>
    <t xml:space="preserve">Room Status Signal 8-Flag     </t>
  </si>
  <si>
    <t>PrimaryColor</t>
  </si>
  <si>
    <t>UNIMID</t>
  </si>
  <si>
    <t>I8PF169438</t>
  </si>
  <si>
    <t xml:space="preserve">Prednisone Tabs BOE           </t>
  </si>
  <si>
    <t xml:space="preserve">20mg        </t>
  </si>
  <si>
    <t xml:space="preserve">10/Bt   </t>
  </si>
  <si>
    <t>0332-1</t>
  </si>
  <si>
    <t>2402-4</t>
  </si>
  <si>
    <t>8367905</t>
  </si>
  <si>
    <t>Basin Utility Pls 16Oz Str Blu</t>
  </si>
  <si>
    <t xml:space="preserve">16 Oz       </t>
  </si>
  <si>
    <t xml:space="preserve">75/Ca   </t>
  </si>
  <si>
    <t>MEDGEN</t>
  </si>
  <si>
    <t>01216</t>
  </si>
  <si>
    <t>1182435</t>
  </si>
  <si>
    <t xml:space="preserve">Repellent Insect 100% Deet    </t>
  </si>
  <si>
    <t xml:space="preserve">2oz         </t>
  </si>
  <si>
    <t xml:space="preserve">48/Ca   </t>
  </si>
  <si>
    <t>FG10025</t>
  </si>
  <si>
    <t>4007090</t>
  </si>
  <si>
    <t xml:space="preserve">XLarge      </t>
  </si>
  <si>
    <t>1404-BEIG-XL</t>
  </si>
  <si>
    <t>1205866</t>
  </si>
  <si>
    <t xml:space="preserve">Naproxen Tabs BOE             </t>
  </si>
  <si>
    <t xml:space="preserve">500mg       </t>
  </si>
  <si>
    <t>3760-1</t>
  </si>
  <si>
    <t>2132693</t>
  </si>
  <si>
    <t xml:space="preserve">Lock Plastic Disposable       </t>
  </si>
  <si>
    <t xml:space="preserve">White       </t>
  </si>
  <si>
    <t xml:space="preserve">100/Pk  </t>
  </si>
  <si>
    <t>HEALMK</t>
  </si>
  <si>
    <t>6323 WT</t>
  </si>
  <si>
    <t>9004688</t>
  </si>
  <si>
    <t xml:space="preserve">Aspirin Pouches               </t>
  </si>
  <si>
    <t xml:space="preserve">325mg       </t>
  </si>
  <si>
    <t>250x2/Bx</t>
  </si>
  <si>
    <t>1046816</t>
  </si>
  <si>
    <t xml:space="preserve">Sodium Chloride Inj Bag       </t>
  </si>
  <si>
    <t xml:space="preserve">0.9%        </t>
  </si>
  <si>
    <t xml:space="preserve">1000ml  </t>
  </si>
  <si>
    <t>0798309</t>
  </si>
  <si>
    <t>1201613</t>
  </si>
  <si>
    <t xml:space="preserve">Tube Connecting NS LF         </t>
  </si>
  <si>
    <t xml:space="preserve">18-3/4"     </t>
  </si>
  <si>
    <t xml:space="preserve">25/Ca   </t>
  </si>
  <si>
    <t>BEMIS</t>
  </si>
  <si>
    <t>537010</t>
  </si>
  <si>
    <t>1205880</t>
  </si>
  <si>
    <t xml:space="preserve">Sulfacet Oph Sol BOE          </t>
  </si>
  <si>
    <t xml:space="preserve">10%         </t>
  </si>
  <si>
    <t>1186-0</t>
  </si>
  <si>
    <t xml:space="preserve">Amoxicillin Caps BOE          </t>
  </si>
  <si>
    <t>1861-0</t>
  </si>
  <si>
    <t>223902</t>
  </si>
  <si>
    <t>6781070</t>
  </si>
  <si>
    <t xml:space="preserve">Bowl Large Sterile            </t>
  </si>
  <si>
    <t xml:space="preserve">32oz        </t>
  </si>
  <si>
    <t xml:space="preserve">50/Ca   </t>
  </si>
  <si>
    <t>MEDLIN</t>
  </si>
  <si>
    <t>DYND50320</t>
  </si>
  <si>
    <t xml:space="preserve">Doxycycline Hycl Caps BOE     </t>
  </si>
  <si>
    <t xml:space="preserve">100Mg       </t>
  </si>
  <si>
    <t>1840-1</t>
  </si>
  <si>
    <t xml:space="preserve">Height Rod Wall Digital       </t>
  </si>
  <si>
    <t>DHRWM</t>
  </si>
  <si>
    <t xml:space="preserve">Stabilizer Thumb Deluxe       </t>
  </si>
  <si>
    <t xml:space="preserve">L/XL        </t>
  </si>
  <si>
    <t xml:space="preserve">12/Ca   </t>
  </si>
  <si>
    <t>45844EN</t>
  </si>
  <si>
    <t>1537162</t>
  </si>
  <si>
    <t xml:space="preserve">Sodium Chloride Solution      </t>
  </si>
  <si>
    <t>TRAVOL</t>
  </si>
  <si>
    <t>2B1323Q</t>
  </si>
  <si>
    <t>1205749</t>
  </si>
  <si>
    <t xml:space="preserve">Azithromycin Tabs BOE         </t>
  </si>
  <si>
    <t xml:space="preserve">4/Bt    </t>
  </si>
  <si>
    <t>5754-0</t>
  </si>
  <si>
    <t>9870375</t>
  </si>
  <si>
    <t xml:space="preserve">UltraThon Insect Rplnt Lotion </t>
  </si>
  <si>
    <t>3MCONH</t>
  </si>
  <si>
    <t>SRL-12</t>
  </si>
  <si>
    <t>1195479</t>
  </si>
  <si>
    <t xml:space="preserve">Laceration Tray W/lidded      </t>
  </si>
  <si>
    <t xml:space="preserve">TRAY STE    </t>
  </si>
  <si>
    <t xml:space="preserve">20/CS   </t>
  </si>
  <si>
    <t>DYNJ03900</t>
  </si>
  <si>
    <t>1242537</t>
  </si>
  <si>
    <t xml:space="preserve">Muscle Rub Ex-Strength        </t>
  </si>
  <si>
    <t xml:space="preserve">2.5%        </t>
  </si>
  <si>
    <t>1.25oz/T</t>
  </si>
  <si>
    <t>BUDPAK</t>
  </si>
  <si>
    <t>94423</t>
  </si>
  <si>
    <t>2588050</t>
  </si>
  <si>
    <t xml:space="preserve">500mL/Bg    </t>
  </si>
  <si>
    <t>0795303</t>
  </si>
  <si>
    <t>1205872</t>
  </si>
  <si>
    <t xml:space="preserve">Polytrim Ophth Sol BOE        </t>
  </si>
  <si>
    <t xml:space="preserve">10Mu/1Mg    </t>
  </si>
  <si>
    <t>2867-0</t>
  </si>
  <si>
    <t xml:space="preserve">Optichamber Diamond w/Mask    </t>
  </si>
  <si>
    <t xml:space="preserve">10/Ca   </t>
  </si>
  <si>
    <t>107-9823</t>
  </si>
  <si>
    <t>2130348</t>
  </si>
  <si>
    <t xml:space="preserve">Kleenex Tissue Facial         </t>
  </si>
  <si>
    <t>125Sheets/Bx</t>
  </si>
  <si>
    <t xml:space="preserve">12Bx/Ca </t>
  </si>
  <si>
    <t>KIMBER</t>
  </si>
  <si>
    <t>03076</t>
  </si>
  <si>
    <t>1133416</t>
  </si>
  <si>
    <t xml:space="preserve">Sunscreen SPF30 Dispenser     </t>
  </si>
  <si>
    <t xml:space="preserve">Packet      </t>
  </si>
  <si>
    <t xml:space="preserve">50/Bx   </t>
  </si>
  <si>
    <t>GRAING</t>
  </si>
  <si>
    <t>8C298</t>
  </si>
  <si>
    <t>1202649</t>
  </si>
  <si>
    <t xml:space="preserve">Support Elbow Elastic         </t>
  </si>
  <si>
    <t xml:space="preserve">XL          </t>
  </si>
  <si>
    <t>79-81218</t>
  </si>
  <si>
    <t>1145404</t>
  </si>
  <si>
    <t xml:space="preserve">Splint Thumb Procare          </t>
  </si>
  <si>
    <t>79-82710</t>
  </si>
  <si>
    <t xml:space="preserve">Wrist Support Large           </t>
  </si>
  <si>
    <t>2178-03</t>
  </si>
  <si>
    <t xml:space="preserve">Nitrostat Subl Tabs BOE       </t>
  </si>
  <si>
    <t xml:space="preserve">0.4Mg       </t>
  </si>
  <si>
    <t xml:space="preserve">25/Bt   </t>
  </si>
  <si>
    <t>2140-0</t>
  </si>
  <si>
    <t>1235416</t>
  </si>
  <si>
    <t xml:space="preserve">Debrox Ear Wax Removal Aid    </t>
  </si>
  <si>
    <t xml:space="preserve">0.5oz       </t>
  </si>
  <si>
    <t>0.5oz/Bt</t>
  </si>
  <si>
    <t>4810354</t>
  </si>
  <si>
    <t>1200798</t>
  </si>
  <si>
    <t xml:space="preserve">Aspirin Chewable Tablets      </t>
  </si>
  <si>
    <t xml:space="preserve">81mg        </t>
  </si>
  <si>
    <t xml:space="preserve">36/Bt   </t>
  </si>
  <si>
    <t>NEWIMP</t>
  </si>
  <si>
    <t>CCA36</t>
  </si>
  <si>
    <t>2770280</t>
  </si>
  <si>
    <t xml:space="preserve">Albuterol Inh Solution 3mL    </t>
  </si>
  <si>
    <t xml:space="preserve">0.083%      </t>
  </si>
  <si>
    <t xml:space="preserve">25/Cr   </t>
  </si>
  <si>
    <t>3409786</t>
  </si>
  <si>
    <t>1241934</t>
  </si>
  <si>
    <t xml:space="preserve">Artificial Tears Iso Liquid   </t>
  </si>
  <si>
    <t xml:space="preserve">15ml/Bt </t>
  </si>
  <si>
    <t>ATN5</t>
  </si>
  <si>
    <t>1205861</t>
  </si>
  <si>
    <t xml:space="preserve">Methocarbamol Tabs BOE        </t>
  </si>
  <si>
    <t>4614-0</t>
  </si>
  <si>
    <t>6005311</t>
  </si>
  <si>
    <t>Cane Adj Cont Handle Vinylgrip</t>
  </si>
  <si>
    <t xml:space="preserve">30-39"      </t>
  </si>
  <si>
    <t xml:space="preserve">6/Ca    </t>
  </si>
  <si>
    <t>GF</t>
  </si>
  <si>
    <t>6220A</t>
  </si>
  <si>
    <t>8291228</t>
  </si>
  <si>
    <t xml:space="preserve">Finger Protector Aluminum     </t>
  </si>
  <si>
    <t xml:space="preserve">6/Pk    </t>
  </si>
  <si>
    <t>CONCO</t>
  </si>
  <si>
    <t>67330000</t>
  </si>
  <si>
    <t>1068280</t>
  </si>
  <si>
    <t xml:space="preserve">Lifepak CR Plus Auto, Pulse   </t>
  </si>
  <si>
    <t>80403-000149</t>
  </si>
  <si>
    <t>BOEING MONTHLY FILL RATE LOG</t>
  </si>
  <si>
    <t>Stocking Items Only</t>
  </si>
  <si>
    <t>Year</t>
  </si>
  <si>
    <t>Month</t>
  </si>
  <si>
    <t>Total
 Fill Rate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</si>
  <si>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</si>
  <si>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</si>
  <si>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</si>
  <si>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</si>
  <si>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</si>
  <si>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</si>
  <si>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</si>
  <si>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</si>
  <si>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</si>
  <si>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</si>
  <si>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</si>
  <si>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</si>
  <si>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Item</t>
  </si>
  <si>
    <t>Buyer</t>
  </si>
  <si>
    <t>Strength</t>
  </si>
  <si>
    <t>Size</t>
  </si>
  <si>
    <t>Supplier</t>
  </si>
  <si>
    <t>Supplier Item</t>
  </si>
  <si>
    <t>Type</t>
  </si>
  <si>
    <t>Lines</t>
  </si>
  <si>
    <t>Qty</t>
  </si>
  <si>
    <t xml:space="preserve">J.GOMES        </t>
  </si>
  <si>
    <t xml:space="preserve">3969946                  </t>
  </si>
  <si>
    <t xml:space="preserve">BO  </t>
  </si>
  <si>
    <t xml:space="preserve">XE  </t>
  </si>
  <si>
    <t xml:space="preserve">C.SANATOR      </t>
  </si>
  <si>
    <t xml:space="preserve">4355-0                   </t>
  </si>
  <si>
    <t xml:space="preserve">XD  </t>
  </si>
  <si>
    <t xml:space="preserve">A.DOUGHTON     </t>
  </si>
  <si>
    <t xml:space="preserve">AKORN </t>
  </si>
  <si>
    <t xml:space="preserve">17478040401              </t>
  </si>
  <si>
    <t xml:space="preserve">C.SANO         </t>
  </si>
  <si>
    <t xml:space="preserve">223905                   </t>
  </si>
  <si>
    <t xml:space="preserve">D   </t>
  </si>
  <si>
    <t xml:space="preserve">223904                   </t>
  </si>
  <si>
    <t xml:space="preserve">C.SCHMIDTKE    </t>
  </si>
  <si>
    <t xml:space="preserve">TROY  </t>
  </si>
  <si>
    <t xml:space="preserve">0814-7040                </t>
  </si>
  <si>
    <t xml:space="preserve">0305-2                   </t>
  </si>
  <si>
    <t xml:space="preserve">0287-2                   </t>
  </si>
  <si>
    <t xml:space="preserve">G.RAZZANO      </t>
  </si>
  <si>
    <t xml:space="preserve">79-99240                 </t>
  </si>
  <si>
    <t xml:space="preserve">J.SEROKA       </t>
  </si>
  <si>
    <t xml:space="preserve">1125506                  </t>
  </si>
  <si>
    <t xml:space="preserve">0287-3                   </t>
  </si>
  <si>
    <t xml:space="preserve">T.CHEE         </t>
  </si>
  <si>
    <t xml:space="preserve">MCGAW </t>
  </si>
  <si>
    <t xml:space="preserve">L8001                    </t>
  </si>
  <si>
    <t xml:space="preserve">223906                   </t>
  </si>
  <si>
    <t xml:space="preserve">0289-7                   </t>
  </si>
  <si>
    <t xml:space="preserve">0075-2                   </t>
  </si>
  <si>
    <t xml:space="preserve">3927-0                   </t>
  </si>
  <si>
    <t xml:space="preserve">L8000                    </t>
  </si>
  <si>
    <t xml:space="preserve">FG10012                  </t>
  </si>
  <si>
    <t xml:space="preserve">XS  </t>
  </si>
  <si>
    <t xml:space="preserve">5361274                  </t>
  </si>
  <si>
    <t xml:space="preserve">00143957710              </t>
  </si>
  <si>
    <t xml:space="preserve">A.JACKSON      </t>
  </si>
  <si>
    <t xml:space="preserve">DNX6                     </t>
  </si>
  <si>
    <t xml:space="preserve">J.CORRIGAN     </t>
  </si>
  <si>
    <t xml:space="preserve">SRL-12                   </t>
  </si>
  <si>
    <t xml:space="preserve">K.WELTI        </t>
  </si>
  <si>
    <t xml:space="preserve">94423                    </t>
  </si>
  <si>
    <t xml:space="preserve">ATN5                     </t>
  </si>
  <si>
    <t xml:space="preserve">F.COYLE        </t>
  </si>
  <si>
    <t xml:space="preserve">1404-BEIG-XL             </t>
  </si>
  <si>
    <t xml:space="preserve">1404-BEIG-MED            </t>
  </si>
  <si>
    <t xml:space="preserve">CLAY  </t>
  </si>
  <si>
    <t xml:space="preserve">45802043803              </t>
  </si>
  <si>
    <t xml:space="preserve">4810354                  </t>
  </si>
  <si>
    <t xml:space="preserve">4960456                  </t>
  </si>
  <si>
    <t xml:space="preserve">79-81218                 </t>
  </si>
  <si>
    <t xml:space="preserve">1861-0                   </t>
  </si>
  <si>
    <t xml:space="preserve">D.McKINLEY     </t>
  </si>
  <si>
    <t xml:space="preserve">DYNJ03900                </t>
  </si>
  <si>
    <t xml:space="preserve">223902                   </t>
  </si>
  <si>
    <t xml:space="preserve">79-82710                 </t>
  </si>
  <si>
    <t xml:space="preserve">5754-0                   </t>
  </si>
  <si>
    <t xml:space="preserve">4614-0                   </t>
  </si>
  <si>
    <t xml:space="preserve">3760-1                   </t>
  </si>
  <si>
    <t xml:space="preserve">0332-1                   </t>
  </si>
  <si>
    <t xml:space="preserve">70-05                    </t>
  </si>
  <si>
    <t xml:space="preserve">80403-000149             </t>
  </si>
  <si>
    <t xml:space="preserve">16536                    </t>
  </si>
  <si>
    <t xml:space="preserve">CCA36                    </t>
  </si>
  <si>
    <t xml:space="preserve">I8PF169438               </t>
  </si>
  <si>
    <t xml:space="preserve">MEDIQ </t>
  </si>
  <si>
    <t xml:space="preserve">2115543                  </t>
  </si>
  <si>
    <t xml:space="preserve">0798309                  </t>
  </si>
  <si>
    <t xml:space="preserve">1125514                  </t>
  </si>
  <si>
    <t xml:space="preserve">G.MARCHESI     </t>
  </si>
  <si>
    <t xml:space="preserve">8C298                    </t>
  </si>
  <si>
    <t xml:space="preserve">DHRWM                    </t>
  </si>
  <si>
    <t xml:space="preserve">FG10025                  </t>
  </si>
  <si>
    <t xml:space="preserve">107-9823                 </t>
  </si>
  <si>
    <t xml:space="preserve">BEMIS </t>
  </si>
  <si>
    <t xml:space="preserve">537010                   </t>
  </si>
  <si>
    <t xml:space="preserve">1840-1                   </t>
  </si>
  <si>
    <t xml:space="preserve">2140-0                   </t>
  </si>
  <si>
    <t xml:space="preserve">2867-0                   </t>
  </si>
  <si>
    <t xml:space="preserve">1186-0                   </t>
  </si>
  <si>
    <t xml:space="preserve">T.SMITH        </t>
  </si>
  <si>
    <t xml:space="preserve">3MMED </t>
  </si>
  <si>
    <t xml:space="preserve">45844EN                  </t>
  </si>
  <si>
    <t xml:space="preserve">2402-4                   </t>
  </si>
  <si>
    <t xml:space="preserve">E.SWEENEY      </t>
  </si>
  <si>
    <t xml:space="preserve">2B1323Q                  </t>
  </si>
  <si>
    <t xml:space="preserve">03076                    </t>
  </si>
  <si>
    <t xml:space="preserve">6323 WT                  </t>
  </si>
  <si>
    <t xml:space="preserve">0795302                  </t>
  </si>
  <si>
    <t xml:space="preserve">0795303                  </t>
  </si>
  <si>
    <t xml:space="preserve">3409786                  </t>
  </si>
  <si>
    <t xml:space="preserve">2178-03                  </t>
  </si>
  <si>
    <t xml:space="preserve">A.TALAVERA     </t>
  </si>
  <si>
    <t xml:space="preserve">GF    </t>
  </si>
  <si>
    <t xml:space="preserve">6220A                    </t>
  </si>
  <si>
    <t xml:space="preserve">DYND50320                </t>
  </si>
  <si>
    <t xml:space="preserve">CONCO </t>
  </si>
  <si>
    <t xml:space="preserve">67330000                 </t>
  </si>
  <si>
    <t xml:space="preserve">01216                    </t>
  </si>
  <si>
    <t xml:space="preserve">9004688                  </t>
  </si>
  <si>
    <t>Product Class</t>
  </si>
  <si>
    <t>Avail Code</t>
  </si>
  <si>
    <t>Purchase Code</t>
  </si>
  <si>
    <t>Location Type</t>
  </si>
  <si>
    <t>Class Code</t>
  </si>
  <si>
    <t>FirstOfStocking Flag Indy</t>
  </si>
  <si>
    <t>FirstOfStocking Flag Reno</t>
  </si>
  <si>
    <t>FirstOfStocking Flag Denver</t>
  </si>
  <si>
    <t>FirstOfStocking Flag Grapevine</t>
  </si>
  <si>
    <t>FirstOfStocking Flag Jacksonville</t>
  </si>
  <si>
    <t>G10</t>
  </si>
  <si>
    <t xml:space="preserve"> </t>
  </si>
  <si>
    <t>Blank</t>
  </si>
  <si>
    <t xml:space="preserve">  </t>
  </si>
  <si>
    <t>OC</t>
  </si>
  <si>
    <t>Y</t>
  </si>
  <si>
    <t>N</t>
  </si>
  <si>
    <t>G86</t>
  </si>
  <si>
    <t>L</t>
  </si>
  <si>
    <t>RX</t>
  </si>
  <si>
    <t>R</t>
  </si>
  <si>
    <t>M85</t>
  </si>
  <si>
    <t>M10</t>
  </si>
  <si>
    <t>Z</t>
  </si>
  <si>
    <t>D10</t>
  </si>
  <si>
    <t>DU</t>
  </si>
  <si>
    <t>CS</t>
  </si>
  <si>
    <t>RE</t>
  </si>
  <si>
    <t>RI</t>
  </si>
  <si>
    <t>DP</t>
  </si>
  <si>
    <t>M90</t>
  </si>
  <si>
    <t>G50</t>
  </si>
  <si>
    <t>DT</t>
  </si>
  <si>
    <t>M86</t>
  </si>
  <si>
    <t>M80</t>
  </si>
  <si>
    <t>M33</t>
  </si>
  <si>
    <t>Total Lines</t>
  </si>
  <si>
    <t>Corporate non-stock - demand too low to convert</t>
  </si>
  <si>
    <t>Discontinued</t>
  </si>
  <si>
    <t>Non-stock in the primary DC - demand too low to convert</t>
  </si>
  <si>
    <t>Status</t>
  </si>
  <si>
    <t>Low impact - only 1 impact</t>
  </si>
  <si>
    <t>Drop-ship only</t>
  </si>
  <si>
    <t>Demand increase – converted to stock</t>
  </si>
  <si>
    <t>Manufacturers back order</t>
  </si>
  <si>
    <t>Demand increase – forecast adjusted</t>
  </si>
  <si>
    <t>Monthly Demand- Indy</t>
  </si>
  <si>
    <t>Monthly Demand- Reno</t>
  </si>
  <si>
    <t>Monthly Demand- Denver</t>
  </si>
  <si>
    <t>Monthly Demand- Grapevine</t>
  </si>
  <si>
    <t>Monthly Demand- Jax</t>
  </si>
  <si>
    <t>Sum of LINES</t>
  </si>
  <si>
    <t>Count of SKU</t>
  </si>
  <si>
    <t>Row Labels</t>
  </si>
  <si>
    <t>Corporate non-stock</t>
  </si>
  <si>
    <t>Non-stock in the Primary DC</t>
  </si>
  <si>
    <t>Stocked in the Primary DC</t>
  </si>
  <si>
    <t>Stock Status</t>
  </si>
  <si>
    <t>BOEING Item Impact Summary</t>
  </si>
  <si>
    <t>Boeing Quarterly Fill Rate Trend</t>
  </si>
  <si>
    <t>Quarter</t>
  </si>
  <si>
    <t>Network
Fill Rate</t>
  </si>
  <si>
    <t xml:space="preserve">Q1 </t>
  </si>
  <si>
    <t>Q2</t>
  </si>
  <si>
    <t>Q3</t>
  </si>
  <si>
    <t>Q4</t>
  </si>
  <si>
    <t>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</si>
</sst>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#0%"/>
    <numFmt numFmtId="166" formatCode="##0.0%"/>
  </numFmts>
  <fonts count="28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14" fillId="7" borderId="0"/>
    <xf numFmtId="0" fontId="19" fillId="7" borderId="0"/>
    <xf numFmtId="9" fontId="19" fillId="7" borderId="0" applyFont="0" applyFill="0" applyBorder="0" applyAlignment="0" applyProtection="0"/>
    <xf numFmtId="0" fontId="19" fillId="7" borderId="0"/>
  </cellStyleXfs>
  <cellXfs count="96">
    <xf numFmtId="0" fontId="0" fillId="0" borderId="0" xfId="0"/>
    <xf numFmtId="0" fontId="2" fillId="3" borderId="3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right" wrapText="1"/>
    </xf>
    <xf numFmtId="0" fontId="3" fillId="4" borderId="3" xfId="0" applyFont="1" applyFill="1" applyBorder="1" applyAlignment="1">
      <alignment horizontal="left"/>
    </xf>
    <xf numFmtId="165" fontId="4" fillId="0" borderId="3" xfId="0" applyNumberFormat="1" applyFont="1" applyBorder="1" applyAlignment="1">
      <alignment horizontal="right"/>
    </xf>
    <xf numFmtId="10" fontId="3" fillId="4" borderId="3" xfId="0" applyNumberFormat="1" applyFont="1" applyFill="1" applyBorder="1" applyAlignment="1">
      <alignment horizontal="right"/>
    </xf>
    <xf numFmtId="3" fontId="3" fillId="4" borderId="3" xfId="0" applyNumberFormat="1" applyFont="1" applyFill="1" applyBorder="1" applyAlignment="1">
      <alignment horizontal="right"/>
    </xf>
    <xf numFmtId="0" fontId="4" fillId="0" borderId="3" xfId="0" applyFont="1" applyBorder="1" applyAlignment="1">
      <alignment horizontal="left"/>
    </xf>
    <xf numFmtId="3" fontId="4" fillId="0" borderId="3" xfId="0" applyNumberFormat="1" applyFont="1" applyBorder="1" applyAlignment="1">
      <alignment horizontal="right"/>
    </xf>
    <xf numFmtId="0" fontId="6" fillId="3" borderId="3" xfId="0" applyFont="1" applyFill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3" fontId="7" fillId="0" borderId="3" xfId="0" applyNumberFormat="1" applyFont="1" applyBorder="1" applyAlignment="1">
      <alignment horizontal="right"/>
    </xf>
    <xf numFmtId="0" fontId="9" fillId="3" borderId="3" xfId="0" applyFont="1" applyFill="1" applyBorder="1" applyAlignment="1">
      <alignment horizontal="left" wrapText="1"/>
    </xf>
    <xf numFmtId="0" fontId="10" fillId="0" borderId="3" xfId="0" applyFont="1" applyBorder="1" applyAlignment="1">
      <alignment horizontal="left"/>
    </xf>
    <xf numFmtId="3" fontId="10" fillId="0" borderId="3" xfId="0" applyNumberFormat="1" applyFont="1" applyBorder="1" applyAlignment="1">
      <alignment horizontal="right"/>
    </xf>
    <xf numFmtId="0" fontId="12" fillId="3" borderId="3" xfId="0" applyFont="1" applyFill="1" applyBorder="1" applyAlignment="1">
      <alignment horizontal="left" wrapText="1"/>
    </xf>
    <xf numFmtId="0" fontId="12" fillId="3" borderId="3" xfId="0" applyFont="1" applyFill="1" applyBorder="1" applyAlignment="1">
      <alignment horizontal="right" wrapText="1"/>
    </xf>
    <xf numFmtId="0" fontId="13" fillId="0" borderId="3" xfId="0" applyFont="1" applyBorder="1" applyAlignment="1">
      <alignment horizontal="left"/>
    </xf>
    <xf numFmtId="0" fontId="13" fillId="5" borderId="3" xfId="0" applyFont="1" applyFill="1" applyBorder="1" applyAlignment="1">
      <alignment horizontal="right"/>
    </xf>
    <xf numFmtId="166" fontId="13" fillId="6" borderId="3" xfId="0" applyNumberFormat="1" applyFont="1" applyFill="1" applyBorder="1"/>
    <xf numFmtId="166" fontId="13" fillId="8" borderId="3" xfId="0" applyNumberFormat="1" applyFont="1" applyFill="1" applyBorder="1"/>
    <xf numFmtId="166" fontId="13" fillId="3" borderId="3" xfId="0" applyNumberFormat="1" applyFont="1" applyFill="1" applyBorder="1"/>
    <xf numFmtId="166" fontId="13" fillId="2" borderId="3" xfId="0" applyNumberFormat="1" applyFont="1" applyFill="1" applyBorder="1"/>
    <xf numFmtId="0" fontId="15" fillId="3" borderId="3" xfId="0" applyFont="1" applyFill="1" applyBorder="1" applyAlignment="1">
      <alignment horizontal="center" wrapText="1"/>
    </xf>
    <xf numFmtId="165" fontId="17" fillId="0" borderId="3" xfId="0" applyNumberFormat="1" applyFont="1" applyBorder="1" applyAlignment="1">
      <alignment horizontal="right"/>
    </xf>
    <xf numFmtId="0" fontId="18" fillId="0" borderId="3" xfId="0" applyFont="1" applyBorder="1" applyAlignment="1">
      <alignment horizontal="left"/>
    </xf>
    <xf numFmtId="3" fontId="18" fillId="0" borderId="3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3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3" borderId="3" xfId="0" applyFont="1" applyFill="1" applyBorder="1" applyAlignment="1">
      <alignment horizontal="center" wrapText="1"/>
    </xf>
    <xf numFmtId="0" fontId="18" fillId="0" borderId="3" xfId="0" applyFont="1" applyBorder="1" applyAlignment="1">
      <alignment horizontal="left"/>
    </xf>
    <xf numFmtId="0" fontId="21" fillId="9" borderId="0" xfId="0" applyFont="1" applyFill="1" applyAlignment="1">
      <alignment horizontal="center" wrapText="1"/>
    </xf>
    <xf numFmtId="0" fontId="18" fillId="0" borderId="0" xfId="0" applyFont="1"/>
    <xf numFmtId="0" fontId="22" fillId="10" borderId="4" xfId="1" applyFont="1" applyFill="1" applyBorder="1" applyAlignment="1">
      <alignment horizontal="center"/>
    </xf>
    <xf numFmtId="0" fontId="22" fillId="7" borderId="5" xfId="1" applyFont="1" applyFill="1" applyBorder="1" applyAlignment="1">
      <alignment wrapText="1"/>
    </xf>
    <xf numFmtId="0" fontId="0" fillId="0" borderId="0" xfId="0" applyBorder="1"/>
    <xf numFmtId="0" fontId="22" fillId="10" borderId="6" xfId="1" applyFont="1" applyFill="1" applyBorder="1" applyAlignment="1">
      <alignment horizontal="center"/>
    </xf>
    <xf numFmtId="0" fontId="22" fillId="7" borderId="7" xfId="1" applyFont="1" applyFill="1" applyBorder="1" applyAlignment="1"/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0" fillId="0" borderId="11" xfId="0" applyBorder="1" applyAlignment="1">
      <alignment horizontal="left" vertical="center"/>
    </xf>
    <xf numFmtId="0" fontId="0" fillId="0" borderId="12" xfId="0" applyNumberFormat="1" applyBorder="1"/>
    <xf numFmtId="0" fontId="0" fillId="0" borderId="14" xfId="0" applyBorder="1" applyAlignment="1">
      <alignment horizontal="left"/>
    </xf>
    <xf numFmtId="0" fontId="0" fillId="0" borderId="14" xfId="0" applyNumberFormat="1" applyBorder="1"/>
    <xf numFmtId="0" fontId="0" fillId="0" borderId="15" xfId="0" applyNumberFormat="1" applyBorder="1"/>
    <xf numFmtId="0" fontId="23" fillId="3" borderId="16" xfId="0" applyFont="1" applyFill="1" applyBorder="1" applyAlignment="1">
      <alignment horizontal="left" wrapText="1"/>
    </xf>
    <xf numFmtId="0" fontId="23" fillId="3" borderId="17" xfId="0" applyFont="1" applyFill="1" applyBorder="1" applyAlignment="1">
      <alignment horizontal="left" wrapText="1"/>
    </xf>
    <xf numFmtId="0" fontId="23" fillId="3" borderId="18" xfId="0" applyFont="1" applyFill="1" applyBorder="1" applyAlignment="1">
      <alignment horizontal="left" wrapText="1"/>
    </xf>
    <xf numFmtId="0" fontId="0" fillId="0" borderId="19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11" borderId="25" xfId="0" applyFill="1" applyBorder="1" applyAlignment="1">
      <alignment horizontal="left"/>
    </xf>
    <xf numFmtId="0" fontId="0" fillId="11" borderId="25" xfId="0" applyNumberFormat="1" applyFill="1" applyBorder="1"/>
    <xf numFmtId="0" fontId="0" fillId="11" borderId="26" xfId="0" applyNumberFormat="1" applyFill="1" applyBorder="1"/>
    <xf numFmtId="0" fontId="24" fillId="0" borderId="9" xfId="0" applyFont="1" applyBorder="1" applyAlignment="1">
      <alignment horizontal="left"/>
    </xf>
    <xf numFmtId="0" fontId="24" fillId="0" borderId="9" xfId="0" applyNumberFormat="1" applyFont="1" applyBorder="1"/>
    <xf numFmtId="0" fontId="24" fillId="0" borderId="10" xfId="0" applyNumberFormat="1" applyFont="1" applyBorder="1"/>
    <xf numFmtId="0" fontId="24" fillId="0" borderId="20" xfId="0" applyFont="1" applyBorder="1" applyAlignment="1">
      <alignment horizontal="left"/>
    </xf>
    <xf numFmtId="0" fontId="24" fillId="0" borderId="20" xfId="0" applyNumberFormat="1" applyFont="1" applyBorder="1"/>
    <xf numFmtId="0" fontId="24" fillId="0" borderId="21" xfId="0" applyNumberFormat="1" applyFont="1" applyBorder="1"/>
    <xf numFmtId="0" fontId="20" fillId="0" borderId="23" xfId="0" applyFont="1" applyBorder="1" applyAlignment="1">
      <alignment horizontal="left"/>
    </xf>
    <xf numFmtId="0" fontId="20" fillId="0" borderId="23" xfId="0" applyNumberFormat="1" applyFont="1" applyBorder="1"/>
    <xf numFmtId="0" fontId="20" fillId="0" borderId="24" xfId="0" applyNumberFormat="1" applyFont="1" applyBorder="1"/>
    <xf numFmtId="0" fontId="20" fillId="0" borderId="14" xfId="0" applyFont="1" applyBorder="1" applyAlignment="1">
      <alignment horizontal="left"/>
    </xf>
    <xf numFmtId="0" fontId="20" fillId="0" borderId="14" xfId="0" applyNumberFormat="1" applyFont="1" applyBorder="1"/>
    <xf numFmtId="0" fontId="20" fillId="0" borderId="15" xfId="0" applyNumberFormat="1" applyFont="1" applyBorder="1"/>
    <xf numFmtId="0" fontId="25" fillId="0" borderId="27" xfId="0" applyFont="1" applyBorder="1" applyAlignment="1">
      <alignment horizontal="center"/>
    </xf>
    <xf numFmtId="0" fontId="26" fillId="11" borderId="1" xfId="2" applyFont="1" applyFill="1" applyBorder="1" applyAlignment="1">
      <alignment horizontal="center"/>
    </xf>
    <xf numFmtId="0" fontId="26" fillId="11" borderId="28" xfId="2" applyFont="1" applyFill="1" applyBorder="1" applyAlignment="1">
      <alignment horizontal="center"/>
    </xf>
    <xf numFmtId="0" fontId="2" fillId="3" borderId="29" xfId="2" applyFont="1" applyFill="1" applyBorder="1" applyAlignment="1">
      <alignment horizontal="center" wrapText="1"/>
    </xf>
    <xf numFmtId="0" fontId="2" fillId="3" borderId="2" xfId="2" applyFont="1" applyFill="1" applyBorder="1" applyAlignment="1">
      <alignment horizontal="center" wrapText="1"/>
    </xf>
    <xf numFmtId="0" fontId="19" fillId="7" borderId="0" xfId="2"/>
    <xf numFmtId="0" fontId="26" fillId="11" borderId="1" xfId="2" applyFont="1" applyFill="1" applyBorder="1" applyAlignment="1"/>
    <xf numFmtId="0" fontId="2" fillId="3" borderId="3" xfId="2" applyFont="1" applyFill="1" applyBorder="1" applyAlignment="1">
      <alignment horizontal="center" wrapText="1"/>
    </xf>
    <xf numFmtId="0" fontId="0" fillId="7" borderId="23" xfId="2" applyFont="1" applyFill="1" applyBorder="1" applyAlignment="1">
      <alignment horizontal="left" vertical="center"/>
    </xf>
    <xf numFmtId="0" fontId="0" fillId="7" borderId="3" xfId="2" applyFont="1" applyFill="1" applyBorder="1"/>
    <xf numFmtId="3" fontId="4" fillId="7" borderId="3" xfId="2" applyNumberFormat="1" applyFont="1" applyFill="1" applyBorder="1" applyAlignment="1">
      <alignment vertical="center"/>
    </xf>
    <xf numFmtId="10" fontId="4" fillId="7" borderId="3" xfId="2" applyNumberFormat="1" applyFont="1" applyFill="1" applyBorder="1" applyAlignment="1">
      <alignment vertical="center"/>
    </xf>
    <xf numFmtId="10" fontId="27" fillId="7" borderId="3" xfId="3" applyNumberFormat="1" applyFont="1" applyFill="1" applyBorder="1" applyAlignment="1">
      <alignment vertical="center"/>
    </xf>
    <xf numFmtId="0" fontId="0" fillId="7" borderId="30" xfId="2" applyFont="1" applyFill="1" applyBorder="1" applyAlignment="1">
      <alignment horizontal="left" vertical="center"/>
    </xf>
    <xf numFmtId="3" fontId="4" fillId="7" borderId="3" xfId="4" applyNumberFormat="1" applyFont="1" applyFill="1" applyBorder="1" applyAlignment="1">
      <alignment horizontal="right" vertical="center"/>
    </xf>
    <xf numFmtId="10" fontId="4" fillId="7" borderId="3" xfId="4" applyNumberFormat="1" applyFont="1" applyFill="1" applyBorder="1" applyAlignment="1">
      <alignment horizontal="right" vertical="center"/>
    </xf>
    <xf numFmtId="0" fontId="0" fillId="7" borderId="20" xfId="2" applyFont="1" applyFill="1" applyBorder="1" applyAlignment="1">
      <alignment horizontal="left" vertical="center"/>
    </xf>
    <xf numFmtId="0" fontId="0" fillId="11" borderId="31" xfId="2" applyFont="1" applyFill="1" applyBorder="1" applyAlignment="1">
      <alignment horizontal="center" vertical="center"/>
    </xf>
    <xf numFmtId="0" fontId="0" fillId="11" borderId="3" xfId="2" applyFont="1" applyFill="1" applyBorder="1"/>
    <xf numFmtId="0" fontId="0" fillId="11" borderId="32" xfId="2" applyFont="1" applyFill="1" applyBorder="1" applyAlignment="1">
      <alignment horizontal="center" vertical="center"/>
    </xf>
    <xf numFmtId="0" fontId="0" fillId="11" borderId="28" xfId="2" applyFont="1" applyFill="1" applyBorder="1" applyAlignment="1">
      <alignment horizontal="center" vertical="center"/>
    </xf>
    <xf numFmtId="0" fontId="19" fillId="7" borderId="0" xfId="2" applyAlignment="1">
      <alignment horizontal="center"/>
    </xf>
    <xf numFmtId="0" fontId="19" fillId="7" borderId="33" xfId="2" applyBorder="1" applyAlignment="1">
      <alignment horizontal="center"/>
    </xf>
  </cellXfs>
  <cellStyles count="5">
    <cellStyle name="Normal" xfId="0" builtinId="0"/>
    <cellStyle name="Normal 2" xfId="2"/>
    <cellStyle name="Normal 8" xfId="4"/>
    <cellStyle name="Normal_Sheet1" xfId="1"/>
    <cellStyle name="Percent 2" xfId="3"/>
  </cellStyles>
  <dxfs count="2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Boeing Quarterly Fill Rate Trend - All Items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f>'Quarterly Trend'!$N$3:$O$12</c:f>
              <c:multiLvlStrCache>
                <c:ptCount val="10"/>
                <c:lvl>
                  <c:pt idx="0">
                    <c:v>Q1 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 </c:v>
                  </c:pt>
                  <c:pt idx="9">
                    <c:v>Q2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Trend'!$P$3:$P$12</c:f>
              <c:numCache>
                <c:formatCode>0.00%</c:formatCode>
                <c:ptCount val="10"/>
                <c:pt idx="0">
                  <c:v>0.81340000000000001</c:v>
                </c:pt>
                <c:pt idx="1">
                  <c:v>0.83837429111531192</c:v>
                </c:pt>
                <c:pt idx="2">
                  <c:v>0.85611510791366907</c:v>
                </c:pt>
                <c:pt idx="3">
                  <c:v>0.89020771513353114</c:v>
                </c:pt>
                <c:pt idx="4">
                  <c:v>0.84660421545667441</c:v>
                </c:pt>
                <c:pt idx="5">
                  <c:v>0.87608069164265134</c:v>
                </c:pt>
                <c:pt idx="6">
                  <c:v>0.83930000000000005</c:v>
                </c:pt>
                <c:pt idx="7">
                  <c:v>0.84141791044776115</c:v>
                </c:pt>
                <c:pt idx="8">
                  <c:v>0.85219707057256988</c:v>
                </c:pt>
                <c:pt idx="9">
                  <c:v>0.86002691790040375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f>'Quarterly Trend'!$N$3:$O$12</c:f>
              <c:multiLvlStrCache>
                <c:ptCount val="10"/>
                <c:lvl>
                  <c:pt idx="0">
                    <c:v>Q1 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 </c:v>
                  </c:pt>
                  <c:pt idx="9">
                    <c:v>Q2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Trend'!$Q$3:$Q$12</c:f>
              <c:numCache>
                <c:formatCode>0.00%</c:formatCode>
                <c:ptCount val="10"/>
                <c:pt idx="0">
                  <c:v>0.86719999999999997</c:v>
                </c:pt>
                <c:pt idx="1">
                  <c:v>0.89130434782608692</c:v>
                </c:pt>
                <c:pt idx="2">
                  <c:v>0.91880781089414187</c:v>
                </c:pt>
                <c:pt idx="3">
                  <c:v>0.94213649851632042</c:v>
                </c:pt>
                <c:pt idx="4">
                  <c:v>0.92154566744730682</c:v>
                </c:pt>
                <c:pt idx="5">
                  <c:v>0.94236311239193082</c:v>
                </c:pt>
                <c:pt idx="6">
                  <c:v>0.91849999999999998</c:v>
                </c:pt>
                <c:pt idx="7">
                  <c:v>0.91791044776119401</c:v>
                </c:pt>
                <c:pt idx="8">
                  <c:v>0.91877496671105197</c:v>
                </c:pt>
                <c:pt idx="9">
                  <c:v>0.92597577388963659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505328"/>
        <c:axId val="617505720"/>
      </c:lineChart>
      <c:catAx>
        <c:axId val="61750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617505720"/>
        <c:crosses val="autoZero"/>
        <c:auto val="1"/>
        <c:lblAlgn val="ctr"/>
        <c:lblOffset val="100"/>
        <c:noMultiLvlLbl val="0"/>
      </c:catAx>
      <c:valAx>
        <c:axId val="617505720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617505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Boeing Quarterly Fill Rate Trend - Stocking Items Only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f>'Quarterly Trend'!$R$3:$S$12</c:f>
              <c:multiLvlStrCache>
                <c:ptCount val="10"/>
                <c:lvl>
                  <c:pt idx="0">
                    <c:v>Q1 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 </c:v>
                  </c:pt>
                  <c:pt idx="9">
                    <c:v>Q2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Trend'!$T$3:$T$12</c:f>
              <c:numCache>
                <c:formatCode>0.00%</c:formatCode>
                <c:ptCount val="10"/>
                <c:pt idx="0">
                  <c:v>0.93301435406698563</c:v>
                </c:pt>
                <c:pt idx="1">
                  <c:v>0.92438563327032142</c:v>
                </c:pt>
                <c:pt idx="2">
                  <c:v>0.89825282631038028</c:v>
                </c:pt>
                <c:pt idx="3">
                  <c:v>0.93026706231454004</c:v>
                </c:pt>
                <c:pt idx="4">
                  <c:v>0.88641686182669788</c:v>
                </c:pt>
                <c:pt idx="5">
                  <c:v>0.89625360230547546</c:v>
                </c:pt>
                <c:pt idx="6">
                  <c:v>0.8764988009592326</c:v>
                </c:pt>
                <c:pt idx="7">
                  <c:v>0.875</c:v>
                </c:pt>
                <c:pt idx="8">
                  <c:v>0.87616511318242341</c:v>
                </c:pt>
                <c:pt idx="9">
                  <c:v>0.89771197846567963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f>'Quarterly Trend'!$R$3:$S$12</c:f>
              <c:multiLvlStrCache>
                <c:ptCount val="10"/>
                <c:lvl>
                  <c:pt idx="0">
                    <c:v>Q1 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 </c:v>
                  </c:pt>
                  <c:pt idx="9">
                    <c:v>Q2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Trend'!$U$3:$U$12</c:f>
              <c:numCache>
                <c:formatCode>0.00%</c:formatCode>
                <c:ptCount val="10"/>
                <c:pt idx="0">
                  <c:v>0.98684210526315785</c:v>
                </c:pt>
                <c:pt idx="1">
                  <c:v>0.97731568998109641</c:v>
                </c:pt>
                <c:pt idx="2">
                  <c:v>0.96094552929085308</c:v>
                </c:pt>
                <c:pt idx="3">
                  <c:v>0.98219584569732943</c:v>
                </c:pt>
                <c:pt idx="4">
                  <c:v>0.96135831381733017</c:v>
                </c:pt>
                <c:pt idx="5">
                  <c:v>0.96253602305475505</c:v>
                </c:pt>
                <c:pt idx="6">
                  <c:v>0.95563549160671468</c:v>
                </c:pt>
                <c:pt idx="7">
                  <c:v>0.95149253731343286</c:v>
                </c:pt>
                <c:pt idx="8">
                  <c:v>0.94274300932090549</c:v>
                </c:pt>
                <c:pt idx="9">
                  <c:v>0.96366083445491246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508856"/>
        <c:axId val="617509640"/>
      </c:lineChart>
      <c:catAx>
        <c:axId val="61750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617509640"/>
        <c:crosses val="autoZero"/>
        <c:auto val="1"/>
        <c:lblAlgn val="ctr"/>
        <c:lblOffset val="100"/>
        <c:noMultiLvlLbl val="0"/>
      </c:catAx>
      <c:valAx>
        <c:axId val="61750964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617508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0.85810810810810811</c:v>
                </c:pt>
                <c:pt idx="1">
                  <c:v>0.89179104477611948</c:v>
                </c:pt>
                <c:pt idx="2">
                  <c:v>0.86610878661087864</c:v>
                </c:pt>
                <c:pt idx="3">
                  <c:v>0.85910652920962194</c:v>
                </c:pt>
                <c:pt idx="4">
                  <c:v>0.92500000000000004</c:v>
                </c:pt>
                <c:pt idx="5">
                  <c:v>0.79104477611940294</c:v>
                </c:pt>
                <c:pt idx="6">
                  <c:v>0.87318840579710144</c:v>
                </c:pt>
                <c:pt idx="7">
                  <c:v>0.87155963302752293</c:v>
                </c:pt>
                <c:pt idx="8">
                  <c:v>0.87447698744769875</c:v>
                </c:pt>
                <c:pt idx="9">
                  <c:v>0.89539748953974896</c:v>
                </c:pt>
                <c:pt idx="10">
                  <c:v>0.8936170212765957</c:v>
                </c:pt>
                <c:pt idx="11">
                  <c:v>0.89211618257261416</c:v>
                </c:pt>
              </c:numCache>
            </c:numRef>
          </c:val>
          <c:smooth val="1"/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0.95131086142322085</c:v>
                </c:pt>
                <c:pt idx="1">
                  <c:v>0.94466403162055324</c:v>
                </c:pt>
                <c:pt idx="2">
                  <c:v>0.95391705069124422</c:v>
                </c:pt>
                <c:pt idx="3">
                  <c:v>0.94339622641509435</c:v>
                </c:pt>
                <c:pt idx="4">
                  <c:v>0.9673202614379085</c:v>
                </c:pt>
                <c:pt idx="5">
                  <c:v>0.89830508474576276</c:v>
                </c:pt>
                <c:pt idx="6">
                  <c:v>0.94509803921568614</c:v>
                </c:pt>
                <c:pt idx="7">
                  <c:v>0.93596059113300489</c:v>
                </c:pt>
                <c:pt idx="8">
                  <c:v>0.92888888888888888</c:v>
                </c:pt>
                <c:pt idx="9">
                  <c:v>0.94273127753303965</c:v>
                </c:pt>
                <c:pt idx="10">
                  <c:v>0.95454545454545459</c:v>
                </c:pt>
                <c:pt idx="11">
                  <c:v>0.9817351598173516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010528"/>
        <c:axId val="536010920"/>
      </c:lineChart>
      <c:catAx>
        <c:axId val="53601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crossAx val="536010920"/>
        <c:crosses val="autoZero"/>
        <c:auto val="1"/>
        <c:lblAlgn val="ctr"/>
        <c:lblOffset val="100"/>
        <c:noMultiLvlLbl val="1"/>
      </c:catAx>
      <c:valAx>
        <c:axId val="53601092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  <a:endParaRPr lang="en-US"/>
              </a:p>
            </c:rich>
          </c:tx>
          <c:layout/>
          <c:overlay val="0"/>
        </c:title>
        <c:numFmt formatCode="0.#0%" sourceLinked="1"/>
        <c:majorTickMark val="cross"/>
        <c:minorTickMark val="none"/>
        <c:tickLblPos val="nextTo"/>
        <c:crossAx val="53601052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0.8193548387096774</c:v>
                </c:pt>
                <c:pt idx="1">
                  <c:v>0.86594202898550721</c:v>
                </c:pt>
                <c:pt idx="2">
                  <c:v>0.83467741935483875</c:v>
                </c:pt>
                <c:pt idx="3">
                  <c:v>0.83333333333333348</c:v>
                </c:pt>
                <c:pt idx="4">
                  <c:v>0.88095238095238093</c:v>
                </c:pt>
                <c:pt idx="5">
                  <c:v>0.77941176470588236</c:v>
                </c:pt>
                <c:pt idx="6">
                  <c:v>0.84859154929577452</c:v>
                </c:pt>
                <c:pt idx="7">
                  <c:v>0.8482142857142857</c:v>
                </c:pt>
                <c:pt idx="8">
                  <c:v>0.86008230452674894</c:v>
                </c:pt>
                <c:pt idx="9">
                  <c:v>0.8458498023715415</c:v>
                </c:pt>
                <c:pt idx="10">
                  <c:v>0.86776859504132231</c:v>
                </c:pt>
                <c:pt idx="11">
                  <c:v>0.86693548387096764</c:v>
                </c:pt>
              </c:numCache>
            </c:numRef>
          </c:val>
          <c:smooth val="1"/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0.91290322580645167</c:v>
                </c:pt>
                <c:pt idx="1">
                  <c:v>0.92028985507246375</c:v>
                </c:pt>
                <c:pt idx="2">
                  <c:v>0.92338709677419351</c:v>
                </c:pt>
                <c:pt idx="3">
                  <c:v>0.92</c:v>
                </c:pt>
                <c:pt idx="4">
                  <c:v>0.92261904761904778</c:v>
                </c:pt>
                <c:pt idx="5">
                  <c:v>0.89705882352941169</c:v>
                </c:pt>
                <c:pt idx="6">
                  <c:v>0.92253521126760563</c:v>
                </c:pt>
                <c:pt idx="7">
                  <c:v>0.9151785714285714</c:v>
                </c:pt>
                <c:pt idx="8">
                  <c:v>0.91769547325102896</c:v>
                </c:pt>
                <c:pt idx="9">
                  <c:v>0.89328063241106714</c:v>
                </c:pt>
                <c:pt idx="10">
                  <c:v>0.92975206611570238</c:v>
                </c:pt>
                <c:pt idx="11">
                  <c:v>0.95564516129032251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011704"/>
        <c:axId val="536012096"/>
      </c:lineChart>
      <c:catAx>
        <c:axId val="536011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crossAx val="536012096"/>
        <c:crosses val="autoZero"/>
        <c:auto val="1"/>
        <c:lblAlgn val="ctr"/>
        <c:lblOffset val="100"/>
        <c:noMultiLvlLbl val="1"/>
      </c:catAx>
      <c:valAx>
        <c:axId val="53601209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  <a:endParaRPr lang="en-US"/>
              </a:p>
            </c:rich>
          </c:tx>
          <c:layout/>
          <c:overlay val="0"/>
        </c:title>
        <c:numFmt formatCode="0.#0%" sourceLinked="1"/>
        <c:majorTickMark val="cross"/>
        <c:minorTickMark val="none"/>
        <c:tickLblPos val="nextTo"/>
        <c:crossAx val="536011704"/>
        <c:crosses val="min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/>
        <xdr:cNvGrpSpPr/>
      </xdr:nvGrpSpPr>
      <xdr:grpSpPr>
        <a:xfrm>
          <a:off x="0" y="2514600"/>
          <a:ext cx="9964420" cy="2768600"/>
          <a:chOff x="0" y="2514600"/>
          <a:chExt cx="9964420" cy="2768600"/>
        </a:xfrm>
      </xdr:grpSpPr>
      <xdr:graphicFrame macro="">
        <xdr:nvGraphicFramePr>
          <xdr:cNvPr id="5" name="Chart 1"/>
          <xdr:cNvGraphicFramePr/>
        </xdr:nvGraphicFramePr>
        <xdr:xfrm>
          <a:off x="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/>
          <xdr:cNvGraphicFramePr/>
        </xdr:nvGraphicFramePr>
        <xdr:xfrm>
          <a:off x="507492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eing%20Q4%202017%20Fill%20R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p-To Fill Rate"/>
      <sheetName val="NSI Items"/>
      <sheetName val="Drop-Ship Items"/>
      <sheetName val="Item Detail"/>
      <sheetName val="Item Impact Summary"/>
      <sheetName val="Quarterly Tre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P2" t="str">
            <v>Primary
 Fill Rate</v>
          </cell>
          <cell r="Q2" t="str">
            <v>Network
Fill Rate</v>
          </cell>
          <cell r="T2" t="str">
            <v>Primary
 Fill Rate</v>
          </cell>
          <cell r="U2" t="str">
            <v>Network
Fill Rate</v>
          </cell>
        </row>
        <row r="3">
          <cell r="N3">
            <v>2016</v>
          </cell>
          <cell r="O3" t="str">
            <v xml:space="preserve">Q1 </v>
          </cell>
          <cell r="P3">
            <v>0.81340000000000001</v>
          </cell>
          <cell r="Q3">
            <v>0.86719999999999997</v>
          </cell>
          <cell r="R3">
            <v>2016</v>
          </cell>
          <cell r="S3" t="str">
            <v xml:space="preserve">Q1 </v>
          </cell>
          <cell r="T3">
            <v>0.93301435406698563</v>
          </cell>
          <cell r="U3">
            <v>0.98684210526315785</v>
          </cell>
        </row>
        <row r="4">
          <cell r="O4" t="str">
            <v>Q2</v>
          </cell>
          <cell r="P4">
            <v>0.83837429111531192</v>
          </cell>
          <cell r="Q4">
            <v>0.89130434782608692</v>
          </cell>
          <cell r="S4" t="str">
            <v>Q2</v>
          </cell>
          <cell r="T4">
            <v>0.92438563327032142</v>
          </cell>
          <cell r="U4">
            <v>0.97731568998109641</v>
          </cell>
        </row>
        <row r="5">
          <cell r="O5" t="str">
            <v>Q3</v>
          </cell>
          <cell r="P5">
            <v>0.85611510791366907</v>
          </cell>
          <cell r="Q5">
            <v>0.91880781089414187</v>
          </cell>
          <cell r="S5" t="str">
            <v>Q3</v>
          </cell>
          <cell r="T5">
            <v>0.89825282631038028</v>
          </cell>
          <cell r="U5">
            <v>0.96094552929085308</v>
          </cell>
        </row>
        <row r="6">
          <cell r="O6" t="str">
            <v>Q4</v>
          </cell>
          <cell r="P6">
            <v>0.89020771513353114</v>
          </cell>
          <cell r="Q6">
            <v>0.94213649851632042</v>
          </cell>
          <cell r="S6" t="str">
            <v>Q4</v>
          </cell>
          <cell r="T6">
            <v>0.93026706231454004</v>
          </cell>
          <cell r="U6">
            <v>0.98219584569732943</v>
          </cell>
        </row>
        <row r="7">
          <cell r="N7">
            <v>2017</v>
          </cell>
          <cell r="O7" t="str">
            <v>Q1</v>
          </cell>
          <cell r="P7">
            <v>0.84660421545667441</v>
          </cell>
          <cell r="Q7">
            <v>0.92154566744730682</v>
          </cell>
          <cell r="R7">
            <v>2017</v>
          </cell>
          <cell r="S7" t="str">
            <v>Q1</v>
          </cell>
          <cell r="T7">
            <v>0.88641686182669788</v>
          </cell>
          <cell r="U7">
            <v>0.96135831381733017</v>
          </cell>
        </row>
        <row r="8">
          <cell r="O8" t="str">
            <v>Q2</v>
          </cell>
          <cell r="P8">
            <v>0.87608069164265134</v>
          </cell>
          <cell r="Q8">
            <v>0.94236311239193082</v>
          </cell>
          <cell r="S8" t="str">
            <v>Q2</v>
          </cell>
          <cell r="T8">
            <v>0.89625360230547546</v>
          </cell>
          <cell r="U8">
            <v>0.96253602305475505</v>
          </cell>
        </row>
        <row r="9">
          <cell r="O9" t="str">
            <v>Q3</v>
          </cell>
          <cell r="P9">
            <v>0.83930000000000005</v>
          </cell>
          <cell r="Q9">
            <v>0.91849999999999998</v>
          </cell>
          <cell r="S9" t="str">
            <v>Q3</v>
          </cell>
          <cell r="T9">
            <v>0.8764988009592326</v>
          </cell>
          <cell r="U9">
            <v>0.95563549160671468</v>
          </cell>
        </row>
        <row r="10">
          <cell r="O10" t="str">
            <v>Q4</v>
          </cell>
          <cell r="P10">
            <v>0.84141791044776115</v>
          </cell>
          <cell r="Q10">
            <v>0.91791044776119401</v>
          </cell>
          <cell r="S10" t="str">
            <v>Q4</v>
          </cell>
          <cell r="T10">
            <v>0.875</v>
          </cell>
          <cell r="U10">
            <v>0.95149253731343286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298.499476736113" createdVersion="5" refreshedVersion="5" minRefreshableVersion="3" recordCount="69">
  <cacheSource type="worksheet">
    <worksheetSource ref="A2:R71" sheet="Item Detail"/>
  </cacheSource>
  <cacheFields count="18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7"/>
    </cacheField>
    <cacheField name="QTY" numFmtId="0">
      <sharedItems containsSemiMixedTypes="0" containsString="0" containsNumber="1" containsInteger="1" minValue="1" maxValue="60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minValue="0" maxValue="1"/>
    </cacheField>
    <cacheField name="Drop_x000a_Ship%" numFmtId="166">
      <sharedItems containsSemiMixedTypes="0" containsString="0" containsNumber="1" minValue="0" maxValue="1"/>
    </cacheField>
    <cacheField name="Status" numFmtId="0">
      <sharedItems count="8">
        <s v="Demand increase – converted to stock"/>
        <s v="Drop-ship only"/>
        <s v="Manufacturers back order"/>
        <s v="Non-stock in the primary DC - demand too low to convert"/>
        <s v="Corporate non-stock - demand too low to convert"/>
        <s v="Demand increase – forecast adjusted"/>
        <s v="Discontinued"/>
        <s v="Low impact - only 1 impact"/>
      </sharedItems>
    </cacheField>
    <cacheField name="Monthly Demand- Indy" numFmtId="0">
      <sharedItems containsNonDate="0" containsString="0" containsBlank="1"/>
    </cacheField>
    <cacheField name="Monthly Demand- Reno" numFmtId="0">
      <sharedItems containsString="0" containsBlank="1" containsNumber="1" containsInteger="1" minValue="3" maxValue="3"/>
    </cacheField>
    <cacheField name="Monthly Demand- Denver" numFmtId="0">
      <sharedItems containsNonDate="0" containsString="0" containsBlank="1"/>
    </cacheField>
    <cacheField name="Monthly Demand- Grapevine" numFmtId="0">
      <sharedItems containsNonDate="0" containsString="0" containsBlank="1"/>
    </cacheField>
    <cacheField name="Monthly Demand- Jax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">
  <r>
    <s v="1261271"/>
    <s v="Loratadine Tablets UD         "/>
    <s v="10mg        "/>
    <s v="10x10/Bx"/>
    <s v="CARDWH"/>
    <s v="3969946"/>
    <n v="7"/>
    <n v="9"/>
    <n v="0.14285714285714288"/>
    <n v="0.8571428571428571"/>
    <n v="0"/>
    <n v="0"/>
    <x v="0"/>
    <m/>
    <n v="3"/>
    <m/>
    <m/>
    <m/>
  </r>
  <r>
    <s v="1205801"/>
    <s v="Gentamicin Ophth Sol BOE      "/>
    <s v="0.3%        "/>
    <s v="Ea      "/>
    <s v="ASMEDI"/>
    <s v="4355-0"/>
    <n v="5"/>
    <n v="19"/>
    <n v="0"/>
    <n v="0"/>
    <n v="1"/>
    <n v="0"/>
    <x v="1"/>
    <m/>
    <m/>
    <m/>
    <m/>
    <m/>
  </r>
  <r>
    <s v="1043735"/>
    <s v="Ful-Glo Ophth Strips          "/>
    <s v="1mg         "/>
    <s v="100/Bx  "/>
    <s v="AKORN"/>
    <s v="17478040401"/>
    <n v="4"/>
    <n v="5"/>
    <n v="1"/>
    <n v="0"/>
    <n v="0"/>
    <n v="0"/>
    <x v="2"/>
    <m/>
    <m/>
    <m/>
    <m/>
    <m/>
  </r>
  <r>
    <s v="1097366"/>
    <s v="Wrist Support Motion Mgr      "/>
    <s v="Medium      "/>
    <s v="Ea      "/>
    <s v="MEDSPE"/>
    <s v="223904"/>
    <n v="3"/>
    <n v="18"/>
    <n v="0"/>
    <n v="0"/>
    <n v="0"/>
    <n v="1"/>
    <x v="1"/>
    <m/>
    <m/>
    <m/>
    <m/>
    <m/>
  </r>
  <r>
    <s v="1205752"/>
    <s v="Cephalexin Caps BOE           "/>
    <s v="500Mg       "/>
    <s v="40/Bt   "/>
    <s v="ASMEDI"/>
    <s v="0305-2"/>
    <n v="3"/>
    <n v="8"/>
    <n v="0"/>
    <n v="1"/>
    <n v="0"/>
    <n v="0"/>
    <x v="1"/>
    <m/>
    <m/>
    <m/>
    <m/>
    <m/>
  </r>
  <r>
    <s v="1103956"/>
    <s v="Band-It Tennis Elbow Support  "/>
    <s v="Universal   "/>
    <s v="Ea      "/>
    <s v="TROY"/>
    <s v="0814-7040"/>
    <n v="3"/>
    <n v="13"/>
    <n v="0"/>
    <n v="1"/>
    <n v="0"/>
    <n v="0"/>
    <x v="3"/>
    <m/>
    <m/>
    <m/>
    <m/>
    <m/>
  </r>
  <r>
    <s v="1097367"/>
    <s v="Wrist Support Motion Mgr      "/>
    <s v="Large       "/>
    <s v="Ea      "/>
    <s v="MEDSPE"/>
    <s v="223905"/>
    <n v="3"/>
    <n v="19"/>
    <n v="0"/>
    <n v="0"/>
    <n v="0"/>
    <n v="1"/>
    <x v="1"/>
    <m/>
    <m/>
    <m/>
    <m/>
    <m/>
  </r>
  <r>
    <s v="1205804"/>
    <s v="Ibuprofen Tabs BOE            "/>
    <s v="800Mg       "/>
    <s v="21/Bt   "/>
    <s v="ASMEDI"/>
    <s v="0289-7"/>
    <n v="2"/>
    <n v="6"/>
    <n v="0"/>
    <n v="0"/>
    <n v="0.5"/>
    <n v="0.5"/>
    <x v="4"/>
    <m/>
    <m/>
    <m/>
    <m/>
    <m/>
  </r>
  <r>
    <s v="5550357"/>
    <s v="Dermabond Advanced            "/>
    <s v="Topical     "/>
    <s v="6/Bx    "/>
    <s v="ETHICO"/>
    <s v="DNX6"/>
    <n v="2"/>
    <n v="2"/>
    <n v="0.5"/>
    <n v="0.5"/>
    <n v="0"/>
    <n v="0"/>
    <x v="2"/>
    <m/>
    <m/>
    <m/>
    <m/>
    <m/>
  </r>
  <r>
    <s v="1210178"/>
    <s v="Vivotif Typhoid Vacc BOE      "/>
    <s v="LIVEORL     "/>
    <s v="4/Pk    "/>
    <s v="ASMEDI"/>
    <s v="3927-0"/>
    <n v="2"/>
    <n v="6"/>
    <n v="0"/>
    <n v="1"/>
    <n v="0"/>
    <n v="0"/>
    <x v="3"/>
    <m/>
    <m/>
    <m/>
    <m/>
    <m/>
  </r>
  <r>
    <s v="1296508"/>
    <s v="Lidocaine HCl MDV 50mL        "/>
    <s v="1%          "/>
    <s v="10/Pk   "/>
    <s v="WESINJ"/>
    <s v="00143957710"/>
    <n v="2"/>
    <n v="2"/>
    <n v="1"/>
    <n v="0"/>
    <n v="0"/>
    <n v="0"/>
    <x v="5"/>
    <m/>
    <m/>
    <m/>
    <m/>
    <m/>
  </r>
  <r>
    <s v="1002808"/>
    <s v="Sodium Chloride Sol Non-DEHP  "/>
    <s v="0.9% Inj    "/>
    <s v="1000Ml  "/>
    <s v="MCGAW"/>
    <s v="L8000"/>
    <n v="2"/>
    <n v="4"/>
    <n v="1"/>
    <n v="0"/>
    <n v="0"/>
    <n v="0"/>
    <x v="2"/>
    <m/>
    <m/>
    <m/>
    <m/>
    <m/>
  </r>
  <r>
    <s v="1205878"/>
    <s v="Smx-Tmp Tabs BOE              "/>
    <s v="800/160MG   "/>
    <s v="20/Bt   "/>
    <s v="ASMEDI"/>
    <s v="0075-2"/>
    <n v="2"/>
    <n v="6"/>
    <n v="0"/>
    <n v="1"/>
    <n v="0"/>
    <n v="0"/>
    <x v="3"/>
    <m/>
    <m/>
    <m/>
    <m/>
    <m/>
  </r>
  <r>
    <s v="1279954"/>
    <s v="Epinephrine Auto Inject Adult "/>
    <s v="0.3mg       "/>
    <s v="2/Pk    "/>
    <s v="CARDGN"/>
    <s v="5361274"/>
    <n v="2"/>
    <n v="3"/>
    <n v="1"/>
    <n v="0"/>
    <n v="0"/>
    <n v="0"/>
    <x v="2"/>
    <m/>
    <m/>
    <m/>
    <m/>
    <m/>
  </r>
  <r>
    <s v="1004737"/>
    <s v="Sod Chloride Inj 0.9% Non-DEHP"/>
    <s v="Plas Bag    "/>
    <s v="500ml/Bg"/>
    <s v="MCGAW"/>
    <s v="L8001"/>
    <n v="2"/>
    <n v="9"/>
    <n v="1"/>
    <n v="0"/>
    <n v="0"/>
    <n v="0"/>
    <x v="2"/>
    <m/>
    <m/>
    <m/>
    <m/>
    <m/>
  </r>
  <r>
    <s v="1205802"/>
    <s v="Ibuprofen Tabs BOE            "/>
    <s v="600Mg       "/>
    <s v="30/Bt   "/>
    <s v="ASMEDI"/>
    <s v="0287-3"/>
    <n v="2"/>
    <n v="10"/>
    <n v="0"/>
    <n v="1"/>
    <n v="0"/>
    <n v="0"/>
    <x v="3"/>
    <m/>
    <m/>
    <m/>
    <m/>
    <m/>
  </r>
  <r>
    <s v="1125506"/>
    <s v="Criterion Clear Blue Ntrl Glv "/>
    <s v="Small       "/>
    <s v="100/Bx  "/>
    <s v="PERGET"/>
    <s v="1125506"/>
    <n v="2"/>
    <n v="12"/>
    <n v="0"/>
    <n v="1"/>
    <n v="0"/>
    <n v="0"/>
    <x v="6"/>
    <m/>
    <m/>
    <m/>
    <m/>
    <m/>
  </r>
  <r>
    <s v="4996788"/>
    <s v="Calagel Anti-Itch Gel         "/>
    <s v="            "/>
    <s v="144/Pk  "/>
    <s v="TECLAB"/>
    <s v="FG10012"/>
    <n v="2"/>
    <n v="4"/>
    <n v="0"/>
    <n v="1"/>
    <n v="0"/>
    <n v="0"/>
    <x v="3"/>
    <m/>
    <m/>
    <m/>
    <m/>
    <m/>
  </r>
  <r>
    <s v="1205803"/>
    <s v="Ibuprofen Tabs BOE            "/>
    <s v="600Mg       "/>
    <s v="16/Bt   "/>
    <s v="ASMEDI"/>
    <s v="0287-2"/>
    <n v="2"/>
    <n v="34"/>
    <n v="0"/>
    <n v="0"/>
    <n v="1"/>
    <n v="0"/>
    <x v="4"/>
    <m/>
    <m/>
    <m/>
    <m/>
    <m/>
  </r>
  <r>
    <s v="1042564"/>
    <s v="Armsling, Horz/Vert           "/>
    <s v="Universal   "/>
    <s v="Ea      "/>
    <s v="SMTNEP"/>
    <s v="79-99240"/>
    <n v="2"/>
    <n v="12"/>
    <n v="1"/>
    <n v="0"/>
    <n v="0"/>
    <n v="0"/>
    <x v="6"/>
    <m/>
    <m/>
    <m/>
    <m/>
    <m/>
  </r>
  <r>
    <s v="1093759"/>
    <s v="Motion Manager Support Wrist  "/>
    <s v="X-Large     "/>
    <s v="Ea      "/>
    <s v="MEDSPE"/>
    <s v="223906"/>
    <n v="2"/>
    <n v="8"/>
    <n v="0"/>
    <n v="0"/>
    <n v="0"/>
    <n v="1"/>
    <x v="4"/>
    <m/>
    <m/>
    <m/>
    <m/>
    <m/>
  </r>
  <r>
    <s v="1239703"/>
    <s v="Azithromycin Tablets UD       "/>
    <s v="250Mg       "/>
    <s v="1x6/Bx  "/>
    <s v="CARDGN"/>
    <s v="4960456"/>
    <n v="1"/>
    <n v="10"/>
    <n v="0"/>
    <n v="1"/>
    <n v="0"/>
    <n v="0"/>
    <x v="6"/>
    <m/>
    <m/>
    <m/>
    <m/>
    <m/>
  </r>
  <r>
    <s v="1119206"/>
    <s v="Hydrocortisone Crm W/Aloe Otc "/>
    <s v="1%          "/>
    <s v="1OZ/Tb  "/>
    <s v="CLAY"/>
    <s v="45802043803"/>
    <n v="1"/>
    <n v="12"/>
    <n v="0"/>
    <n v="1"/>
    <n v="0"/>
    <n v="0"/>
    <x v="6"/>
    <m/>
    <m/>
    <m/>
    <m/>
    <m/>
  </r>
  <r>
    <s v="9525086"/>
    <s v="Valihist Cold/Sinus Tablets   "/>
    <s v="Indust Pack "/>
    <s v="150X2/Bx"/>
    <s v="MEDIQ"/>
    <s v="2115543"/>
    <n v="1"/>
    <n v="2"/>
    <n v="0"/>
    <n v="1"/>
    <n v="0"/>
    <n v="0"/>
    <x v="7"/>
    <m/>
    <m/>
    <m/>
    <m/>
    <m/>
  </r>
  <r>
    <s v="1163304"/>
    <s v="Sleeve Knee Open Patella      "/>
    <s v="XXL         "/>
    <s v="Ea      "/>
    <s v="ERGODY"/>
    <s v="16536"/>
    <n v="1"/>
    <n v="2"/>
    <n v="0"/>
    <n v="0"/>
    <n v="1"/>
    <n v="0"/>
    <x v="4"/>
    <m/>
    <m/>
    <m/>
    <m/>
    <m/>
  </r>
  <r>
    <s v="2587100"/>
    <s v="Lactated Ringers              "/>
    <s v="250mL/Bg    "/>
    <s v="Ea      "/>
    <s v="ABBHOS"/>
    <s v="0795302"/>
    <n v="1"/>
    <n v="1"/>
    <n v="1"/>
    <n v="0"/>
    <n v="0"/>
    <n v="0"/>
    <x v="7"/>
    <m/>
    <m/>
    <m/>
    <m/>
    <m/>
  </r>
  <r>
    <s v="9375266"/>
    <s v="Scott Binder Ankle Beige      "/>
    <s v="Medium      "/>
    <s v="Ea      "/>
    <s v="SCOTSP"/>
    <s v="1404-BEIG-MED"/>
    <n v="1"/>
    <n v="15"/>
    <n v="0"/>
    <n v="1"/>
    <n v="0"/>
    <n v="0"/>
    <x v="3"/>
    <m/>
    <m/>
    <m/>
    <m/>
    <m/>
  </r>
  <r>
    <s v="1125514"/>
    <s v="Synthetic Stockinette         "/>
    <s v="3&quot;x25yds    "/>
    <s v="1/Rl    "/>
    <s v="ZHEANJ"/>
    <s v="1125514"/>
    <n v="1"/>
    <n v="1"/>
    <n v="0"/>
    <n v="1"/>
    <n v="0"/>
    <n v="0"/>
    <x v="7"/>
    <m/>
    <m/>
    <m/>
    <m/>
    <m/>
  </r>
  <r>
    <s v="2837180"/>
    <s v="Crutch Alm Push Btn 5'2&quot;-5'10&quot;"/>
    <s v="Adult       "/>
    <s v="Pair    "/>
    <s v="OPTINT"/>
    <s v="70-05"/>
    <n v="1"/>
    <n v="3"/>
    <n v="0"/>
    <n v="1"/>
    <n v="0"/>
    <n v="0"/>
    <x v="7"/>
    <m/>
    <m/>
    <m/>
    <m/>
    <m/>
  </r>
  <r>
    <s v="3662665"/>
    <s v="Room Status Signal 8-Flag     "/>
    <s v="PrimaryColor"/>
    <s v="Ea      "/>
    <s v="UNIMID"/>
    <s v="I8PF169438"/>
    <n v="1"/>
    <n v="2"/>
    <n v="0"/>
    <n v="1"/>
    <n v="0"/>
    <n v="0"/>
    <x v="3"/>
    <m/>
    <m/>
    <m/>
    <m/>
    <m/>
  </r>
  <r>
    <s v="1205873"/>
    <s v="Prednisone Tabs BOE           "/>
    <s v="20mg        "/>
    <s v="10/Bt   "/>
    <s v="ASMEDI"/>
    <s v="0332-1"/>
    <n v="1"/>
    <n v="4"/>
    <n v="0"/>
    <n v="0"/>
    <n v="1"/>
    <n v="0"/>
    <x v="4"/>
    <m/>
    <m/>
    <m/>
    <m/>
    <m/>
  </r>
  <r>
    <s v="1313995"/>
    <s v="Hydrocollator M-2 Heating Unit"/>
    <s v="            "/>
    <s v="Ea      "/>
    <s v="SMTNEP"/>
    <s v="2402-4"/>
    <n v="1"/>
    <n v="1"/>
    <n v="0"/>
    <n v="0"/>
    <n v="0"/>
    <n v="1"/>
    <x v="4"/>
    <m/>
    <m/>
    <m/>
    <m/>
    <m/>
  </r>
  <r>
    <s v="8367905"/>
    <s v="Basin Utility Pls 16Oz Str Blu"/>
    <s v="16 Oz       "/>
    <s v="75/Ca   "/>
    <s v="MEDGEN"/>
    <s v="01216"/>
    <n v="1"/>
    <n v="1"/>
    <n v="0"/>
    <n v="1"/>
    <n v="0"/>
    <n v="0"/>
    <x v="3"/>
    <m/>
    <m/>
    <m/>
    <m/>
    <m/>
  </r>
  <r>
    <s v="1182435"/>
    <s v="Repellent Insect 100% Deet    "/>
    <s v="2oz         "/>
    <s v="48/Ca   "/>
    <s v="TECLAB"/>
    <s v="FG10025"/>
    <n v="1"/>
    <n v="1"/>
    <n v="0"/>
    <n v="1"/>
    <n v="0"/>
    <n v="0"/>
    <x v="6"/>
    <m/>
    <m/>
    <m/>
    <m/>
    <m/>
  </r>
  <r>
    <s v="4007090"/>
    <s v="Scott Binder Ankle Beige      "/>
    <s v="XLarge      "/>
    <s v="Ea      "/>
    <s v="SCOTSP"/>
    <s v="1404-BEIG-XL"/>
    <n v="1"/>
    <n v="15"/>
    <n v="0"/>
    <n v="1"/>
    <n v="0"/>
    <n v="0"/>
    <x v="3"/>
    <m/>
    <m/>
    <m/>
    <m/>
    <m/>
  </r>
  <r>
    <s v="1205866"/>
    <s v="Naproxen Tabs BOE             "/>
    <s v="500Mg       "/>
    <s v="20/Bt   "/>
    <s v="ASMEDI"/>
    <s v="3760-1"/>
    <n v="1"/>
    <n v="4"/>
    <n v="0"/>
    <n v="1"/>
    <n v="0"/>
    <n v="0"/>
    <x v="3"/>
    <m/>
    <m/>
    <m/>
    <m/>
    <m/>
  </r>
  <r>
    <s v="2132693"/>
    <s v="Lock Plastic Disposable       "/>
    <s v="White       "/>
    <s v="100/Pk  "/>
    <s v="HEALMK"/>
    <s v="6323 WT"/>
    <n v="1"/>
    <n v="1"/>
    <n v="0"/>
    <n v="1"/>
    <n v="0"/>
    <n v="0"/>
    <x v="3"/>
    <m/>
    <m/>
    <m/>
    <m/>
    <m/>
  </r>
  <r>
    <s v="9004688"/>
    <s v="Aspirin Pouches               "/>
    <s v="325mg       "/>
    <s v="250x2/Bx"/>
    <s v="MEDIQ"/>
    <s v="9004688"/>
    <n v="1"/>
    <n v="1"/>
    <n v="1"/>
    <n v="0"/>
    <n v="0"/>
    <n v="0"/>
    <x v="7"/>
    <m/>
    <m/>
    <m/>
    <m/>
    <m/>
  </r>
  <r>
    <s v="1046816"/>
    <s v="Sodium Chloride Inj Bag       "/>
    <s v="0.9%        "/>
    <s v="1000Ml  "/>
    <s v="ABBHOS"/>
    <s v="0798309"/>
    <n v="1"/>
    <n v="1"/>
    <n v="1"/>
    <n v="0"/>
    <n v="0"/>
    <n v="0"/>
    <x v="7"/>
    <m/>
    <m/>
    <m/>
    <m/>
    <m/>
  </r>
  <r>
    <s v="1201613"/>
    <s v="Tube Connecting NS LF         "/>
    <s v="18-3/4&quot;     "/>
    <s v="25/Ca   "/>
    <s v="BEMIS"/>
    <s v="537010"/>
    <n v="1"/>
    <n v="1"/>
    <n v="0"/>
    <n v="1"/>
    <n v="0"/>
    <n v="0"/>
    <x v="3"/>
    <m/>
    <m/>
    <m/>
    <m/>
    <m/>
  </r>
  <r>
    <s v="1205880"/>
    <s v="Sulfacet Oph Sol BOE          "/>
    <s v="10%         "/>
    <s v="Ea      "/>
    <s v="ASMEDI"/>
    <s v="1186-0"/>
    <n v="1"/>
    <n v="1"/>
    <n v="0"/>
    <n v="1"/>
    <n v="0"/>
    <n v="0"/>
    <x v="3"/>
    <m/>
    <m/>
    <m/>
    <m/>
    <m/>
  </r>
  <r>
    <s v="1205750"/>
    <s v="Amoxicillin Caps BOE          "/>
    <s v="500Mg       "/>
    <s v="30/Bt   "/>
    <s v="ASMEDI"/>
    <s v="1861-0"/>
    <n v="1"/>
    <n v="6"/>
    <n v="0"/>
    <n v="0"/>
    <n v="1"/>
    <n v="0"/>
    <x v="4"/>
    <m/>
    <m/>
    <m/>
    <m/>
    <m/>
  </r>
  <r>
    <s v="1093760"/>
    <s v="Motion Manager Support Wrist  "/>
    <s v="Small       "/>
    <s v="Ea      "/>
    <s v="MEDSPE"/>
    <s v="223902"/>
    <n v="1"/>
    <n v="4"/>
    <n v="0"/>
    <n v="0"/>
    <n v="0"/>
    <n v="1"/>
    <x v="4"/>
    <m/>
    <m/>
    <m/>
    <m/>
    <m/>
  </r>
  <r>
    <s v="6781070"/>
    <s v="Bowl Large Sterile            "/>
    <s v="32oz        "/>
    <s v="50/Ca   "/>
    <s v="MEDLIN"/>
    <s v="DYND50320"/>
    <n v="1"/>
    <n v="1"/>
    <n v="0"/>
    <n v="1"/>
    <n v="0"/>
    <n v="0"/>
    <x v="3"/>
    <m/>
    <m/>
    <m/>
    <m/>
    <m/>
  </r>
  <r>
    <s v="1205772"/>
    <s v="Doxycycline Hycl Caps BOE     "/>
    <s v="100Mg       "/>
    <s v="20/Bt   "/>
    <s v="ASMEDI"/>
    <s v="1840-1"/>
    <n v="1"/>
    <n v="1"/>
    <n v="0"/>
    <n v="0"/>
    <n v="1"/>
    <n v="0"/>
    <x v="4"/>
    <m/>
    <m/>
    <m/>
    <m/>
    <m/>
  </r>
  <r>
    <s v="1139332"/>
    <s v="Height Rod Wall Digital       "/>
    <s v="            "/>
    <s v="Ea      "/>
    <s v="DETECT"/>
    <s v="DHRWM"/>
    <n v="1"/>
    <n v="1"/>
    <n v="0"/>
    <n v="0"/>
    <n v="0"/>
    <n v="1"/>
    <x v="4"/>
    <m/>
    <m/>
    <m/>
    <m/>
    <m/>
  </r>
  <r>
    <s v="1247283"/>
    <s v="Stabilizer Thumb Deluxe       "/>
    <s v="L/XL        "/>
    <s v="12/Ca   "/>
    <s v="3MMED"/>
    <s v="45844EN"/>
    <n v="1"/>
    <n v="1"/>
    <n v="0"/>
    <n v="0"/>
    <n v="1"/>
    <n v="0"/>
    <x v="4"/>
    <m/>
    <m/>
    <m/>
    <m/>
    <m/>
  </r>
  <r>
    <s v="1537162"/>
    <s v="Sodium Chloride Solution      "/>
    <s v="0.9%        "/>
    <s v="500ml/Bg"/>
    <s v="TRAVOL"/>
    <s v="2B1323Q"/>
    <n v="1"/>
    <n v="1"/>
    <n v="0"/>
    <n v="1"/>
    <n v="0"/>
    <n v="0"/>
    <x v="7"/>
    <m/>
    <m/>
    <m/>
    <m/>
    <m/>
  </r>
  <r>
    <s v="1205749"/>
    <s v="Azithromycin Tabs BOE         "/>
    <s v="250Mg       "/>
    <s v="4/Bt    "/>
    <s v="ASMEDI"/>
    <s v="5754-0"/>
    <n v="1"/>
    <n v="4"/>
    <n v="1"/>
    <n v="0"/>
    <n v="0"/>
    <n v="0"/>
    <x v="7"/>
    <m/>
    <m/>
    <m/>
    <m/>
    <m/>
  </r>
  <r>
    <s v="9870375"/>
    <s v="UltraThon Insect Rplnt Lotion "/>
    <s v="2oz         "/>
    <s v="Ea      "/>
    <s v="3MCONH"/>
    <s v="SRL-12"/>
    <n v="1"/>
    <n v="60"/>
    <n v="0"/>
    <n v="1"/>
    <n v="0"/>
    <n v="0"/>
    <x v="7"/>
    <m/>
    <m/>
    <m/>
    <m/>
    <m/>
  </r>
  <r>
    <s v="1195479"/>
    <s v="Laceration Tray W/lidded      "/>
    <s v="TRAY STE    "/>
    <s v="20/CS   "/>
    <s v="MEDLIN"/>
    <s v="DYNJ03900"/>
    <n v="1"/>
    <n v="6"/>
    <n v="1"/>
    <n v="0"/>
    <n v="0"/>
    <n v="0"/>
    <x v="7"/>
    <m/>
    <m/>
    <m/>
    <m/>
    <m/>
  </r>
  <r>
    <s v="1242537"/>
    <s v="Muscle Rub Ex-Strength        "/>
    <s v="2.5%        "/>
    <s v="1.25oz/T"/>
    <s v="BUDPAK"/>
    <s v="94423"/>
    <n v="1"/>
    <n v="48"/>
    <n v="0"/>
    <n v="1"/>
    <n v="0"/>
    <n v="0"/>
    <x v="3"/>
    <m/>
    <m/>
    <m/>
    <m/>
    <m/>
  </r>
  <r>
    <s v="2588050"/>
    <s v="Lactated Ringers              "/>
    <s v="500mL/Bg    "/>
    <s v="Ea      "/>
    <s v="ABBHOS"/>
    <s v="0795303"/>
    <n v="1"/>
    <n v="1"/>
    <n v="1"/>
    <n v="0"/>
    <n v="0"/>
    <n v="0"/>
    <x v="7"/>
    <m/>
    <m/>
    <m/>
    <m/>
    <m/>
  </r>
  <r>
    <s v="1205872"/>
    <s v="Polytrim Ophth Sol BOE        "/>
    <s v="10Mu/1Mg    "/>
    <s v="Ea      "/>
    <s v="ASMEDI"/>
    <s v="2867-0"/>
    <n v="1"/>
    <n v="1"/>
    <n v="0"/>
    <n v="1"/>
    <n v="0"/>
    <n v="0"/>
    <x v="6"/>
    <m/>
    <m/>
    <m/>
    <m/>
    <m/>
  </r>
  <r>
    <s v="1189154"/>
    <s v="Optichamber Diamond w/Mask    "/>
    <s v="Small       "/>
    <s v="10/Ca   "/>
    <s v="VYAIRE"/>
    <s v="107-9823"/>
    <n v="1"/>
    <n v="1"/>
    <n v="0"/>
    <n v="0"/>
    <n v="1"/>
    <n v="0"/>
    <x v="4"/>
    <m/>
    <m/>
    <m/>
    <m/>
    <m/>
  </r>
  <r>
    <s v="2130348"/>
    <s v="Kleenex Tissue Facial         "/>
    <s v="125Sheets/Bx"/>
    <s v="12Bx/Ca "/>
    <s v="KIMBER"/>
    <s v="03076"/>
    <n v="1"/>
    <n v="2"/>
    <n v="1"/>
    <n v="0"/>
    <n v="0"/>
    <n v="0"/>
    <x v="7"/>
    <m/>
    <m/>
    <m/>
    <m/>
    <m/>
  </r>
  <r>
    <s v="1133416"/>
    <s v="Sunscreen SPF30 Dispenser     "/>
    <s v="Packet      "/>
    <s v="50/Bx   "/>
    <s v="GRAING"/>
    <s v="8C298"/>
    <n v="1"/>
    <n v="1"/>
    <n v="1"/>
    <n v="0"/>
    <n v="0"/>
    <n v="0"/>
    <x v="7"/>
    <m/>
    <m/>
    <m/>
    <m/>
    <m/>
  </r>
  <r>
    <s v="1202649"/>
    <s v="Support Elbow Elastic         "/>
    <s v="XL          "/>
    <s v="Ea      "/>
    <s v="SMTNEP"/>
    <s v="79-81218"/>
    <n v="1"/>
    <n v="12"/>
    <n v="1"/>
    <n v="0"/>
    <n v="0"/>
    <n v="0"/>
    <x v="7"/>
    <m/>
    <m/>
    <m/>
    <m/>
    <m/>
  </r>
  <r>
    <s v="1145404"/>
    <s v="Splint Thumb Procare          "/>
    <s v="Universal   "/>
    <s v="Ea      "/>
    <s v="SMTNEP"/>
    <s v="79-82710"/>
    <n v="1"/>
    <n v="4"/>
    <n v="0"/>
    <n v="1"/>
    <n v="0"/>
    <n v="0"/>
    <x v="3"/>
    <m/>
    <m/>
    <m/>
    <m/>
    <m/>
  </r>
  <r>
    <s v="3538455"/>
    <s v="Wrist Support Large           "/>
    <s v="            "/>
    <s v="EA      "/>
    <s v="SCOTSP"/>
    <s v="2178-03"/>
    <n v="1"/>
    <n v="1"/>
    <n v="0"/>
    <n v="0"/>
    <n v="1"/>
    <n v="0"/>
    <x v="4"/>
    <m/>
    <m/>
    <m/>
    <m/>
    <m/>
  </r>
  <r>
    <s v="1205867"/>
    <s v="Nitrostat Subl Tabs BOE       "/>
    <s v="0.4Mg       "/>
    <s v="25/Bt   "/>
    <s v="ASMEDI"/>
    <s v="2140-0"/>
    <n v="1"/>
    <n v="1"/>
    <n v="0"/>
    <n v="0"/>
    <n v="1"/>
    <n v="0"/>
    <x v="4"/>
    <m/>
    <m/>
    <m/>
    <m/>
    <m/>
  </r>
  <r>
    <s v="1235416"/>
    <s v="Debrox Ear Wax Removal Aid    "/>
    <s v="0.5oz       "/>
    <s v="0.5oz/Bt"/>
    <s v="CARDWH"/>
    <s v="4810354"/>
    <n v="1"/>
    <n v="10"/>
    <n v="0"/>
    <n v="1"/>
    <n v="0"/>
    <n v="0"/>
    <x v="6"/>
    <m/>
    <m/>
    <m/>
    <m/>
    <m/>
  </r>
  <r>
    <s v="1200798"/>
    <s v="Aspirin Chewable Tablets      "/>
    <s v="81mg        "/>
    <s v="36/Bt   "/>
    <s v="NEWIMP"/>
    <s v="CCA36"/>
    <n v="1"/>
    <n v="2"/>
    <n v="0"/>
    <n v="1"/>
    <n v="0"/>
    <n v="0"/>
    <x v="7"/>
    <m/>
    <m/>
    <m/>
    <m/>
    <m/>
  </r>
  <r>
    <s v="2770280"/>
    <s v="Albuterol Inh Solution 3mL    "/>
    <s v="0.083%      "/>
    <s v="25/Cr   "/>
    <s v="CARDGN"/>
    <s v="3409786"/>
    <n v="1"/>
    <n v="1"/>
    <n v="1"/>
    <n v="0"/>
    <n v="0"/>
    <n v="0"/>
    <x v="6"/>
    <m/>
    <m/>
    <m/>
    <m/>
    <m/>
  </r>
  <r>
    <s v="1241934"/>
    <s v="Artificial Tears Iso Liquid   "/>
    <s v="            "/>
    <s v="15ml/Bt "/>
    <s v="NEWIMP"/>
    <s v="ATN5"/>
    <n v="1"/>
    <n v="25"/>
    <n v="1"/>
    <n v="0"/>
    <n v="0"/>
    <n v="0"/>
    <x v="6"/>
    <m/>
    <m/>
    <m/>
    <m/>
    <m/>
  </r>
  <r>
    <s v="1205861"/>
    <s v="Methocarbamol Tabs BOE        "/>
    <s v="500Mg       "/>
    <s v="10/Bt   "/>
    <s v="ASMEDI"/>
    <s v="4614-0"/>
    <n v="1"/>
    <n v="4"/>
    <n v="0"/>
    <n v="1"/>
    <n v="0"/>
    <n v="0"/>
    <x v="3"/>
    <m/>
    <m/>
    <m/>
    <m/>
    <m/>
  </r>
  <r>
    <s v="6005311"/>
    <s v="Cane Adj Cont Handle Vinylgrip"/>
    <s v="30-39&quot;      "/>
    <s v="6/Ca    "/>
    <s v="GF"/>
    <s v="6220A"/>
    <n v="1"/>
    <n v="1"/>
    <n v="0"/>
    <n v="1"/>
    <n v="0"/>
    <n v="0"/>
    <x v="3"/>
    <m/>
    <m/>
    <m/>
    <m/>
    <m/>
  </r>
  <r>
    <s v="8291228"/>
    <s v="Finger Protector Aluminum     "/>
    <s v="Medium      "/>
    <s v="6/Pk    "/>
    <s v="CONCO"/>
    <s v="67330000"/>
    <n v="1"/>
    <n v="1"/>
    <n v="0"/>
    <n v="1"/>
    <n v="0"/>
    <n v="0"/>
    <x v="3"/>
    <m/>
    <m/>
    <m/>
    <m/>
    <m/>
  </r>
  <r>
    <s v="1068280"/>
    <s v="Lifepak CR Plus Auto, Pulse   "/>
    <s v="            "/>
    <s v="Ea      "/>
    <s v="OPTINT"/>
    <s v="80403-000149"/>
    <n v="1"/>
    <n v="2"/>
    <n v="0"/>
    <n v="1"/>
    <n v="0"/>
    <n v="0"/>
    <x v="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2:D11" firstHeaderRow="0" firstDataRow="1" firstDataCol="1"/>
  <pivotFields count="18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9">
        <item x="4"/>
        <item x="1"/>
        <item x="6"/>
        <item x="3"/>
        <item x="0"/>
        <item x="7"/>
        <item x="2"/>
        <item x="5"/>
        <item t="default"/>
      </items>
    </pivotField>
    <pivotField showAll="0"/>
    <pivotField showAll="0"/>
    <pivotField showAll="0"/>
    <pivotField showAll="0"/>
    <pivotField showAll="0"/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4">
    <format dxfId="23">
      <pivotArea field="12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2" type="button" dataOnly="0" labelOnly="1" outline="0" axis="axisRow" fieldPosition="0"/>
    </format>
    <format dxfId="18">
      <pivotArea dataOnly="0" labelOnly="1" fieldPosition="0">
        <references count="1">
          <reference field="12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collapsedLevelsAreSubtotals="1" fieldPosition="0">
        <references count="1">
          <reference field="12" count="3">
            <x v="0"/>
            <x v="1"/>
            <x v="2"/>
          </reference>
        </references>
      </pivotArea>
    </format>
    <format dxfId="14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13">
      <pivotArea collapsedLevelsAreSubtotals="1" fieldPosition="0">
        <references count="1">
          <reference field="12" count="3">
            <x v="5"/>
            <x v="6"/>
            <x v="7"/>
          </reference>
        </references>
      </pivotArea>
    </format>
    <format dxfId="12">
      <pivotArea dataOnly="0" labelOnly="1" fieldPosition="0">
        <references count="1">
          <reference field="12" count="3">
            <x v="5"/>
            <x v="6"/>
            <x v="7"/>
          </reference>
        </references>
      </pivotArea>
    </format>
    <format dxfId="11">
      <pivotArea grandRow="1" outline="0" collapsedLevelsAreSubtotals="1" fieldPosition="0"/>
    </format>
    <format dxfId="10">
      <pivotArea dataOnly="0" labelOnly="1" grandRow="1" outline="0" fieldPosition="0"/>
    </format>
    <format dxfId="9">
      <pivotArea collapsedLevelsAreSubtotals="1" fieldPosition="0">
        <references count="1">
          <reference field="12" count="1">
            <x v="0"/>
          </reference>
        </references>
      </pivotArea>
    </format>
    <format dxfId="8">
      <pivotArea dataOnly="0" labelOnly="1" fieldPosition="0">
        <references count="1">
          <reference field="12" count="1">
            <x v="0"/>
          </reference>
        </references>
      </pivotArea>
    </format>
    <format dxfId="7">
      <pivotArea collapsedLevelsAreSubtotals="1" fieldPosition="0">
        <references count="1">
          <reference field="12" count="1">
            <x v="3"/>
          </reference>
        </references>
      </pivotArea>
    </format>
    <format dxfId="6">
      <pivotArea dataOnly="0" labelOnly="1" fieldPosition="0">
        <references count="1">
          <reference field="12" count="1">
            <x v="3"/>
          </reference>
        </references>
      </pivotArea>
    </format>
    <format dxfId="5">
      <pivotArea collapsedLevelsAreSubtotals="1" fieldPosition="0">
        <references count="1">
          <reference field="12" count="1">
            <x v="5"/>
          </reference>
        </references>
      </pivotArea>
    </format>
    <format dxfId="4">
      <pivotArea dataOnly="0" labelOnly="1" fieldPosition="0">
        <references count="1">
          <reference field="12" count="1">
            <x v="5"/>
          </reference>
        </references>
      </pivotArea>
    </format>
    <format dxfId="3">
      <pivotArea collapsedLevelsAreSubtotals="1" fieldPosition="0">
        <references count="1">
          <reference field="12" count="1">
            <x v="4"/>
          </reference>
        </references>
      </pivotArea>
    </format>
    <format dxfId="2">
      <pivotArea dataOnly="0" labelOnly="1" fieldPosition="0">
        <references count="1">
          <reference field="12" count="1">
            <x v="4"/>
          </reference>
        </references>
      </pivotArea>
    </format>
    <format dxfId="1">
      <pivotArea collapsedLevelsAreSubtotals="1" fieldPosition="0">
        <references count="1">
          <reference field="12" count="1">
            <x v="7"/>
          </reference>
        </references>
      </pivotArea>
    </format>
    <format dxfId="0">
      <pivotArea dataOnly="0" labelOnly="1" fieldPosition="0">
        <references count="1">
          <reference field="12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sqref="A1:J4"/>
    </sheetView>
  </sheetViews>
  <sheetFormatPr defaultRowHeight="14.4" x14ac:dyDescent="0.3"/>
  <sheetData>
    <row r="1" spans="1:10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9" t="s">
        <v>11</v>
      </c>
      <c r="B3" s="28"/>
      <c r="C3" s="6">
        <v>743</v>
      </c>
      <c r="D3" s="6">
        <v>639</v>
      </c>
      <c r="E3" s="5">
        <v>0.86002691790040375</v>
      </c>
      <c r="F3" s="6">
        <v>49</v>
      </c>
      <c r="G3" s="5">
        <v>0.92597577388963659</v>
      </c>
      <c r="H3" s="6">
        <v>27</v>
      </c>
      <c r="I3" s="6">
        <v>16</v>
      </c>
      <c r="J3" s="6">
        <v>12</v>
      </c>
    </row>
    <row r="4" spans="1:10" x14ac:dyDescent="0.3">
      <c r="A4" s="29" t="s">
        <v>12</v>
      </c>
      <c r="B4" s="29"/>
      <c r="C4" s="28"/>
      <c r="D4" s="28"/>
      <c r="E4" s="5">
        <v>0.89771197846567963</v>
      </c>
      <c r="F4" s="3"/>
      <c r="G4" s="5">
        <v>0.96366083445491246</v>
      </c>
      <c r="H4" s="29"/>
      <c r="I4" s="28"/>
      <c r="J4" s="3"/>
    </row>
    <row r="5" spans="1:10" x14ac:dyDescent="0.3">
      <c r="A5" s="7" t="s">
        <v>13</v>
      </c>
      <c r="B5" s="7" t="s">
        <v>14</v>
      </c>
      <c r="C5" s="8">
        <v>155</v>
      </c>
      <c r="D5" s="8">
        <v>138</v>
      </c>
      <c r="E5" s="4">
        <v>0.89032258064516123</v>
      </c>
      <c r="F5" s="8">
        <v>9</v>
      </c>
      <c r="G5" s="4">
        <v>0.94838709677419364</v>
      </c>
      <c r="H5" s="8">
        <v>3</v>
      </c>
      <c r="I5" s="8">
        <v>5</v>
      </c>
      <c r="J5" s="8">
        <v>0</v>
      </c>
    </row>
    <row r="6" spans="1:10" x14ac:dyDescent="0.3">
      <c r="A6" s="7" t="s">
        <v>15</v>
      </c>
      <c r="B6" s="7" t="s">
        <v>14</v>
      </c>
      <c r="C6" s="8">
        <v>121</v>
      </c>
      <c r="D6" s="8">
        <v>104</v>
      </c>
      <c r="E6" s="4">
        <v>0.85950413223140498</v>
      </c>
      <c r="F6" s="8">
        <v>10</v>
      </c>
      <c r="G6" s="4">
        <v>0.94214876033057848</v>
      </c>
      <c r="H6" s="8">
        <v>4</v>
      </c>
      <c r="I6" s="8">
        <v>2</v>
      </c>
      <c r="J6" s="8">
        <v>1</v>
      </c>
    </row>
    <row r="7" spans="1:10" x14ac:dyDescent="0.3">
      <c r="A7" s="7" t="s">
        <v>16</v>
      </c>
      <c r="B7" s="7" t="s">
        <v>14</v>
      </c>
      <c r="C7" s="8">
        <v>101</v>
      </c>
      <c r="D7" s="8">
        <v>85</v>
      </c>
      <c r="E7" s="4">
        <v>0.84158415841584155</v>
      </c>
      <c r="F7" s="8">
        <v>11</v>
      </c>
      <c r="G7" s="4">
        <v>0.95049504950495045</v>
      </c>
      <c r="H7" s="8">
        <v>1</v>
      </c>
      <c r="I7" s="8">
        <v>3</v>
      </c>
      <c r="J7" s="8">
        <v>1</v>
      </c>
    </row>
    <row r="8" spans="1:10" x14ac:dyDescent="0.3">
      <c r="A8" s="7" t="s">
        <v>17</v>
      </c>
      <c r="B8" s="7" t="s">
        <v>14</v>
      </c>
      <c r="C8" s="8">
        <v>82</v>
      </c>
      <c r="D8" s="8">
        <v>63</v>
      </c>
      <c r="E8" s="4">
        <v>0.76829268292682928</v>
      </c>
      <c r="F8" s="8">
        <v>5</v>
      </c>
      <c r="G8" s="4">
        <v>0.82926829268292679</v>
      </c>
      <c r="H8" s="8">
        <v>6</v>
      </c>
      <c r="I8" s="8">
        <v>1</v>
      </c>
      <c r="J8" s="8">
        <v>7</v>
      </c>
    </row>
    <row r="9" spans="1:10" x14ac:dyDescent="0.3">
      <c r="A9" s="7" t="s">
        <v>18</v>
      </c>
      <c r="B9" s="7" t="s">
        <v>14</v>
      </c>
      <c r="C9" s="8">
        <v>68</v>
      </c>
      <c r="D9" s="8">
        <v>58</v>
      </c>
      <c r="E9" s="4">
        <v>0.85294117647058831</v>
      </c>
      <c r="F9" s="8">
        <v>3</v>
      </c>
      <c r="G9" s="4">
        <v>0.89705882352941169</v>
      </c>
      <c r="H9" s="8">
        <v>5</v>
      </c>
      <c r="I9" s="8">
        <v>2</v>
      </c>
      <c r="J9" s="8">
        <v>0</v>
      </c>
    </row>
    <row r="10" spans="1:10" x14ac:dyDescent="0.3">
      <c r="A10" s="7" t="s">
        <v>19</v>
      </c>
      <c r="B10" s="7" t="s">
        <v>14</v>
      </c>
      <c r="C10" s="8">
        <v>65</v>
      </c>
      <c r="D10" s="8">
        <v>59</v>
      </c>
      <c r="E10" s="4">
        <v>0.90769230769230769</v>
      </c>
      <c r="F10" s="8">
        <v>1</v>
      </c>
      <c r="G10" s="4">
        <v>0.92307692307692302</v>
      </c>
      <c r="H10" s="8">
        <v>2</v>
      </c>
      <c r="I10" s="8">
        <v>1</v>
      </c>
      <c r="J10" s="8">
        <v>2</v>
      </c>
    </row>
    <row r="11" spans="1:10" x14ac:dyDescent="0.3">
      <c r="A11" s="7" t="s">
        <v>20</v>
      </c>
      <c r="B11" s="7" t="s">
        <v>14</v>
      </c>
      <c r="C11" s="8">
        <v>39</v>
      </c>
      <c r="D11" s="8">
        <v>35</v>
      </c>
      <c r="E11" s="4">
        <v>0.89743589743589747</v>
      </c>
      <c r="F11" s="8">
        <v>3</v>
      </c>
      <c r="G11" s="4">
        <v>0.97435897435897434</v>
      </c>
      <c r="H11" s="8">
        <v>1</v>
      </c>
      <c r="I11" s="8">
        <v>0</v>
      </c>
      <c r="J11" s="8">
        <v>0</v>
      </c>
    </row>
    <row r="12" spans="1:10" x14ac:dyDescent="0.3">
      <c r="A12" s="7" t="s">
        <v>21</v>
      </c>
      <c r="B12" s="7" t="s">
        <v>14</v>
      </c>
      <c r="C12" s="8">
        <v>38</v>
      </c>
      <c r="D12" s="8">
        <v>30</v>
      </c>
      <c r="E12" s="4">
        <v>0.78947368421052633</v>
      </c>
      <c r="F12" s="8">
        <v>4</v>
      </c>
      <c r="G12" s="4">
        <v>0.89473684210526316</v>
      </c>
      <c r="H12" s="8">
        <v>2</v>
      </c>
      <c r="I12" s="8">
        <v>1</v>
      </c>
      <c r="J12" s="8">
        <v>1</v>
      </c>
    </row>
    <row r="13" spans="1:10" x14ac:dyDescent="0.3">
      <c r="A13" s="7" t="s">
        <v>22</v>
      </c>
      <c r="B13" s="7" t="s">
        <v>14</v>
      </c>
      <c r="C13" s="8">
        <v>28</v>
      </c>
      <c r="D13" s="8">
        <v>27</v>
      </c>
      <c r="E13" s="4">
        <v>0.9642857142857143</v>
      </c>
      <c r="F13" s="8">
        <v>1</v>
      </c>
      <c r="G13" s="4">
        <v>1</v>
      </c>
      <c r="H13" s="8">
        <v>0</v>
      </c>
      <c r="I13" s="8">
        <v>0</v>
      </c>
      <c r="J13" s="8">
        <v>0</v>
      </c>
    </row>
    <row r="14" spans="1:10" x14ac:dyDescent="0.3">
      <c r="A14" s="7" t="s">
        <v>23</v>
      </c>
      <c r="B14" s="7" t="s">
        <v>24</v>
      </c>
      <c r="C14" s="8">
        <v>25</v>
      </c>
      <c r="D14" s="8">
        <v>20</v>
      </c>
      <c r="E14" s="4">
        <v>0.8</v>
      </c>
      <c r="F14" s="8">
        <v>1</v>
      </c>
      <c r="G14" s="4">
        <v>0.84</v>
      </c>
      <c r="H14" s="8">
        <v>3</v>
      </c>
      <c r="I14" s="8">
        <v>1</v>
      </c>
      <c r="J14" s="8">
        <v>0</v>
      </c>
    </row>
    <row r="15" spans="1:10" x14ac:dyDescent="0.3">
      <c r="A15" s="7" t="s">
        <v>25</v>
      </c>
      <c r="B15" s="7" t="s">
        <v>14</v>
      </c>
      <c r="C15" s="8">
        <v>21</v>
      </c>
      <c r="D15" s="8">
        <v>20</v>
      </c>
      <c r="E15" s="4">
        <v>0.95238095238095222</v>
      </c>
      <c r="F15" s="8">
        <v>1</v>
      </c>
      <c r="G15" s="4">
        <v>1</v>
      </c>
      <c r="H15" s="8">
        <v>0</v>
      </c>
      <c r="I15" s="8">
        <v>0</v>
      </c>
      <c r="J15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/>
  </sheetViews>
  <sheetFormatPr defaultRowHeight="14.4" x14ac:dyDescent="0.3"/>
  <sheetData>
    <row r="1" spans="1:13" x14ac:dyDescent="0.3">
      <c r="A1" s="30" t="s">
        <v>26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9" t="s">
        <v>27</v>
      </c>
      <c r="B2" s="9" t="s">
        <v>28</v>
      </c>
      <c r="C2" s="9" t="s">
        <v>29</v>
      </c>
      <c r="D2" s="9" t="s">
        <v>30</v>
      </c>
      <c r="E2" s="9" t="s">
        <v>31</v>
      </c>
      <c r="F2" s="9" t="s">
        <v>32</v>
      </c>
      <c r="G2" s="9" t="s">
        <v>33</v>
      </c>
      <c r="H2" s="9" t="s">
        <v>34</v>
      </c>
      <c r="I2" s="9" t="s">
        <v>35</v>
      </c>
      <c r="J2" s="9" t="s">
        <v>36</v>
      </c>
      <c r="K2" s="9" t="s">
        <v>37</v>
      </c>
      <c r="L2" s="9" t="s">
        <v>38</v>
      </c>
      <c r="M2" s="9" t="s">
        <v>39</v>
      </c>
    </row>
    <row r="3" spans="1:13" x14ac:dyDescent="0.3">
      <c r="A3" s="10" t="s">
        <v>14</v>
      </c>
      <c r="B3" s="10" t="s">
        <v>40</v>
      </c>
      <c r="C3" s="10" t="s">
        <v>41</v>
      </c>
      <c r="D3" s="10" t="s">
        <v>42</v>
      </c>
      <c r="E3" s="10" t="s">
        <v>43</v>
      </c>
      <c r="F3" s="10" t="s">
        <v>44</v>
      </c>
      <c r="G3" s="10" t="s">
        <v>45</v>
      </c>
      <c r="H3" s="10" t="s">
        <v>46</v>
      </c>
      <c r="I3" s="11">
        <v>2</v>
      </c>
      <c r="J3" s="10" t="s">
        <v>18</v>
      </c>
      <c r="K3" s="10" t="s">
        <v>47</v>
      </c>
      <c r="L3" s="10" t="s">
        <v>48</v>
      </c>
      <c r="M3" s="10" t="s">
        <v>49</v>
      </c>
    </row>
    <row r="4" spans="1:13" x14ac:dyDescent="0.3">
      <c r="A4" s="10" t="s">
        <v>14</v>
      </c>
      <c r="B4" s="10" t="s">
        <v>40</v>
      </c>
      <c r="C4" s="10" t="s">
        <v>41</v>
      </c>
      <c r="D4" s="10" t="s">
        <v>42</v>
      </c>
      <c r="E4" s="10" t="s">
        <v>50</v>
      </c>
      <c r="F4" s="10" t="s">
        <v>44</v>
      </c>
      <c r="G4" s="10" t="s">
        <v>51</v>
      </c>
      <c r="H4" s="10" t="s">
        <v>52</v>
      </c>
      <c r="I4" s="11">
        <v>4</v>
      </c>
      <c r="J4" s="10" t="s">
        <v>18</v>
      </c>
      <c r="K4" s="10" t="s">
        <v>53</v>
      </c>
      <c r="L4" s="10" t="s">
        <v>48</v>
      </c>
      <c r="M4" s="10" t="s">
        <v>49</v>
      </c>
    </row>
    <row r="5" spans="1:13" x14ac:dyDescent="0.3">
      <c r="A5" s="10" t="s">
        <v>14</v>
      </c>
      <c r="B5" s="10" t="s">
        <v>54</v>
      </c>
      <c r="C5" s="10" t="s">
        <v>55</v>
      </c>
      <c r="D5" s="10" t="s">
        <v>56</v>
      </c>
      <c r="E5" s="10" t="s">
        <v>57</v>
      </c>
      <c r="F5" s="10" t="s">
        <v>58</v>
      </c>
      <c r="G5" s="10" t="s">
        <v>59</v>
      </c>
      <c r="H5" s="10" t="s">
        <v>52</v>
      </c>
      <c r="I5" s="11">
        <v>3</v>
      </c>
      <c r="J5" s="10" t="s">
        <v>21</v>
      </c>
      <c r="K5" s="10" t="s">
        <v>60</v>
      </c>
      <c r="L5" s="10" t="s">
        <v>48</v>
      </c>
      <c r="M5" s="10" t="s">
        <v>49</v>
      </c>
    </row>
    <row r="6" spans="1:13" x14ac:dyDescent="0.3">
      <c r="A6" s="10" t="s">
        <v>14</v>
      </c>
      <c r="B6" s="10" t="s">
        <v>61</v>
      </c>
      <c r="C6" s="10" t="s">
        <v>41</v>
      </c>
      <c r="D6" s="10" t="s">
        <v>62</v>
      </c>
      <c r="E6" s="10" t="s">
        <v>63</v>
      </c>
      <c r="F6" s="10" t="s">
        <v>44</v>
      </c>
      <c r="G6" s="10" t="s">
        <v>51</v>
      </c>
      <c r="H6" s="10" t="s">
        <v>52</v>
      </c>
      <c r="I6" s="11">
        <v>30</v>
      </c>
      <c r="J6" s="10" t="s">
        <v>15</v>
      </c>
      <c r="K6" s="10" t="s">
        <v>47</v>
      </c>
      <c r="L6" s="10" t="s">
        <v>48</v>
      </c>
      <c r="M6" s="10" t="s">
        <v>49</v>
      </c>
    </row>
    <row r="7" spans="1:13" x14ac:dyDescent="0.3">
      <c r="A7" s="10" t="s">
        <v>14</v>
      </c>
      <c r="B7" s="10" t="s">
        <v>61</v>
      </c>
      <c r="C7" s="10" t="s">
        <v>41</v>
      </c>
      <c r="D7" s="10" t="s">
        <v>62</v>
      </c>
      <c r="E7" s="10" t="s">
        <v>64</v>
      </c>
      <c r="F7" s="10" t="s">
        <v>44</v>
      </c>
      <c r="G7" s="10" t="s">
        <v>45</v>
      </c>
      <c r="H7" s="10" t="s">
        <v>46</v>
      </c>
      <c r="I7" s="11">
        <v>10</v>
      </c>
      <c r="J7" s="10" t="s">
        <v>15</v>
      </c>
      <c r="K7" s="10" t="s">
        <v>65</v>
      </c>
      <c r="L7" s="10" t="s">
        <v>48</v>
      </c>
      <c r="M7" s="10" t="s">
        <v>49</v>
      </c>
    </row>
    <row r="8" spans="1:13" x14ac:dyDescent="0.3">
      <c r="A8" s="10" t="s">
        <v>14</v>
      </c>
      <c r="B8" s="10" t="s">
        <v>66</v>
      </c>
      <c r="C8" s="10" t="s">
        <v>67</v>
      </c>
      <c r="D8" s="10" t="s">
        <v>68</v>
      </c>
      <c r="E8" s="10" t="s">
        <v>69</v>
      </c>
      <c r="F8" s="10" t="s">
        <v>44</v>
      </c>
      <c r="G8" s="10" t="s">
        <v>70</v>
      </c>
      <c r="H8" s="10" t="s">
        <v>71</v>
      </c>
      <c r="I8" s="11">
        <v>6</v>
      </c>
      <c r="J8" s="10" t="s">
        <v>16</v>
      </c>
      <c r="K8" s="10" t="s">
        <v>72</v>
      </c>
      <c r="L8" s="10" t="s">
        <v>48</v>
      </c>
      <c r="M8" s="10" t="s">
        <v>49</v>
      </c>
    </row>
    <row r="9" spans="1:13" x14ac:dyDescent="0.3">
      <c r="A9" s="10" t="s">
        <v>14</v>
      </c>
      <c r="B9" s="10" t="s">
        <v>66</v>
      </c>
      <c r="C9" s="10" t="s">
        <v>67</v>
      </c>
      <c r="D9" s="10" t="s">
        <v>68</v>
      </c>
      <c r="E9" s="10" t="s">
        <v>69</v>
      </c>
      <c r="F9" s="10" t="s">
        <v>44</v>
      </c>
      <c r="G9" s="10" t="s">
        <v>73</v>
      </c>
      <c r="H9" s="10" t="s">
        <v>74</v>
      </c>
      <c r="I9" s="11">
        <v>2</v>
      </c>
      <c r="J9" s="10" t="s">
        <v>16</v>
      </c>
      <c r="K9" s="10" t="s">
        <v>72</v>
      </c>
      <c r="L9" s="10" t="s">
        <v>48</v>
      </c>
      <c r="M9" s="10" t="s">
        <v>75</v>
      </c>
    </row>
    <row r="10" spans="1:13" x14ac:dyDescent="0.3">
      <c r="A10" s="10" t="s">
        <v>14</v>
      </c>
      <c r="B10" s="10" t="s">
        <v>66</v>
      </c>
      <c r="C10" s="10" t="s">
        <v>67</v>
      </c>
      <c r="D10" s="10" t="s">
        <v>68</v>
      </c>
      <c r="E10" s="10" t="s">
        <v>76</v>
      </c>
      <c r="F10" s="10" t="s">
        <v>44</v>
      </c>
      <c r="G10" s="10" t="s">
        <v>77</v>
      </c>
      <c r="H10" s="10" t="s">
        <v>78</v>
      </c>
      <c r="I10" s="11">
        <v>1</v>
      </c>
      <c r="J10" s="10" t="s">
        <v>16</v>
      </c>
      <c r="K10" s="10" t="s">
        <v>79</v>
      </c>
      <c r="L10" s="10" t="s">
        <v>48</v>
      </c>
      <c r="M10" s="10" t="s">
        <v>80</v>
      </c>
    </row>
    <row r="11" spans="1:13" x14ac:dyDescent="0.3">
      <c r="A11" s="10" t="s">
        <v>24</v>
      </c>
      <c r="B11" s="10" t="s">
        <v>81</v>
      </c>
      <c r="C11" s="10" t="s">
        <v>82</v>
      </c>
      <c r="D11" s="10" t="s">
        <v>83</v>
      </c>
      <c r="E11" s="10" t="s">
        <v>84</v>
      </c>
      <c r="F11" s="10" t="s">
        <v>44</v>
      </c>
      <c r="G11" s="10" t="s">
        <v>85</v>
      </c>
      <c r="H11" s="10" t="s">
        <v>86</v>
      </c>
      <c r="I11" s="11">
        <v>4</v>
      </c>
      <c r="J11" s="10" t="s">
        <v>23</v>
      </c>
      <c r="K11" s="10" t="s">
        <v>87</v>
      </c>
      <c r="L11" s="10" t="s">
        <v>48</v>
      </c>
      <c r="M11" s="10" t="s">
        <v>49</v>
      </c>
    </row>
    <row r="12" spans="1:13" x14ac:dyDescent="0.3">
      <c r="A12" s="10" t="s">
        <v>14</v>
      </c>
      <c r="B12" s="10" t="s">
        <v>88</v>
      </c>
      <c r="C12" s="10" t="s">
        <v>41</v>
      </c>
      <c r="D12" s="10" t="s">
        <v>89</v>
      </c>
      <c r="E12" s="10" t="s">
        <v>90</v>
      </c>
      <c r="F12" s="10" t="s">
        <v>44</v>
      </c>
      <c r="G12" s="10" t="s">
        <v>91</v>
      </c>
      <c r="H12" s="10" t="s">
        <v>92</v>
      </c>
      <c r="I12" s="11">
        <v>1</v>
      </c>
      <c r="J12" s="10" t="s">
        <v>13</v>
      </c>
      <c r="K12" s="10" t="s">
        <v>93</v>
      </c>
      <c r="L12" s="10" t="s">
        <v>48</v>
      </c>
      <c r="M12" s="10" t="s">
        <v>94</v>
      </c>
    </row>
    <row r="13" spans="1:13" x14ac:dyDescent="0.3">
      <c r="A13" s="10" t="s">
        <v>14</v>
      </c>
      <c r="B13" s="10" t="s">
        <v>88</v>
      </c>
      <c r="C13" s="10" t="s">
        <v>41</v>
      </c>
      <c r="D13" s="10" t="s">
        <v>89</v>
      </c>
      <c r="E13" s="10" t="s">
        <v>95</v>
      </c>
      <c r="F13" s="10" t="s">
        <v>44</v>
      </c>
      <c r="G13" s="10" t="s">
        <v>45</v>
      </c>
      <c r="H13" s="10" t="s">
        <v>46</v>
      </c>
      <c r="I13" s="11">
        <v>2</v>
      </c>
      <c r="J13" s="10" t="s">
        <v>13</v>
      </c>
      <c r="K13" s="10" t="s">
        <v>96</v>
      </c>
      <c r="L13" s="10" t="s">
        <v>48</v>
      </c>
      <c r="M13" s="10" t="s">
        <v>49</v>
      </c>
    </row>
    <row r="14" spans="1:13" x14ac:dyDescent="0.3">
      <c r="A14" s="10" t="s">
        <v>14</v>
      </c>
      <c r="B14" s="10" t="s">
        <v>88</v>
      </c>
      <c r="C14" s="10" t="s">
        <v>41</v>
      </c>
      <c r="D14" s="10" t="s">
        <v>89</v>
      </c>
      <c r="E14" s="10" t="s">
        <v>97</v>
      </c>
      <c r="F14" s="10" t="s">
        <v>44</v>
      </c>
      <c r="G14" s="10" t="s">
        <v>45</v>
      </c>
      <c r="H14" s="10" t="s">
        <v>46</v>
      </c>
      <c r="I14" s="11">
        <v>1</v>
      </c>
      <c r="J14" s="10" t="s">
        <v>13</v>
      </c>
      <c r="K14" s="10" t="s">
        <v>98</v>
      </c>
      <c r="L14" s="10" t="s">
        <v>48</v>
      </c>
      <c r="M14" s="10" t="s">
        <v>49</v>
      </c>
    </row>
    <row r="15" spans="1:13" x14ac:dyDescent="0.3">
      <c r="A15" s="10" t="s">
        <v>14</v>
      </c>
      <c r="B15" s="10" t="s">
        <v>88</v>
      </c>
      <c r="C15" s="10" t="s">
        <v>41</v>
      </c>
      <c r="D15" s="10" t="s">
        <v>89</v>
      </c>
      <c r="E15" s="10" t="s">
        <v>97</v>
      </c>
      <c r="F15" s="10" t="s">
        <v>44</v>
      </c>
      <c r="G15" s="10" t="s">
        <v>99</v>
      </c>
      <c r="H15" s="10" t="s">
        <v>100</v>
      </c>
      <c r="I15" s="11">
        <v>1</v>
      </c>
      <c r="J15" s="10" t="s">
        <v>13</v>
      </c>
      <c r="K15" s="10" t="s">
        <v>98</v>
      </c>
      <c r="L15" s="10" t="s">
        <v>48</v>
      </c>
      <c r="M15" s="10" t="s">
        <v>49</v>
      </c>
    </row>
    <row r="16" spans="1:13" x14ac:dyDescent="0.3">
      <c r="A16" s="10" t="s">
        <v>14</v>
      </c>
      <c r="B16" s="10" t="s">
        <v>88</v>
      </c>
      <c r="C16" s="10" t="s">
        <v>41</v>
      </c>
      <c r="D16" s="10" t="s">
        <v>89</v>
      </c>
      <c r="E16" s="10" t="s">
        <v>101</v>
      </c>
      <c r="F16" s="10" t="s">
        <v>44</v>
      </c>
      <c r="G16" s="10" t="s">
        <v>45</v>
      </c>
      <c r="H16" s="10" t="s">
        <v>46</v>
      </c>
      <c r="I16" s="11">
        <v>4</v>
      </c>
      <c r="J16" s="10" t="s">
        <v>13</v>
      </c>
      <c r="K16" s="10" t="s">
        <v>102</v>
      </c>
      <c r="L16" s="10" t="s">
        <v>48</v>
      </c>
      <c r="M16" s="10" t="s">
        <v>49</v>
      </c>
    </row>
    <row r="17" spans="1:13" x14ac:dyDescent="0.3">
      <c r="A17" s="10" t="s">
        <v>14</v>
      </c>
      <c r="B17" s="10" t="s">
        <v>103</v>
      </c>
      <c r="C17" s="10" t="s">
        <v>104</v>
      </c>
      <c r="D17" s="10" t="s">
        <v>105</v>
      </c>
      <c r="E17" s="10" t="s">
        <v>106</v>
      </c>
      <c r="F17" s="10" t="s">
        <v>44</v>
      </c>
      <c r="G17" s="10" t="s">
        <v>107</v>
      </c>
      <c r="H17" s="10" t="s">
        <v>108</v>
      </c>
      <c r="I17" s="11">
        <v>1</v>
      </c>
      <c r="J17" s="10" t="s">
        <v>19</v>
      </c>
      <c r="K17" s="10" t="s">
        <v>60</v>
      </c>
      <c r="L17" s="10" t="s">
        <v>48</v>
      </c>
      <c r="M17" s="10" t="s">
        <v>49</v>
      </c>
    </row>
    <row r="18" spans="1:13" x14ac:dyDescent="0.3">
      <c r="A18" s="10" t="s">
        <v>14</v>
      </c>
      <c r="B18" s="10" t="s">
        <v>109</v>
      </c>
      <c r="C18" s="10" t="s">
        <v>110</v>
      </c>
      <c r="D18" s="10" t="s">
        <v>111</v>
      </c>
      <c r="E18" s="10" t="s">
        <v>112</v>
      </c>
      <c r="F18" s="10" t="s">
        <v>44</v>
      </c>
      <c r="G18" s="10" t="s">
        <v>113</v>
      </c>
      <c r="H18" s="10" t="s">
        <v>114</v>
      </c>
      <c r="I18" s="11">
        <v>1</v>
      </c>
      <c r="J18" s="10" t="s">
        <v>17</v>
      </c>
      <c r="K18" s="10" t="s">
        <v>47</v>
      </c>
      <c r="L18" s="10" t="s">
        <v>48</v>
      </c>
      <c r="M18" s="10" t="s">
        <v>115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E2" sqref="E2"/>
    </sheetView>
  </sheetViews>
  <sheetFormatPr defaultRowHeight="14.4" x14ac:dyDescent="0.3"/>
  <sheetData>
    <row r="1" spans="1:13" x14ac:dyDescent="0.3">
      <c r="A1" s="31" t="s">
        <v>116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12" t="s">
        <v>27</v>
      </c>
      <c r="B2" s="12" t="s">
        <v>28</v>
      </c>
      <c r="C2" s="12" t="s">
        <v>29</v>
      </c>
      <c r="D2" s="12" t="s">
        <v>30</v>
      </c>
      <c r="E2" s="12" t="s">
        <v>31</v>
      </c>
      <c r="F2" s="12" t="s">
        <v>32</v>
      </c>
      <c r="G2" s="12" t="s">
        <v>33</v>
      </c>
      <c r="H2" s="12" t="s">
        <v>34</v>
      </c>
      <c r="I2" s="12" t="s">
        <v>35</v>
      </c>
      <c r="J2" s="12" t="s">
        <v>36</v>
      </c>
      <c r="K2" s="12" t="s">
        <v>37</v>
      </c>
      <c r="L2" s="12" t="s">
        <v>38</v>
      </c>
      <c r="M2" s="12" t="s">
        <v>39</v>
      </c>
    </row>
    <row r="3" spans="1:13" x14ac:dyDescent="0.3">
      <c r="A3" s="13" t="s">
        <v>14</v>
      </c>
      <c r="B3" s="13" t="s">
        <v>54</v>
      </c>
      <c r="C3" s="13" t="s">
        <v>55</v>
      </c>
      <c r="D3" s="13" t="s">
        <v>56</v>
      </c>
      <c r="E3" s="13" t="s">
        <v>117</v>
      </c>
      <c r="F3" s="13" t="s">
        <v>44</v>
      </c>
      <c r="G3" s="13" t="s">
        <v>59</v>
      </c>
      <c r="H3" s="13" t="s">
        <v>52</v>
      </c>
      <c r="I3" s="14">
        <v>3</v>
      </c>
      <c r="J3" s="13" t="s">
        <v>21</v>
      </c>
      <c r="K3" s="13" t="s">
        <v>60</v>
      </c>
      <c r="L3" s="13" t="s">
        <v>118</v>
      </c>
      <c r="M3" s="13" t="s">
        <v>49</v>
      </c>
    </row>
    <row r="4" spans="1:13" x14ac:dyDescent="0.3">
      <c r="A4" s="13" t="s">
        <v>14</v>
      </c>
      <c r="B4" s="13" t="s">
        <v>61</v>
      </c>
      <c r="C4" s="13" t="s">
        <v>41</v>
      </c>
      <c r="D4" s="13" t="s">
        <v>62</v>
      </c>
      <c r="E4" s="13" t="s">
        <v>119</v>
      </c>
      <c r="F4" s="13" t="s">
        <v>44</v>
      </c>
      <c r="G4" s="13" t="s">
        <v>120</v>
      </c>
      <c r="H4" s="13" t="s">
        <v>121</v>
      </c>
      <c r="I4" s="14">
        <v>1</v>
      </c>
      <c r="J4" s="13" t="s">
        <v>15</v>
      </c>
      <c r="K4" s="13" t="s">
        <v>96</v>
      </c>
      <c r="L4" s="13" t="s">
        <v>118</v>
      </c>
      <c r="M4" s="13" t="s">
        <v>122</v>
      </c>
    </row>
    <row r="5" spans="1:13" x14ac:dyDescent="0.3">
      <c r="A5" s="13" t="s">
        <v>14</v>
      </c>
      <c r="B5" s="13" t="s">
        <v>66</v>
      </c>
      <c r="C5" s="13" t="s">
        <v>67</v>
      </c>
      <c r="D5" s="13" t="s">
        <v>68</v>
      </c>
      <c r="E5" s="13" t="s">
        <v>123</v>
      </c>
      <c r="F5" s="13" t="s">
        <v>58</v>
      </c>
      <c r="G5" s="13" t="s">
        <v>124</v>
      </c>
      <c r="H5" s="13" t="s">
        <v>125</v>
      </c>
      <c r="I5" s="14">
        <v>1</v>
      </c>
      <c r="J5" s="13" t="s">
        <v>16</v>
      </c>
      <c r="K5" s="13" t="s">
        <v>126</v>
      </c>
      <c r="L5" s="13" t="s">
        <v>118</v>
      </c>
      <c r="M5" s="13" t="s">
        <v>127</v>
      </c>
    </row>
    <row r="6" spans="1:13" x14ac:dyDescent="0.3">
      <c r="A6" s="13" t="s">
        <v>14</v>
      </c>
      <c r="B6" s="13" t="s">
        <v>103</v>
      </c>
      <c r="C6" s="13" t="s">
        <v>104</v>
      </c>
      <c r="D6" s="13" t="s">
        <v>105</v>
      </c>
      <c r="E6" s="13" t="s">
        <v>128</v>
      </c>
      <c r="F6" s="13" t="s">
        <v>44</v>
      </c>
      <c r="G6" s="13" t="s">
        <v>129</v>
      </c>
      <c r="H6" s="13" t="s">
        <v>130</v>
      </c>
      <c r="I6" s="14">
        <v>2</v>
      </c>
      <c r="J6" s="13" t="s">
        <v>19</v>
      </c>
      <c r="K6" s="13" t="s">
        <v>131</v>
      </c>
      <c r="L6" s="13" t="s">
        <v>118</v>
      </c>
      <c r="M6" s="13" t="s">
        <v>132</v>
      </c>
    </row>
    <row r="7" spans="1:13" x14ac:dyDescent="0.3">
      <c r="A7" s="13" t="s">
        <v>14</v>
      </c>
      <c r="B7" s="13" t="s">
        <v>103</v>
      </c>
      <c r="C7" s="13" t="s">
        <v>104</v>
      </c>
      <c r="D7" s="13" t="s">
        <v>105</v>
      </c>
      <c r="E7" s="13" t="s">
        <v>128</v>
      </c>
      <c r="F7" s="13" t="s">
        <v>44</v>
      </c>
      <c r="G7" s="13" t="s">
        <v>133</v>
      </c>
      <c r="H7" s="13" t="s">
        <v>130</v>
      </c>
      <c r="I7" s="14">
        <v>3</v>
      </c>
      <c r="J7" s="13" t="s">
        <v>19</v>
      </c>
      <c r="K7" s="13" t="s">
        <v>131</v>
      </c>
      <c r="L7" s="13" t="s">
        <v>118</v>
      </c>
      <c r="M7" s="13" t="s">
        <v>132</v>
      </c>
    </row>
    <row r="8" spans="1:13" x14ac:dyDescent="0.3">
      <c r="A8" s="13" t="s">
        <v>14</v>
      </c>
      <c r="B8" s="13" t="s">
        <v>109</v>
      </c>
      <c r="C8" s="13" t="s">
        <v>110</v>
      </c>
      <c r="D8" s="13" t="s">
        <v>111</v>
      </c>
      <c r="E8" s="13" t="s">
        <v>112</v>
      </c>
      <c r="F8" s="13" t="s">
        <v>44</v>
      </c>
      <c r="G8" s="13" t="s">
        <v>134</v>
      </c>
      <c r="H8" s="13" t="s">
        <v>135</v>
      </c>
      <c r="I8" s="14">
        <v>4</v>
      </c>
      <c r="J8" s="13" t="s">
        <v>17</v>
      </c>
      <c r="K8" s="13" t="s">
        <v>47</v>
      </c>
      <c r="L8" s="13" t="s">
        <v>118</v>
      </c>
      <c r="M8" s="13" t="s">
        <v>132</v>
      </c>
    </row>
    <row r="9" spans="1:13" x14ac:dyDescent="0.3">
      <c r="A9" s="13" t="s">
        <v>14</v>
      </c>
      <c r="B9" s="13" t="s">
        <v>109</v>
      </c>
      <c r="C9" s="13" t="s">
        <v>110</v>
      </c>
      <c r="D9" s="13" t="s">
        <v>111</v>
      </c>
      <c r="E9" s="13" t="s">
        <v>112</v>
      </c>
      <c r="F9" s="13" t="s">
        <v>44</v>
      </c>
      <c r="G9" s="13" t="s">
        <v>136</v>
      </c>
      <c r="H9" s="13" t="s">
        <v>135</v>
      </c>
      <c r="I9" s="14">
        <v>4</v>
      </c>
      <c r="J9" s="13" t="s">
        <v>17</v>
      </c>
      <c r="K9" s="13" t="s">
        <v>47</v>
      </c>
      <c r="L9" s="13" t="s">
        <v>118</v>
      </c>
      <c r="M9" s="13" t="s">
        <v>132</v>
      </c>
    </row>
    <row r="10" spans="1:13" x14ac:dyDescent="0.3">
      <c r="A10" s="13" t="s">
        <v>14</v>
      </c>
      <c r="B10" s="13" t="s">
        <v>109</v>
      </c>
      <c r="C10" s="13" t="s">
        <v>110</v>
      </c>
      <c r="D10" s="13" t="s">
        <v>111</v>
      </c>
      <c r="E10" s="13" t="s">
        <v>112</v>
      </c>
      <c r="F10" s="13" t="s">
        <v>44</v>
      </c>
      <c r="G10" s="13" t="s">
        <v>133</v>
      </c>
      <c r="H10" s="13" t="s">
        <v>130</v>
      </c>
      <c r="I10" s="14">
        <v>8</v>
      </c>
      <c r="J10" s="13" t="s">
        <v>17</v>
      </c>
      <c r="K10" s="13" t="s">
        <v>47</v>
      </c>
      <c r="L10" s="13" t="s">
        <v>118</v>
      </c>
      <c r="M10" s="13" t="s">
        <v>132</v>
      </c>
    </row>
    <row r="11" spans="1:13" x14ac:dyDescent="0.3">
      <c r="A11" s="13" t="s">
        <v>14</v>
      </c>
      <c r="B11" s="13" t="s">
        <v>109</v>
      </c>
      <c r="C11" s="13" t="s">
        <v>110</v>
      </c>
      <c r="D11" s="13" t="s">
        <v>111</v>
      </c>
      <c r="E11" s="13" t="s">
        <v>112</v>
      </c>
      <c r="F11" s="13" t="s">
        <v>44</v>
      </c>
      <c r="G11" s="13" t="s">
        <v>129</v>
      </c>
      <c r="H11" s="13" t="s">
        <v>130</v>
      </c>
      <c r="I11" s="14">
        <v>8</v>
      </c>
      <c r="J11" s="13" t="s">
        <v>17</v>
      </c>
      <c r="K11" s="13" t="s">
        <v>47</v>
      </c>
      <c r="L11" s="13" t="s">
        <v>118</v>
      </c>
      <c r="M11" s="13" t="s">
        <v>132</v>
      </c>
    </row>
    <row r="12" spans="1:13" x14ac:dyDescent="0.3">
      <c r="A12" s="13" t="s">
        <v>14</v>
      </c>
      <c r="B12" s="13" t="s">
        <v>109</v>
      </c>
      <c r="C12" s="13" t="s">
        <v>110</v>
      </c>
      <c r="D12" s="13" t="s">
        <v>111</v>
      </c>
      <c r="E12" s="13" t="s">
        <v>137</v>
      </c>
      <c r="F12" s="13" t="s">
        <v>44</v>
      </c>
      <c r="G12" s="13" t="s">
        <v>133</v>
      </c>
      <c r="H12" s="13" t="s">
        <v>130</v>
      </c>
      <c r="I12" s="14">
        <v>8</v>
      </c>
      <c r="J12" s="13" t="s">
        <v>17</v>
      </c>
      <c r="K12" s="13" t="s">
        <v>79</v>
      </c>
      <c r="L12" s="13" t="s">
        <v>118</v>
      </c>
      <c r="M12" s="13" t="s">
        <v>132</v>
      </c>
    </row>
    <row r="13" spans="1:13" x14ac:dyDescent="0.3">
      <c r="A13" s="13" t="s">
        <v>14</v>
      </c>
      <c r="B13" s="13" t="s">
        <v>109</v>
      </c>
      <c r="C13" s="13" t="s">
        <v>110</v>
      </c>
      <c r="D13" s="13" t="s">
        <v>111</v>
      </c>
      <c r="E13" s="13" t="s">
        <v>137</v>
      </c>
      <c r="F13" s="13" t="s">
        <v>44</v>
      </c>
      <c r="G13" s="13" t="s">
        <v>129</v>
      </c>
      <c r="H13" s="13" t="s">
        <v>130</v>
      </c>
      <c r="I13" s="14">
        <v>8</v>
      </c>
      <c r="J13" s="13" t="s">
        <v>17</v>
      </c>
      <c r="K13" s="13" t="s">
        <v>79</v>
      </c>
      <c r="L13" s="13" t="s">
        <v>118</v>
      </c>
      <c r="M13" s="13" t="s">
        <v>132</v>
      </c>
    </row>
    <row r="14" spans="1:13" x14ac:dyDescent="0.3">
      <c r="A14" s="13" t="s">
        <v>14</v>
      </c>
      <c r="B14" s="13" t="s">
        <v>109</v>
      </c>
      <c r="C14" s="13" t="s">
        <v>110</v>
      </c>
      <c r="D14" s="13" t="s">
        <v>111</v>
      </c>
      <c r="E14" s="13" t="s">
        <v>137</v>
      </c>
      <c r="F14" s="13" t="s">
        <v>44</v>
      </c>
      <c r="G14" s="13" t="s">
        <v>134</v>
      </c>
      <c r="H14" s="13" t="s">
        <v>135</v>
      </c>
      <c r="I14" s="14">
        <v>4</v>
      </c>
      <c r="J14" s="13" t="s">
        <v>17</v>
      </c>
      <c r="K14" s="13" t="s">
        <v>79</v>
      </c>
      <c r="L14" s="13" t="s">
        <v>118</v>
      </c>
      <c r="M14" s="13" t="s">
        <v>132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opLeftCell="A2" workbookViewId="0">
      <selection activeCell="A2" sqref="A2:R71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</cols>
  <sheetData>
    <row r="1" spans="1:18" x14ac:dyDescent="0.3">
      <c r="A1" s="32" t="s">
        <v>138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8" ht="27.45" customHeight="1" x14ac:dyDescent="0.3">
      <c r="A2" s="15" t="s">
        <v>33</v>
      </c>
      <c r="B2" s="15" t="s">
        <v>139</v>
      </c>
      <c r="C2" s="15" t="s">
        <v>140</v>
      </c>
      <c r="D2" s="15" t="s">
        <v>141</v>
      </c>
      <c r="E2" s="15" t="s">
        <v>39</v>
      </c>
      <c r="F2" s="15" t="s">
        <v>142</v>
      </c>
      <c r="G2" s="16" t="s">
        <v>143</v>
      </c>
      <c r="H2" s="16" t="s">
        <v>35</v>
      </c>
      <c r="I2" s="16" t="s">
        <v>144</v>
      </c>
      <c r="J2" s="16" t="s">
        <v>145</v>
      </c>
      <c r="K2" s="16" t="s">
        <v>146</v>
      </c>
      <c r="L2" s="16" t="s">
        <v>147</v>
      </c>
      <c r="M2" s="2" t="s">
        <v>615</v>
      </c>
      <c r="N2" s="2" t="s">
        <v>621</v>
      </c>
      <c r="O2" s="2" t="s">
        <v>622</v>
      </c>
      <c r="P2" s="2" t="s">
        <v>623</v>
      </c>
      <c r="Q2" s="2" t="s">
        <v>624</v>
      </c>
      <c r="R2" s="2" t="s">
        <v>625</v>
      </c>
    </row>
    <row r="3" spans="1:18" x14ac:dyDescent="0.3">
      <c r="A3" s="17" t="s">
        <v>148</v>
      </c>
      <c r="B3" s="17" t="s">
        <v>149</v>
      </c>
      <c r="C3" s="17" t="s">
        <v>150</v>
      </c>
      <c r="D3" s="17" t="s">
        <v>151</v>
      </c>
      <c r="E3" s="17" t="s">
        <v>152</v>
      </c>
      <c r="F3" s="17" t="s">
        <v>153</v>
      </c>
      <c r="G3" s="18">
        <v>7</v>
      </c>
      <c r="H3" s="18">
        <v>9</v>
      </c>
      <c r="I3" s="19">
        <v>0.14285714285714288</v>
      </c>
      <c r="J3" s="20">
        <v>0.8571428571428571</v>
      </c>
      <c r="K3" s="21">
        <v>0</v>
      </c>
      <c r="L3" s="22">
        <v>0</v>
      </c>
      <c r="M3" s="40" t="s">
        <v>618</v>
      </c>
      <c r="N3" s="43"/>
      <c r="O3" s="43">
        <v>3</v>
      </c>
      <c r="P3" s="43"/>
      <c r="Q3" s="43"/>
      <c r="R3" s="43"/>
    </row>
    <row r="4" spans="1:18" x14ac:dyDescent="0.3">
      <c r="A4" s="17" t="s">
        <v>45</v>
      </c>
      <c r="B4" s="17" t="s">
        <v>154</v>
      </c>
      <c r="C4" s="17" t="s">
        <v>155</v>
      </c>
      <c r="D4" s="17" t="s">
        <v>156</v>
      </c>
      <c r="E4" s="17" t="s">
        <v>49</v>
      </c>
      <c r="F4" s="17" t="s">
        <v>157</v>
      </c>
      <c r="G4" s="18">
        <v>5</v>
      </c>
      <c r="H4" s="18">
        <v>19</v>
      </c>
      <c r="I4" s="19">
        <v>0</v>
      </c>
      <c r="J4" s="20">
        <v>0</v>
      </c>
      <c r="K4" s="21">
        <v>1</v>
      </c>
      <c r="L4" s="22">
        <v>0</v>
      </c>
      <c r="M4" s="43" t="s">
        <v>617</v>
      </c>
      <c r="N4" s="43"/>
      <c r="O4" s="43"/>
      <c r="P4" s="43"/>
      <c r="Q4" s="43"/>
      <c r="R4" s="43"/>
    </row>
    <row r="5" spans="1:18" x14ac:dyDescent="0.3">
      <c r="A5" s="17" t="s">
        <v>158</v>
      </c>
      <c r="B5" s="17" t="s">
        <v>159</v>
      </c>
      <c r="C5" s="17" t="s">
        <v>160</v>
      </c>
      <c r="D5" s="17" t="s">
        <v>161</v>
      </c>
      <c r="E5" s="17" t="s">
        <v>162</v>
      </c>
      <c r="F5" s="17" t="s">
        <v>163</v>
      </c>
      <c r="G5" s="18">
        <v>4</v>
      </c>
      <c r="H5" s="18">
        <v>5</v>
      </c>
      <c r="I5" s="19">
        <v>1</v>
      </c>
      <c r="J5" s="20">
        <v>0</v>
      </c>
      <c r="K5" s="21">
        <v>0</v>
      </c>
      <c r="L5" s="22">
        <v>0</v>
      </c>
      <c r="M5" s="43" t="s">
        <v>619</v>
      </c>
      <c r="N5" s="43"/>
      <c r="O5" s="43"/>
      <c r="P5" s="43"/>
      <c r="Q5" s="43"/>
      <c r="R5" s="43"/>
    </row>
    <row r="6" spans="1:18" x14ac:dyDescent="0.3">
      <c r="A6" s="17" t="s">
        <v>129</v>
      </c>
      <c r="B6" s="17" t="s">
        <v>164</v>
      </c>
      <c r="C6" s="17" t="s">
        <v>165</v>
      </c>
      <c r="D6" s="17" t="s">
        <v>156</v>
      </c>
      <c r="E6" s="17" t="s">
        <v>132</v>
      </c>
      <c r="F6" s="17" t="s">
        <v>166</v>
      </c>
      <c r="G6" s="18">
        <v>3</v>
      </c>
      <c r="H6" s="18">
        <v>18</v>
      </c>
      <c r="I6" s="19">
        <v>0</v>
      </c>
      <c r="J6" s="20">
        <v>0</v>
      </c>
      <c r="K6" s="21">
        <v>0</v>
      </c>
      <c r="L6" s="22">
        <v>1</v>
      </c>
      <c r="M6" s="43" t="s">
        <v>617</v>
      </c>
      <c r="N6" s="43"/>
      <c r="O6" s="43"/>
      <c r="P6" s="43"/>
      <c r="Q6" s="43"/>
      <c r="R6" s="43"/>
    </row>
    <row r="7" spans="1:18" x14ac:dyDescent="0.3">
      <c r="A7" s="17" t="s">
        <v>167</v>
      </c>
      <c r="B7" s="17" t="s">
        <v>168</v>
      </c>
      <c r="C7" s="17" t="s">
        <v>169</v>
      </c>
      <c r="D7" s="17" t="s">
        <v>170</v>
      </c>
      <c r="E7" s="17" t="s">
        <v>49</v>
      </c>
      <c r="F7" s="17" t="s">
        <v>171</v>
      </c>
      <c r="G7" s="18">
        <v>3</v>
      </c>
      <c r="H7" s="18">
        <v>8</v>
      </c>
      <c r="I7" s="19">
        <v>0</v>
      </c>
      <c r="J7" s="20">
        <v>1</v>
      </c>
      <c r="K7" s="21">
        <v>0</v>
      </c>
      <c r="L7" s="22">
        <v>0</v>
      </c>
      <c r="M7" s="43" t="s">
        <v>617</v>
      </c>
      <c r="N7" s="43"/>
      <c r="O7" s="43"/>
      <c r="P7" s="43"/>
      <c r="Q7" s="43"/>
      <c r="R7" s="43"/>
    </row>
    <row r="8" spans="1:18" x14ac:dyDescent="0.3">
      <c r="A8" s="17" t="s">
        <v>172</v>
      </c>
      <c r="B8" s="17" t="s">
        <v>173</v>
      </c>
      <c r="C8" s="17" t="s">
        <v>174</v>
      </c>
      <c r="D8" s="17" t="s">
        <v>156</v>
      </c>
      <c r="E8" s="17" t="s">
        <v>175</v>
      </c>
      <c r="F8" s="17" t="s">
        <v>176</v>
      </c>
      <c r="G8" s="18">
        <v>3</v>
      </c>
      <c r="H8" s="18">
        <v>13</v>
      </c>
      <c r="I8" s="19">
        <v>0</v>
      </c>
      <c r="J8" s="20">
        <v>1</v>
      </c>
      <c r="K8" s="21">
        <v>0</v>
      </c>
      <c r="L8" s="22">
        <v>0</v>
      </c>
      <c r="M8" s="43" t="s">
        <v>614</v>
      </c>
      <c r="N8" s="43"/>
      <c r="O8" s="43"/>
      <c r="P8" s="43"/>
      <c r="Q8" s="43"/>
      <c r="R8" s="43"/>
    </row>
    <row r="9" spans="1:18" x14ac:dyDescent="0.3">
      <c r="A9" s="17" t="s">
        <v>133</v>
      </c>
      <c r="B9" s="17" t="s">
        <v>164</v>
      </c>
      <c r="C9" s="17" t="s">
        <v>177</v>
      </c>
      <c r="D9" s="17" t="s">
        <v>156</v>
      </c>
      <c r="E9" s="17" t="s">
        <v>132</v>
      </c>
      <c r="F9" s="17" t="s">
        <v>178</v>
      </c>
      <c r="G9" s="18">
        <v>3</v>
      </c>
      <c r="H9" s="18">
        <v>19</v>
      </c>
      <c r="I9" s="19">
        <v>0</v>
      </c>
      <c r="J9" s="20">
        <v>0</v>
      </c>
      <c r="K9" s="21">
        <v>0</v>
      </c>
      <c r="L9" s="22">
        <v>1</v>
      </c>
      <c r="M9" s="43" t="s">
        <v>617</v>
      </c>
      <c r="N9" s="43"/>
      <c r="O9" s="43"/>
      <c r="P9" s="43"/>
      <c r="Q9" s="43"/>
      <c r="R9" s="43"/>
    </row>
    <row r="10" spans="1:18" x14ac:dyDescent="0.3">
      <c r="A10" s="17" t="s">
        <v>59</v>
      </c>
      <c r="B10" s="17" t="s">
        <v>179</v>
      </c>
      <c r="C10" s="17" t="s">
        <v>180</v>
      </c>
      <c r="D10" s="17" t="s">
        <v>181</v>
      </c>
      <c r="E10" s="17" t="s">
        <v>49</v>
      </c>
      <c r="F10" s="17" t="s">
        <v>182</v>
      </c>
      <c r="G10" s="18">
        <v>2</v>
      </c>
      <c r="H10" s="18">
        <v>6</v>
      </c>
      <c r="I10" s="19">
        <v>0</v>
      </c>
      <c r="J10" s="20">
        <v>0</v>
      </c>
      <c r="K10" s="21">
        <v>0.5</v>
      </c>
      <c r="L10" s="22">
        <v>0.5</v>
      </c>
      <c r="M10" s="43" t="s">
        <v>612</v>
      </c>
      <c r="N10" s="43"/>
      <c r="O10" s="43"/>
      <c r="P10" s="43"/>
      <c r="Q10" s="43"/>
      <c r="R10" s="43"/>
    </row>
    <row r="11" spans="1:18" x14ac:dyDescent="0.3">
      <c r="A11" s="17" t="s">
        <v>183</v>
      </c>
      <c r="B11" s="17" t="s">
        <v>184</v>
      </c>
      <c r="C11" s="17" t="s">
        <v>185</v>
      </c>
      <c r="D11" s="17" t="s">
        <v>186</v>
      </c>
      <c r="E11" s="17" t="s">
        <v>187</v>
      </c>
      <c r="F11" s="17" t="s">
        <v>188</v>
      </c>
      <c r="G11" s="18">
        <v>2</v>
      </c>
      <c r="H11" s="18">
        <v>2</v>
      </c>
      <c r="I11" s="19">
        <v>0.5</v>
      </c>
      <c r="J11" s="20">
        <v>0.5</v>
      </c>
      <c r="K11" s="21">
        <v>0</v>
      </c>
      <c r="L11" s="22">
        <v>0</v>
      </c>
      <c r="M11" s="43" t="s">
        <v>619</v>
      </c>
      <c r="N11" s="43"/>
      <c r="O11" s="43"/>
      <c r="P11" s="43"/>
      <c r="Q11" s="43"/>
      <c r="R11" s="43"/>
    </row>
    <row r="12" spans="1:18" x14ac:dyDescent="0.3">
      <c r="A12" s="17" t="s">
        <v>189</v>
      </c>
      <c r="B12" s="17" t="s">
        <v>190</v>
      </c>
      <c r="C12" s="17" t="s">
        <v>191</v>
      </c>
      <c r="D12" s="17" t="s">
        <v>192</v>
      </c>
      <c r="E12" s="17" t="s">
        <v>49</v>
      </c>
      <c r="F12" s="17" t="s">
        <v>193</v>
      </c>
      <c r="G12" s="18">
        <v>2</v>
      </c>
      <c r="H12" s="18">
        <v>6</v>
      </c>
      <c r="I12" s="19">
        <v>0</v>
      </c>
      <c r="J12" s="20">
        <v>1</v>
      </c>
      <c r="K12" s="21">
        <v>0</v>
      </c>
      <c r="L12" s="22">
        <v>0</v>
      </c>
      <c r="M12" s="43" t="s">
        <v>614</v>
      </c>
      <c r="N12" s="43"/>
      <c r="O12" s="43"/>
      <c r="P12" s="43"/>
      <c r="Q12" s="43"/>
      <c r="R12" s="43"/>
    </row>
    <row r="13" spans="1:18" x14ac:dyDescent="0.3">
      <c r="A13" s="17" t="s">
        <v>194</v>
      </c>
      <c r="B13" s="17" t="s">
        <v>195</v>
      </c>
      <c r="C13" s="17" t="s">
        <v>196</v>
      </c>
      <c r="D13" s="17" t="s">
        <v>197</v>
      </c>
      <c r="E13" s="17" t="s">
        <v>198</v>
      </c>
      <c r="F13" s="17" t="s">
        <v>199</v>
      </c>
      <c r="G13" s="18">
        <v>2</v>
      </c>
      <c r="H13" s="18">
        <v>2</v>
      </c>
      <c r="I13" s="19">
        <v>1</v>
      </c>
      <c r="J13" s="20">
        <v>0</v>
      </c>
      <c r="K13" s="21">
        <v>0</v>
      </c>
      <c r="L13" s="22">
        <v>0</v>
      </c>
      <c r="M13" s="43" t="s">
        <v>620</v>
      </c>
      <c r="N13" s="43"/>
      <c r="O13" s="43"/>
      <c r="P13" s="43"/>
      <c r="Q13" s="43"/>
      <c r="R13" s="43"/>
    </row>
    <row r="14" spans="1:18" x14ac:dyDescent="0.3">
      <c r="A14" s="17" t="s">
        <v>200</v>
      </c>
      <c r="B14" s="17" t="s">
        <v>201</v>
      </c>
      <c r="C14" s="17" t="s">
        <v>202</v>
      </c>
      <c r="D14" s="17" t="s">
        <v>203</v>
      </c>
      <c r="E14" s="17" t="s">
        <v>204</v>
      </c>
      <c r="F14" s="17" t="s">
        <v>205</v>
      </c>
      <c r="G14" s="18">
        <v>2</v>
      </c>
      <c r="H14" s="18">
        <v>4</v>
      </c>
      <c r="I14" s="19">
        <v>1</v>
      </c>
      <c r="J14" s="20">
        <v>0</v>
      </c>
      <c r="K14" s="21">
        <v>0</v>
      </c>
      <c r="L14" s="22">
        <v>0</v>
      </c>
      <c r="M14" s="43" t="s">
        <v>619</v>
      </c>
      <c r="N14" s="43"/>
      <c r="O14" s="43"/>
      <c r="P14" s="43"/>
      <c r="Q14" s="43"/>
      <c r="R14" s="43"/>
    </row>
    <row r="15" spans="1:18" x14ac:dyDescent="0.3">
      <c r="A15" s="17" t="s">
        <v>206</v>
      </c>
      <c r="B15" s="17" t="s">
        <v>207</v>
      </c>
      <c r="C15" s="17" t="s">
        <v>208</v>
      </c>
      <c r="D15" s="17" t="s">
        <v>209</v>
      </c>
      <c r="E15" s="17" t="s">
        <v>49</v>
      </c>
      <c r="F15" s="17" t="s">
        <v>210</v>
      </c>
      <c r="G15" s="18">
        <v>2</v>
      </c>
      <c r="H15" s="18">
        <v>6</v>
      </c>
      <c r="I15" s="19">
        <v>0</v>
      </c>
      <c r="J15" s="20">
        <v>1</v>
      </c>
      <c r="K15" s="21">
        <v>0</v>
      </c>
      <c r="L15" s="22">
        <v>0</v>
      </c>
      <c r="M15" s="43" t="s">
        <v>614</v>
      </c>
      <c r="N15" s="43"/>
      <c r="O15" s="43"/>
      <c r="P15" s="43"/>
      <c r="Q15" s="43"/>
      <c r="R15" s="43"/>
    </row>
    <row r="16" spans="1:18" x14ac:dyDescent="0.3">
      <c r="A16" s="17" t="s">
        <v>211</v>
      </c>
      <c r="B16" s="17" t="s">
        <v>212</v>
      </c>
      <c r="C16" s="17" t="s">
        <v>213</v>
      </c>
      <c r="D16" s="17" t="s">
        <v>214</v>
      </c>
      <c r="E16" s="17" t="s">
        <v>215</v>
      </c>
      <c r="F16" s="17" t="s">
        <v>216</v>
      </c>
      <c r="G16" s="18">
        <v>2</v>
      </c>
      <c r="H16" s="18">
        <v>3</v>
      </c>
      <c r="I16" s="19">
        <v>1</v>
      </c>
      <c r="J16" s="20">
        <v>0</v>
      </c>
      <c r="K16" s="21">
        <v>0</v>
      </c>
      <c r="L16" s="22">
        <v>0</v>
      </c>
      <c r="M16" s="43" t="s">
        <v>619</v>
      </c>
      <c r="N16" s="43"/>
      <c r="O16" s="43"/>
      <c r="P16" s="43"/>
      <c r="Q16" s="43"/>
      <c r="R16" s="43"/>
    </row>
    <row r="17" spans="1:18" x14ac:dyDescent="0.3">
      <c r="A17" s="17" t="s">
        <v>217</v>
      </c>
      <c r="B17" s="17" t="s">
        <v>218</v>
      </c>
      <c r="C17" s="17" t="s">
        <v>219</v>
      </c>
      <c r="D17" s="17" t="s">
        <v>220</v>
      </c>
      <c r="E17" s="17" t="s">
        <v>204</v>
      </c>
      <c r="F17" s="17" t="s">
        <v>221</v>
      </c>
      <c r="G17" s="18">
        <v>2</v>
      </c>
      <c r="H17" s="18">
        <v>9</v>
      </c>
      <c r="I17" s="19">
        <v>1</v>
      </c>
      <c r="J17" s="20">
        <v>0</v>
      </c>
      <c r="K17" s="21">
        <v>0</v>
      </c>
      <c r="L17" s="22">
        <v>0</v>
      </c>
      <c r="M17" s="43" t="s">
        <v>619</v>
      </c>
      <c r="N17" s="43"/>
      <c r="O17" s="43"/>
      <c r="P17" s="43"/>
      <c r="Q17" s="43"/>
      <c r="R17" s="43"/>
    </row>
    <row r="18" spans="1:18" x14ac:dyDescent="0.3">
      <c r="A18" s="17" t="s">
        <v>222</v>
      </c>
      <c r="B18" s="17" t="s">
        <v>179</v>
      </c>
      <c r="C18" s="17" t="s">
        <v>223</v>
      </c>
      <c r="D18" s="17" t="s">
        <v>224</v>
      </c>
      <c r="E18" s="17" t="s">
        <v>49</v>
      </c>
      <c r="F18" s="17" t="s">
        <v>225</v>
      </c>
      <c r="G18" s="18">
        <v>2</v>
      </c>
      <c r="H18" s="18">
        <v>10</v>
      </c>
      <c r="I18" s="19">
        <v>0</v>
      </c>
      <c r="J18" s="20">
        <v>1</v>
      </c>
      <c r="K18" s="21">
        <v>0</v>
      </c>
      <c r="L18" s="22">
        <v>0</v>
      </c>
      <c r="M18" s="43" t="s">
        <v>614</v>
      </c>
      <c r="N18" s="43"/>
      <c r="O18" s="43"/>
      <c r="P18" s="43"/>
      <c r="Q18" s="43"/>
      <c r="R18" s="43"/>
    </row>
    <row r="19" spans="1:18" x14ac:dyDescent="0.3">
      <c r="A19" s="17" t="s">
        <v>226</v>
      </c>
      <c r="B19" s="17" t="s">
        <v>227</v>
      </c>
      <c r="C19" s="17" t="s">
        <v>228</v>
      </c>
      <c r="D19" s="17" t="s">
        <v>161</v>
      </c>
      <c r="E19" s="17" t="s">
        <v>229</v>
      </c>
      <c r="F19" s="17" t="s">
        <v>226</v>
      </c>
      <c r="G19" s="18">
        <v>2</v>
      </c>
      <c r="H19" s="18">
        <v>12</v>
      </c>
      <c r="I19" s="19">
        <v>0</v>
      </c>
      <c r="J19" s="20">
        <v>1</v>
      </c>
      <c r="K19" s="21">
        <v>0</v>
      </c>
      <c r="L19" s="22">
        <v>0</v>
      </c>
      <c r="M19" s="43" t="s">
        <v>613</v>
      </c>
      <c r="N19" s="43"/>
      <c r="O19" s="43"/>
      <c r="P19" s="43"/>
      <c r="Q19" s="43"/>
      <c r="R19" s="43"/>
    </row>
    <row r="20" spans="1:18" x14ac:dyDescent="0.3">
      <c r="A20" s="17" t="s">
        <v>230</v>
      </c>
      <c r="B20" s="17" t="s">
        <v>231</v>
      </c>
      <c r="C20" s="17" t="s">
        <v>232</v>
      </c>
      <c r="D20" s="17" t="s">
        <v>233</v>
      </c>
      <c r="E20" s="17" t="s">
        <v>234</v>
      </c>
      <c r="F20" s="17" t="s">
        <v>235</v>
      </c>
      <c r="G20" s="18">
        <v>2</v>
      </c>
      <c r="H20" s="18">
        <v>4</v>
      </c>
      <c r="I20" s="19">
        <v>0</v>
      </c>
      <c r="J20" s="20">
        <v>1</v>
      </c>
      <c r="K20" s="21">
        <v>0</v>
      </c>
      <c r="L20" s="22">
        <v>0</v>
      </c>
      <c r="M20" s="43" t="s">
        <v>614</v>
      </c>
      <c r="N20" s="43"/>
      <c r="O20" s="43"/>
      <c r="P20" s="43"/>
      <c r="Q20" s="43"/>
      <c r="R20" s="43"/>
    </row>
    <row r="21" spans="1:18" x14ac:dyDescent="0.3">
      <c r="A21" s="17" t="s">
        <v>51</v>
      </c>
      <c r="B21" s="17" t="s">
        <v>179</v>
      </c>
      <c r="C21" s="17" t="s">
        <v>223</v>
      </c>
      <c r="D21" s="17" t="s">
        <v>236</v>
      </c>
      <c r="E21" s="17" t="s">
        <v>49</v>
      </c>
      <c r="F21" s="17" t="s">
        <v>237</v>
      </c>
      <c r="G21" s="18">
        <v>2</v>
      </c>
      <c r="H21" s="18">
        <v>34</v>
      </c>
      <c r="I21" s="19">
        <v>0</v>
      </c>
      <c r="J21" s="20">
        <v>0</v>
      </c>
      <c r="K21" s="21">
        <v>1</v>
      </c>
      <c r="L21" s="22">
        <v>0</v>
      </c>
      <c r="M21" s="43" t="s">
        <v>612</v>
      </c>
      <c r="N21" s="43"/>
      <c r="O21" s="43"/>
      <c r="P21" s="43"/>
      <c r="Q21" s="43"/>
      <c r="R21" s="43"/>
    </row>
    <row r="22" spans="1:18" x14ac:dyDescent="0.3">
      <c r="A22" s="17" t="s">
        <v>238</v>
      </c>
      <c r="B22" s="17" t="s">
        <v>239</v>
      </c>
      <c r="C22" s="17" t="s">
        <v>174</v>
      </c>
      <c r="D22" s="17" t="s">
        <v>156</v>
      </c>
      <c r="E22" s="17" t="s">
        <v>127</v>
      </c>
      <c r="F22" s="17" t="s">
        <v>240</v>
      </c>
      <c r="G22" s="18">
        <v>2</v>
      </c>
      <c r="H22" s="18">
        <v>12</v>
      </c>
      <c r="I22" s="19">
        <v>1</v>
      </c>
      <c r="J22" s="20">
        <v>0</v>
      </c>
      <c r="K22" s="21">
        <v>0</v>
      </c>
      <c r="L22" s="22">
        <v>0</v>
      </c>
      <c r="M22" s="43" t="s">
        <v>613</v>
      </c>
      <c r="N22" s="43"/>
      <c r="O22" s="43"/>
      <c r="P22" s="43"/>
      <c r="Q22" s="43"/>
      <c r="R22" s="43"/>
    </row>
    <row r="23" spans="1:18" x14ac:dyDescent="0.3">
      <c r="A23" s="17" t="s">
        <v>134</v>
      </c>
      <c r="B23" s="17" t="s">
        <v>241</v>
      </c>
      <c r="C23" s="17" t="s">
        <v>242</v>
      </c>
      <c r="D23" s="17" t="s">
        <v>156</v>
      </c>
      <c r="E23" s="17" t="s">
        <v>132</v>
      </c>
      <c r="F23" s="17" t="s">
        <v>243</v>
      </c>
      <c r="G23" s="18">
        <v>2</v>
      </c>
      <c r="H23" s="18">
        <v>8</v>
      </c>
      <c r="I23" s="19">
        <v>0</v>
      </c>
      <c r="J23" s="20">
        <v>0</v>
      </c>
      <c r="K23" s="21">
        <v>0</v>
      </c>
      <c r="L23" s="22">
        <v>1</v>
      </c>
      <c r="M23" s="43" t="s">
        <v>612</v>
      </c>
      <c r="N23" s="43"/>
      <c r="O23" s="43"/>
      <c r="P23" s="43"/>
      <c r="Q23" s="43"/>
      <c r="R23" s="43"/>
    </row>
    <row r="24" spans="1:18" x14ac:dyDescent="0.3">
      <c r="A24" s="17" t="s">
        <v>244</v>
      </c>
      <c r="B24" s="17" t="s">
        <v>245</v>
      </c>
      <c r="C24" s="17" t="s">
        <v>246</v>
      </c>
      <c r="D24" s="17" t="s">
        <v>247</v>
      </c>
      <c r="E24" s="17" t="s">
        <v>215</v>
      </c>
      <c r="F24" s="17" t="s">
        <v>248</v>
      </c>
      <c r="G24" s="18">
        <v>1</v>
      </c>
      <c r="H24" s="18">
        <v>10</v>
      </c>
      <c r="I24" s="19">
        <v>0</v>
      </c>
      <c r="J24" s="20">
        <v>1</v>
      </c>
      <c r="K24" s="21">
        <v>0</v>
      </c>
      <c r="L24" s="22">
        <v>0</v>
      </c>
      <c r="M24" s="43" t="s">
        <v>613</v>
      </c>
      <c r="N24" s="43"/>
      <c r="O24" s="43"/>
      <c r="P24" s="43"/>
      <c r="Q24" s="43"/>
      <c r="R24" s="43"/>
    </row>
    <row r="25" spans="1:18" x14ac:dyDescent="0.3">
      <c r="A25" s="17" t="s">
        <v>249</v>
      </c>
      <c r="B25" s="17" t="s">
        <v>250</v>
      </c>
      <c r="C25" s="17" t="s">
        <v>196</v>
      </c>
      <c r="D25" s="17" t="s">
        <v>251</v>
      </c>
      <c r="E25" s="17" t="s">
        <v>252</v>
      </c>
      <c r="F25" s="17" t="s">
        <v>253</v>
      </c>
      <c r="G25" s="18">
        <v>1</v>
      </c>
      <c r="H25" s="18">
        <v>12</v>
      </c>
      <c r="I25" s="19">
        <v>0</v>
      </c>
      <c r="J25" s="20">
        <v>1</v>
      </c>
      <c r="K25" s="21">
        <v>0</v>
      </c>
      <c r="L25" s="22">
        <v>0</v>
      </c>
      <c r="M25" s="43" t="s">
        <v>613</v>
      </c>
      <c r="N25" s="43"/>
      <c r="O25" s="43"/>
      <c r="P25" s="43"/>
      <c r="Q25" s="43"/>
      <c r="R25" s="43"/>
    </row>
    <row r="26" spans="1:18" x14ac:dyDescent="0.3">
      <c r="A26" s="17" t="s">
        <v>254</v>
      </c>
      <c r="B26" s="17" t="s">
        <v>255</v>
      </c>
      <c r="C26" s="17" t="s">
        <v>256</v>
      </c>
      <c r="D26" s="17" t="s">
        <v>257</v>
      </c>
      <c r="E26" s="17" t="s">
        <v>258</v>
      </c>
      <c r="F26" s="17" t="s">
        <v>259</v>
      </c>
      <c r="G26" s="18">
        <v>1</v>
      </c>
      <c r="H26" s="18">
        <v>2</v>
      </c>
      <c r="I26" s="19">
        <v>0</v>
      </c>
      <c r="J26" s="20">
        <v>1</v>
      </c>
      <c r="K26" s="21">
        <v>0</v>
      </c>
      <c r="L26" s="22">
        <v>0</v>
      </c>
      <c r="M26" s="43" t="s">
        <v>616</v>
      </c>
      <c r="N26" s="43"/>
      <c r="O26" s="43"/>
      <c r="P26" s="43"/>
      <c r="Q26" s="43"/>
      <c r="R26" s="43"/>
    </row>
    <row r="27" spans="1:18" x14ac:dyDescent="0.3">
      <c r="A27" s="17" t="s">
        <v>73</v>
      </c>
      <c r="B27" s="17" t="s">
        <v>260</v>
      </c>
      <c r="C27" s="17" t="s">
        <v>261</v>
      </c>
      <c r="D27" s="17" t="s">
        <v>156</v>
      </c>
      <c r="E27" s="17" t="s">
        <v>75</v>
      </c>
      <c r="F27" s="17" t="s">
        <v>262</v>
      </c>
      <c r="G27" s="18">
        <v>1</v>
      </c>
      <c r="H27" s="18">
        <v>2</v>
      </c>
      <c r="I27" s="19">
        <v>0</v>
      </c>
      <c r="J27" s="20">
        <v>0</v>
      </c>
      <c r="K27" s="21">
        <v>1</v>
      </c>
      <c r="L27" s="22">
        <v>0</v>
      </c>
      <c r="M27" s="43" t="s">
        <v>612</v>
      </c>
      <c r="N27" s="43"/>
      <c r="O27" s="43"/>
      <c r="P27" s="43"/>
      <c r="Q27" s="43"/>
      <c r="R27" s="43"/>
    </row>
    <row r="28" spans="1:18" x14ac:dyDescent="0.3">
      <c r="A28" s="17" t="s">
        <v>263</v>
      </c>
      <c r="B28" s="17" t="s">
        <v>264</v>
      </c>
      <c r="C28" s="17" t="s">
        <v>265</v>
      </c>
      <c r="D28" s="17" t="s">
        <v>156</v>
      </c>
      <c r="E28" s="17" t="s">
        <v>266</v>
      </c>
      <c r="F28" s="17" t="s">
        <v>267</v>
      </c>
      <c r="G28" s="18">
        <v>1</v>
      </c>
      <c r="H28" s="18">
        <v>1</v>
      </c>
      <c r="I28" s="19">
        <v>1</v>
      </c>
      <c r="J28" s="20">
        <v>0</v>
      </c>
      <c r="K28" s="21">
        <v>0</v>
      </c>
      <c r="L28" s="22">
        <v>0</v>
      </c>
      <c r="M28" s="43" t="s">
        <v>616</v>
      </c>
      <c r="N28" s="43"/>
      <c r="O28" s="43"/>
      <c r="P28" s="43"/>
      <c r="Q28" s="43"/>
      <c r="R28" s="43"/>
    </row>
    <row r="29" spans="1:18" x14ac:dyDescent="0.3">
      <c r="A29" s="17" t="s">
        <v>268</v>
      </c>
      <c r="B29" s="17" t="s">
        <v>269</v>
      </c>
      <c r="C29" s="17" t="s">
        <v>165</v>
      </c>
      <c r="D29" s="17" t="s">
        <v>270</v>
      </c>
      <c r="E29" s="17" t="s">
        <v>80</v>
      </c>
      <c r="F29" s="17" t="s">
        <v>271</v>
      </c>
      <c r="G29" s="18">
        <v>1</v>
      </c>
      <c r="H29" s="18">
        <v>15</v>
      </c>
      <c r="I29" s="19">
        <v>0</v>
      </c>
      <c r="J29" s="20">
        <v>1</v>
      </c>
      <c r="K29" s="21">
        <v>0</v>
      </c>
      <c r="L29" s="22">
        <v>0</v>
      </c>
      <c r="M29" s="43" t="s">
        <v>614</v>
      </c>
      <c r="N29" s="43"/>
      <c r="O29" s="43"/>
      <c r="P29" s="43"/>
      <c r="Q29" s="43"/>
      <c r="R29" s="43"/>
    </row>
    <row r="30" spans="1:18" x14ac:dyDescent="0.3">
      <c r="A30" s="17" t="s">
        <v>272</v>
      </c>
      <c r="B30" s="17" t="s">
        <v>273</v>
      </c>
      <c r="C30" s="17" t="s">
        <v>274</v>
      </c>
      <c r="D30" s="17" t="s">
        <v>275</v>
      </c>
      <c r="E30" s="17" t="s">
        <v>276</v>
      </c>
      <c r="F30" s="17" t="s">
        <v>272</v>
      </c>
      <c r="G30" s="18">
        <v>1</v>
      </c>
      <c r="H30" s="18">
        <v>1</v>
      </c>
      <c r="I30" s="19">
        <v>0</v>
      </c>
      <c r="J30" s="20">
        <v>1</v>
      </c>
      <c r="K30" s="21">
        <v>0</v>
      </c>
      <c r="L30" s="22">
        <v>0</v>
      </c>
      <c r="M30" s="43" t="s">
        <v>616</v>
      </c>
      <c r="N30" s="43"/>
      <c r="O30" s="43"/>
      <c r="P30" s="43"/>
      <c r="Q30" s="43"/>
      <c r="R30" s="43"/>
    </row>
    <row r="31" spans="1:18" x14ac:dyDescent="0.3">
      <c r="A31" s="17" t="s">
        <v>277</v>
      </c>
      <c r="B31" s="17" t="s">
        <v>278</v>
      </c>
      <c r="C31" s="17" t="s">
        <v>279</v>
      </c>
      <c r="D31" s="17" t="s">
        <v>280</v>
      </c>
      <c r="E31" s="17" t="s">
        <v>281</v>
      </c>
      <c r="F31" s="17" t="s">
        <v>282</v>
      </c>
      <c r="G31" s="18">
        <v>1</v>
      </c>
      <c r="H31" s="18">
        <v>3</v>
      </c>
      <c r="I31" s="19">
        <v>0</v>
      </c>
      <c r="J31" s="20">
        <v>1</v>
      </c>
      <c r="K31" s="21">
        <v>0</v>
      </c>
      <c r="L31" s="22">
        <v>0</v>
      </c>
      <c r="M31" s="43" t="s">
        <v>616</v>
      </c>
      <c r="N31" s="43"/>
      <c r="O31" s="43"/>
      <c r="P31" s="43"/>
      <c r="Q31" s="43"/>
      <c r="R31" s="43"/>
    </row>
    <row r="32" spans="1:18" x14ac:dyDescent="0.3">
      <c r="A32" s="17" t="s">
        <v>283</v>
      </c>
      <c r="B32" s="17" t="s">
        <v>284</v>
      </c>
      <c r="C32" s="17" t="s">
        <v>285</v>
      </c>
      <c r="D32" s="17" t="s">
        <v>156</v>
      </c>
      <c r="E32" s="17" t="s">
        <v>286</v>
      </c>
      <c r="F32" s="17" t="s">
        <v>287</v>
      </c>
      <c r="G32" s="18">
        <v>1</v>
      </c>
      <c r="H32" s="18">
        <v>2</v>
      </c>
      <c r="I32" s="19">
        <v>0</v>
      </c>
      <c r="J32" s="20">
        <v>1</v>
      </c>
      <c r="K32" s="21">
        <v>0</v>
      </c>
      <c r="L32" s="22">
        <v>0</v>
      </c>
      <c r="M32" s="43" t="s">
        <v>614</v>
      </c>
      <c r="N32" s="43"/>
      <c r="O32" s="43"/>
      <c r="P32" s="43"/>
      <c r="Q32" s="43"/>
      <c r="R32" s="43"/>
    </row>
    <row r="33" spans="1:18" x14ac:dyDescent="0.3">
      <c r="A33" s="17" t="s">
        <v>85</v>
      </c>
      <c r="B33" s="17" t="s">
        <v>288</v>
      </c>
      <c r="C33" s="17" t="s">
        <v>289</v>
      </c>
      <c r="D33" s="17" t="s">
        <v>290</v>
      </c>
      <c r="E33" s="17" t="s">
        <v>49</v>
      </c>
      <c r="F33" s="17" t="s">
        <v>291</v>
      </c>
      <c r="G33" s="18">
        <v>1</v>
      </c>
      <c r="H33" s="18">
        <v>4</v>
      </c>
      <c r="I33" s="19">
        <v>0</v>
      </c>
      <c r="J33" s="20">
        <v>0</v>
      </c>
      <c r="K33" s="21">
        <v>1</v>
      </c>
      <c r="L33" s="22">
        <v>0</v>
      </c>
      <c r="M33" s="43" t="s">
        <v>612</v>
      </c>
      <c r="N33" s="43"/>
      <c r="O33" s="43"/>
      <c r="P33" s="43"/>
      <c r="Q33" s="43"/>
      <c r="R33" s="43"/>
    </row>
    <row r="34" spans="1:18" x14ac:dyDescent="0.3">
      <c r="A34" s="17" t="s">
        <v>124</v>
      </c>
      <c r="B34" s="17" t="s">
        <v>125</v>
      </c>
      <c r="C34" s="17" t="s">
        <v>232</v>
      </c>
      <c r="D34" s="17" t="s">
        <v>156</v>
      </c>
      <c r="E34" s="17" t="s">
        <v>127</v>
      </c>
      <c r="F34" s="17" t="s">
        <v>292</v>
      </c>
      <c r="G34" s="18">
        <v>1</v>
      </c>
      <c r="H34" s="18">
        <v>1</v>
      </c>
      <c r="I34" s="19">
        <v>0</v>
      </c>
      <c r="J34" s="20">
        <v>0</v>
      </c>
      <c r="K34" s="21">
        <v>0</v>
      </c>
      <c r="L34" s="22">
        <v>1</v>
      </c>
      <c r="M34" s="43" t="s">
        <v>612</v>
      </c>
      <c r="N34" s="43"/>
      <c r="O34" s="43"/>
      <c r="P34" s="43"/>
      <c r="Q34" s="43"/>
      <c r="R34" s="43"/>
    </row>
    <row r="35" spans="1:18" x14ac:dyDescent="0.3">
      <c r="A35" s="17" t="s">
        <v>293</v>
      </c>
      <c r="B35" s="17" t="s">
        <v>294</v>
      </c>
      <c r="C35" s="17" t="s">
        <v>295</v>
      </c>
      <c r="D35" s="17" t="s">
        <v>296</v>
      </c>
      <c r="E35" s="17" t="s">
        <v>297</v>
      </c>
      <c r="F35" s="17" t="s">
        <v>298</v>
      </c>
      <c r="G35" s="18">
        <v>1</v>
      </c>
      <c r="H35" s="18">
        <v>1</v>
      </c>
      <c r="I35" s="19">
        <v>0</v>
      </c>
      <c r="J35" s="20">
        <v>1</v>
      </c>
      <c r="K35" s="21">
        <v>0</v>
      </c>
      <c r="L35" s="22">
        <v>0</v>
      </c>
      <c r="M35" s="43" t="s">
        <v>614</v>
      </c>
      <c r="N35" s="43"/>
      <c r="O35" s="43"/>
      <c r="P35" s="43"/>
      <c r="Q35" s="43"/>
      <c r="R35" s="43"/>
    </row>
    <row r="36" spans="1:18" x14ac:dyDescent="0.3">
      <c r="A36" s="17" t="s">
        <v>299</v>
      </c>
      <c r="B36" s="17" t="s">
        <v>300</v>
      </c>
      <c r="C36" s="17" t="s">
        <v>301</v>
      </c>
      <c r="D36" s="17" t="s">
        <v>302</v>
      </c>
      <c r="E36" s="17" t="s">
        <v>234</v>
      </c>
      <c r="F36" s="17" t="s">
        <v>303</v>
      </c>
      <c r="G36" s="18">
        <v>1</v>
      </c>
      <c r="H36" s="18">
        <v>1</v>
      </c>
      <c r="I36" s="19">
        <v>0</v>
      </c>
      <c r="J36" s="20">
        <v>1</v>
      </c>
      <c r="K36" s="21">
        <v>0</v>
      </c>
      <c r="L36" s="22">
        <v>0</v>
      </c>
      <c r="M36" s="43" t="s">
        <v>613</v>
      </c>
      <c r="N36" s="43"/>
      <c r="O36" s="43"/>
      <c r="P36" s="43"/>
      <c r="Q36" s="43"/>
      <c r="R36" s="43"/>
    </row>
    <row r="37" spans="1:18" x14ac:dyDescent="0.3">
      <c r="A37" s="17" t="s">
        <v>304</v>
      </c>
      <c r="B37" s="17" t="s">
        <v>269</v>
      </c>
      <c r="C37" s="17" t="s">
        <v>305</v>
      </c>
      <c r="D37" s="17" t="s">
        <v>270</v>
      </c>
      <c r="E37" s="17" t="s">
        <v>80</v>
      </c>
      <c r="F37" s="17" t="s">
        <v>306</v>
      </c>
      <c r="G37" s="18">
        <v>1</v>
      </c>
      <c r="H37" s="18">
        <v>15</v>
      </c>
      <c r="I37" s="19">
        <v>0</v>
      </c>
      <c r="J37" s="20">
        <v>1</v>
      </c>
      <c r="K37" s="21">
        <v>0</v>
      </c>
      <c r="L37" s="22">
        <v>0</v>
      </c>
      <c r="M37" s="43" t="s">
        <v>614</v>
      </c>
      <c r="N37" s="43"/>
      <c r="O37" s="43"/>
      <c r="P37" s="43"/>
      <c r="Q37" s="43"/>
      <c r="R37" s="43"/>
    </row>
    <row r="38" spans="1:18" x14ac:dyDescent="0.3">
      <c r="A38" s="17" t="s">
        <v>307</v>
      </c>
      <c r="B38" s="17" t="s">
        <v>308</v>
      </c>
      <c r="C38" s="17" t="s">
        <v>309</v>
      </c>
      <c r="D38" s="17" t="s">
        <v>209</v>
      </c>
      <c r="E38" s="17" t="s">
        <v>49</v>
      </c>
      <c r="F38" s="17" t="s">
        <v>310</v>
      </c>
      <c r="G38" s="18">
        <v>1</v>
      </c>
      <c r="H38" s="18">
        <v>4</v>
      </c>
      <c r="I38" s="19">
        <v>0</v>
      </c>
      <c r="J38" s="20">
        <v>1</v>
      </c>
      <c r="K38" s="21">
        <v>0</v>
      </c>
      <c r="L38" s="22">
        <v>0</v>
      </c>
      <c r="M38" s="43" t="s">
        <v>614</v>
      </c>
      <c r="N38" s="43"/>
      <c r="O38" s="43"/>
      <c r="P38" s="43"/>
      <c r="Q38" s="43"/>
      <c r="R38" s="43"/>
    </row>
    <row r="39" spans="1:18" x14ac:dyDescent="0.3">
      <c r="A39" s="17" t="s">
        <v>311</v>
      </c>
      <c r="B39" s="17" t="s">
        <v>312</v>
      </c>
      <c r="C39" s="17" t="s">
        <v>313</v>
      </c>
      <c r="D39" s="17" t="s">
        <v>314</v>
      </c>
      <c r="E39" s="17" t="s">
        <v>315</v>
      </c>
      <c r="F39" s="17" t="s">
        <v>316</v>
      </c>
      <c r="G39" s="18">
        <v>1</v>
      </c>
      <c r="H39" s="18">
        <v>1</v>
      </c>
      <c r="I39" s="19">
        <v>0</v>
      </c>
      <c r="J39" s="20">
        <v>1</v>
      </c>
      <c r="K39" s="21">
        <v>0</v>
      </c>
      <c r="L39" s="22">
        <v>0</v>
      </c>
      <c r="M39" s="43" t="s">
        <v>614</v>
      </c>
      <c r="N39" s="43"/>
      <c r="O39" s="43"/>
      <c r="P39" s="43"/>
      <c r="Q39" s="43"/>
      <c r="R39" s="43"/>
    </row>
    <row r="40" spans="1:18" x14ac:dyDescent="0.3">
      <c r="A40" s="17" t="s">
        <v>317</v>
      </c>
      <c r="B40" s="17" t="s">
        <v>318</v>
      </c>
      <c r="C40" s="17" t="s">
        <v>319</v>
      </c>
      <c r="D40" s="17" t="s">
        <v>320</v>
      </c>
      <c r="E40" s="17" t="s">
        <v>258</v>
      </c>
      <c r="F40" s="17" t="s">
        <v>317</v>
      </c>
      <c r="G40" s="18">
        <v>1</v>
      </c>
      <c r="H40" s="18">
        <v>1</v>
      </c>
      <c r="I40" s="19">
        <v>1</v>
      </c>
      <c r="J40" s="20">
        <v>0</v>
      </c>
      <c r="K40" s="21">
        <v>0</v>
      </c>
      <c r="L40" s="22">
        <v>0</v>
      </c>
      <c r="M40" s="43" t="s">
        <v>616</v>
      </c>
      <c r="N40" s="43"/>
      <c r="O40" s="43"/>
      <c r="P40" s="43"/>
      <c r="Q40" s="43"/>
      <c r="R40" s="43"/>
    </row>
    <row r="41" spans="1:18" x14ac:dyDescent="0.3">
      <c r="A41" s="17" t="s">
        <v>321</v>
      </c>
      <c r="B41" s="17" t="s">
        <v>322</v>
      </c>
      <c r="C41" s="17" t="s">
        <v>323</v>
      </c>
      <c r="D41" s="17" t="s">
        <v>324</v>
      </c>
      <c r="E41" s="17" t="s">
        <v>266</v>
      </c>
      <c r="F41" s="17" t="s">
        <v>325</v>
      </c>
      <c r="G41" s="18">
        <v>1</v>
      </c>
      <c r="H41" s="18">
        <v>1</v>
      </c>
      <c r="I41" s="19">
        <v>1</v>
      </c>
      <c r="J41" s="20">
        <v>0</v>
      </c>
      <c r="K41" s="21">
        <v>0</v>
      </c>
      <c r="L41" s="22">
        <v>0</v>
      </c>
      <c r="M41" s="43" t="s">
        <v>616</v>
      </c>
      <c r="N41" s="43"/>
      <c r="O41" s="43"/>
      <c r="P41" s="43"/>
      <c r="Q41" s="43"/>
      <c r="R41" s="43"/>
    </row>
    <row r="42" spans="1:18" x14ac:dyDescent="0.3">
      <c r="A42" s="17" t="s">
        <v>326</v>
      </c>
      <c r="B42" s="17" t="s">
        <v>327</v>
      </c>
      <c r="C42" s="17" t="s">
        <v>328</v>
      </c>
      <c r="D42" s="17" t="s">
        <v>329</v>
      </c>
      <c r="E42" s="17" t="s">
        <v>330</v>
      </c>
      <c r="F42" s="17" t="s">
        <v>331</v>
      </c>
      <c r="G42" s="18">
        <v>1</v>
      </c>
      <c r="H42" s="18">
        <v>1</v>
      </c>
      <c r="I42" s="19">
        <v>0</v>
      </c>
      <c r="J42" s="20">
        <v>1</v>
      </c>
      <c r="K42" s="21">
        <v>0</v>
      </c>
      <c r="L42" s="22">
        <v>0</v>
      </c>
      <c r="M42" s="43" t="s">
        <v>614</v>
      </c>
      <c r="N42" s="43"/>
      <c r="O42" s="43"/>
      <c r="P42" s="43"/>
      <c r="Q42" s="43"/>
      <c r="R42" s="43"/>
    </row>
    <row r="43" spans="1:18" x14ac:dyDescent="0.3">
      <c r="A43" s="17" t="s">
        <v>332</v>
      </c>
      <c r="B43" s="17" t="s">
        <v>333</v>
      </c>
      <c r="C43" s="17" t="s">
        <v>334</v>
      </c>
      <c r="D43" s="17" t="s">
        <v>156</v>
      </c>
      <c r="E43" s="17" t="s">
        <v>49</v>
      </c>
      <c r="F43" s="17" t="s">
        <v>335</v>
      </c>
      <c r="G43" s="18">
        <v>1</v>
      </c>
      <c r="H43" s="18">
        <v>1</v>
      </c>
      <c r="I43" s="19">
        <v>0</v>
      </c>
      <c r="J43" s="20">
        <v>1</v>
      </c>
      <c r="K43" s="21">
        <v>0</v>
      </c>
      <c r="L43" s="22">
        <v>0</v>
      </c>
      <c r="M43" s="43" t="s">
        <v>614</v>
      </c>
      <c r="N43" s="43"/>
      <c r="O43" s="43"/>
      <c r="P43" s="43"/>
      <c r="Q43" s="43"/>
      <c r="R43" s="43"/>
    </row>
    <row r="44" spans="1:18" x14ac:dyDescent="0.3">
      <c r="A44" s="17" t="s">
        <v>70</v>
      </c>
      <c r="B44" s="17" t="s">
        <v>336</v>
      </c>
      <c r="C44" s="17" t="s">
        <v>169</v>
      </c>
      <c r="D44" s="17" t="s">
        <v>224</v>
      </c>
      <c r="E44" s="17" t="s">
        <v>49</v>
      </c>
      <c r="F44" s="17" t="s">
        <v>337</v>
      </c>
      <c r="G44" s="18">
        <v>1</v>
      </c>
      <c r="H44" s="18">
        <v>6</v>
      </c>
      <c r="I44" s="19">
        <v>0</v>
      </c>
      <c r="J44" s="20">
        <v>0</v>
      </c>
      <c r="K44" s="21">
        <v>1</v>
      </c>
      <c r="L44" s="22">
        <v>0</v>
      </c>
      <c r="M44" s="43" t="s">
        <v>612</v>
      </c>
      <c r="N44" s="43"/>
      <c r="O44" s="43"/>
      <c r="P44" s="43"/>
      <c r="Q44" s="43"/>
      <c r="R44" s="43"/>
    </row>
    <row r="45" spans="1:18" x14ac:dyDescent="0.3">
      <c r="A45" s="17" t="s">
        <v>136</v>
      </c>
      <c r="B45" s="17" t="s">
        <v>241</v>
      </c>
      <c r="C45" s="17" t="s">
        <v>228</v>
      </c>
      <c r="D45" s="17" t="s">
        <v>156</v>
      </c>
      <c r="E45" s="17" t="s">
        <v>132</v>
      </c>
      <c r="F45" s="17" t="s">
        <v>338</v>
      </c>
      <c r="G45" s="18">
        <v>1</v>
      </c>
      <c r="H45" s="18">
        <v>4</v>
      </c>
      <c r="I45" s="19">
        <v>0</v>
      </c>
      <c r="J45" s="20">
        <v>0</v>
      </c>
      <c r="K45" s="21">
        <v>0</v>
      </c>
      <c r="L45" s="22">
        <v>1</v>
      </c>
      <c r="M45" s="43" t="s">
        <v>612</v>
      </c>
      <c r="N45" s="43"/>
      <c r="O45" s="43"/>
      <c r="P45" s="43"/>
      <c r="Q45" s="43"/>
      <c r="R45" s="43"/>
    </row>
    <row r="46" spans="1:18" x14ac:dyDescent="0.3">
      <c r="A46" s="17" t="s">
        <v>339</v>
      </c>
      <c r="B46" s="17" t="s">
        <v>340</v>
      </c>
      <c r="C46" s="17" t="s">
        <v>341</v>
      </c>
      <c r="D46" s="17" t="s">
        <v>342</v>
      </c>
      <c r="E46" s="17" t="s">
        <v>343</v>
      </c>
      <c r="F46" s="17" t="s">
        <v>344</v>
      </c>
      <c r="G46" s="18">
        <v>1</v>
      </c>
      <c r="H46" s="18">
        <v>1</v>
      </c>
      <c r="I46" s="19">
        <v>0</v>
      </c>
      <c r="J46" s="20">
        <v>1</v>
      </c>
      <c r="K46" s="21">
        <v>0</v>
      </c>
      <c r="L46" s="22">
        <v>0</v>
      </c>
      <c r="M46" s="43" t="s">
        <v>614</v>
      </c>
      <c r="N46" s="43"/>
      <c r="O46" s="43"/>
      <c r="P46" s="43"/>
      <c r="Q46" s="43"/>
      <c r="R46" s="43"/>
    </row>
    <row r="47" spans="1:18" x14ac:dyDescent="0.3">
      <c r="A47" s="17" t="s">
        <v>107</v>
      </c>
      <c r="B47" s="17" t="s">
        <v>345</v>
      </c>
      <c r="C47" s="17" t="s">
        <v>346</v>
      </c>
      <c r="D47" s="17" t="s">
        <v>209</v>
      </c>
      <c r="E47" s="17" t="s">
        <v>49</v>
      </c>
      <c r="F47" s="17" t="s">
        <v>347</v>
      </c>
      <c r="G47" s="18">
        <v>1</v>
      </c>
      <c r="H47" s="18">
        <v>1</v>
      </c>
      <c r="I47" s="19">
        <v>0</v>
      </c>
      <c r="J47" s="20">
        <v>0</v>
      </c>
      <c r="K47" s="21">
        <v>1</v>
      </c>
      <c r="L47" s="22">
        <v>0</v>
      </c>
      <c r="M47" s="43" t="s">
        <v>612</v>
      </c>
      <c r="N47" s="43"/>
      <c r="O47" s="43"/>
      <c r="P47" s="43"/>
      <c r="Q47" s="43"/>
      <c r="R47" s="43"/>
    </row>
    <row r="48" spans="1:18" x14ac:dyDescent="0.3">
      <c r="A48" s="17" t="s">
        <v>120</v>
      </c>
      <c r="B48" s="17" t="s">
        <v>348</v>
      </c>
      <c r="C48" s="17" t="s">
        <v>232</v>
      </c>
      <c r="D48" s="17" t="s">
        <v>156</v>
      </c>
      <c r="E48" s="17" t="s">
        <v>122</v>
      </c>
      <c r="F48" s="17" t="s">
        <v>349</v>
      </c>
      <c r="G48" s="18">
        <v>1</v>
      </c>
      <c r="H48" s="18">
        <v>1</v>
      </c>
      <c r="I48" s="19">
        <v>0</v>
      </c>
      <c r="J48" s="20">
        <v>0</v>
      </c>
      <c r="K48" s="21">
        <v>0</v>
      </c>
      <c r="L48" s="22">
        <v>1</v>
      </c>
      <c r="M48" s="43" t="s">
        <v>612</v>
      </c>
      <c r="N48" s="43"/>
      <c r="O48" s="43"/>
      <c r="P48" s="43"/>
      <c r="Q48" s="43"/>
      <c r="R48" s="43"/>
    </row>
    <row r="49" spans="1:18" x14ac:dyDescent="0.3">
      <c r="A49" s="17" t="s">
        <v>113</v>
      </c>
      <c r="B49" s="17" t="s">
        <v>350</v>
      </c>
      <c r="C49" s="17" t="s">
        <v>351</v>
      </c>
      <c r="D49" s="17" t="s">
        <v>352</v>
      </c>
      <c r="E49" s="17" t="s">
        <v>115</v>
      </c>
      <c r="F49" s="17" t="s">
        <v>353</v>
      </c>
      <c r="G49" s="18">
        <v>1</v>
      </c>
      <c r="H49" s="18">
        <v>1</v>
      </c>
      <c r="I49" s="19">
        <v>0</v>
      </c>
      <c r="J49" s="20">
        <v>0</v>
      </c>
      <c r="K49" s="21">
        <v>1</v>
      </c>
      <c r="L49" s="22">
        <v>0</v>
      </c>
      <c r="M49" s="43" t="s">
        <v>612</v>
      </c>
      <c r="N49" s="43"/>
      <c r="O49" s="43"/>
      <c r="P49" s="43"/>
      <c r="Q49" s="43"/>
      <c r="R49" s="43"/>
    </row>
    <row r="50" spans="1:18" x14ac:dyDescent="0.3">
      <c r="A50" s="17" t="s">
        <v>354</v>
      </c>
      <c r="B50" s="17" t="s">
        <v>355</v>
      </c>
      <c r="C50" s="17" t="s">
        <v>323</v>
      </c>
      <c r="D50" s="17" t="s">
        <v>220</v>
      </c>
      <c r="E50" s="17" t="s">
        <v>356</v>
      </c>
      <c r="F50" s="17" t="s">
        <v>357</v>
      </c>
      <c r="G50" s="18">
        <v>1</v>
      </c>
      <c r="H50" s="18">
        <v>1</v>
      </c>
      <c r="I50" s="19">
        <v>0</v>
      </c>
      <c r="J50" s="20">
        <v>1</v>
      </c>
      <c r="K50" s="21">
        <v>0</v>
      </c>
      <c r="L50" s="22">
        <v>0</v>
      </c>
      <c r="M50" s="43" t="s">
        <v>616</v>
      </c>
      <c r="N50" s="43"/>
      <c r="O50" s="43"/>
      <c r="P50" s="43"/>
      <c r="Q50" s="43"/>
      <c r="R50" s="43"/>
    </row>
    <row r="51" spans="1:18" x14ac:dyDescent="0.3">
      <c r="A51" s="17" t="s">
        <v>358</v>
      </c>
      <c r="B51" s="17" t="s">
        <v>359</v>
      </c>
      <c r="C51" s="17" t="s">
        <v>246</v>
      </c>
      <c r="D51" s="17" t="s">
        <v>360</v>
      </c>
      <c r="E51" s="17" t="s">
        <v>49</v>
      </c>
      <c r="F51" s="17" t="s">
        <v>361</v>
      </c>
      <c r="G51" s="18">
        <v>1</v>
      </c>
      <c r="H51" s="18">
        <v>4</v>
      </c>
      <c r="I51" s="19">
        <v>1</v>
      </c>
      <c r="J51" s="20">
        <v>0</v>
      </c>
      <c r="K51" s="21">
        <v>0</v>
      </c>
      <c r="L51" s="22">
        <v>0</v>
      </c>
      <c r="M51" s="43" t="s">
        <v>616</v>
      </c>
      <c r="N51" s="43"/>
      <c r="O51" s="43"/>
      <c r="P51" s="43"/>
      <c r="Q51" s="43"/>
      <c r="R51" s="43"/>
    </row>
    <row r="52" spans="1:18" x14ac:dyDescent="0.3">
      <c r="A52" s="17" t="s">
        <v>362</v>
      </c>
      <c r="B52" s="17" t="s">
        <v>363</v>
      </c>
      <c r="C52" s="17" t="s">
        <v>301</v>
      </c>
      <c r="D52" s="17" t="s">
        <v>156</v>
      </c>
      <c r="E52" s="17" t="s">
        <v>364</v>
      </c>
      <c r="F52" s="17" t="s">
        <v>365</v>
      </c>
      <c r="G52" s="18">
        <v>1</v>
      </c>
      <c r="H52" s="18">
        <v>60</v>
      </c>
      <c r="I52" s="19">
        <v>0</v>
      </c>
      <c r="J52" s="20">
        <v>1</v>
      </c>
      <c r="K52" s="21">
        <v>0</v>
      </c>
      <c r="L52" s="22">
        <v>0</v>
      </c>
      <c r="M52" s="43" t="s">
        <v>616</v>
      </c>
      <c r="N52" s="43"/>
      <c r="O52" s="43"/>
      <c r="P52" s="43"/>
      <c r="Q52" s="43"/>
      <c r="R52" s="43"/>
    </row>
    <row r="53" spans="1:18" x14ac:dyDescent="0.3">
      <c r="A53" s="17" t="s">
        <v>366</v>
      </c>
      <c r="B53" s="17" t="s">
        <v>367</v>
      </c>
      <c r="C53" s="17" t="s">
        <v>368</v>
      </c>
      <c r="D53" s="17" t="s">
        <v>369</v>
      </c>
      <c r="E53" s="17" t="s">
        <v>343</v>
      </c>
      <c r="F53" s="17" t="s">
        <v>370</v>
      </c>
      <c r="G53" s="18">
        <v>1</v>
      </c>
      <c r="H53" s="18">
        <v>6</v>
      </c>
      <c r="I53" s="19">
        <v>1</v>
      </c>
      <c r="J53" s="20">
        <v>0</v>
      </c>
      <c r="K53" s="21">
        <v>0</v>
      </c>
      <c r="L53" s="22">
        <v>0</v>
      </c>
      <c r="M53" s="43" t="s">
        <v>616</v>
      </c>
      <c r="N53" s="43"/>
      <c r="O53" s="43"/>
      <c r="P53" s="43"/>
      <c r="Q53" s="43"/>
      <c r="R53" s="43"/>
    </row>
    <row r="54" spans="1:18" x14ac:dyDescent="0.3">
      <c r="A54" s="17" t="s">
        <v>371</v>
      </c>
      <c r="B54" s="17" t="s">
        <v>372</v>
      </c>
      <c r="C54" s="17" t="s">
        <v>373</v>
      </c>
      <c r="D54" s="17" t="s">
        <v>374</v>
      </c>
      <c r="E54" s="17" t="s">
        <v>375</v>
      </c>
      <c r="F54" s="17" t="s">
        <v>376</v>
      </c>
      <c r="G54" s="18">
        <v>1</v>
      </c>
      <c r="H54" s="18">
        <v>48</v>
      </c>
      <c r="I54" s="19">
        <v>0</v>
      </c>
      <c r="J54" s="20">
        <v>1</v>
      </c>
      <c r="K54" s="21">
        <v>0</v>
      </c>
      <c r="L54" s="22">
        <v>0</v>
      </c>
      <c r="M54" s="43" t="s">
        <v>614</v>
      </c>
      <c r="N54" s="43"/>
      <c r="O54" s="43"/>
      <c r="P54" s="43"/>
      <c r="Q54" s="43"/>
      <c r="R54" s="43"/>
    </row>
    <row r="55" spans="1:18" x14ac:dyDescent="0.3">
      <c r="A55" s="17" t="s">
        <v>377</v>
      </c>
      <c r="B55" s="17" t="s">
        <v>264</v>
      </c>
      <c r="C55" s="17" t="s">
        <v>378</v>
      </c>
      <c r="D55" s="17" t="s">
        <v>156</v>
      </c>
      <c r="E55" s="17" t="s">
        <v>266</v>
      </c>
      <c r="F55" s="17" t="s">
        <v>379</v>
      </c>
      <c r="G55" s="18">
        <v>1</v>
      </c>
      <c r="H55" s="18">
        <v>1</v>
      </c>
      <c r="I55" s="19">
        <v>1</v>
      </c>
      <c r="J55" s="20">
        <v>0</v>
      </c>
      <c r="K55" s="21">
        <v>0</v>
      </c>
      <c r="L55" s="22">
        <v>0</v>
      </c>
      <c r="M55" s="43" t="s">
        <v>616</v>
      </c>
      <c r="N55" s="43"/>
      <c r="O55" s="43"/>
      <c r="P55" s="43"/>
      <c r="Q55" s="43"/>
      <c r="R55" s="43"/>
    </row>
    <row r="56" spans="1:18" x14ac:dyDescent="0.3">
      <c r="A56" s="17" t="s">
        <v>380</v>
      </c>
      <c r="B56" s="17" t="s">
        <v>381</v>
      </c>
      <c r="C56" s="17" t="s">
        <v>382</v>
      </c>
      <c r="D56" s="17" t="s">
        <v>156</v>
      </c>
      <c r="E56" s="17" t="s">
        <v>49</v>
      </c>
      <c r="F56" s="17" t="s">
        <v>383</v>
      </c>
      <c r="G56" s="18">
        <v>1</v>
      </c>
      <c r="H56" s="18">
        <v>1</v>
      </c>
      <c r="I56" s="19">
        <v>0</v>
      </c>
      <c r="J56" s="20">
        <v>1</v>
      </c>
      <c r="K56" s="21">
        <v>0</v>
      </c>
      <c r="L56" s="22">
        <v>0</v>
      </c>
      <c r="M56" s="43" t="s">
        <v>613</v>
      </c>
      <c r="N56" s="43"/>
      <c r="O56" s="43"/>
      <c r="P56" s="43"/>
      <c r="Q56" s="43"/>
      <c r="R56" s="43"/>
    </row>
    <row r="57" spans="1:18" x14ac:dyDescent="0.3">
      <c r="A57" s="17" t="s">
        <v>91</v>
      </c>
      <c r="B57" s="17" t="s">
        <v>384</v>
      </c>
      <c r="C57" s="17" t="s">
        <v>228</v>
      </c>
      <c r="D57" s="17" t="s">
        <v>385</v>
      </c>
      <c r="E57" s="17" t="s">
        <v>94</v>
      </c>
      <c r="F57" s="17" t="s">
        <v>386</v>
      </c>
      <c r="G57" s="18">
        <v>1</v>
      </c>
      <c r="H57" s="18">
        <v>1</v>
      </c>
      <c r="I57" s="19">
        <v>0</v>
      </c>
      <c r="J57" s="20">
        <v>0</v>
      </c>
      <c r="K57" s="21">
        <v>1</v>
      </c>
      <c r="L57" s="22">
        <v>0</v>
      </c>
      <c r="M57" s="43" t="s">
        <v>612</v>
      </c>
      <c r="N57" s="43"/>
      <c r="O57" s="43"/>
      <c r="P57" s="43"/>
      <c r="Q57" s="43"/>
      <c r="R57" s="43"/>
    </row>
    <row r="58" spans="1:18" x14ac:dyDescent="0.3">
      <c r="A58" s="17" t="s">
        <v>387</v>
      </c>
      <c r="B58" s="17" t="s">
        <v>388</v>
      </c>
      <c r="C58" s="17" t="s">
        <v>389</v>
      </c>
      <c r="D58" s="17" t="s">
        <v>390</v>
      </c>
      <c r="E58" s="17" t="s">
        <v>391</v>
      </c>
      <c r="F58" s="17" t="s">
        <v>392</v>
      </c>
      <c r="G58" s="18">
        <v>1</v>
      </c>
      <c r="H58" s="18">
        <v>2</v>
      </c>
      <c r="I58" s="19">
        <v>1</v>
      </c>
      <c r="J58" s="20">
        <v>0</v>
      </c>
      <c r="K58" s="21">
        <v>0</v>
      </c>
      <c r="L58" s="22">
        <v>0</v>
      </c>
      <c r="M58" s="43" t="s">
        <v>616</v>
      </c>
      <c r="N58" s="43"/>
      <c r="O58" s="43"/>
      <c r="P58" s="43"/>
      <c r="Q58" s="43"/>
      <c r="R58" s="43"/>
    </row>
    <row r="59" spans="1:18" x14ac:dyDescent="0.3">
      <c r="A59" s="17" t="s">
        <v>393</v>
      </c>
      <c r="B59" s="17" t="s">
        <v>394</v>
      </c>
      <c r="C59" s="17" t="s">
        <v>395</v>
      </c>
      <c r="D59" s="17" t="s">
        <v>396</v>
      </c>
      <c r="E59" s="17" t="s">
        <v>397</v>
      </c>
      <c r="F59" s="17" t="s">
        <v>398</v>
      </c>
      <c r="G59" s="18">
        <v>1</v>
      </c>
      <c r="H59" s="18">
        <v>1</v>
      </c>
      <c r="I59" s="19">
        <v>1</v>
      </c>
      <c r="J59" s="20">
        <v>0</v>
      </c>
      <c r="K59" s="21">
        <v>0</v>
      </c>
      <c r="L59" s="22">
        <v>0</v>
      </c>
      <c r="M59" s="43" t="s">
        <v>616</v>
      </c>
      <c r="N59" s="43"/>
      <c r="O59" s="43"/>
      <c r="P59" s="43"/>
      <c r="Q59" s="43"/>
      <c r="R59" s="43"/>
    </row>
    <row r="60" spans="1:18" x14ac:dyDescent="0.3">
      <c r="A60" s="17" t="s">
        <v>399</v>
      </c>
      <c r="B60" s="17" t="s">
        <v>400</v>
      </c>
      <c r="C60" s="17" t="s">
        <v>401</v>
      </c>
      <c r="D60" s="17" t="s">
        <v>156</v>
      </c>
      <c r="E60" s="17" t="s">
        <v>127</v>
      </c>
      <c r="F60" s="17" t="s">
        <v>402</v>
      </c>
      <c r="G60" s="18">
        <v>1</v>
      </c>
      <c r="H60" s="18">
        <v>12</v>
      </c>
      <c r="I60" s="19">
        <v>1</v>
      </c>
      <c r="J60" s="20">
        <v>0</v>
      </c>
      <c r="K60" s="21">
        <v>0</v>
      </c>
      <c r="L60" s="22">
        <v>0</v>
      </c>
      <c r="M60" s="43" t="s">
        <v>616</v>
      </c>
      <c r="N60" s="43"/>
      <c r="O60" s="43"/>
      <c r="P60" s="43"/>
      <c r="Q60" s="43"/>
      <c r="R60" s="43"/>
    </row>
    <row r="61" spans="1:18" x14ac:dyDescent="0.3">
      <c r="A61" s="17" t="s">
        <v>403</v>
      </c>
      <c r="B61" s="17" t="s">
        <v>404</v>
      </c>
      <c r="C61" s="17" t="s">
        <v>174</v>
      </c>
      <c r="D61" s="17" t="s">
        <v>156</v>
      </c>
      <c r="E61" s="17" t="s">
        <v>127</v>
      </c>
      <c r="F61" s="17" t="s">
        <v>405</v>
      </c>
      <c r="G61" s="18">
        <v>1</v>
      </c>
      <c r="H61" s="18">
        <v>4</v>
      </c>
      <c r="I61" s="19">
        <v>0</v>
      </c>
      <c r="J61" s="20">
        <v>1</v>
      </c>
      <c r="K61" s="21">
        <v>0</v>
      </c>
      <c r="L61" s="22">
        <v>0</v>
      </c>
      <c r="M61" s="43" t="s">
        <v>614</v>
      </c>
      <c r="N61" s="43"/>
      <c r="O61" s="43"/>
      <c r="P61" s="43"/>
      <c r="Q61" s="43"/>
      <c r="R61" s="43"/>
    </row>
    <row r="62" spans="1:18" x14ac:dyDescent="0.3">
      <c r="A62" s="17" t="s">
        <v>77</v>
      </c>
      <c r="B62" s="17" t="s">
        <v>406</v>
      </c>
      <c r="C62" s="17" t="s">
        <v>232</v>
      </c>
      <c r="D62" s="17" t="s">
        <v>270</v>
      </c>
      <c r="E62" s="17" t="s">
        <v>80</v>
      </c>
      <c r="F62" s="17" t="s">
        <v>407</v>
      </c>
      <c r="G62" s="18">
        <v>1</v>
      </c>
      <c r="H62" s="18">
        <v>1</v>
      </c>
      <c r="I62" s="19">
        <v>0</v>
      </c>
      <c r="J62" s="20">
        <v>0</v>
      </c>
      <c r="K62" s="21">
        <v>1</v>
      </c>
      <c r="L62" s="22">
        <v>0</v>
      </c>
      <c r="M62" s="43" t="s">
        <v>612</v>
      </c>
      <c r="N62" s="43"/>
      <c r="O62" s="43"/>
      <c r="P62" s="43"/>
      <c r="Q62" s="43"/>
      <c r="R62" s="43"/>
    </row>
    <row r="63" spans="1:18" x14ac:dyDescent="0.3">
      <c r="A63" s="17" t="s">
        <v>99</v>
      </c>
      <c r="B63" s="17" t="s">
        <v>408</v>
      </c>
      <c r="C63" s="17" t="s">
        <v>409</v>
      </c>
      <c r="D63" s="17" t="s">
        <v>410</v>
      </c>
      <c r="E63" s="17" t="s">
        <v>49</v>
      </c>
      <c r="F63" s="17" t="s">
        <v>411</v>
      </c>
      <c r="G63" s="18">
        <v>1</v>
      </c>
      <c r="H63" s="18">
        <v>1</v>
      </c>
      <c r="I63" s="19">
        <v>0</v>
      </c>
      <c r="J63" s="20">
        <v>0</v>
      </c>
      <c r="K63" s="21">
        <v>1</v>
      </c>
      <c r="L63" s="22">
        <v>0</v>
      </c>
      <c r="M63" s="43" t="s">
        <v>612</v>
      </c>
      <c r="N63" s="43"/>
      <c r="O63" s="43"/>
      <c r="P63" s="43"/>
      <c r="Q63" s="43"/>
      <c r="R63" s="43"/>
    </row>
    <row r="64" spans="1:18" x14ac:dyDescent="0.3">
      <c r="A64" s="17" t="s">
        <v>412</v>
      </c>
      <c r="B64" s="17" t="s">
        <v>413</v>
      </c>
      <c r="C64" s="17" t="s">
        <v>414</v>
      </c>
      <c r="D64" s="17" t="s">
        <v>415</v>
      </c>
      <c r="E64" s="17" t="s">
        <v>152</v>
      </c>
      <c r="F64" s="17" t="s">
        <v>416</v>
      </c>
      <c r="G64" s="18">
        <v>1</v>
      </c>
      <c r="H64" s="18">
        <v>10</v>
      </c>
      <c r="I64" s="19">
        <v>0</v>
      </c>
      <c r="J64" s="20">
        <v>1</v>
      </c>
      <c r="K64" s="21">
        <v>0</v>
      </c>
      <c r="L64" s="22">
        <v>0</v>
      </c>
      <c r="M64" s="43" t="s">
        <v>613</v>
      </c>
      <c r="N64" s="43"/>
      <c r="O64" s="43"/>
      <c r="P64" s="43"/>
      <c r="Q64" s="43"/>
      <c r="R64" s="43"/>
    </row>
    <row r="65" spans="1:18" x14ac:dyDescent="0.3">
      <c r="A65" s="17" t="s">
        <v>417</v>
      </c>
      <c r="B65" s="17" t="s">
        <v>418</v>
      </c>
      <c r="C65" s="17" t="s">
        <v>419</v>
      </c>
      <c r="D65" s="17" t="s">
        <v>420</v>
      </c>
      <c r="E65" s="17" t="s">
        <v>421</v>
      </c>
      <c r="F65" s="17" t="s">
        <v>422</v>
      </c>
      <c r="G65" s="18">
        <v>1</v>
      </c>
      <c r="H65" s="18">
        <v>2</v>
      </c>
      <c r="I65" s="19">
        <v>0</v>
      </c>
      <c r="J65" s="20">
        <v>1</v>
      </c>
      <c r="K65" s="21">
        <v>0</v>
      </c>
      <c r="L65" s="22">
        <v>0</v>
      </c>
      <c r="M65" s="43" t="s">
        <v>616</v>
      </c>
      <c r="N65" s="43"/>
      <c r="O65" s="43"/>
      <c r="P65" s="43"/>
      <c r="Q65" s="43"/>
      <c r="R65" s="43"/>
    </row>
    <row r="66" spans="1:18" x14ac:dyDescent="0.3">
      <c r="A66" s="17" t="s">
        <v>423</v>
      </c>
      <c r="B66" s="17" t="s">
        <v>424</v>
      </c>
      <c r="C66" s="17" t="s">
        <v>425</v>
      </c>
      <c r="D66" s="17" t="s">
        <v>426</v>
      </c>
      <c r="E66" s="17" t="s">
        <v>215</v>
      </c>
      <c r="F66" s="17" t="s">
        <v>427</v>
      </c>
      <c r="G66" s="18">
        <v>1</v>
      </c>
      <c r="H66" s="18">
        <v>1</v>
      </c>
      <c r="I66" s="19">
        <v>1</v>
      </c>
      <c r="J66" s="20">
        <v>0</v>
      </c>
      <c r="K66" s="21">
        <v>0</v>
      </c>
      <c r="L66" s="22">
        <v>0</v>
      </c>
      <c r="M66" s="43" t="s">
        <v>613</v>
      </c>
      <c r="N66" s="43"/>
      <c r="O66" s="43"/>
      <c r="P66" s="43"/>
      <c r="Q66" s="43"/>
      <c r="R66" s="43"/>
    </row>
    <row r="67" spans="1:18" x14ac:dyDescent="0.3">
      <c r="A67" s="17" t="s">
        <v>428</v>
      </c>
      <c r="B67" s="17" t="s">
        <v>429</v>
      </c>
      <c r="C67" s="17" t="s">
        <v>232</v>
      </c>
      <c r="D67" s="17" t="s">
        <v>430</v>
      </c>
      <c r="E67" s="17" t="s">
        <v>421</v>
      </c>
      <c r="F67" s="17" t="s">
        <v>431</v>
      </c>
      <c r="G67" s="18">
        <v>1</v>
      </c>
      <c r="H67" s="18">
        <v>25</v>
      </c>
      <c r="I67" s="19">
        <v>1</v>
      </c>
      <c r="J67" s="20">
        <v>0</v>
      </c>
      <c r="K67" s="21">
        <v>0</v>
      </c>
      <c r="L67" s="22">
        <v>0</v>
      </c>
      <c r="M67" s="43" t="s">
        <v>613</v>
      </c>
      <c r="N67" s="43"/>
      <c r="O67" s="43"/>
      <c r="P67" s="43"/>
      <c r="Q67" s="43"/>
      <c r="R67" s="43"/>
    </row>
    <row r="68" spans="1:18" x14ac:dyDescent="0.3">
      <c r="A68" s="17" t="s">
        <v>432</v>
      </c>
      <c r="B68" s="17" t="s">
        <v>433</v>
      </c>
      <c r="C68" s="17" t="s">
        <v>169</v>
      </c>
      <c r="D68" s="17" t="s">
        <v>290</v>
      </c>
      <c r="E68" s="17" t="s">
        <v>49</v>
      </c>
      <c r="F68" s="17" t="s">
        <v>434</v>
      </c>
      <c r="G68" s="18">
        <v>1</v>
      </c>
      <c r="H68" s="18">
        <v>4</v>
      </c>
      <c r="I68" s="19">
        <v>0</v>
      </c>
      <c r="J68" s="20">
        <v>1</v>
      </c>
      <c r="K68" s="21">
        <v>0</v>
      </c>
      <c r="L68" s="22">
        <v>0</v>
      </c>
      <c r="M68" s="43" t="s">
        <v>614</v>
      </c>
      <c r="N68" s="43"/>
      <c r="O68" s="43"/>
      <c r="P68" s="43"/>
      <c r="Q68" s="43"/>
      <c r="R68" s="43"/>
    </row>
    <row r="69" spans="1:18" x14ac:dyDescent="0.3">
      <c r="A69" s="17" t="s">
        <v>435</v>
      </c>
      <c r="B69" s="17" t="s">
        <v>436</v>
      </c>
      <c r="C69" s="17" t="s">
        <v>437</v>
      </c>
      <c r="D69" s="17" t="s">
        <v>438</v>
      </c>
      <c r="E69" s="17" t="s">
        <v>439</v>
      </c>
      <c r="F69" s="17" t="s">
        <v>440</v>
      </c>
      <c r="G69" s="18">
        <v>1</v>
      </c>
      <c r="H69" s="18">
        <v>1</v>
      </c>
      <c r="I69" s="19">
        <v>0</v>
      </c>
      <c r="J69" s="20">
        <v>1</v>
      </c>
      <c r="K69" s="21">
        <v>0</v>
      </c>
      <c r="L69" s="22">
        <v>0</v>
      </c>
      <c r="M69" s="43" t="s">
        <v>614</v>
      </c>
      <c r="N69" s="43"/>
      <c r="O69" s="43"/>
      <c r="P69" s="43"/>
      <c r="Q69" s="43"/>
      <c r="R69" s="43"/>
    </row>
    <row r="70" spans="1:18" x14ac:dyDescent="0.3">
      <c r="A70" s="17" t="s">
        <v>441</v>
      </c>
      <c r="B70" s="17" t="s">
        <v>442</v>
      </c>
      <c r="C70" s="17" t="s">
        <v>165</v>
      </c>
      <c r="D70" s="17" t="s">
        <v>443</v>
      </c>
      <c r="E70" s="17" t="s">
        <v>444</v>
      </c>
      <c r="F70" s="17" t="s">
        <v>445</v>
      </c>
      <c r="G70" s="18">
        <v>1</v>
      </c>
      <c r="H70" s="18">
        <v>1</v>
      </c>
      <c r="I70" s="19">
        <v>0</v>
      </c>
      <c r="J70" s="20">
        <v>1</v>
      </c>
      <c r="K70" s="21">
        <v>0</v>
      </c>
      <c r="L70" s="22">
        <v>0</v>
      </c>
      <c r="M70" s="43" t="s">
        <v>614</v>
      </c>
      <c r="N70" s="43"/>
      <c r="O70" s="43"/>
      <c r="P70" s="43"/>
      <c r="Q70" s="43"/>
      <c r="R70" s="43"/>
    </row>
    <row r="71" spans="1:18" x14ac:dyDescent="0.3">
      <c r="A71" s="17" t="s">
        <v>446</v>
      </c>
      <c r="B71" s="17" t="s">
        <v>447</v>
      </c>
      <c r="C71" s="17" t="s">
        <v>232</v>
      </c>
      <c r="D71" s="17" t="s">
        <v>156</v>
      </c>
      <c r="E71" s="17" t="s">
        <v>281</v>
      </c>
      <c r="F71" s="17" t="s">
        <v>448</v>
      </c>
      <c r="G71" s="18">
        <v>1</v>
      </c>
      <c r="H71" s="18">
        <v>2</v>
      </c>
      <c r="I71" s="19">
        <v>0</v>
      </c>
      <c r="J71" s="20">
        <v>1</v>
      </c>
      <c r="K71" s="21">
        <v>0</v>
      </c>
      <c r="L71" s="22">
        <v>0</v>
      </c>
      <c r="M71" s="43" t="s">
        <v>614</v>
      </c>
      <c r="N71" s="43"/>
      <c r="O71" s="43"/>
      <c r="P71" s="43"/>
      <c r="Q71" s="43"/>
      <c r="R71" s="43"/>
    </row>
  </sheetData>
  <autoFilter ref="A2:R71"/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4"/>
  <sheetViews>
    <sheetView workbookViewId="0">
      <selection activeCell="A3" sqref="A3"/>
    </sheetView>
  </sheetViews>
  <sheetFormatPr defaultRowHeight="14.4" x14ac:dyDescent="0.3"/>
  <sheetData>
    <row r="1" spans="1:32" ht="27" x14ac:dyDescent="0.3">
      <c r="A1" s="36" t="s">
        <v>466</v>
      </c>
      <c r="B1" s="36" t="s">
        <v>467</v>
      </c>
      <c r="C1" s="36" t="s">
        <v>34</v>
      </c>
      <c r="D1" s="36" t="s">
        <v>468</v>
      </c>
      <c r="E1" s="36" t="s">
        <v>469</v>
      </c>
      <c r="F1" s="36" t="s">
        <v>470</v>
      </c>
      <c r="G1" s="36" t="s">
        <v>471</v>
      </c>
      <c r="H1" s="36" t="s">
        <v>472</v>
      </c>
      <c r="I1" s="36">
        <v>2</v>
      </c>
      <c r="J1" s="36">
        <v>3</v>
      </c>
      <c r="K1" s="36">
        <v>6</v>
      </c>
      <c r="L1" s="36">
        <v>7</v>
      </c>
      <c r="M1" s="36">
        <v>9</v>
      </c>
      <c r="N1" s="36" t="s">
        <v>473</v>
      </c>
      <c r="O1" s="36" t="s">
        <v>474</v>
      </c>
      <c r="P1" s="36" t="s">
        <v>611</v>
      </c>
      <c r="Q1" s="38" t="s">
        <v>575</v>
      </c>
      <c r="R1" s="38" t="s">
        <v>576</v>
      </c>
      <c r="S1" s="38" t="s">
        <v>577</v>
      </c>
      <c r="T1" s="38" t="s">
        <v>578</v>
      </c>
      <c r="U1" s="38" t="s">
        <v>579</v>
      </c>
      <c r="V1" s="38" t="s">
        <v>580</v>
      </c>
      <c r="W1" s="38" t="s">
        <v>581</v>
      </c>
      <c r="X1" s="38" t="s">
        <v>582</v>
      </c>
      <c r="Y1" s="38" t="s">
        <v>583</v>
      </c>
      <c r="Z1" s="38" t="s">
        <v>584</v>
      </c>
      <c r="AA1" s="41" t="s">
        <v>615</v>
      </c>
      <c r="AB1">
        <v>2</v>
      </c>
      <c r="AC1">
        <v>3</v>
      </c>
      <c r="AD1">
        <v>6</v>
      </c>
      <c r="AE1">
        <v>7</v>
      </c>
      <c r="AF1">
        <v>9</v>
      </c>
    </row>
    <row r="2" spans="1:32" x14ac:dyDescent="0.3">
      <c r="A2" s="37" t="s">
        <v>148</v>
      </c>
      <c r="B2" s="37" t="s">
        <v>475</v>
      </c>
      <c r="C2" s="37" t="s">
        <v>149</v>
      </c>
      <c r="D2" s="37" t="s">
        <v>150</v>
      </c>
      <c r="E2" s="37" t="s">
        <v>151</v>
      </c>
      <c r="F2" s="37" t="s">
        <v>152</v>
      </c>
      <c r="G2" s="37" t="s">
        <v>476</v>
      </c>
      <c r="H2" s="37" t="s">
        <v>477</v>
      </c>
      <c r="I2" s="37">
        <v>1</v>
      </c>
      <c r="J2" s="37">
        <v>0</v>
      </c>
      <c r="K2" s="37">
        <v>0</v>
      </c>
      <c r="L2" s="37">
        <v>0</v>
      </c>
      <c r="M2" s="37">
        <v>0</v>
      </c>
      <c r="N2" s="37">
        <v>1</v>
      </c>
      <c r="O2" s="37">
        <v>1</v>
      </c>
      <c r="P2" s="37">
        <v>7</v>
      </c>
      <c r="Q2" s="39" t="s">
        <v>585</v>
      </c>
      <c r="R2" s="39" t="s">
        <v>586</v>
      </c>
      <c r="S2" s="39" t="s">
        <v>587</v>
      </c>
      <c r="T2" s="39" t="s">
        <v>588</v>
      </c>
      <c r="U2" s="39" t="s">
        <v>589</v>
      </c>
      <c r="V2" s="39" t="s">
        <v>590</v>
      </c>
      <c r="W2" s="39" t="s">
        <v>591</v>
      </c>
      <c r="X2" s="39" t="s">
        <v>591</v>
      </c>
      <c r="Y2" s="39" t="s">
        <v>591</v>
      </c>
      <c r="Z2" s="39" t="s">
        <v>591</v>
      </c>
      <c r="AA2" s="40" t="s">
        <v>619</v>
      </c>
    </row>
    <row r="3" spans="1:32" x14ac:dyDescent="0.3">
      <c r="A3" s="37" t="s">
        <v>148</v>
      </c>
      <c r="B3" s="37" t="s">
        <v>475</v>
      </c>
      <c r="C3" s="37" t="s">
        <v>149</v>
      </c>
      <c r="D3" s="37" t="s">
        <v>150</v>
      </c>
      <c r="E3" s="37" t="s">
        <v>151</v>
      </c>
      <c r="F3" s="37" t="s">
        <v>152</v>
      </c>
      <c r="G3" s="37" t="s">
        <v>476</v>
      </c>
      <c r="H3" s="37" t="s">
        <v>478</v>
      </c>
      <c r="I3" s="37">
        <v>0</v>
      </c>
      <c r="J3" s="37">
        <v>6</v>
      </c>
      <c r="K3" s="37">
        <v>0</v>
      </c>
      <c r="L3" s="37">
        <v>0</v>
      </c>
      <c r="M3" s="37">
        <v>0</v>
      </c>
      <c r="N3" s="37">
        <v>6</v>
      </c>
      <c r="O3" s="37">
        <v>7</v>
      </c>
      <c r="P3" s="37">
        <v>7</v>
      </c>
      <c r="Q3" s="39" t="s">
        <v>585</v>
      </c>
      <c r="R3" s="39" t="s">
        <v>586</v>
      </c>
      <c r="S3" s="39" t="s">
        <v>587</v>
      </c>
      <c r="T3" s="39" t="s">
        <v>588</v>
      </c>
      <c r="U3" s="39" t="s">
        <v>589</v>
      </c>
      <c r="V3" s="39" t="s">
        <v>590</v>
      </c>
      <c r="W3" s="39" t="s">
        <v>591</v>
      </c>
      <c r="X3" s="39" t="s">
        <v>591</v>
      </c>
      <c r="Y3" s="39" t="s">
        <v>591</v>
      </c>
      <c r="Z3" s="39" t="s">
        <v>591</v>
      </c>
      <c r="AA3" s="40" t="s">
        <v>618</v>
      </c>
      <c r="AC3">
        <v>3</v>
      </c>
    </row>
    <row r="4" spans="1:32" x14ac:dyDescent="0.3">
      <c r="A4" s="37" t="s">
        <v>45</v>
      </c>
      <c r="B4" s="37" t="s">
        <v>479</v>
      </c>
      <c r="C4" s="37" t="s">
        <v>154</v>
      </c>
      <c r="D4" s="37" t="s">
        <v>155</v>
      </c>
      <c r="E4" s="37" t="s">
        <v>156</v>
      </c>
      <c r="F4" s="37" t="s">
        <v>49</v>
      </c>
      <c r="G4" s="37" t="s">
        <v>480</v>
      </c>
      <c r="H4" s="37" t="s">
        <v>481</v>
      </c>
      <c r="I4" s="37">
        <v>0</v>
      </c>
      <c r="J4" s="37">
        <v>5</v>
      </c>
      <c r="K4" s="37">
        <v>0</v>
      </c>
      <c r="L4" s="37">
        <v>0</v>
      </c>
      <c r="M4" s="37">
        <v>0</v>
      </c>
      <c r="N4" s="37">
        <v>5</v>
      </c>
      <c r="O4" s="37">
        <v>19</v>
      </c>
      <c r="P4" s="37">
        <v>5</v>
      </c>
      <c r="Q4" s="39" t="s">
        <v>592</v>
      </c>
      <c r="R4" s="39" t="s">
        <v>586</v>
      </c>
      <c r="S4" s="39" t="s">
        <v>593</v>
      </c>
      <c r="T4" s="39" t="s">
        <v>588</v>
      </c>
      <c r="U4" s="39" t="s">
        <v>594</v>
      </c>
      <c r="V4" s="39" t="s">
        <v>591</v>
      </c>
      <c r="W4" s="39" t="s">
        <v>591</v>
      </c>
      <c r="X4" s="39" t="s">
        <v>591</v>
      </c>
      <c r="Y4" s="39" t="s">
        <v>591</v>
      </c>
      <c r="Z4" s="39" t="s">
        <v>591</v>
      </c>
      <c r="AA4" s="40" t="s">
        <v>617</v>
      </c>
    </row>
    <row r="5" spans="1:32" x14ac:dyDescent="0.3">
      <c r="A5" s="37" t="s">
        <v>158</v>
      </c>
      <c r="B5" s="37" t="s">
        <v>482</v>
      </c>
      <c r="C5" s="37" t="s">
        <v>159</v>
      </c>
      <c r="D5" s="37" t="s">
        <v>160</v>
      </c>
      <c r="E5" s="37" t="s">
        <v>161</v>
      </c>
      <c r="F5" s="37" t="s">
        <v>483</v>
      </c>
      <c r="G5" s="37" t="s">
        <v>484</v>
      </c>
      <c r="H5" s="37" t="s">
        <v>477</v>
      </c>
      <c r="I5" s="37">
        <v>0</v>
      </c>
      <c r="J5" s="37">
        <v>3</v>
      </c>
      <c r="K5" s="37">
        <v>0</v>
      </c>
      <c r="L5" s="37">
        <v>0</v>
      </c>
      <c r="M5" s="37">
        <v>1</v>
      </c>
      <c r="N5" s="37">
        <v>4</v>
      </c>
      <c r="O5" s="37">
        <v>5</v>
      </c>
      <c r="P5" s="37">
        <v>4</v>
      </c>
      <c r="Q5" s="39" t="s">
        <v>585</v>
      </c>
      <c r="R5" s="39" t="s">
        <v>595</v>
      </c>
      <c r="S5" s="39" t="s">
        <v>587</v>
      </c>
      <c r="T5" s="39" t="s">
        <v>588</v>
      </c>
      <c r="U5" s="39" t="s">
        <v>594</v>
      </c>
      <c r="V5" s="39" t="s">
        <v>590</v>
      </c>
      <c r="W5" s="39" t="s">
        <v>590</v>
      </c>
      <c r="X5" s="39" t="s">
        <v>590</v>
      </c>
      <c r="Y5" s="39" t="s">
        <v>590</v>
      </c>
      <c r="Z5" s="39" t="s">
        <v>590</v>
      </c>
      <c r="AA5" s="40" t="s">
        <v>619</v>
      </c>
    </row>
    <row r="6" spans="1:32" x14ac:dyDescent="0.3">
      <c r="A6" s="37" t="s">
        <v>133</v>
      </c>
      <c r="B6" s="37" t="s">
        <v>485</v>
      </c>
      <c r="C6" s="37" t="s">
        <v>164</v>
      </c>
      <c r="D6" s="37" t="s">
        <v>177</v>
      </c>
      <c r="E6" s="37" t="s">
        <v>156</v>
      </c>
      <c r="F6" s="37" t="s">
        <v>132</v>
      </c>
      <c r="G6" s="37" t="s">
        <v>486</v>
      </c>
      <c r="H6" s="37" t="s">
        <v>487</v>
      </c>
      <c r="I6" s="37">
        <v>0</v>
      </c>
      <c r="J6" s="37">
        <v>1</v>
      </c>
      <c r="K6" s="37">
        <v>0</v>
      </c>
      <c r="L6" s="37">
        <v>0</v>
      </c>
      <c r="M6" s="37">
        <v>2</v>
      </c>
      <c r="N6" s="37">
        <v>3</v>
      </c>
      <c r="O6" s="37">
        <v>19</v>
      </c>
      <c r="P6" s="37">
        <v>3</v>
      </c>
      <c r="Q6" s="39" t="s">
        <v>596</v>
      </c>
      <c r="R6" s="39" t="s">
        <v>586</v>
      </c>
      <c r="S6" s="39" t="s">
        <v>118</v>
      </c>
      <c r="T6" s="39" t="s">
        <v>588</v>
      </c>
      <c r="U6" s="39" t="s">
        <v>588</v>
      </c>
      <c r="V6" s="39" t="s">
        <v>591</v>
      </c>
      <c r="W6" s="39" t="s">
        <v>591</v>
      </c>
      <c r="X6" s="39" t="s">
        <v>591</v>
      </c>
      <c r="Y6" s="39" t="s">
        <v>591</v>
      </c>
      <c r="Z6" s="39" t="s">
        <v>591</v>
      </c>
      <c r="AA6" s="40" t="s">
        <v>617</v>
      </c>
    </row>
    <row r="7" spans="1:32" x14ac:dyDescent="0.3">
      <c r="A7" s="37" t="s">
        <v>129</v>
      </c>
      <c r="B7" s="37" t="s">
        <v>485</v>
      </c>
      <c r="C7" s="37" t="s">
        <v>164</v>
      </c>
      <c r="D7" s="37" t="s">
        <v>165</v>
      </c>
      <c r="E7" s="37" t="s">
        <v>156</v>
      </c>
      <c r="F7" s="37" t="s">
        <v>132</v>
      </c>
      <c r="G7" s="37" t="s">
        <v>488</v>
      </c>
      <c r="H7" s="37" t="s">
        <v>487</v>
      </c>
      <c r="I7" s="37">
        <v>0</v>
      </c>
      <c r="J7" s="37">
        <v>1</v>
      </c>
      <c r="K7" s="37">
        <v>0</v>
      </c>
      <c r="L7" s="37">
        <v>0</v>
      </c>
      <c r="M7" s="37">
        <v>2</v>
      </c>
      <c r="N7" s="37">
        <v>3</v>
      </c>
      <c r="O7" s="37">
        <v>18</v>
      </c>
      <c r="P7" s="37">
        <v>3</v>
      </c>
      <c r="Q7" s="39" t="s">
        <v>596</v>
      </c>
      <c r="R7" s="39" t="s">
        <v>586</v>
      </c>
      <c r="S7" s="39" t="s">
        <v>118</v>
      </c>
      <c r="T7" s="39" t="s">
        <v>588</v>
      </c>
      <c r="U7" s="39" t="s">
        <v>588</v>
      </c>
      <c r="V7" s="39" t="s">
        <v>591</v>
      </c>
      <c r="W7" s="39" t="s">
        <v>591</v>
      </c>
      <c r="X7" s="39" t="s">
        <v>591</v>
      </c>
      <c r="Y7" s="39" t="s">
        <v>591</v>
      </c>
      <c r="Z7" s="39" t="s">
        <v>591</v>
      </c>
      <c r="AA7" s="40" t="s">
        <v>617</v>
      </c>
    </row>
    <row r="8" spans="1:32" x14ac:dyDescent="0.3">
      <c r="A8" s="37" t="s">
        <v>172</v>
      </c>
      <c r="B8" s="37" t="s">
        <v>489</v>
      </c>
      <c r="C8" s="37" t="s">
        <v>173</v>
      </c>
      <c r="D8" s="37" t="s">
        <v>174</v>
      </c>
      <c r="E8" s="37" t="s">
        <v>156</v>
      </c>
      <c r="F8" s="37" t="s">
        <v>490</v>
      </c>
      <c r="G8" s="37" t="s">
        <v>491</v>
      </c>
      <c r="H8" s="37" t="s">
        <v>478</v>
      </c>
      <c r="I8" s="37">
        <v>0</v>
      </c>
      <c r="J8" s="37">
        <v>2</v>
      </c>
      <c r="K8" s="37">
        <v>0</v>
      </c>
      <c r="L8" s="37">
        <v>0</v>
      </c>
      <c r="M8" s="37">
        <v>1</v>
      </c>
      <c r="N8" s="37">
        <v>3</v>
      </c>
      <c r="O8" s="37">
        <v>13</v>
      </c>
      <c r="P8" s="37">
        <v>3</v>
      </c>
      <c r="Q8" s="39" t="s">
        <v>597</v>
      </c>
      <c r="R8" s="39" t="s">
        <v>586</v>
      </c>
      <c r="S8" s="39" t="s">
        <v>587</v>
      </c>
      <c r="T8" s="39" t="s">
        <v>588</v>
      </c>
      <c r="U8" s="39" t="s">
        <v>588</v>
      </c>
      <c r="V8" s="39" t="s">
        <v>590</v>
      </c>
      <c r="W8" s="39" t="s">
        <v>591</v>
      </c>
      <c r="X8" s="39" t="s">
        <v>591</v>
      </c>
      <c r="Y8" s="39" t="s">
        <v>591</v>
      </c>
      <c r="Z8" s="39" t="s">
        <v>591</v>
      </c>
      <c r="AA8" s="40" t="s">
        <v>614</v>
      </c>
    </row>
    <row r="9" spans="1:32" x14ac:dyDescent="0.3">
      <c r="A9" s="37" t="s">
        <v>167</v>
      </c>
      <c r="B9" s="37" t="s">
        <v>479</v>
      </c>
      <c r="C9" s="37" t="s">
        <v>168</v>
      </c>
      <c r="D9" s="37" t="s">
        <v>169</v>
      </c>
      <c r="E9" s="37" t="s">
        <v>170</v>
      </c>
      <c r="F9" s="37" t="s">
        <v>49</v>
      </c>
      <c r="G9" s="37" t="s">
        <v>492</v>
      </c>
      <c r="H9" s="37" t="s">
        <v>478</v>
      </c>
      <c r="I9" s="37">
        <v>2</v>
      </c>
      <c r="J9" s="37">
        <v>0</v>
      </c>
      <c r="K9" s="37">
        <v>1</v>
      </c>
      <c r="L9" s="37">
        <v>0</v>
      </c>
      <c r="M9" s="37">
        <v>0</v>
      </c>
      <c r="N9" s="37">
        <v>3</v>
      </c>
      <c r="O9" s="37">
        <v>8</v>
      </c>
      <c r="P9" s="37">
        <v>3</v>
      </c>
      <c r="Q9" s="39" t="s">
        <v>585</v>
      </c>
      <c r="R9" s="39" t="s">
        <v>586</v>
      </c>
      <c r="S9" s="39" t="s">
        <v>587</v>
      </c>
      <c r="T9" s="39" t="s">
        <v>588</v>
      </c>
      <c r="U9" s="39" t="s">
        <v>594</v>
      </c>
      <c r="V9" s="39" t="s">
        <v>591</v>
      </c>
      <c r="W9" s="39" t="s">
        <v>590</v>
      </c>
      <c r="X9" s="39" t="s">
        <v>591</v>
      </c>
      <c r="Y9" s="39" t="s">
        <v>591</v>
      </c>
      <c r="Z9" s="39" t="s">
        <v>591</v>
      </c>
      <c r="AA9" s="40" t="s">
        <v>617</v>
      </c>
    </row>
    <row r="10" spans="1:32" x14ac:dyDescent="0.3">
      <c r="A10" s="37" t="s">
        <v>51</v>
      </c>
      <c r="B10" s="37" t="s">
        <v>479</v>
      </c>
      <c r="C10" s="37" t="s">
        <v>179</v>
      </c>
      <c r="D10" s="37" t="s">
        <v>223</v>
      </c>
      <c r="E10" s="37" t="s">
        <v>236</v>
      </c>
      <c r="F10" s="37" t="s">
        <v>49</v>
      </c>
      <c r="G10" s="37" t="s">
        <v>493</v>
      </c>
      <c r="H10" s="37" t="s">
        <v>481</v>
      </c>
      <c r="I10" s="37">
        <v>0</v>
      </c>
      <c r="J10" s="37">
        <v>2</v>
      </c>
      <c r="K10" s="37">
        <v>0</v>
      </c>
      <c r="L10" s="37">
        <v>0</v>
      </c>
      <c r="M10" s="37">
        <v>0</v>
      </c>
      <c r="N10" s="37">
        <v>2</v>
      </c>
      <c r="O10" s="37">
        <v>34</v>
      </c>
      <c r="P10" s="37">
        <v>2</v>
      </c>
      <c r="Q10" s="39" t="s">
        <v>592</v>
      </c>
      <c r="R10" s="39" t="s">
        <v>586</v>
      </c>
      <c r="S10" s="39" t="s">
        <v>593</v>
      </c>
      <c r="T10" s="39" t="s">
        <v>588</v>
      </c>
      <c r="U10" s="39" t="s">
        <v>594</v>
      </c>
      <c r="V10" s="39" t="s">
        <v>591</v>
      </c>
      <c r="W10" s="39" t="s">
        <v>591</v>
      </c>
      <c r="X10" s="39" t="s">
        <v>591</v>
      </c>
      <c r="Y10" s="39" t="s">
        <v>591</v>
      </c>
      <c r="Z10" s="39" t="s">
        <v>591</v>
      </c>
      <c r="AA10" s="40" t="s">
        <v>612</v>
      </c>
    </row>
    <row r="11" spans="1:32" x14ac:dyDescent="0.3">
      <c r="A11" s="37" t="s">
        <v>238</v>
      </c>
      <c r="B11" s="37" t="s">
        <v>494</v>
      </c>
      <c r="C11" s="37" t="s">
        <v>239</v>
      </c>
      <c r="D11" s="37" t="s">
        <v>174</v>
      </c>
      <c r="E11" s="37" t="s">
        <v>156</v>
      </c>
      <c r="F11" s="37" t="s">
        <v>127</v>
      </c>
      <c r="G11" s="37" t="s">
        <v>495</v>
      </c>
      <c r="H11" s="37" t="s">
        <v>477</v>
      </c>
      <c r="I11" s="37">
        <v>2</v>
      </c>
      <c r="J11" s="37">
        <v>0</v>
      </c>
      <c r="K11" s="37">
        <v>0</v>
      </c>
      <c r="L11" s="37">
        <v>0</v>
      </c>
      <c r="M11" s="37">
        <v>0</v>
      </c>
      <c r="N11" s="37">
        <v>2</v>
      </c>
      <c r="O11" s="37">
        <v>12</v>
      </c>
      <c r="P11" s="37">
        <v>2</v>
      </c>
      <c r="Q11" s="39" t="s">
        <v>597</v>
      </c>
      <c r="R11" s="39" t="s">
        <v>598</v>
      </c>
      <c r="S11" s="39" t="s">
        <v>598</v>
      </c>
      <c r="T11" s="39" t="s">
        <v>588</v>
      </c>
      <c r="U11" s="39" t="s">
        <v>588</v>
      </c>
      <c r="V11" s="39" t="s">
        <v>591</v>
      </c>
      <c r="W11" s="39" t="s">
        <v>591</v>
      </c>
      <c r="X11" s="39" t="s">
        <v>591</v>
      </c>
      <c r="Y11" s="39" t="s">
        <v>591</v>
      </c>
      <c r="Z11" s="39" t="s">
        <v>591</v>
      </c>
      <c r="AA11" s="40" t="s">
        <v>613</v>
      </c>
    </row>
    <row r="12" spans="1:32" x14ac:dyDescent="0.3">
      <c r="A12" s="37" t="s">
        <v>226</v>
      </c>
      <c r="B12" s="37" t="s">
        <v>496</v>
      </c>
      <c r="C12" s="37" t="s">
        <v>227</v>
      </c>
      <c r="D12" s="37" t="s">
        <v>228</v>
      </c>
      <c r="E12" s="37" t="s">
        <v>161</v>
      </c>
      <c r="F12" s="37" t="s">
        <v>229</v>
      </c>
      <c r="G12" s="37" t="s">
        <v>497</v>
      </c>
      <c r="H12" s="37" t="s">
        <v>478</v>
      </c>
      <c r="I12" s="37">
        <v>1</v>
      </c>
      <c r="J12" s="37">
        <v>0</v>
      </c>
      <c r="K12" s="37">
        <v>0</v>
      </c>
      <c r="L12" s="37">
        <v>0</v>
      </c>
      <c r="M12" s="37">
        <v>1</v>
      </c>
      <c r="N12" s="37">
        <v>2</v>
      </c>
      <c r="O12" s="37">
        <v>12</v>
      </c>
      <c r="P12" s="37">
        <v>2</v>
      </c>
      <c r="Q12" s="39" t="s">
        <v>599</v>
      </c>
      <c r="R12" s="39" t="s">
        <v>118</v>
      </c>
      <c r="S12" s="39" t="s">
        <v>587</v>
      </c>
      <c r="T12" s="39" t="s">
        <v>588</v>
      </c>
      <c r="U12" s="39" t="s">
        <v>600</v>
      </c>
      <c r="V12" s="39" t="s">
        <v>591</v>
      </c>
      <c r="W12" s="39" t="s">
        <v>591</v>
      </c>
      <c r="X12" s="39" t="s">
        <v>591</v>
      </c>
      <c r="Y12" s="39" t="s">
        <v>591</v>
      </c>
      <c r="Z12" s="39" t="s">
        <v>591</v>
      </c>
      <c r="AA12" s="40" t="s">
        <v>613</v>
      </c>
    </row>
    <row r="13" spans="1:32" x14ac:dyDescent="0.3">
      <c r="A13" s="37" t="s">
        <v>222</v>
      </c>
      <c r="B13" s="37" t="s">
        <v>479</v>
      </c>
      <c r="C13" s="37" t="s">
        <v>179</v>
      </c>
      <c r="D13" s="37" t="s">
        <v>223</v>
      </c>
      <c r="E13" s="37" t="s">
        <v>224</v>
      </c>
      <c r="F13" s="37" t="s">
        <v>49</v>
      </c>
      <c r="G13" s="37" t="s">
        <v>498</v>
      </c>
      <c r="H13" s="37" t="s">
        <v>478</v>
      </c>
      <c r="I13" s="37">
        <v>0</v>
      </c>
      <c r="J13" s="37">
        <v>0</v>
      </c>
      <c r="K13" s="37">
        <v>2</v>
      </c>
      <c r="L13" s="37">
        <v>0</v>
      </c>
      <c r="M13" s="37">
        <v>0</v>
      </c>
      <c r="N13" s="37">
        <v>2</v>
      </c>
      <c r="O13" s="37">
        <v>10</v>
      </c>
      <c r="P13" s="37">
        <v>2</v>
      </c>
      <c r="Q13" s="39" t="s">
        <v>585</v>
      </c>
      <c r="R13" s="39" t="s">
        <v>586</v>
      </c>
      <c r="S13" s="39" t="s">
        <v>587</v>
      </c>
      <c r="T13" s="39" t="s">
        <v>588</v>
      </c>
      <c r="U13" s="39" t="s">
        <v>594</v>
      </c>
      <c r="V13" s="39" t="s">
        <v>591</v>
      </c>
      <c r="W13" s="39" t="s">
        <v>590</v>
      </c>
      <c r="X13" s="39" t="s">
        <v>591</v>
      </c>
      <c r="Y13" s="39" t="s">
        <v>591</v>
      </c>
      <c r="Z13" s="39" t="s">
        <v>591</v>
      </c>
      <c r="AA13" s="40" t="s">
        <v>614</v>
      </c>
    </row>
    <row r="14" spans="1:32" x14ac:dyDescent="0.3">
      <c r="A14" s="37" t="s">
        <v>217</v>
      </c>
      <c r="B14" s="37" t="s">
        <v>499</v>
      </c>
      <c r="C14" s="37" t="s">
        <v>218</v>
      </c>
      <c r="D14" s="37" t="s">
        <v>219</v>
      </c>
      <c r="E14" s="37" t="s">
        <v>220</v>
      </c>
      <c r="F14" s="37" t="s">
        <v>500</v>
      </c>
      <c r="G14" s="37" t="s">
        <v>501</v>
      </c>
      <c r="H14" s="37" t="s">
        <v>477</v>
      </c>
      <c r="I14" s="37">
        <v>0</v>
      </c>
      <c r="J14" s="37">
        <v>2</v>
      </c>
      <c r="K14" s="37">
        <v>0</v>
      </c>
      <c r="L14" s="37">
        <v>0</v>
      </c>
      <c r="M14" s="37">
        <v>0</v>
      </c>
      <c r="N14" s="37">
        <v>2</v>
      </c>
      <c r="O14" s="37">
        <v>9</v>
      </c>
      <c r="P14" s="37">
        <v>2</v>
      </c>
      <c r="Q14" s="39" t="s">
        <v>597</v>
      </c>
      <c r="R14" s="39" t="s">
        <v>595</v>
      </c>
      <c r="S14" s="39" t="s">
        <v>587</v>
      </c>
      <c r="T14" s="39" t="s">
        <v>601</v>
      </c>
      <c r="U14" s="39" t="s">
        <v>602</v>
      </c>
      <c r="V14" s="39" t="s">
        <v>590</v>
      </c>
      <c r="W14" s="39" t="s">
        <v>590</v>
      </c>
      <c r="X14" s="39" t="s">
        <v>590</v>
      </c>
      <c r="Y14" s="39" t="s">
        <v>590</v>
      </c>
      <c r="Z14" s="39" t="s">
        <v>590</v>
      </c>
      <c r="AA14" s="40" t="s">
        <v>619</v>
      </c>
    </row>
    <row r="15" spans="1:32" x14ac:dyDescent="0.3">
      <c r="A15" s="37" t="s">
        <v>134</v>
      </c>
      <c r="B15" s="37" t="s">
        <v>485</v>
      </c>
      <c r="C15" s="37" t="s">
        <v>241</v>
      </c>
      <c r="D15" s="37" t="s">
        <v>242</v>
      </c>
      <c r="E15" s="37" t="s">
        <v>156</v>
      </c>
      <c r="F15" s="37" t="s">
        <v>132</v>
      </c>
      <c r="G15" s="37" t="s">
        <v>502</v>
      </c>
      <c r="H15" s="37" t="s">
        <v>487</v>
      </c>
      <c r="I15" s="37">
        <v>0</v>
      </c>
      <c r="J15" s="37">
        <v>0</v>
      </c>
      <c r="K15" s="37">
        <v>0</v>
      </c>
      <c r="L15" s="37">
        <v>0</v>
      </c>
      <c r="M15" s="37">
        <v>2</v>
      </c>
      <c r="N15" s="37">
        <v>2</v>
      </c>
      <c r="O15" s="37">
        <v>8</v>
      </c>
      <c r="P15" s="37">
        <v>2</v>
      </c>
      <c r="Q15" s="39" t="s">
        <v>596</v>
      </c>
      <c r="R15" s="39" t="s">
        <v>586</v>
      </c>
      <c r="S15" s="39" t="s">
        <v>118</v>
      </c>
      <c r="T15" s="39" t="s">
        <v>588</v>
      </c>
      <c r="U15" s="39" t="s">
        <v>588</v>
      </c>
      <c r="V15" s="39" t="s">
        <v>591</v>
      </c>
      <c r="W15" s="39" t="s">
        <v>591</v>
      </c>
      <c r="X15" s="39" t="s">
        <v>591</v>
      </c>
      <c r="Y15" s="39" t="s">
        <v>591</v>
      </c>
      <c r="Z15" s="39" t="s">
        <v>591</v>
      </c>
      <c r="AA15" s="40" t="s">
        <v>612</v>
      </c>
    </row>
    <row r="16" spans="1:32" x14ac:dyDescent="0.3">
      <c r="A16" s="37" t="s">
        <v>59</v>
      </c>
      <c r="B16" s="37" t="s">
        <v>479</v>
      </c>
      <c r="C16" s="37" t="s">
        <v>179</v>
      </c>
      <c r="D16" s="37" t="s">
        <v>180</v>
      </c>
      <c r="E16" s="37" t="s">
        <v>181</v>
      </c>
      <c r="F16" s="37" t="s">
        <v>49</v>
      </c>
      <c r="G16" s="37" t="s">
        <v>503</v>
      </c>
      <c r="H16" s="37" t="s">
        <v>487</v>
      </c>
      <c r="I16" s="37">
        <v>0</v>
      </c>
      <c r="J16" s="37">
        <v>0</v>
      </c>
      <c r="K16" s="37">
        <v>1</v>
      </c>
      <c r="L16" s="37">
        <v>0</v>
      </c>
      <c r="M16" s="37">
        <v>0</v>
      </c>
      <c r="N16" s="37">
        <v>1</v>
      </c>
      <c r="O16" s="37">
        <v>3</v>
      </c>
      <c r="P16" s="37">
        <v>2</v>
      </c>
      <c r="Q16" s="39" t="s">
        <v>592</v>
      </c>
      <c r="R16" s="39" t="s">
        <v>586</v>
      </c>
      <c r="S16" s="39" t="s">
        <v>593</v>
      </c>
      <c r="T16" s="39" t="s">
        <v>588</v>
      </c>
      <c r="U16" s="39" t="s">
        <v>594</v>
      </c>
      <c r="V16" s="39" t="s">
        <v>591</v>
      </c>
      <c r="W16" s="39" t="s">
        <v>591</v>
      </c>
      <c r="X16" s="39" t="s">
        <v>591</v>
      </c>
      <c r="Y16" s="39" t="s">
        <v>591</v>
      </c>
      <c r="Z16" s="39" t="s">
        <v>591</v>
      </c>
      <c r="AA16" s="40" t="s">
        <v>612</v>
      </c>
    </row>
    <row r="17" spans="1:27" x14ac:dyDescent="0.3">
      <c r="A17" s="37" t="s">
        <v>59</v>
      </c>
      <c r="B17" s="37" t="s">
        <v>479</v>
      </c>
      <c r="C17" s="37" t="s">
        <v>179</v>
      </c>
      <c r="D17" s="37" t="s">
        <v>180</v>
      </c>
      <c r="E17" s="37" t="s">
        <v>181</v>
      </c>
      <c r="F17" s="37" t="s">
        <v>49</v>
      </c>
      <c r="G17" s="37" t="s">
        <v>503</v>
      </c>
      <c r="H17" s="37" t="s">
        <v>481</v>
      </c>
      <c r="I17" s="37">
        <v>0</v>
      </c>
      <c r="J17" s="37">
        <v>0</v>
      </c>
      <c r="K17" s="37">
        <v>1</v>
      </c>
      <c r="L17" s="37">
        <v>0</v>
      </c>
      <c r="M17" s="37">
        <v>0</v>
      </c>
      <c r="N17" s="37">
        <v>1</v>
      </c>
      <c r="O17" s="37">
        <v>3</v>
      </c>
      <c r="P17" s="37">
        <v>2</v>
      </c>
      <c r="Q17" s="39" t="s">
        <v>592</v>
      </c>
      <c r="R17" s="39" t="s">
        <v>586</v>
      </c>
      <c r="S17" s="39" t="s">
        <v>593</v>
      </c>
      <c r="T17" s="39" t="s">
        <v>588</v>
      </c>
      <c r="U17" s="39" t="s">
        <v>594</v>
      </c>
      <c r="V17" s="39" t="s">
        <v>591</v>
      </c>
      <c r="W17" s="39" t="s">
        <v>591</v>
      </c>
      <c r="X17" s="39" t="s">
        <v>591</v>
      </c>
      <c r="Y17" s="39" t="s">
        <v>591</v>
      </c>
      <c r="Z17" s="39" t="s">
        <v>591</v>
      </c>
      <c r="AA17" s="40" t="s">
        <v>612</v>
      </c>
    </row>
    <row r="18" spans="1:27" x14ac:dyDescent="0.3">
      <c r="A18" s="37" t="s">
        <v>206</v>
      </c>
      <c r="B18" s="37" t="s">
        <v>479</v>
      </c>
      <c r="C18" s="37" t="s">
        <v>207</v>
      </c>
      <c r="D18" s="37" t="s">
        <v>208</v>
      </c>
      <c r="E18" s="37" t="s">
        <v>209</v>
      </c>
      <c r="F18" s="37" t="s">
        <v>49</v>
      </c>
      <c r="G18" s="37" t="s">
        <v>504</v>
      </c>
      <c r="H18" s="37" t="s">
        <v>478</v>
      </c>
      <c r="I18" s="37">
        <v>2</v>
      </c>
      <c r="J18" s="37">
        <v>0</v>
      </c>
      <c r="K18" s="37">
        <v>0</v>
      </c>
      <c r="L18" s="37">
        <v>0</v>
      </c>
      <c r="M18" s="37">
        <v>0</v>
      </c>
      <c r="N18" s="37">
        <v>2</v>
      </c>
      <c r="O18" s="37">
        <v>6</v>
      </c>
      <c r="P18" s="37">
        <v>2</v>
      </c>
      <c r="Q18" s="39" t="s">
        <v>585</v>
      </c>
      <c r="R18" s="39" t="s">
        <v>586</v>
      </c>
      <c r="S18" s="39" t="s">
        <v>587</v>
      </c>
      <c r="T18" s="39" t="s">
        <v>588</v>
      </c>
      <c r="U18" s="39" t="s">
        <v>594</v>
      </c>
      <c r="V18" s="39" t="s">
        <v>591</v>
      </c>
      <c r="W18" s="39" t="s">
        <v>590</v>
      </c>
      <c r="X18" s="39" t="s">
        <v>591</v>
      </c>
      <c r="Y18" s="39" t="s">
        <v>591</v>
      </c>
      <c r="Z18" s="39" t="s">
        <v>591</v>
      </c>
      <c r="AA18" s="40" t="s">
        <v>614</v>
      </c>
    </row>
    <row r="19" spans="1:27" x14ac:dyDescent="0.3">
      <c r="A19" s="37" t="s">
        <v>189</v>
      </c>
      <c r="B19" s="37" t="s">
        <v>479</v>
      </c>
      <c r="C19" s="37" t="s">
        <v>190</v>
      </c>
      <c r="D19" s="37" t="s">
        <v>191</v>
      </c>
      <c r="E19" s="37" t="s">
        <v>192</v>
      </c>
      <c r="F19" s="37" t="s">
        <v>49</v>
      </c>
      <c r="G19" s="37" t="s">
        <v>505</v>
      </c>
      <c r="H19" s="37" t="s">
        <v>478</v>
      </c>
      <c r="I19" s="37">
        <v>2</v>
      </c>
      <c r="J19" s="37">
        <v>0</v>
      </c>
      <c r="K19" s="37">
        <v>0</v>
      </c>
      <c r="L19" s="37">
        <v>0</v>
      </c>
      <c r="M19" s="37">
        <v>0</v>
      </c>
      <c r="N19" s="37">
        <v>2</v>
      </c>
      <c r="O19" s="37">
        <v>6</v>
      </c>
      <c r="P19" s="37">
        <v>2</v>
      </c>
      <c r="Q19" s="39" t="s">
        <v>597</v>
      </c>
      <c r="R19" s="39" t="s">
        <v>586</v>
      </c>
      <c r="S19" s="39" t="s">
        <v>587</v>
      </c>
      <c r="T19" s="39" t="s">
        <v>603</v>
      </c>
      <c r="U19" s="39" t="s">
        <v>594</v>
      </c>
      <c r="V19" s="39" t="s">
        <v>591</v>
      </c>
      <c r="W19" s="39" t="s">
        <v>590</v>
      </c>
      <c r="X19" s="39" t="s">
        <v>591</v>
      </c>
      <c r="Y19" s="39" t="s">
        <v>591</v>
      </c>
      <c r="Z19" s="39" t="s">
        <v>591</v>
      </c>
      <c r="AA19" s="40" t="s">
        <v>614</v>
      </c>
    </row>
    <row r="20" spans="1:27" x14ac:dyDescent="0.3">
      <c r="A20" s="37" t="s">
        <v>200</v>
      </c>
      <c r="B20" s="37" t="s">
        <v>499</v>
      </c>
      <c r="C20" s="37" t="s">
        <v>201</v>
      </c>
      <c r="D20" s="37" t="s">
        <v>202</v>
      </c>
      <c r="E20" s="37" t="s">
        <v>203</v>
      </c>
      <c r="F20" s="37" t="s">
        <v>500</v>
      </c>
      <c r="G20" s="37" t="s">
        <v>506</v>
      </c>
      <c r="H20" s="37" t="s">
        <v>477</v>
      </c>
      <c r="I20" s="37">
        <v>0</v>
      </c>
      <c r="J20" s="37">
        <v>2</v>
      </c>
      <c r="K20" s="37">
        <v>0</v>
      </c>
      <c r="L20" s="37">
        <v>0</v>
      </c>
      <c r="M20" s="37">
        <v>0</v>
      </c>
      <c r="N20" s="37">
        <v>2</v>
      </c>
      <c r="O20" s="37">
        <v>4</v>
      </c>
      <c r="P20" s="37">
        <v>2</v>
      </c>
      <c r="Q20" s="39" t="s">
        <v>597</v>
      </c>
      <c r="R20" s="39" t="s">
        <v>595</v>
      </c>
      <c r="S20" s="39" t="s">
        <v>587</v>
      </c>
      <c r="T20" s="39" t="s">
        <v>601</v>
      </c>
      <c r="U20" s="39" t="s">
        <v>602</v>
      </c>
      <c r="V20" s="39" t="s">
        <v>590</v>
      </c>
      <c r="W20" s="39" t="s">
        <v>590</v>
      </c>
      <c r="X20" s="39" t="s">
        <v>590</v>
      </c>
      <c r="Y20" s="39" t="s">
        <v>590</v>
      </c>
      <c r="Z20" s="39" t="s">
        <v>590</v>
      </c>
      <c r="AA20" s="40" t="s">
        <v>619</v>
      </c>
    </row>
    <row r="21" spans="1:27" x14ac:dyDescent="0.3">
      <c r="A21" s="37" t="s">
        <v>230</v>
      </c>
      <c r="B21" s="37" t="s">
        <v>489</v>
      </c>
      <c r="C21" s="37" t="s">
        <v>231</v>
      </c>
      <c r="D21" s="37" t="s">
        <v>232</v>
      </c>
      <c r="E21" s="37" t="s">
        <v>233</v>
      </c>
      <c r="F21" s="37" t="s">
        <v>234</v>
      </c>
      <c r="G21" s="37" t="s">
        <v>507</v>
      </c>
      <c r="H21" s="37" t="s">
        <v>478</v>
      </c>
      <c r="I21" s="37">
        <v>0</v>
      </c>
      <c r="J21" s="37">
        <v>0</v>
      </c>
      <c r="K21" s="37">
        <v>0</v>
      </c>
      <c r="L21" s="37">
        <v>0</v>
      </c>
      <c r="M21" s="37">
        <v>1</v>
      </c>
      <c r="N21" s="37">
        <v>1</v>
      </c>
      <c r="O21" s="37">
        <v>3</v>
      </c>
      <c r="P21" s="37">
        <v>2</v>
      </c>
      <c r="Q21" s="39" t="s">
        <v>597</v>
      </c>
      <c r="R21" s="39" t="s">
        <v>586</v>
      </c>
      <c r="S21" s="39" t="s">
        <v>587</v>
      </c>
      <c r="T21" s="39" t="s">
        <v>588</v>
      </c>
      <c r="U21" s="39" t="s">
        <v>600</v>
      </c>
      <c r="V21" s="39" t="s">
        <v>590</v>
      </c>
      <c r="W21" s="39" t="s">
        <v>590</v>
      </c>
      <c r="X21" s="39" t="s">
        <v>591</v>
      </c>
      <c r="Y21" s="39" t="s">
        <v>591</v>
      </c>
      <c r="Z21" s="39" t="s">
        <v>591</v>
      </c>
      <c r="AA21" s="40" t="s">
        <v>614</v>
      </c>
    </row>
    <row r="22" spans="1:27" x14ac:dyDescent="0.3">
      <c r="A22" s="37" t="s">
        <v>230</v>
      </c>
      <c r="B22" s="37" t="s">
        <v>489</v>
      </c>
      <c r="C22" s="37" t="s">
        <v>231</v>
      </c>
      <c r="D22" s="37" t="s">
        <v>232</v>
      </c>
      <c r="E22" s="37" t="s">
        <v>233</v>
      </c>
      <c r="F22" s="37" t="s">
        <v>234</v>
      </c>
      <c r="G22" s="37" t="s">
        <v>507</v>
      </c>
      <c r="H22" s="37" t="s">
        <v>508</v>
      </c>
      <c r="I22" s="37">
        <v>1</v>
      </c>
      <c r="J22" s="37">
        <v>0</v>
      </c>
      <c r="K22" s="37">
        <v>0</v>
      </c>
      <c r="L22" s="37">
        <v>0</v>
      </c>
      <c r="M22" s="37">
        <v>0</v>
      </c>
      <c r="N22" s="37">
        <v>1</v>
      </c>
      <c r="O22" s="37">
        <v>1</v>
      </c>
      <c r="P22" s="37">
        <v>2</v>
      </c>
      <c r="Q22" s="39" t="s">
        <v>597</v>
      </c>
      <c r="R22" s="39" t="s">
        <v>586</v>
      </c>
      <c r="S22" s="39" t="s">
        <v>587</v>
      </c>
      <c r="T22" s="39" t="s">
        <v>588</v>
      </c>
      <c r="U22" s="39" t="s">
        <v>600</v>
      </c>
      <c r="V22" s="39" t="s">
        <v>590</v>
      </c>
      <c r="W22" s="39" t="s">
        <v>590</v>
      </c>
      <c r="X22" s="39" t="s">
        <v>591</v>
      </c>
      <c r="Y22" s="39" t="s">
        <v>591</v>
      </c>
      <c r="Z22" s="39" t="s">
        <v>591</v>
      </c>
      <c r="AA22" s="40" t="s">
        <v>620</v>
      </c>
    </row>
    <row r="23" spans="1:27" x14ac:dyDescent="0.3">
      <c r="A23" s="37" t="s">
        <v>211</v>
      </c>
      <c r="B23" s="37" t="s">
        <v>475</v>
      </c>
      <c r="C23" s="37" t="s">
        <v>212</v>
      </c>
      <c r="D23" s="37" t="s">
        <v>213</v>
      </c>
      <c r="E23" s="37" t="s">
        <v>214</v>
      </c>
      <c r="F23" s="37" t="s">
        <v>215</v>
      </c>
      <c r="G23" s="37" t="s">
        <v>509</v>
      </c>
      <c r="H23" s="37" t="s">
        <v>477</v>
      </c>
      <c r="I23" s="37">
        <v>1</v>
      </c>
      <c r="J23" s="37">
        <v>1</v>
      </c>
      <c r="K23" s="37">
        <v>0</v>
      </c>
      <c r="L23" s="37">
        <v>0</v>
      </c>
      <c r="M23" s="37">
        <v>0</v>
      </c>
      <c r="N23" s="37">
        <v>2</v>
      </c>
      <c r="O23" s="37">
        <v>3</v>
      </c>
      <c r="P23" s="37">
        <v>2</v>
      </c>
      <c r="Q23" s="39" t="s">
        <v>585</v>
      </c>
      <c r="R23" s="39" t="s">
        <v>595</v>
      </c>
      <c r="S23" s="39" t="s">
        <v>587</v>
      </c>
      <c r="T23" s="39" t="s">
        <v>588</v>
      </c>
      <c r="U23" s="39" t="s">
        <v>594</v>
      </c>
      <c r="V23" s="39" t="s">
        <v>590</v>
      </c>
      <c r="W23" s="39" t="s">
        <v>590</v>
      </c>
      <c r="X23" s="39" t="s">
        <v>590</v>
      </c>
      <c r="Y23" s="39" t="s">
        <v>590</v>
      </c>
      <c r="Z23" s="39" t="s">
        <v>590</v>
      </c>
      <c r="AA23" s="40" t="s">
        <v>619</v>
      </c>
    </row>
    <row r="24" spans="1:27" x14ac:dyDescent="0.3">
      <c r="A24" s="37" t="s">
        <v>194</v>
      </c>
      <c r="B24" s="37" t="s">
        <v>482</v>
      </c>
      <c r="C24" s="37" t="s">
        <v>195</v>
      </c>
      <c r="D24" s="37" t="s">
        <v>196</v>
      </c>
      <c r="E24" s="37" t="s">
        <v>197</v>
      </c>
      <c r="F24" s="37" t="s">
        <v>198</v>
      </c>
      <c r="G24" s="37" t="s">
        <v>510</v>
      </c>
      <c r="H24" s="37" t="s">
        <v>477</v>
      </c>
      <c r="I24" s="37">
        <v>0</v>
      </c>
      <c r="J24" s="37">
        <v>1</v>
      </c>
      <c r="K24" s="37">
        <v>1</v>
      </c>
      <c r="L24" s="37">
        <v>0</v>
      </c>
      <c r="M24" s="37">
        <v>0</v>
      </c>
      <c r="N24" s="37">
        <v>2</v>
      </c>
      <c r="O24" s="37">
        <v>2</v>
      </c>
      <c r="P24" s="37">
        <v>2</v>
      </c>
      <c r="Q24" s="39" t="s">
        <v>585</v>
      </c>
      <c r="R24" s="39" t="s">
        <v>595</v>
      </c>
      <c r="S24" s="39" t="s">
        <v>587</v>
      </c>
      <c r="T24" s="39" t="s">
        <v>588</v>
      </c>
      <c r="U24" s="39" t="s">
        <v>594</v>
      </c>
      <c r="V24" s="39" t="s">
        <v>590</v>
      </c>
      <c r="W24" s="39" t="s">
        <v>590</v>
      </c>
      <c r="X24" s="39" t="s">
        <v>590</v>
      </c>
      <c r="Y24" s="39" t="s">
        <v>590</v>
      </c>
      <c r="Z24" s="39" t="s">
        <v>590</v>
      </c>
      <c r="AA24" s="40" t="s">
        <v>620</v>
      </c>
    </row>
    <row r="25" spans="1:27" x14ac:dyDescent="0.3">
      <c r="A25" s="37" t="s">
        <v>183</v>
      </c>
      <c r="B25" s="37" t="s">
        <v>511</v>
      </c>
      <c r="C25" s="37" t="s">
        <v>184</v>
      </c>
      <c r="D25" s="37" t="s">
        <v>185</v>
      </c>
      <c r="E25" s="37" t="s">
        <v>186</v>
      </c>
      <c r="F25" s="37" t="s">
        <v>187</v>
      </c>
      <c r="G25" s="37" t="s">
        <v>512</v>
      </c>
      <c r="H25" s="37" t="s">
        <v>477</v>
      </c>
      <c r="I25" s="37">
        <v>0</v>
      </c>
      <c r="J25" s="37">
        <v>0</v>
      </c>
      <c r="K25" s="37">
        <v>0</v>
      </c>
      <c r="L25" s="37">
        <v>0</v>
      </c>
      <c r="M25" s="37">
        <v>1</v>
      </c>
      <c r="N25" s="37">
        <v>1</v>
      </c>
      <c r="O25" s="37">
        <v>1</v>
      </c>
      <c r="P25" s="37">
        <v>2</v>
      </c>
      <c r="Q25" s="39" t="s">
        <v>597</v>
      </c>
      <c r="R25" s="39" t="s">
        <v>586</v>
      </c>
      <c r="S25" s="39" t="s">
        <v>587</v>
      </c>
      <c r="T25" s="39" t="s">
        <v>588</v>
      </c>
      <c r="U25" s="39" t="s">
        <v>604</v>
      </c>
      <c r="V25" s="39" t="s">
        <v>590</v>
      </c>
      <c r="W25" s="39" t="s">
        <v>590</v>
      </c>
      <c r="X25" s="39" t="s">
        <v>590</v>
      </c>
      <c r="Y25" s="39" t="s">
        <v>590</v>
      </c>
      <c r="Z25" s="39" t="s">
        <v>590</v>
      </c>
      <c r="AA25" s="40" t="s">
        <v>619</v>
      </c>
    </row>
    <row r="26" spans="1:27" x14ac:dyDescent="0.3">
      <c r="A26" s="37" t="s">
        <v>183</v>
      </c>
      <c r="B26" s="37" t="s">
        <v>511</v>
      </c>
      <c r="C26" s="37" t="s">
        <v>184</v>
      </c>
      <c r="D26" s="37" t="s">
        <v>185</v>
      </c>
      <c r="E26" s="37" t="s">
        <v>186</v>
      </c>
      <c r="F26" s="37" t="s">
        <v>187</v>
      </c>
      <c r="G26" s="37" t="s">
        <v>512</v>
      </c>
      <c r="H26" s="37" t="s">
        <v>508</v>
      </c>
      <c r="I26" s="37">
        <v>0</v>
      </c>
      <c r="J26" s="37">
        <v>1</v>
      </c>
      <c r="K26" s="37">
        <v>0</v>
      </c>
      <c r="L26" s="37">
        <v>0</v>
      </c>
      <c r="M26" s="37">
        <v>0</v>
      </c>
      <c r="N26" s="37">
        <v>1</v>
      </c>
      <c r="O26" s="37">
        <v>1</v>
      </c>
      <c r="P26" s="37">
        <v>2</v>
      </c>
      <c r="Q26" s="39" t="s">
        <v>597</v>
      </c>
      <c r="R26" s="39" t="s">
        <v>586</v>
      </c>
      <c r="S26" s="39" t="s">
        <v>587</v>
      </c>
      <c r="T26" s="39" t="s">
        <v>588</v>
      </c>
      <c r="U26" s="39" t="s">
        <v>604</v>
      </c>
      <c r="V26" s="39" t="s">
        <v>590</v>
      </c>
      <c r="W26" s="39" t="s">
        <v>590</v>
      </c>
      <c r="X26" s="39" t="s">
        <v>590</v>
      </c>
      <c r="Y26" s="39" t="s">
        <v>590</v>
      </c>
      <c r="Z26" s="39" t="s">
        <v>590</v>
      </c>
      <c r="AA26" s="40" t="s">
        <v>619</v>
      </c>
    </row>
    <row r="27" spans="1:27" x14ac:dyDescent="0.3">
      <c r="A27" s="37" t="s">
        <v>362</v>
      </c>
      <c r="B27" s="37" t="s">
        <v>513</v>
      </c>
      <c r="C27" s="37" t="s">
        <v>363</v>
      </c>
      <c r="D27" s="37" t="s">
        <v>301</v>
      </c>
      <c r="E27" s="37" t="s">
        <v>156</v>
      </c>
      <c r="F27" s="37" t="s">
        <v>364</v>
      </c>
      <c r="G27" s="37" t="s">
        <v>514</v>
      </c>
      <c r="H27" s="37" t="s">
        <v>508</v>
      </c>
      <c r="I27" s="37">
        <v>0</v>
      </c>
      <c r="J27" s="37">
        <v>1</v>
      </c>
      <c r="K27" s="37">
        <v>0</v>
      </c>
      <c r="L27" s="37">
        <v>0</v>
      </c>
      <c r="M27" s="37">
        <v>0</v>
      </c>
      <c r="N27" s="37">
        <v>1</v>
      </c>
      <c r="O27" s="37">
        <v>60</v>
      </c>
      <c r="P27" s="37">
        <v>1</v>
      </c>
      <c r="Q27" s="39" t="s">
        <v>597</v>
      </c>
      <c r="R27" s="39" t="s">
        <v>586</v>
      </c>
      <c r="S27" s="39" t="s">
        <v>587</v>
      </c>
      <c r="T27" s="39" t="s">
        <v>588</v>
      </c>
      <c r="U27" s="39" t="s">
        <v>588</v>
      </c>
      <c r="V27" s="39" t="s">
        <v>590</v>
      </c>
      <c r="W27" s="39" t="s">
        <v>590</v>
      </c>
      <c r="X27" s="39" t="s">
        <v>590</v>
      </c>
      <c r="Y27" s="39" t="s">
        <v>591</v>
      </c>
      <c r="Z27" s="39" t="s">
        <v>591</v>
      </c>
      <c r="AA27" s="40" t="s">
        <v>616</v>
      </c>
    </row>
    <row r="28" spans="1:27" x14ac:dyDescent="0.3">
      <c r="A28" s="37" t="s">
        <v>371</v>
      </c>
      <c r="B28" s="37" t="s">
        <v>515</v>
      </c>
      <c r="C28" s="37" t="s">
        <v>372</v>
      </c>
      <c r="D28" s="37" t="s">
        <v>373</v>
      </c>
      <c r="E28" s="37" t="s">
        <v>374</v>
      </c>
      <c r="F28" s="37" t="s">
        <v>375</v>
      </c>
      <c r="G28" s="37" t="s">
        <v>516</v>
      </c>
      <c r="H28" s="37" t="s">
        <v>478</v>
      </c>
      <c r="I28" s="37">
        <v>0</v>
      </c>
      <c r="J28" s="37">
        <v>0</v>
      </c>
      <c r="K28" s="37">
        <v>0</v>
      </c>
      <c r="L28" s="37">
        <v>0</v>
      </c>
      <c r="M28" s="37">
        <v>1</v>
      </c>
      <c r="N28" s="37">
        <v>1</v>
      </c>
      <c r="O28" s="37">
        <v>48</v>
      </c>
      <c r="P28" s="37">
        <v>1</v>
      </c>
      <c r="Q28" s="39" t="s">
        <v>585</v>
      </c>
      <c r="R28" s="39" t="s">
        <v>586</v>
      </c>
      <c r="S28" s="39" t="s">
        <v>587</v>
      </c>
      <c r="T28" s="39" t="s">
        <v>588</v>
      </c>
      <c r="U28" s="39" t="s">
        <v>589</v>
      </c>
      <c r="V28" s="39" t="s">
        <v>590</v>
      </c>
      <c r="W28" s="39" t="s">
        <v>591</v>
      </c>
      <c r="X28" s="39" t="s">
        <v>591</v>
      </c>
      <c r="Y28" s="39" t="s">
        <v>591</v>
      </c>
      <c r="Z28" s="39" t="s">
        <v>591</v>
      </c>
      <c r="AA28" s="40" t="s">
        <v>614</v>
      </c>
    </row>
    <row r="29" spans="1:27" x14ac:dyDescent="0.3">
      <c r="A29" s="37" t="s">
        <v>428</v>
      </c>
      <c r="B29" s="37" t="s">
        <v>515</v>
      </c>
      <c r="C29" s="37" t="s">
        <v>429</v>
      </c>
      <c r="D29" s="37" t="s">
        <v>232</v>
      </c>
      <c r="E29" s="37" t="s">
        <v>430</v>
      </c>
      <c r="F29" s="37" t="s">
        <v>421</v>
      </c>
      <c r="G29" s="37" t="s">
        <v>517</v>
      </c>
      <c r="H29" s="37" t="s">
        <v>477</v>
      </c>
      <c r="I29" s="37">
        <v>0</v>
      </c>
      <c r="J29" s="37">
        <v>1</v>
      </c>
      <c r="K29" s="37">
        <v>0</v>
      </c>
      <c r="L29" s="37">
        <v>0</v>
      </c>
      <c r="M29" s="37">
        <v>0</v>
      </c>
      <c r="N29" s="37">
        <v>1</v>
      </c>
      <c r="O29" s="37">
        <v>15</v>
      </c>
      <c r="P29" s="37">
        <v>1</v>
      </c>
      <c r="Q29" s="39" t="s">
        <v>585</v>
      </c>
      <c r="R29" s="39" t="s">
        <v>598</v>
      </c>
      <c r="S29" s="39" t="s">
        <v>598</v>
      </c>
      <c r="T29" s="39" t="s">
        <v>588</v>
      </c>
      <c r="U29" s="39" t="s">
        <v>589</v>
      </c>
      <c r="V29" s="39" t="s">
        <v>591</v>
      </c>
      <c r="W29" s="39" t="s">
        <v>591</v>
      </c>
      <c r="X29" s="39" t="s">
        <v>591</v>
      </c>
      <c r="Y29" s="39" t="s">
        <v>591</v>
      </c>
      <c r="Z29" s="39" t="s">
        <v>591</v>
      </c>
      <c r="AA29" s="40" t="s">
        <v>613</v>
      </c>
    </row>
    <row r="30" spans="1:27" x14ac:dyDescent="0.3">
      <c r="A30" s="37" t="s">
        <v>304</v>
      </c>
      <c r="B30" s="37" t="s">
        <v>518</v>
      </c>
      <c r="C30" s="37" t="s">
        <v>269</v>
      </c>
      <c r="D30" s="37" t="s">
        <v>305</v>
      </c>
      <c r="E30" s="37" t="s">
        <v>270</v>
      </c>
      <c r="F30" s="37" t="s">
        <v>80</v>
      </c>
      <c r="G30" s="37" t="s">
        <v>519</v>
      </c>
      <c r="H30" s="37" t="s">
        <v>478</v>
      </c>
      <c r="I30" s="37">
        <v>0</v>
      </c>
      <c r="J30" s="37">
        <v>1</v>
      </c>
      <c r="K30" s="37">
        <v>0</v>
      </c>
      <c r="L30" s="37">
        <v>0</v>
      </c>
      <c r="M30" s="37">
        <v>0</v>
      </c>
      <c r="N30" s="37">
        <v>1</v>
      </c>
      <c r="O30" s="37">
        <v>15</v>
      </c>
      <c r="P30" s="37">
        <v>1</v>
      </c>
      <c r="Q30" s="39" t="s">
        <v>605</v>
      </c>
      <c r="R30" s="39" t="s">
        <v>586</v>
      </c>
      <c r="S30" s="39" t="s">
        <v>587</v>
      </c>
      <c r="T30" s="39" t="s">
        <v>588</v>
      </c>
      <c r="U30" s="39" t="s">
        <v>588</v>
      </c>
      <c r="V30" s="39" t="s">
        <v>590</v>
      </c>
      <c r="W30" s="39" t="s">
        <v>591</v>
      </c>
      <c r="X30" s="39" t="s">
        <v>590</v>
      </c>
      <c r="Y30" s="39" t="s">
        <v>591</v>
      </c>
      <c r="Z30" s="39" t="s">
        <v>591</v>
      </c>
      <c r="AA30" s="40" t="s">
        <v>614</v>
      </c>
    </row>
    <row r="31" spans="1:27" x14ac:dyDescent="0.3">
      <c r="A31" s="37" t="s">
        <v>268</v>
      </c>
      <c r="B31" s="37" t="s">
        <v>518</v>
      </c>
      <c r="C31" s="37" t="s">
        <v>269</v>
      </c>
      <c r="D31" s="37" t="s">
        <v>165</v>
      </c>
      <c r="E31" s="37" t="s">
        <v>270</v>
      </c>
      <c r="F31" s="37" t="s">
        <v>80</v>
      </c>
      <c r="G31" s="37" t="s">
        <v>520</v>
      </c>
      <c r="H31" s="37" t="s">
        <v>478</v>
      </c>
      <c r="I31" s="37">
        <v>0</v>
      </c>
      <c r="J31" s="37">
        <v>1</v>
      </c>
      <c r="K31" s="37">
        <v>0</v>
      </c>
      <c r="L31" s="37">
        <v>0</v>
      </c>
      <c r="M31" s="37">
        <v>0</v>
      </c>
      <c r="N31" s="37">
        <v>1</v>
      </c>
      <c r="O31" s="37">
        <v>15</v>
      </c>
      <c r="P31" s="37">
        <v>1</v>
      </c>
      <c r="Q31" s="39" t="s">
        <v>605</v>
      </c>
      <c r="R31" s="39" t="s">
        <v>586</v>
      </c>
      <c r="S31" s="39" t="s">
        <v>587</v>
      </c>
      <c r="T31" s="39" t="s">
        <v>588</v>
      </c>
      <c r="U31" s="39" t="s">
        <v>588</v>
      </c>
      <c r="V31" s="39" t="s">
        <v>590</v>
      </c>
      <c r="W31" s="39" t="s">
        <v>591</v>
      </c>
      <c r="X31" s="39" t="s">
        <v>590</v>
      </c>
      <c r="Y31" s="39" t="s">
        <v>590</v>
      </c>
      <c r="Z31" s="39" t="s">
        <v>591</v>
      </c>
      <c r="AA31" s="40" t="s">
        <v>614</v>
      </c>
    </row>
    <row r="32" spans="1:27" x14ac:dyDescent="0.3">
      <c r="A32" s="37" t="s">
        <v>249</v>
      </c>
      <c r="B32" s="37" t="s">
        <v>515</v>
      </c>
      <c r="C32" s="37" t="s">
        <v>250</v>
      </c>
      <c r="D32" s="37" t="s">
        <v>196</v>
      </c>
      <c r="E32" s="37" t="s">
        <v>251</v>
      </c>
      <c r="F32" s="37" t="s">
        <v>521</v>
      </c>
      <c r="G32" s="37" t="s">
        <v>522</v>
      </c>
      <c r="H32" s="37" t="s">
        <v>478</v>
      </c>
      <c r="I32" s="37">
        <v>0</v>
      </c>
      <c r="J32" s="37">
        <v>0</v>
      </c>
      <c r="K32" s="37">
        <v>0</v>
      </c>
      <c r="L32" s="37">
        <v>0</v>
      </c>
      <c r="M32" s="37">
        <v>1</v>
      </c>
      <c r="N32" s="37">
        <v>1</v>
      </c>
      <c r="O32" s="37">
        <v>12</v>
      </c>
      <c r="P32" s="37">
        <v>1</v>
      </c>
      <c r="Q32" s="39" t="s">
        <v>606</v>
      </c>
      <c r="R32" s="39" t="s">
        <v>118</v>
      </c>
      <c r="S32" s="39" t="s">
        <v>587</v>
      </c>
      <c r="T32" s="39" t="s">
        <v>588</v>
      </c>
      <c r="U32" s="39" t="s">
        <v>589</v>
      </c>
      <c r="V32" s="39" t="s">
        <v>591</v>
      </c>
      <c r="W32" s="39" t="s">
        <v>591</v>
      </c>
      <c r="X32" s="39" t="s">
        <v>591</v>
      </c>
      <c r="Y32" s="39" t="s">
        <v>591</v>
      </c>
      <c r="Z32" s="39" t="s">
        <v>591</v>
      </c>
      <c r="AA32" s="40" t="s">
        <v>613</v>
      </c>
    </row>
    <row r="33" spans="1:27" x14ac:dyDescent="0.3">
      <c r="A33" s="37" t="s">
        <v>412</v>
      </c>
      <c r="B33" s="37" t="s">
        <v>475</v>
      </c>
      <c r="C33" s="37" t="s">
        <v>413</v>
      </c>
      <c r="D33" s="37" t="s">
        <v>414</v>
      </c>
      <c r="E33" s="37" t="s">
        <v>415</v>
      </c>
      <c r="F33" s="37" t="s">
        <v>152</v>
      </c>
      <c r="G33" s="37" t="s">
        <v>523</v>
      </c>
      <c r="H33" s="37" t="s">
        <v>478</v>
      </c>
      <c r="I33" s="37">
        <v>0</v>
      </c>
      <c r="J33" s="37">
        <v>1</v>
      </c>
      <c r="K33" s="37">
        <v>0</v>
      </c>
      <c r="L33" s="37">
        <v>0</v>
      </c>
      <c r="M33" s="37">
        <v>0</v>
      </c>
      <c r="N33" s="37">
        <v>1</v>
      </c>
      <c r="O33" s="37">
        <v>10</v>
      </c>
      <c r="P33" s="37">
        <v>1</v>
      </c>
      <c r="Q33" s="39" t="s">
        <v>597</v>
      </c>
      <c r="R33" s="39" t="s">
        <v>118</v>
      </c>
      <c r="S33" s="39" t="s">
        <v>587</v>
      </c>
      <c r="T33" s="39" t="s">
        <v>588</v>
      </c>
      <c r="U33" s="39" t="s">
        <v>589</v>
      </c>
      <c r="V33" s="39" t="s">
        <v>591</v>
      </c>
      <c r="W33" s="39" t="s">
        <v>591</v>
      </c>
      <c r="X33" s="39" t="s">
        <v>591</v>
      </c>
      <c r="Y33" s="39" t="s">
        <v>591</v>
      </c>
      <c r="Z33" s="39" t="s">
        <v>591</v>
      </c>
      <c r="AA33" s="40" t="s">
        <v>613</v>
      </c>
    </row>
    <row r="34" spans="1:27" x14ac:dyDescent="0.3">
      <c r="A34" s="37" t="s">
        <v>244</v>
      </c>
      <c r="B34" s="37" t="s">
        <v>475</v>
      </c>
      <c r="C34" s="37" t="s">
        <v>245</v>
      </c>
      <c r="D34" s="37" t="s">
        <v>246</v>
      </c>
      <c r="E34" s="37" t="s">
        <v>247</v>
      </c>
      <c r="F34" s="37" t="s">
        <v>215</v>
      </c>
      <c r="G34" s="37" t="s">
        <v>524</v>
      </c>
      <c r="H34" s="37" t="s">
        <v>478</v>
      </c>
      <c r="I34" s="37">
        <v>1</v>
      </c>
      <c r="J34" s="37">
        <v>0</v>
      </c>
      <c r="K34" s="37">
        <v>0</v>
      </c>
      <c r="L34" s="37">
        <v>0</v>
      </c>
      <c r="M34" s="37">
        <v>0</v>
      </c>
      <c r="N34" s="37">
        <v>1</v>
      </c>
      <c r="O34" s="37">
        <v>10</v>
      </c>
      <c r="P34" s="37">
        <v>1</v>
      </c>
      <c r="Q34" s="39" t="s">
        <v>585</v>
      </c>
      <c r="R34" s="39" t="s">
        <v>118</v>
      </c>
      <c r="S34" s="39" t="s">
        <v>587</v>
      </c>
      <c r="T34" s="39" t="s">
        <v>588</v>
      </c>
      <c r="U34" s="39" t="s">
        <v>594</v>
      </c>
      <c r="V34" s="39" t="s">
        <v>591</v>
      </c>
      <c r="W34" s="39" t="s">
        <v>591</v>
      </c>
      <c r="X34" s="39" t="s">
        <v>591</v>
      </c>
      <c r="Y34" s="39" t="s">
        <v>591</v>
      </c>
      <c r="Z34" s="39" t="s">
        <v>591</v>
      </c>
      <c r="AA34" s="40" t="s">
        <v>613</v>
      </c>
    </row>
    <row r="35" spans="1:27" x14ac:dyDescent="0.3">
      <c r="A35" s="37" t="s">
        <v>399</v>
      </c>
      <c r="B35" s="37" t="s">
        <v>494</v>
      </c>
      <c r="C35" s="37" t="s">
        <v>400</v>
      </c>
      <c r="D35" s="37" t="s">
        <v>401</v>
      </c>
      <c r="E35" s="37" t="s">
        <v>156</v>
      </c>
      <c r="F35" s="37" t="s">
        <v>127</v>
      </c>
      <c r="G35" s="37" t="s">
        <v>525</v>
      </c>
      <c r="H35" s="37" t="s">
        <v>477</v>
      </c>
      <c r="I35" s="37">
        <v>0</v>
      </c>
      <c r="J35" s="37">
        <v>0</v>
      </c>
      <c r="K35" s="37">
        <v>0</v>
      </c>
      <c r="L35" s="37">
        <v>0</v>
      </c>
      <c r="M35" s="37">
        <v>1</v>
      </c>
      <c r="N35" s="37">
        <v>1</v>
      </c>
      <c r="O35" s="37">
        <v>7</v>
      </c>
      <c r="P35" s="37">
        <v>1</v>
      </c>
      <c r="Q35" s="39" t="s">
        <v>597</v>
      </c>
      <c r="R35" s="39" t="s">
        <v>586</v>
      </c>
      <c r="S35" s="39" t="s">
        <v>587</v>
      </c>
      <c r="T35" s="39" t="s">
        <v>588</v>
      </c>
      <c r="U35" s="39" t="s">
        <v>588</v>
      </c>
      <c r="V35" s="39" t="s">
        <v>590</v>
      </c>
      <c r="W35" s="39" t="s">
        <v>590</v>
      </c>
      <c r="X35" s="39" t="s">
        <v>590</v>
      </c>
      <c r="Y35" s="39" t="s">
        <v>590</v>
      </c>
      <c r="Z35" s="39" t="s">
        <v>590</v>
      </c>
      <c r="AA35" s="40" t="s">
        <v>616</v>
      </c>
    </row>
    <row r="36" spans="1:27" x14ac:dyDescent="0.3">
      <c r="A36" s="37" t="s">
        <v>70</v>
      </c>
      <c r="B36" s="37" t="s">
        <v>479</v>
      </c>
      <c r="C36" s="37" t="s">
        <v>336</v>
      </c>
      <c r="D36" s="37" t="s">
        <v>169</v>
      </c>
      <c r="E36" s="37" t="s">
        <v>224</v>
      </c>
      <c r="F36" s="37" t="s">
        <v>49</v>
      </c>
      <c r="G36" s="37" t="s">
        <v>526</v>
      </c>
      <c r="H36" s="37" t="s">
        <v>481</v>
      </c>
      <c r="I36" s="37">
        <v>1</v>
      </c>
      <c r="J36" s="37">
        <v>0</v>
      </c>
      <c r="K36" s="37">
        <v>0</v>
      </c>
      <c r="L36" s="37">
        <v>0</v>
      </c>
      <c r="M36" s="37">
        <v>0</v>
      </c>
      <c r="N36" s="37">
        <v>1</v>
      </c>
      <c r="O36" s="37">
        <v>6</v>
      </c>
      <c r="P36" s="37">
        <v>1</v>
      </c>
      <c r="Q36" s="39" t="s">
        <v>592</v>
      </c>
      <c r="R36" s="39" t="s">
        <v>586</v>
      </c>
      <c r="S36" s="39" t="s">
        <v>593</v>
      </c>
      <c r="T36" s="39" t="s">
        <v>588</v>
      </c>
      <c r="U36" s="39" t="s">
        <v>594</v>
      </c>
      <c r="V36" s="39" t="s">
        <v>591</v>
      </c>
      <c r="W36" s="39" t="s">
        <v>591</v>
      </c>
      <c r="X36" s="39" t="s">
        <v>591</v>
      </c>
      <c r="Y36" s="39" t="s">
        <v>591</v>
      </c>
      <c r="Z36" s="39" t="s">
        <v>591</v>
      </c>
      <c r="AA36" s="40" t="s">
        <v>612</v>
      </c>
    </row>
    <row r="37" spans="1:27" x14ac:dyDescent="0.3">
      <c r="A37" s="37" t="s">
        <v>366</v>
      </c>
      <c r="B37" s="37" t="s">
        <v>527</v>
      </c>
      <c r="C37" s="37" t="s">
        <v>367</v>
      </c>
      <c r="D37" s="37" t="s">
        <v>368</v>
      </c>
      <c r="E37" s="37" t="s">
        <v>369</v>
      </c>
      <c r="F37" s="37" t="s">
        <v>343</v>
      </c>
      <c r="G37" s="37" t="s">
        <v>528</v>
      </c>
      <c r="H37" s="37" t="s">
        <v>477</v>
      </c>
      <c r="I37" s="37">
        <v>0</v>
      </c>
      <c r="J37" s="37">
        <v>1</v>
      </c>
      <c r="K37" s="37">
        <v>0</v>
      </c>
      <c r="L37" s="37">
        <v>0</v>
      </c>
      <c r="M37" s="37">
        <v>0</v>
      </c>
      <c r="N37" s="37">
        <v>1</v>
      </c>
      <c r="O37" s="37">
        <v>5</v>
      </c>
      <c r="P37" s="37">
        <v>1</v>
      </c>
      <c r="Q37" s="39" t="s">
        <v>597</v>
      </c>
      <c r="R37" s="39" t="s">
        <v>586</v>
      </c>
      <c r="S37" s="39" t="s">
        <v>587</v>
      </c>
      <c r="T37" s="39" t="s">
        <v>588</v>
      </c>
      <c r="U37" s="39" t="s">
        <v>588</v>
      </c>
      <c r="V37" s="39" t="s">
        <v>591</v>
      </c>
      <c r="W37" s="39" t="s">
        <v>590</v>
      </c>
      <c r="X37" s="39" t="s">
        <v>590</v>
      </c>
      <c r="Y37" s="39" t="s">
        <v>590</v>
      </c>
      <c r="Z37" s="39" t="s">
        <v>590</v>
      </c>
      <c r="AA37" s="40" t="s">
        <v>616</v>
      </c>
    </row>
    <row r="38" spans="1:27" x14ac:dyDescent="0.3">
      <c r="A38" s="37" t="s">
        <v>136</v>
      </c>
      <c r="B38" s="37" t="s">
        <v>485</v>
      </c>
      <c r="C38" s="37" t="s">
        <v>241</v>
      </c>
      <c r="D38" s="37" t="s">
        <v>228</v>
      </c>
      <c r="E38" s="37" t="s">
        <v>156</v>
      </c>
      <c r="F38" s="37" t="s">
        <v>132</v>
      </c>
      <c r="G38" s="37" t="s">
        <v>529</v>
      </c>
      <c r="H38" s="37" t="s">
        <v>487</v>
      </c>
      <c r="I38" s="37">
        <v>0</v>
      </c>
      <c r="J38" s="37">
        <v>0</v>
      </c>
      <c r="K38" s="37">
        <v>0</v>
      </c>
      <c r="L38" s="37">
        <v>0</v>
      </c>
      <c r="M38" s="37">
        <v>1</v>
      </c>
      <c r="N38" s="37">
        <v>1</v>
      </c>
      <c r="O38" s="37">
        <v>4</v>
      </c>
      <c r="P38" s="37">
        <v>1</v>
      </c>
      <c r="Q38" s="39" t="s">
        <v>596</v>
      </c>
      <c r="R38" s="39" t="s">
        <v>586</v>
      </c>
      <c r="S38" s="39" t="s">
        <v>118</v>
      </c>
      <c r="T38" s="39" t="s">
        <v>588</v>
      </c>
      <c r="U38" s="39" t="s">
        <v>588</v>
      </c>
      <c r="V38" s="39" t="s">
        <v>591</v>
      </c>
      <c r="W38" s="39" t="s">
        <v>591</v>
      </c>
      <c r="X38" s="39" t="s">
        <v>591</v>
      </c>
      <c r="Y38" s="39" t="s">
        <v>591</v>
      </c>
      <c r="Z38" s="39" t="s">
        <v>591</v>
      </c>
      <c r="AA38" s="40" t="s">
        <v>612</v>
      </c>
    </row>
    <row r="39" spans="1:27" x14ac:dyDescent="0.3">
      <c r="A39" s="37" t="s">
        <v>403</v>
      </c>
      <c r="B39" s="37" t="s">
        <v>494</v>
      </c>
      <c r="C39" s="37" t="s">
        <v>404</v>
      </c>
      <c r="D39" s="37" t="s">
        <v>174</v>
      </c>
      <c r="E39" s="37" t="s">
        <v>156</v>
      </c>
      <c r="F39" s="37" t="s">
        <v>127</v>
      </c>
      <c r="G39" s="37" t="s">
        <v>530</v>
      </c>
      <c r="H39" s="37" t="s">
        <v>478</v>
      </c>
      <c r="I39" s="37">
        <v>0</v>
      </c>
      <c r="J39" s="37">
        <v>1</v>
      </c>
      <c r="K39" s="37">
        <v>0</v>
      </c>
      <c r="L39" s="37">
        <v>0</v>
      </c>
      <c r="M39" s="37">
        <v>0</v>
      </c>
      <c r="N39" s="37">
        <v>1</v>
      </c>
      <c r="O39" s="37">
        <v>4</v>
      </c>
      <c r="P39" s="37">
        <v>1</v>
      </c>
      <c r="Q39" s="39" t="s">
        <v>597</v>
      </c>
      <c r="R39" s="39" t="s">
        <v>586</v>
      </c>
      <c r="S39" s="39" t="s">
        <v>587</v>
      </c>
      <c r="T39" s="39" t="s">
        <v>588</v>
      </c>
      <c r="U39" s="39" t="s">
        <v>588</v>
      </c>
      <c r="V39" s="39" t="s">
        <v>590</v>
      </c>
      <c r="W39" s="39" t="s">
        <v>591</v>
      </c>
      <c r="X39" s="39" t="s">
        <v>590</v>
      </c>
      <c r="Y39" s="39" t="s">
        <v>591</v>
      </c>
      <c r="Z39" s="39" t="s">
        <v>591</v>
      </c>
      <c r="AA39" s="40" t="s">
        <v>614</v>
      </c>
    </row>
    <row r="40" spans="1:27" x14ac:dyDescent="0.3">
      <c r="A40" s="37" t="s">
        <v>358</v>
      </c>
      <c r="B40" s="37" t="s">
        <v>479</v>
      </c>
      <c r="C40" s="37" t="s">
        <v>359</v>
      </c>
      <c r="D40" s="37" t="s">
        <v>246</v>
      </c>
      <c r="E40" s="37" t="s">
        <v>360</v>
      </c>
      <c r="F40" s="37" t="s">
        <v>49</v>
      </c>
      <c r="G40" s="37" t="s">
        <v>531</v>
      </c>
      <c r="H40" s="37" t="s">
        <v>477</v>
      </c>
      <c r="I40" s="37">
        <v>0</v>
      </c>
      <c r="J40" s="37">
        <v>1</v>
      </c>
      <c r="K40" s="37">
        <v>0</v>
      </c>
      <c r="L40" s="37">
        <v>0</v>
      </c>
      <c r="M40" s="37">
        <v>0</v>
      </c>
      <c r="N40" s="37">
        <v>1</v>
      </c>
      <c r="O40" s="37">
        <v>4</v>
      </c>
      <c r="P40" s="37">
        <v>1</v>
      </c>
      <c r="Q40" s="39" t="s">
        <v>585</v>
      </c>
      <c r="R40" s="39" t="s">
        <v>586</v>
      </c>
      <c r="S40" s="39" t="s">
        <v>587</v>
      </c>
      <c r="T40" s="39" t="s">
        <v>588</v>
      </c>
      <c r="U40" s="39" t="s">
        <v>594</v>
      </c>
      <c r="V40" s="39" t="s">
        <v>591</v>
      </c>
      <c r="W40" s="39" t="s">
        <v>590</v>
      </c>
      <c r="X40" s="39" t="s">
        <v>591</v>
      </c>
      <c r="Y40" s="39" t="s">
        <v>591</v>
      </c>
      <c r="Z40" s="39" t="s">
        <v>591</v>
      </c>
      <c r="AA40" s="40" t="s">
        <v>616</v>
      </c>
    </row>
    <row r="41" spans="1:27" x14ac:dyDescent="0.3">
      <c r="A41" s="37" t="s">
        <v>432</v>
      </c>
      <c r="B41" s="37" t="s">
        <v>479</v>
      </c>
      <c r="C41" s="37" t="s">
        <v>433</v>
      </c>
      <c r="D41" s="37" t="s">
        <v>169</v>
      </c>
      <c r="E41" s="37" t="s">
        <v>290</v>
      </c>
      <c r="F41" s="37" t="s">
        <v>49</v>
      </c>
      <c r="G41" s="37" t="s">
        <v>532</v>
      </c>
      <c r="H41" s="37" t="s">
        <v>478</v>
      </c>
      <c r="I41" s="37">
        <v>1</v>
      </c>
      <c r="J41" s="37">
        <v>0</v>
      </c>
      <c r="K41" s="37">
        <v>0</v>
      </c>
      <c r="L41" s="37">
        <v>0</v>
      </c>
      <c r="M41" s="37">
        <v>0</v>
      </c>
      <c r="N41" s="37">
        <v>1</v>
      </c>
      <c r="O41" s="37">
        <v>4</v>
      </c>
      <c r="P41" s="37">
        <v>1</v>
      </c>
      <c r="Q41" s="39" t="s">
        <v>585</v>
      </c>
      <c r="R41" s="39" t="s">
        <v>586</v>
      </c>
      <c r="S41" s="39" t="s">
        <v>587</v>
      </c>
      <c r="T41" s="39" t="s">
        <v>588</v>
      </c>
      <c r="U41" s="39" t="s">
        <v>594</v>
      </c>
      <c r="V41" s="39" t="s">
        <v>591</v>
      </c>
      <c r="W41" s="39" t="s">
        <v>590</v>
      </c>
      <c r="X41" s="39" t="s">
        <v>591</v>
      </c>
      <c r="Y41" s="39" t="s">
        <v>591</v>
      </c>
      <c r="Z41" s="39" t="s">
        <v>591</v>
      </c>
      <c r="AA41" s="40" t="s">
        <v>614</v>
      </c>
    </row>
    <row r="42" spans="1:27" x14ac:dyDescent="0.3">
      <c r="A42" s="37" t="s">
        <v>307</v>
      </c>
      <c r="B42" s="37" t="s">
        <v>479</v>
      </c>
      <c r="C42" s="37" t="s">
        <v>308</v>
      </c>
      <c r="D42" s="37" t="s">
        <v>309</v>
      </c>
      <c r="E42" s="37" t="s">
        <v>209</v>
      </c>
      <c r="F42" s="37" t="s">
        <v>49</v>
      </c>
      <c r="G42" s="37" t="s">
        <v>533</v>
      </c>
      <c r="H42" s="37" t="s">
        <v>478</v>
      </c>
      <c r="I42" s="37">
        <v>0</v>
      </c>
      <c r="J42" s="37">
        <v>0</v>
      </c>
      <c r="K42" s="37">
        <v>1</v>
      </c>
      <c r="L42" s="37">
        <v>0</v>
      </c>
      <c r="M42" s="37">
        <v>0</v>
      </c>
      <c r="N42" s="37">
        <v>1</v>
      </c>
      <c r="O42" s="37">
        <v>4</v>
      </c>
      <c r="P42" s="37">
        <v>1</v>
      </c>
      <c r="Q42" s="39" t="s">
        <v>585</v>
      </c>
      <c r="R42" s="39" t="s">
        <v>586</v>
      </c>
      <c r="S42" s="39" t="s">
        <v>587</v>
      </c>
      <c r="T42" s="39" t="s">
        <v>588</v>
      </c>
      <c r="U42" s="39" t="s">
        <v>594</v>
      </c>
      <c r="V42" s="39" t="s">
        <v>591</v>
      </c>
      <c r="W42" s="39" t="s">
        <v>590</v>
      </c>
      <c r="X42" s="39" t="s">
        <v>591</v>
      </c>
      <c r="Y42" s="39" t="s">
        <v>591</v>
      </c>
      <c r="Z42" s="39" t="s">
        <v>591</v>
      </c>
      <c r="AA42" s="40" t="s">
        <v>614</v>
      </c>
    </row>
    <row r="43" spans="1:27" x14ac:dyDescent="0.3">
      <c r="A43" s="37" t="s">
        <v>85</v>
      </c>
      <c r="B43" s="37" t="s">
        <v>479</v>
      </c>
      <c r="C43" s="37" t="s">
        <v>288</v>
      </c>
      <c r="D43" s="37" t="s">
        <v>289</v>
      </c>
      <c r="E43" s="37" t="s">
        <v>290</v>
      </c>
      <c r="F43" s="37" t="s">
        <v>49</v>
      </c>
      <c r="G43" s="37" t="s">
        <v>534</v>
      </c>
      <c r="H43" s="37" t="s">
        <v>481</v>
      </c>
      <c r="I43" s="37">
        <v>1</v>
      </c>
      <c r="J43" s="37">
        <v>0</v>
      </c>
      <c r="K43" s="37">
        <v>0</v>
      </c>
      <c r="L43" s="37">
        <v>0</v>
      </c>
      <c r="M43" s="37">
        <v>0</v>
      </c>
      <c r="N43" s="37">
        <v>1</v>
      </c>
      <c r="O43" s="37">
        <v>4</v>
      </c>
      <c r="P43" s="37">
        <v>1</v>
      </c>
      <c r="Q43" s="39" t="s">
        <v>592</v>
      </c>
      <c r="R43" s="39" t="s">
        <v>586</v>
      </c>
      <c r="S43" s="39" t="s">
        <v>593</v>
      </c>
      <c r="T43" s="39" t="s">
        <v>588</v>
      </c>
      <c r="U43" s="39" t="s">
        <v>594</v>
      </c>
      <c r="V43" s="39" t="s">
        <v>591</v>
      </c>
      <c r="W43" s="39" t="s">
        <v>591</v>
      </c>
      <c r="X43" s="39" t="s">
        <v>591</v>
      </c>
      <c r="Y43" s="39" t="s">
        <v>591</v>
      </c>
      <c r="Z43" s="39" t="s">
        <v>591</v>
      </c>
      <c r="AA43" s="40" t="s">
        <v>612</v>
      </c>
    </row>
    <row r="44" spans="1:27" x14ac:dyDescent="0.3">
      <c r="A44" s="37" t="s">
        <v>277</v>
      </c>
      <c r="B44" s="37" t="s">
        <v>527</v>
      </c>
      <c r="C44" s="37" t="s">
        <v>278</v>
      </c>
      <c r="D44" s="37" t="s">
        <v>279</v>
      </c>
      <c r="E44" s="37" t="s">
        <v>280</v>
      </c>
      <c r="F44" s="37" t="s">
        <v>281</v>
      </c>
      <c r="G44" s="37" t="s">
        <v>535</v>
      </c>
      <c r="H44" s="37" t="s">
        <v>508</v>
      </c>
      <c r="I44" s="37">
        <v>0</v>
      </c>
      <c r="J44" s="37">
        <v>1</v>
      </c>
      <c r="K44" s="37">
        <v>0</v>
      </c>
      <c r="L44" s="37">
        <v>0</v>
      </c>
      <c r="M44" s="37">
        <v>0</v>
      </c>
      <c r="N44" s="37">
        <v>1</v>
      </c>
      <c r="O44" s="37">
        <v>3</v>
      </c>
      <c r="P44" s="37">
        <v>1</v>
      </c>
      <c r="Q44" s="39" t="s">
        <v>597</v>
      </c>
      <c r="R44" s="39" t="s">
        <v>586</v>
      </c>
      <c r="S44" s="39" t="s">
        <v>587</v>
      </c>
      <c r="T44" s="39" t="s">
        <v>588</v>
      </c>
      <c r="U44" s="39" t="s">
        <v>588</v>
      </c>
      <c r="V44" s="39" t="s">
        <v>590</v>
      </c>
      <c r="W44" s="39" t="s">
        <v>590</v>
      </c>
      <c r="X44" s="39" t="s">
        <v>591</v>
      </c>
      <c r="Y44" s="39" t="s">
        <v>591</v>
      </c>
      <c r="Z44" s="39" t="s">
        <v>591</v>
      </c>
      <c r="AA44" s="40" t="s">
        <v>616</v>
      </c>
    </row>
    <row r="45" spans="1:27" x14ac:dyDescent="0.3">
      <c r="A45" s="37" t="s">
        <v>446</v>
      </c>
      <c r="B45" s="37" t="s">
        <v>527</v>
      </c>
      <c r="C45" s="37" t="s">
        <v>447</v>
      </c>
      <c r="D45" s="37" t="s">
        <v>232</v>
      </c>
      <c r="E45" s="37" t="s">
        <v>156</v>
      </c>
      <c r="F45" s="37" t="s">
        <v>281</v>
      </c>
      <c r="G45" s="37" t="s">
        <v>536</v>
      </c>
      <c r="H45" s="37" t="s">
        <v>478</v>
      </c>
      <c r="I45" s="37">
        <v>0</v>
      </c>
      <c r="J45" s="37">
        <v>1</v>
      </c>
      <c r="K45" s="37">
        <v>0</v>
      </c>
      <c r="L45" s="37">
        <v>0</v>
      </c>
      <c r="M45" s="37">
        <v>0</v>
      </c>
      <c r="N45" s="37">
        <v>1</v>
      </c>
      <c r="O45" s="37">
        <v>2</v>
      </c>
      <c r="P45" s="37">
        <v>1</v>
      </c>
      <c r="Q45" s="39" t="s">
        <v>597</v>
      </c>
      <c r="R45" s="39" t="s">
        <v>586</v>
      </c>
      <c r="S45" s="39" t="s">
        <v>587</v>
      </c>
      <c r="T45" s="39" t="s">
        <v>588</v>
      </c>
      <c r="U45" s="39" t="s">
        <v>607</v>
      </c>
      <c r="V45" s="39" t="s">
        <v>590</v>
      </c>
      <c r="W45" s="39" t="s">
        <v>591</v>
      </c>
      <c r="X45" s="39" t="s">
        <v>590</v>
      </c>
      <c r="Y45" s="39" t="s">
        <v>590</v>
      </c>
      <c r="Z45" s="39" t="s">
        <v>591</v>
      </c>
      <c r="AA45" s="40" t="s">
        <v>614</v>
      </c>
    </row>
    <row r="46" spans="1:27" x14ac:dyDescent="0.3">
      <c r="A46" s="37" t="s">
        <v>73</v>
      </c>
      <c r="B46" s="37" t="s">
        <v>499</v>
      </c>
      <c r="C46" s="37" t="s">
        <v>260</v>
      </c>
      <c r="D46" s="37" t="s">
        <v>261</v>
      </c>
      <c r="E46" s="37" t="s">
        <v>156</v>
      </c>
      <c r="F46" s="37" t="s">
        <v>75</v>
      </c>
      <c r="G46" s="37" t="s">
        <v>537</v>
      </c>
      <c r="H46" s="37" t="s">
        <v>481</v>
      </c>
      <c r="I46" s="37">
        <v>1</v>
      </c>
      <c r="J46" s="37">
        <v>0</v>
      </c>
      <c r="K46" s="37">
        <v>0</v>
      </c>
      <c r="L46" s="37">
        <v>0</v>
      </c>
      <c r="M46" s="37">
        <v>0</v>
      </c>
      <c r="N46" s="37">
        <v>1</v>
      </c>
      <c r="O46" s="37">
        <v>2</v>
      </c>
      <c r="P46" s="37">
        <v>1</v>
      </c>
      <c r="Q46" s="39" t="s">
        <v>608</v>
      </c>
      <c r="R46" s="39" t="s">
        <v>586</v>
      </c>
      <c r="S46" s="39" t="s">
        <v>593</v>
      </c>
      <c r="T46" s="39" t="s">
        <v>588</v>
      </c>
      <c r="U46" s="39" t="s">
        <v>588</v>
      </c>
      <c r="V46" s="39" t="s">
        <v>591</v>
      </c>
      <c r="W46" s="39" t="s">
        <v>591</v>
      </c>
      <c r="X46" s="39" t="s">
        <v>591</v>
      </c>
      <c r="Y46" s="39" t="s">
        <v>591</v>
      </c>
      <c r="Z46" s="39" t="s">
        <v>591</v>
      </c>
      <c r="AA46" s="40" t="s">
        <v>612</v>
      </c>
    </row>
    <row r="47" spans="1:27" x14ac:dyDescent="0.3">
      <c r="A47" s="37" t="s">
        <v>417</v>
      </c>
      <c r="B47" s="37" t="s">
        <v>515</v>
      </c>
      <c r="C47" s="37" t="s">
        <v>418</v>
      </c>
      <c r="D47" s="37" t="s">
        <v>419</v>
      </c>
      <c r="E47" s="37" t="s">
        <v>420</v>
      </c>
      <c r="F47" s="37" t="s">
        <v>421</v>
      </c>
      <c r="G47" s="37" t="s">
        <v>538</v>
      </c>
      <c r="H47" s="37" t="s">
        <v>508</v>
      </c>
      <c r="I47" s="37">
        <v>0</v>
      </c>
      <c r="J47" s="37">
        <v>1</v>
      </c>
      <c r="K47" s="37">
        <v>0</v>
      </c>
      <c r="L47" s="37">
        <v>0</v>
      </c>
      <c r="M47" s="37">
        <v>0</v>
      </c>
      <c r="N47" s="37">
        <v>1</v>
      </c>
      <c r="O47" s="37">
        <v>2</v>
      </c>
      <c r="P47" s="37">
        <v>1</v>
      </c>
      <c r="Q47" s="39" t="s">
        <v>585</v>
      </c>
      <c r="R47" s="39" t="s">
        <v>586</v>
      </c>
      <c r="S47" s="39" t="s">
        <v>587</v>
      </c>
      <c r="T47" s="39" t="s">
        <v>588</v>
      </c>
      <c r="U47" s="39" t="s">
        <v>588</v>
      </c>
      <c r="V47" s="39" t="s">
        <v>590</v>
      </c>
      <c r="W47" s="39" t="s">
        <v>590</v>
      </c>
      <c r="X47" s="39" t="s">
        <v>590</v>
      </c>
      <c r="Y47" s="39" t="s">
        <v>590</v>
      </c>
      <c r="Z47" s="39" t="s">
        <v>590</v>
      </c>
      <c r="AA47" s="40" t="s">
        <v>616</v>
      </c>
    </row>
    <row r="48" spans="1:27" x14ac:dyDescent="0.3">
      <c r="A48" s="37" t="s">
        <v>283</v>
      </c>
      <c r="B48" s="37" t="s">
        <v>518</v>
      </c>
      <c r="C48" s="37" t="s">
        <v>284</v>
      </c>
      <c r="D48" s="37" t="s">
        <v>285</v>
      </c>
      <c r="E48" s="37" t="s">
        <v>156</v>
      </c>
      <c r="F48" s="37" t="s">
        <v>286</v>
      </c>
      <c r="G48" s="37" t="s">
        <v>539</v>
      </c>
      <c r="H48" s="37" t="s">
        <v>478</v>
      </c>
      <c r="I48" s="37">
        <v>0</v>
      </c>
      <c r="J48" s="37">
        <v>1</v>
      </c>
      <c r="K48" s="37">
        <v>0</v>
      </c>
      <c r="L48" s="37">
        <v>0</v>
      </c>
      <c r="M48" s="37">
        <v>0</v>
      </c>
      <c r="N48" s="37">
        <v>1</v>
      </c>
      <c r="O48" s="37">
        <v>2</v>
      </c>
      <c r="P48" s="37">
        <v>1</v>
      </c>
      <c r="Q48" s="39" t="s">
        <v>597</v>
      </c>
      <c r="R48" s="39" t="s">
        <v>586</v>
      </c>
      <c r="S48" s="39" t="s">
        <v>587</v>
      </c>
      <c r="T48" s="39" t="s">
        <v>588</v>
      </c>
      <c r="U48" s="39" t="s">
        <v>588</v>
      </c>
      <c r="V48" s="39" t="s">
        <v>590</v>
      </c>
      <c r="W48" s="39" t="s">
        <v>591</v>
      </c>
      <c r="X48" s="39" t="s">
        <v>591</v>
      </c>
      <c r="Y48" s="39" t="s">
        <v>591</v>
      </c>
      <c r="Z48" s="39" t="s">
        <v>591</v>
      </c>
      <c r="AA48" s="40" t="s">
        <v>614</v>
      </c>
    </row>
    <row r="49" spans="1:27" x14ac:dyDescent="0.3">
      <c r="A49" s="37" t="s">
        <v>254</v>
      </c>
      <c r="B49" s="37" t="s">
        <v>482</v>
      </c>
      <c r="C49" s="37" t="s">
        <v>255</v>
      </c>
      <c r="D49" s="37" t="s">
        <v>256</v>
      </c>
      <c r="E49" s="37" t="s">
        <v>257</v>
      </c>
      <c r="F49" s="37" t="s">
        <v>540</v>
      </c>
      <c r="G49" s="37" t="s">
        <v>541</v>
      </c>
      <c r="H49" s="37" t="s">
        <v>508</v>
      </c>
      <c r="I49" s="37">
        <v>1</v>
      </c>
      <c r="J49" s="37">
        <v>0</v>
      </c>
      <c r="K49" s="37">
        <v>0</v>
      </c>
      <c r="L49" s="37">
        <v>0</v>
      </c>
      <c r="M49" s="37">
        <v>0</v>
      </c>
      <c r="N49" s="37">
        <v>1</v>
      </c>
      <c r="O49" s="37">
        <v>2</v>
      </c>
      <c r="P49" s="37">
        <v>1</v>
      </c>
      <c r="Q49" s="39" t="s">
        <v>592</v>
      </c>
      <c r="R49" s="39" t="s">
        <v>586</v>
      </c>
      <c r="S49" s="39" t="s">
        <v>593</v>
      </c>
      <c r="T49" s="39" t="s">
        <v>588</v>
      </c>
      <c r="U49" s="39" t="s">
        <v>588</v>
      </c>
      <c r="V49" s="39" t="s">
        <v>590</v>
      </c>
      <c r="W49" s="39" t="s">
        <v>590</v>
      </c>
      <c r="X49" s="39" t="s">
        <v>591</v>
      </c>
      <c r="Y49" s="39" t="s">
        <v>591</v>
      </c>
      <c r="Z49" s="39" t="s">
        <v>591</v>
      </c>
      <c r="AA49" s="40" t="s">
        <v>616</v>
      </c>
    </row>
    <row r="50" spans="1:27" x14ac:dyDescent="0.3">
      <c r="A50" s="37" t="s">
        <v>321</v>
      </c>
      <c r="B50" s="37" t="s">
        <v>482</v>
      </c>
      <c r="C50" s="37" t="s">
        <v>322</v>
      </c>
      <c r="D50" s="37" t="s">
        <v>323</v>
      </c>
      <c r="E50" s="37" t="s">
        <v>324</v>
      </c>
      <c r="F50" s="37" t="s">
        <v>266</v>
      </c>
      <c r="G50" s="37" t="s">
        <v>542</v>
      </c>
      <c r="H50" s="37" t="s">
        <v>477</v>
      </c>
      <c r="I50" s="37">
        <v>1</v>
      </c>
      <c r="J50" s="37">
        <v>0</v>
      </c>
      <c r="K50" s="37">
        <v>0</v>
      </c>
      <c r="L50" s="37">
        <v>0</v>
      </c>
      <c r="M50" s="37">
        <v>0</v>
      </c>
      <c r="N50" s="37">
        <v>1</v>
      </c>
      <c r="O50" s="37">
        <v>1</v>
      </c>
      <c r="P50" s="37">
        <v>1</v>
      </c>
      <c r="Q50" s="39" t="s">
        <v>609</v>
      </c>
      <c r="R50" s="39" t="s">
        <v>595</v>
      </c>
      <c r="S50" s="39" t="s">
        <v>587</v>
      </c>
      <c r="T50" s="39" t="s">
        <v>588</v>
      </c>
      <c r="U50" s="39" t="s">
        <v>602</v>
      </c>
      <c r="V50" s="39" t="s">
        <v>590</v>
      </c>
      <c r="W50" s="39" t="s">
        <v>590</v>
      </c>
      <c r="X50" s="39" t="s">
        <v>590</v>
      </c>
      <c r="Y50" s="39" t="s">
        <v>590</v>
      </c>
      <c r="Z50" s="39" t="s">
        <v>590</v>
      </c>
      <c r="AA50" s="40" t="s">
        <v>616</v>
      </c>
    </row>
    <row r="51" spans="1:27" x14ac:dyDescent="0.3">
      <c r="A51" s="37" t="s">
        <v>272</v>
      </c>
      <c r="B51" s="37" t="s">
        <v>496</v>
      </c>
      <c r="C51" s="37" t="s">
        <v>273</v>
      </c>
      <c r="D51" s="37" t="s">
        <v>274</v>
      </c>
      <c r="E51" s="37" t="s">
        <v>275</v>
      </c>
      <c r="F51" s="37" t="s">
        <v>276</v>
      </c>
      <c r="G51" s="37" t="s">
        <v>543</v>
      </c>
      <c r="H51" s="37" t="s">
        <v>508</v>
      </c>
      <c r="I51" s="37">
        <v>0</v>
      </c>
      <c r="J51" s="37">
        <v>1</v>
      </c>
      <c r="K51" s="37">
        <v>0</v>
      </c>
      <c r="L51" s="37">
        <v>0</v>
      </c>
      <c r="M51" s="37">
        <v>0</v>
      </c>
      <c r="N51" s="37">
        <v>1</v>
      </c>
      <c r="O51" s="37">
        <v>1</v>
      </c>
      <c r="P51" s="37">
        <v>1</v>
      </c>
      <c r="Q51" s="39" t="s">
        <v>597</v>
      </c>
      <c r="R51" s="39" t="s">
        <v>586</v>
      </c>
      <c r="S51" s="39" t="s">
        <v>587</v>
      </c>
      <c r="T51" s="39" t="s">
        <v>588</v>
      </c>
      <c r="U51" s="39" t="s">
        <v>588</v>
      </c>
      <c r="V51" s="39" t="s">
        <v>590</v>
      </c>
      <c r="W51" s="39" t="s">
        <v>590</v>
      </c>
      <c r="X51" s="39" t="s">
        <v>590</v>
      </c>
      <c r="Y51" s="39" t="s">
        <v>590</v>
      </c>
      <c r="Z51" s="39" t="s">
        <v>590</v>
      </c>
      <c r="AA51" s="40" t="s">
        <v>616</v>
      </c>
    </row>
    <row r="52" spans="1:27" x14ac:dyDescent="0.3">
      <c r="A52" s="37" t="s">
        <v>393</v>
      </c>
      <c r="B52" s="37" t="s">
        <v>544</v>
      </c>
      <c r="C52" s="37" t="s">
        <v>394</v>
      </c>
      <c r="D52" s="37" t="s">
        <v>395</v>
      </c>
      <c r="E52" s="37" t="s">
        <v>396</v>
      </c>
      <c r="F52" s="37" t="s">
        <v>397</v>
      </c>
      <c r="G52" s="37" t="s">
        <v>545</v>
      </c>
      <c r="H52" s="37" t="s">
        <v>477</v>
      </c>
      <c r="I52" s="37">
        <v>1</v>
      </c>
      <c r="J52" s="37">
        <v>0</v>
      </c>
      <c r="K52" s="37">
        <v>0</v>
      </c>
      <c r="L52" s="37">
        <v>0</v>
      </c>
      <c r="M52" s="37">
        <v>0</v>
      </c>
      <c r="N52" s="37">
        <v>1</v>
      </c>
      <c r="O52" s="37">
        <v>1</v>
      </c>
      <c r="P52" s="37">
        <v>1</v>
      </c>
      <c r="Q52" s="39" t="s">
        <v>609</v>
      </c>
      <c r="R52" s="39" t="s">
        <v>586</v>
      </c>
      <c r="S52" s="39" t="s">
        <v>587</v>
      </c>
      <c r="T52" s="39" t="s">
        <v>588</v>
      </c>
      <c r="U52" s="39" t="s">
        <v>588</v>
      </c>
      <c r="V52" s="39" t="s">
        <v>590</v>
      </c>
      <c r="W52" s="39" t="s">
        <v>591</v>
      </c>
      <c r="X52" s="39" t="s">
        <v>591</v>
      </c>
      <c r="Y52" s="39" t="s">
        <v>591</v>
      </c>
      <c r="Z52" s="39" t="s">
        <v>591</v>
      </c>
      <c r="AA52" s="40" t="s">
        <v>616</v>
      </c>
    </row>
    <row r="53" spans="1:27" x14ac:dyDescent="0.3">
      <c r="A53" s="37" t="s">
        <v>120</v>
      </c>
      <c r="B53" s="37" t="s">
        <v>479</v>
      </c>
      <c r="C53" s="37" t="s">
        <v>348</v>
      </c>
      <c r="D53" s="37" t="s">
        <v>232</v>
      </c>
      <c r="E53" s="37" t="s">
        <v>156</v>
      </c>
      <c r="F53" s="37" t="s">
        <v>122</v>
      </c>
      <c r="G53" s="37" t="s">
        <v>546</v>
      </c>
      <c r="H53" s="37" t="s">
        <v>487</v>
      </c>
      <c r="I53" s="37">
        <v>0</v>
      </c>
      <c r="J53" s="37">
        <v>1</v>
      </c>
      <c r="K53" s="37">
        <v>0</v>
      </c>
      <c r="L53" s="37">
        <v>0</v>
      </c>
      <c r="M53" s="37">
        <v>0</v>
      </c>
      <c r="N53" s="37">
        <v>1</v>
      </c>
      <c r="O53" s="37">
        <v>1</v>
      </c>
      <c r="P53" s="37">
        <v>1</v>
      </c>
      <c r="Q53" s="39" t="s">
        <v>596</v>
      </c>
      <c r="R53" s="39" t="s">
        <v>586</v>
      </c>
      <c r="S53" s="39" t="s">
        <v>118</v>
      </c>
      <c r="T53" s="39" t="s">
        <v>588</v>
      </c>
      <c r="U53" s="39" t="s">
        <v>588</v>
      </c>
      <c r="V53" s="39" t="s">
        <v>591</v>
      </c>
      <c r="W53" s="39" t="s">
        <v>591</v>
      </c>
      <c r="X53" s="39" t="s">
        <v>591</v>
      </c>
      <c r="Y53" s="39" t="s">
        <v>591</v>
      </c>
      <c r="Z53" s="39" t="s">
        <v>591</v>
      </c>
      <c r="AA53" s="40" t="s">
        <v>612</v>
      </c>
    </row>
    <row r="54" spans="1:27" x14ac:dyDescent="0.3">
      <c r="A54" s="37" t="s">
        <v>299</v>
      </c>
      <c r="B54" s="37" t="s">
        <v>489</v>
      </c>
      <c r="C54" s="37" t="s">
        <v>300</v>
      </c>
      <c r="D54" s="37" t="s">
        <v>301</v>
      </c>
      <c r="E54" s="37" t="s">
        <v>302</v>
      </c>
      <c r="F54" s="37" t="s">
        <v>234</v>
      </c>
      <c r="G54" s="37" t="s">
        <v>547</v>
      </c>
      <c r="H54" s="37" t="s">
        <v>478</v>
      </c>
      <c r="I54" s="37">
        <v>0</v>
      </c>
      <c r="J54" s="37">
        <v>1</v>
      </c>
      <c r="K54" s="37">
        <v>0</v>
      </c>
      <c r="L54" s="37">
        <v>0</v>
      </c>
      <c r="M54" s="37">
        <v>0</v>
      </c>
      <c r="N54" s="37">
        <v>1</v>
      </c>
      <c r="O54" s="37">
        <v>1</v>
      </c>
      <c r="P54" s="37">
        <v>1</v>
      </c>
      <c r="Q54" s="39" t="s">
        <v>597</v>
      </c>
      <c r="R54" s="39" t="s">
        <v>598</v>
      </c>
      <c r="S54" s="39" t="s">
        <v>598</v>
      </c>
      <c r="T54" s="39" t="s">
        <v>588</v>
      </c>
      <c r="U54" s="39" t="s">
        <v>600</v>
      </c>
      <c r="V54" s="39" t="s">
        <v>591</v>
      </c>
      <c r="W54" s="39" t="s">
        <v>591</v>
      </c>
      <c r="X54" s="39" t="s">
        <v>591</v>
      </c>
      <c r="Y54" s="39" t="s">
        <v>591</v>
      </c>
      <c r="Z54" s="39" t="s">
        <v>591</v>
      </c>
      <c r="AA54" s="40" t="s">
        <v>613</v>
      </c>
    </row>
    <row r="55" spans="1:27" x14ac:dyDescent="0.3">
      <c r="A55" s="37" t="s">
        <v>91</v>
      </c>
      <c r="B55" s="37" t="s">
        <v>511</v>
      </c>
      <c r="C55" s="37" t="s">
        <v>384</v>
      </c>
      <c r="D55" s="37" t="s">
        <v>228</v>
      </c>
      <c r="E55" s="37" t="s">
        <v>385</v>
      </c>
      <c r="F55" s="37" t="s">
        <v>94</v>
      </c>
      <c r="G55" s="37" t="s">
        <v>548</v>
      </c>
      <c r="H55" s="37" t="s">
        <v>481</v>
      </c>
      <c r="I55" s="37">
        <v>0</v>
      </c>
      <c r="J55" s="37">
        <v>1</v>
      </c>
      <c r="K55" s="37">
        <v>0</v>
      </c>
      <c r="L55" s="37">
        <v>0</v>
      </c>
      <c r="M55" s="37">
        <v>0</v>
      </c>
      <c r="N55" s="37">
        <v>1</v>
      </c>
      <c r="O55" s="37">
        <v>1</v>
      </c>
      <c r="P55" s="37">
        <v>1</v>
      </c>
      <c r="Q55" s="39" t="s">
        <v>608</v>
      </c>
      <c r="R55" s="39" t="s">
        <v>586</v>
      </c>
      <c r="S55" s="39" t="s">
        <v>593</v>
      </c>
      <c r="T55" s="39" t="s">
        <v>588</v>
      </c>
      <c r="U55" s="39" t="s">
        <v>588</v>
      </c>
      <c r="V55" s="39" t="s">
        <v>591</v>
      </c>
      <c r="W55" s="39" t="s">
        <v>591</v>
      </c>
      <c r="X55" s="39" t="s">
        <v>591</v>
      </c>
      <c r="Y55" s="39" t="s">
        <v>591</v>
      </c>
      <c r="Z55" s="39" t="s">
        <v>591</v>
      </c>
      <c r="AA55" s="42" t="s">
        <v>612</v>
      </c>
    </row>
    <row r="56" spans="1:27" x14ac:dyDescent="0.3">
      <c r="A56" s="37" t="s">
        <v>326</v>
      </c>
      <c r="B56" s="37" t="s">
        <v>494</v>
      </c>
      <c r="C56" s="37" t="s">
        <v>327</v>
      </c>
      <c r="D56" s="37" t="s">
        <v>328</v>
      </c>
      <c r="E56" s="37" t="s">
        <v>329</v>
      </c>
      <c r="F56" s="37" t="s">
        <v>549</v>
      </c>
      <c r="G56" s="37" t="s">
        <v>550</v>
      </c>
      <c r="H56" s="37" t="s">
        <v>478</v>
      </c>
      <c r="I56" s="37">
        <v>1</v>
      </c>
      <c r="J56" s="37">
        <v>0</v>
      </c>
      <c r="K56" s="37">
        <v>0</v>
      </c>
      <c r="L56" s="37">
        <v>0</v>
      </c>
      <c r="M56" s="37">
        <v>0</v>
      </c>
      <c r="N56" s="37">
        <v>1</v>
      </c>
      <c r="O56" s="37">
        <v>1</v>
      </c>
      <c r="P56" s="37">
        <v>1</v>
      </c>
      <c r="Q56" s="39" t="s">
        <v>609</v>
      </c>
      <c r="R56" s="39" t="s">
        <v>586</v>
      </c>
      <c r="S56" s="39" t="s">
        <v>587</v>
      </c>
      <c r="T56" s="39" t="s">
        <v>588</v>
      </c>
      <c r="U56" s="39" t="s">
        <v>600</v>
      </c>
      <c r="V56" s="39" t="s">
        <v>591</v>
      </c>
      <c r="W56" s="39" t="s">
        <v>590</v>
      </c>
      <c r="X56" s="39" t="s">
        <v>591</v>
      </c>
      <c r="Y56" s="39" t="s">
        <v>590</v>
      </c>
      <c r="Z56" s="39" t="s">
        <v>591</v>
      </c>
      <c r="AA56" s="40" t="s">
        <v>614</v>
      </c>
    </row>
    <row r="57" spans="1:27" x14ac:dyDescent="0.3">
      <c r="A57" s="37" t="s">
        <v>107</v>
      </c>
      <c r="B57" s="37" t="s">
        <v>479</v>
      </c>
      <c r="C57" s="37" t="s">
        <v>345</v>
      </c>
      <c r="D57" s="37" t="s">
        <v>346</v>
      </c>
      <c r="E57" s="37" t="s">
        <v>209</v>
      </c>
      <c r="F57" s="37" t="s">
        <v>49</v>
      </c>
      <c r="G57" s="37" t="s">
        <v>551</v>
      </c>
      <c r="H57" s="37" t="s">
        <v>481</v>
      </c>
      <c r="I57" s="37">
        <v>0</v>
      </c>
      <c r="J57" s="37">
        <v>1</v>
      </c>
      <c r="K57" s="37">
        <v>0</v>
      </c>
      <c r="L57" s="37">
        <v>0</v>
      </c>
      <c r="M57" s="37">
        <v>0</v>
      </c>
      <c r="N57" s="37">
        <v>1</v>
      </c>
      <c r="O57" s="37">
        <v>1</v>
      </c>
      <c r="P57" s="37">
        <v>1</v>
      </c>
      <c r="Q57" s="39" t="s">
        <v>592</v>
      </c>
      <c r="R57" s="39" t="s">
        <v>586</v>
      </c>
      <c r="S57" s="39" t="s">
        <v>593</v>
      </c>
      <c r="T57" s="39" t="s">
        <v>588</v>
      </c>
      <c r="U57" s="39" t="s">
        <v>594</v>
      </c>
      <c r="V57" s="39" t="s">
        <v>591</v>
      </c>
      <c r="W57" s="39" t="s">
        <v>591</v>
      </c>
      <c r="X57" s="39" t="s">
        <v>591</v>
      </c>
      <c r="Y57" s="39" t="s">
        <v>591</v>
      </c>
      <c r="Z57" s="39" t="s">
        <v>591</v>
      </c>
      <c r="AA57" s="40" t="s">
        <v>612</v>
      </c>
    </row>
    <row r="58" spans="1:27" x14ac:dyDescent="0.3">
      <c r="A58" s="37" t="s">
        <v>99</v>
      </c>
      <c r="B58" s="37" t="s">
        <v>479</v>
      </c>
      <c r="C58" s="37" t="s">
        <v>408</v>
      </c>
      <c r="D58" s="37" t="s">
        <v>409</v>
      </c>
      <c r="E58" s="37" t="s">
        <v>410</v>
      </c>
      <c r="F58" s="37" t="s">
        <v>49</v>
      </c>
      <c r="G58" s="37" t="s">
        <v>552</v>
      </c>
      <c r="H58" s="37" t="s">
        <v>481</v>
      </c>
      <c r="I58" s="37">
        <v>0</v>
      </c>
      <c r="J58" s="37">
        <v>1</v>
      </c>
      <c r="K58" s="37">
        <v>0</v>
      </c>
      <c r="L58" s="37">
        <v>0</v>
      </c>
      <c r="M58" s="37">
        <v>0</v>
      </c>
      <c r="N58" s="37">
        <v>1</v>
      </c>
      <c r="O58" s="37">
        <v>1</v>
      </c>
      <c r="P58" s="37">
        <v>1</v>
      </c>
      <c r="Q58" s="39" t="s">
        <v>608</v>
      </c>
      <c r="R58" s="39" t="s">
        <v>586</v>
      </c>
      <c r="S58" s="39" t="s">
        <v>593</v>
      </c>
      <c r="T58" s="39" t="s">
        <v>588</v>
      </c>
      <c r="U58" s="39" t="s">
        <v>594</v>
      </c>
      <c r="V58" s="39" t="s">
        <v>591</v>
      </c>
      <c r="W58" s="39" t="s">
        <v>591</v>
      </c>
      <c r="X58" s="39" t="s">
        <v>591</v>
      </c>
      <c r="Y58" s="39" t="s">
        <v>591</v>
      </c>
      <c r="Z58" s="39" t="s">
        <v>591</v>
      </c>
      <c r="AA58" s="40" t="s">
        <v>612</v>
      </c>
    </row>
    <row r="59" spans="1:27" x14ac:dyDescent="0.3">
      <c r="A59" s="37" t="s">
        <v>380</v>
      </c>
      <c r="B59" s="37" t="s">
        <v>479</v>
      </c>
      <c r="C59" s="37" t="s">
        <v>381</v>
      </c>
      <c r="D59" s="37" t="s">
        <v>382</v>
      </c>
      <c r="E59" s="37" t="s">
        <v>156</v>
      </c>
      <c r="F59" s="37" t="s">
        <v>49</v>
      </c>
      <c r="G59" s="37" t="s">
        <v>553</v>
      </c>
      <c r="H59" s="37" t="s">
        <v>478</v>
      </c>
      <c r="I59" s="37">
        <v>1</v>
      </c>
      <c r="J59" s="37">
        <v>0</v>
      </c>
      <c r="K59" s="37">
        <v>0</v>
      </c>
      <c r="L59" s="37">
        <v>0</v>
      </c>
      <c r="M59" s="37">
        <v>0</v>
      </c>
      <c r="N59" s="37">
        <v>1</v>
      </c>
      <c r="O59" s="37">
        <v>1</v>
      </c>
      <c r="P59" s="37">
        <v>1</v>
      </c>
      <c r="Q59" s="39" t="s">
        <v>597</v>
      </c>
      <c r="R59" s="39" t="s">
        <v>598</v>
      </c>
      <c r="S59" s="39" t="s">
        <v>598</v>
      </c>
      <c r="T59" s="39" t="s">
        <v>588</v>
      </c>
      <c r="U59" s="39" t="s">
        <v>594</v>
      </c>
      <c r="V59" s="39" t="s">
        <v>591</v>
      </c>
      <c r="W59" s="39" t="s">
        <v>591</v>
      </c>
      <c r="X59" s="39" t="s">
        <v>591</v>
      </c>
      <c r="Y59" s="39" t="s">
        <v>591</v>
      </c>
      <c r="Z59" s="39" t="s">
        <v>591</v>
      </c>
      <c r="AA59" s="40" t="s">
        <v>613</v>
      </c>
    </row>
    <row r="60" spans="1:27" x14ac:dyDescent="0.3">
      <c r="A60" s="37" t="s">
        <v>332</v>
      </c>
      <c r="B60" s="37" t="s">
        <v>479</v>
      </c>
      <c r="C60" s="37" t="s">
        <v>333</v>
      </c>
      <c r="D60" s="37" t="s">
        <v>334</v>
      </c>
      <c r="E60" s="37" t="s">
        <v>156</v>
      </c>
      <c r="F60" s="37" t="s">
        <v>49</v>
      </c>
      <c r="G60" s="37" t="s">
        <v>554</v>
      </c>
      <c r="H60" s="37" t="s">
        <v>478</v>
      </c>
      <c r="I60" s="37">
        <v>1</v>
      </c>
      <c r="J60" s="37">
        <v>0</v>
      </c>
      <c r="K60" s="37">
        <v>0</v>
      </c>
      <c r="L60" s="37">
        <v>0</v>
      </c>
      <c r="M60" s="37">
        <v>0</v>
      </c>
      <c r="N60" s="37">
        <v>1</v>
      </c>
      <c r="O60" s="37">
        <v>1</v>
      </c>
      <c r="P60" s="37">
        <v>1</v>
      </c>
      <c r="Q60" s="39" t="s">
        <v>585</v>
      </c>
      <c r="R60" s="39" t="s">
        <v>586</v>
      </c>
      <c r="S60" s="39" t="s">
        <v>587</v>
      </c>
      <c r="T60" s="39" t="s">
        <v>588</v>
      </c>
      <c r="U60" s="39" t="s">
        <v>594</v>
      </c>
      <c r="V60" s="39" t="s">
        <v>591</v>
      </c>
      <c r="W60" s="39" t="s">
        <v>590</v>
      </c>
      <c r="X60" s="39" t="s">
        <v>591</v>
      </c>
      <c r="Y60" s="39" t="s">
        <v>591</v>
      </c>
      <c r="Z60" s="39" t="s">
        <v>591</v>
      </c>
      <c r="AA60" s="40" t="s">
        <v>614</v>
      </c>
    </row>
    <row r="61" spans="1:27" x14ac:dyDescent="0.3">
      <c r="A61" s="37" t="s">
        <v>113</v>
      </c>
      <c r="B61" s="37" t="s">
        <v>555</v>
      </c>
      <c r="C61" s="37" t="s">
        <v>350</v>
      </c>
      <c r="D61" s="37" t="s">
        <v>351</v>
      </c>
      <c r="E61" s="37" t="s">
        <v>352</v>
      </c>
      <c r="F61" s="37" t="s">
        <v>556</v>
      </c>
      <c r="G61" s="37" t="s">
        <v>557</v>
      </c>
      <c r="H61" s="37" t="s">
        <v>481</v>
      </c>
      <c r="I61" s="37">
        <v>0</v>
      </c>
      <c r="J61" s="37">
        <v>0</v>
      </c>
      <c r="K61" s="37">
        <v>0</v>
      </c>
      <c r="L61" s="37">
        <v>0</v>
      </c>
      <c r="M61" s="37">
        <v>1</v>
      </c>
      <c r="N61" s="37">
        <v>1</v>
      </c>
      <c r="O61" s="37">
        <v>1</v>
      </c>
      <c r="P61" s="37">
        <v>1</v>
      </c>
      <c r="Q61" s="39" t="s">
        <v>608</v>
      </c>
      <c r="R61" s="39" t="s">
        <v>586</v>
      </c>
      <c r="S61" s="39" t="s">
        <v>593</v>
      </c>
      <c r="T61" s="39" t="s">
        <v>588</v>
      </c>
      <c r="U61" s="39" t="s">
        <v>588</v>
      </c>
      <c r="V61" s="39" t="s">
        <v>591</v>
      </c>
      <c r="W61" s="39" t="s">
        <v>591</v>
      </c>
      <c r="X61" s="39" t="s">
        <v>591</v>
      </c>
      <c r="Y61" s="39" t="s">
        <v>591</v>
      </c>
      <c r="Z61" s="39" t="s">
        <v>591</v>
      </c>
      <c r="AA61" s="40" t="s">
        <v>612</v>
      </c>
    </row>
    <row r="62" spans="1:27" x14ac:dyDescent="0.3">
      <c r="A62" s="37" t="s">
        <v>124</v>
      </c>
      <c r="B62" s="37" t="s">
        <v>494</v>
      </c>
      <c r="C62" s="37" t="s">
        <v>125</v>
      </c>
      <c r="D62" s="37" t="s">
        <v>232</v>
      </c>
      <c r="E62" s="37" t="s">
        <v>156</v>
      </c>
      <c r="F62" s="37" t="s">
        <v>127</v>
      </c>
      <c r="G62" s="37" t="s">
        <v>558</v>
      </c>
      <c r="H62" s="37" t="s">
        <v>487</v>
      </c>
      <c r="I62" s="37">
        <v>1</v>
      </c>
      <c r="J62" s="37">
        <v>0</v>
      </c>
      <c r="K62" s="37">
        <v>0</v>
      </c>
      <c r="L62" s="37">
        <v>0</v>
      </c>
      <c r="M62" s="37">
        <v>0</v>
      </c>
      <c r="N62" s="37">
        <v>1</v>
      </c>
      <c r="O62" s="37">
        <v>1</v>
      </c>
      <c r="P62" s="37">
        <v>1</v>
      </c>
      <c r="Q62" s="39" t="s">
        <v>596</v>
      </c>
      <c r="R62" s="39" t="s">
        <v>586</v>
      </c>
      <c r="S62" s="39" t="s">
        <v>118</v>
      </c>
      <c r="T62" s="39" t="s">
        <v>588</v>
      </c>
      <c r="U62" s="39" t="s">
        <v>588</v>
      </c>
      <c r="V62" s="39" t="s">
        <v>591</v>
      </c>
      <c r="W62" s="39" t="s">
        <v>591</v>
      </c>
      <c r="X62" s="39" t="s">
        <v>591</v>
      </c>
      <c r="Y62" s="39" t="s">
        <v>591</v>
      </c>
      <c r="Z62" s="39" t="s">
        <v>591</v>
      </c>
      <c r="AA62" s="40" t="s">
        <v>612</v>
      </c>
    </row>
    <row r="63" spans="1:27" x14ac:dyDescent="0.3">
      <c r="A63" s="37" t="s">
        <v>354</v>
      </c>
      <c r="B63" s="37" t="s">
        <v>559</v>
      </c>
      <c r="C63" s="37" t="s">
        <v>355</v>
      </c>
      <c r="D63" s="37" t="s">
        <v>323</v>
      </c>
      <c r="E63" s="37" t="s">
        <v>220</v>
      </c>
      <c r="F63" s="37" t="s">
        <v>356</v>
      </c>
      <c r="G63" s="37" t="s">
        <v>560</v>
      </c>
      <c r="H63" s="37" t="s">
        <v>508</v>
      </c>
      <c r="I63" s="37">
        <v>1</v>
      </c>
      <c r="J63" s="37">
        <v>0</v>
      </c>
      <c r="K63" s="37">
        <v>0</v>
      </c>
      <c r="L63" s="37">
        <v>0</v>
      </c>
      <c r="M63" s="37">
        <v>0</v>
      </c>
      <c r="N63" s="37">
        <v>1</v>
      </c>
      <c r="O63" s="37">
        <v>1</v>
      </c>
      <c r="P63" s="37">
        <v>1</v>
      </c>
      <c r="Q63" s="39" t="s">
        <v>597</v>
      </c>
      <c r="R63" s="39" t="s">
        <v>586</v>
      </c>
      <c r="S63" s="39" t="s">
        <v>587</v>
      </c>
      <c r="T63" s="39" t="s">
        <v>588</v>
      </c>
      <c r="U63" s="39" t="s">
        <v>602</v>
      </c>
      <c r="V63" s="39" t="s">
        <v>590</v>
      </c>
      <c r="W63" s="39" t="s">
        <v>590</v>
      </c>
      <c r="X63" s="39" t="s">
        <v>590</v>
      </c>
      <c r="Y63" s="39" t="s">
        <v>590</v>
      </c>
      <c r="Z63" s="39" t="s">
        <v>590</v>
      </c>
      <c r="AA63" s="40" t="s">
        <v>616</v>
      </c>
    </row>
    <row r="64" spans="1:27" x14ac:dyDescent="0.3">
      <c r="A64" s="37" t="s">
        <v>387</v>
      </c>
      <c r="B64" s="37" t="s">
        <v>518</v>
      </c>
      <c r="C64" s="37" t="s">
        <v>388</v>
      </c>
      <c r="D64" s="37" t="s">
        <v>389</v>
      </c>
      <c r="E64" s="37" t="s">
        <v>390</v>
      </c>
      <c r="F64" s="37" t="s">
        <v>391</v>
      </c>
      <c r="G64" s="37" t="s">
        <v>561</v>
      </c>
      <c r="H64" s="37" t="s">
        <v>477</v>
      </c>
      <c r="I64" s="37">
        <v>0</v>
      </c>
      <c r="J64" s="37">
        <v>1</v>
      </c>
      <c r="K64" s="37">
        <v>0</v>
      </c>
      <c r="L64" s="37">
        <v>0</v>
      </c>
      <c r="M64" s="37">
        <v>0</v>
      </c>
      <c r="N64" s="37">
        <v>1</v>
      </c>
      <c r="O64" s="37">
        <v>1</v>
      </c>
      <c r="P64" s="37">
        <v>1</v>
      </c>
      <c r="Q64" s="39" t="s">
        <v>605</v>
      </c>
      <c r="R64" s="39" t="s">
        <v>586</v>
      </c>
      <c r="S64" s="39" t="s">
        <v>587</v>
      </c>
      <c r="T64" s="39" t="s">
        <v>588</v>
      </c>
      <c r="U64" s="39" t="s">
        <v>588</v>
      </c>
      <c r="V64" s="39" t="s">
        <v>590</v>
      </c>
      <c r="W64" s="39" t="s">
        <v>590</v>
      </c>
      <c r="X64" s="39" t="s">
        <v>590</v>
      </c>
      <c r="Y64" s="39" t="s">
        <v>590</v>
      </c>
      <c r="Z64" s="39" t="s">
        <v>590</v>
      </c>
      <c r="AA64" s="40" t="s">
        <v>616</v>
      </c>
    </row>
    <row r="65" spans="1:27" x14ac:dyDescent="0.3">
      <c r="A65" s="37" t="s">
        <v>311</v>
      </c>
      <c r="B65" s="37" t="s">
        <v>518</v>
      </c>
      <c r="C65" s="37" t="s">
        <v>312</v>
      </c>
      <c r="D65" s="37" t="s">
        <v>313</v>
      </c>
      <c r="E65" s="37" t="s">
        <v>314</v>
      </c>
      <c r="F65" s="37" t="s">
        <v>315</v>
      </c>
      <c r="G65" s="37" t="s">
        <v>562</v>
      </c>
      <c r="H65" s="37" t="s">
        <v>478</v>
      </c>
      <c r="I65" s="37">
        <v>0</v>
      </c>
      <c r="J65" s="37">
        <v>1</v>
      </c>
      <c r="K65" s="37">
        <v>0</v>
      </c>
      <c r="L65" s="37">
        <v>0</v>
      </c>
      <c r="M65" s="37">
        <v>0</v>
      </c>
      <c r="N65" s="37">
        <v>1</v>
      </c>
      <c r="O65" s="37">
        <v>1</v>
      </c>
      <c r="P65" s="37">
        <v>1</v>
      </c>
      <c r="Q65" s="39" t="s">
        <v>609</v>
      </c>
      <c r="R65" s="39" t="s">
        <v>586</v>
      </c>
      <c r="S65" s="39" t="s">
        <v>587</v>
      </c>
      <c r="T65" s="39" t="s">
        <v>588</v>
      </c>
      <c r="U65" s="39" t="s">
        <v>588</v>
      </c>
      <c r="V65" s="39" t="s">
        <v>590</v>
      </c>
      <c r="W65" s="39" t="s">
        <v>591</v>
      </c>
      <c r="X65" s="39" t="s">
        <v>591</v>
      </c>
      <c r="Y65" s="39" t="s">
        <v>591</v>
      </c>
      <c r="Z65" s="39" t="s">
        <v>591</v>
      </c>
      <c r="AA65" s="40" t="s">
        <v>614</v>
      </c>
    </row>
    <row r="66" spans="1:27" x14ac:dyDescent="0.3">
      <c r="A66" s="37" t="s">
        <v>263</v>
      </c>
      <c r="B66" s="37" t="s">
        <v>482</v>
      </c>
      <c r="C66" s="37" t="s">
        <v>264</v>
      </c>
      <c r="D66" s="37" t="s">
        <v>265</v>
      </c>
      <c r="E66" s="37" t="s">
        <v>156</v>
      </c>
      <c r="F66" s="37" t="s">
        <v>266</v>
      </c>
      <c r="G66" s="37" t="s">
        <v>563</v>
      </c>
      <c r="H66" s="37" t="s">
        <v>477</v>
      </c>
      <c r="I66" s="37">
        <v>1</v>
      </c>
      <c r="J66" s="37">
        <v>0</v>
      </c>
      <c r="K66" s="37">
        <v>0</v>
      </c>
      <c r="L66" s="37">
        <v>0</v>
      </c>
      <c r="M66" s="37">
        <v>0</v>
      </c>
      <c r="N66" s="37">
        <v>1</v>
      </c>
      <c r="O66" s="37">
        <v>1</v>
      </c>
      <c r="P66" s="37">
        <v>1</v>
      </c>
      <c r="Q66" s="39" t="s">
        <v>597</v>
      </c>
      <c r="R66" s="39" t="s">
        <v>595</v>
      </c>
      <c r="S66" s="39" t="s">
        <v>587</v>
      </c>
      <c r="T66" s="39" t="s">
        <v>588</v>
      </c>
      <c r="U66" s="39" t="s">
        <v>602</v>
      </c>
      <c r="V66" s="39" t="s">
        <v>590</v>
      </c>
      <c r="W66" s="39" t="s">
        <v>590</v>
      </c>
      <c r="X66" s="39" t="s">
        <v>590</v>
      </c>
      <c r="Y66" s="39" t="s">
        <v>590</v>
      </c>
      <c r="Z66" s="39" t="s">
        <v>590</v>
      </c>
      <c r="AA66" s="40" t="s">
        <v>616</v>
      </c>
    </row>
    <row r="67" spans="1:27" x14ac:dyDescent="0.3">
      <c r="A67" s="37" t="s">
        <v>377</v>
      </c>
      <c r="B67" s="37" t="s">
        <v>482</v>
      </c>
      <c r="C67" s="37" t="s">
        <v>264</v>
      </c>
      <c r="D67" s="37" t="s">
        <v>378</v>
      </c>
      <c r="E67" s="37" t="s">
        <v>156</v>
      </c>
      <c r="F67" s="37" t="s">
        <v>266</v>
      </c>
      <c r="G67" s="37" t="s">
        <v>564</v>
      </c>
      <c r="H67" s="37" t="s">
        <v>477</v>
      </c>
      <c r="I67" s="37">
        <v>1</v>
      </c>
      <c r="J67" s="37">
        <v>0</v>
      </c>
      <c r="K67" s="37">
        <v>0</v>
      </c>
      <c r="L67" s="37">
        <v>0</v>
      </c>
      <c r="M67" s="37">
        <v>0</v>
      </c>
      <c r="N67" s="37">
        <v>1</v>
      </c>
      <c r="O67" s="37">
        <v>1</v>
      </c>
      <c r="P67" s="37">
        <v>1</v>
      </c>
      <c r="Q67" s="39" t="s">
        <v>597</v>
      </c>
      <c r="R67" s="39" t="s">
        <v>595</v>
      </c>
      <c r="S67" s="39" t="s">
        <v>587</v>
      </c>
      <c r="T67" s="39" t="s">
        <v>588</v>
      </c>
      <c r="U67" s="39" t="s">
        <v>602</v>
      </c>
      <c r="V67" s="39" t="s">
        <v>590</v>
      </c>
      <c r="W67" s="39" t="s">
        <v>590</v>
      </c>
      <c r="X67" s="39" t="s">
        <v>590</v>
      </c>
      <c r="Y67" s="39" t="s">
        <v>590</v>
      </c>
      <c r="Z67" s="39" t="s">
        <v>590</v>
      </c>
      <c r="AA67" s="40" t="s">
        <v>616</v>
      </c>
    </row>
    <row r="68" spans="1:27" x14ac:dyDescent="0.3">
      <c r="A68" s="37" t="s">
        <v>423</v>
      </c>
      <c r="B68" s="37" t="s">
        <v>475</v>
      </c>
      <c r="C68" s="37" t="s">
        <v>424</v>
      </c>
      <c r="D68" s="37" t="s">
        <v>425</v>
      </c>
      <c r="E68" s="37" t="s">
        <v>426</v>
      </c>
      <c r="F68" s="37" t="s">
        <v>215</v>
      </c>
      <c r="G68" s="37" t="s">
        <v>565</v>
      </c>
      <c r="H68" s="37" t="s">
        <v>477</v>
      </c>
      <c r="I68" s="37">
        <v>0</v>
      </c>
      <c r="J68" s="37">
        <v>1</v>
      </c>
      <c r="K68" s="37">
        <v>0</v>
      </c>
      <c r="L68" s="37">
        <v>0</v>
      </c>
      <c r="M68" s="37">
        <v>0</v>
      </c>
      <c r="N68" s="37">
        <v>1</v>
      </c>
      <c r="O68" s="37">
        <v>1</v>
      </c>
      <c r="P68" s="37">
        <v>1</v>
      </c>
      <c r="Q68" s="39" t="s">
        <v>585</v>
      </c>
      <c r="R68" s="39" t="s">
        <v>118</v>
      </c>
      <c r="S68" s="39" t="s">
        <v>587</v>
      </c>
      <c r="T68" s="39" t="s">
        <v>588</v>
      </c>
      <c r="U68" s="39" t="s">
        <v>594</v>
      </c>
      <c r="V68" s="39" t="s">
        <v>591</v>
      </c>
      <c r="W68" s="39" t="s">
        <v>591</v>
      </c>
      <c r="X68" s="39" t="s">
        <v>591</v>
      </c>
      <c r="Y68" s="39" t="s">
        <v>591</v>
      </c>
      <c r="Z68" s="39" t="s">
        <v>591</v>
      </c>
      <c r="AA68" s="40" t="s">
        <v>613</v>
      </c>
    </row>
    <row r="69" spans="1:27" x14ac:dyDescent="0.3">
      <c r="A69" s="37" t="s">
        <v>77</v>
      </c>
      <c r="B69" s="37" t="s">
        <v>555</v>
      </c>
      <c r="C69" s="37" t="s">
        <v>406</v>
      </c>
      <c r="D69" s="37" t="s">
        <v>232</v>
      </c>
      <c r="E69" s="37" t="s">
        <v>270</v>
      </c>
      <c r="F69" s="37" t="s">
        <v>80</v>
      </c>
      <c r="G69" s="37" t="s">
        <v>566</v>
      </c>
      <c r="H69" s="37" t="s">
        <v>481</v>
      </c>
      <c r="I69" s="37">
        <v>1</v>
      </c>
      <c r="J69" s="37">
        <v>0</v>
      </c>
      <c r="K69" s="37">
        <v>0</v>
      </c>
      <c r="L69" s="37">
        <v>0</v>
      </c>
      <c r="M69" s="37">
        <v>0</v>
      </c>
      <c r="N69" s="37">
        <v>1</v>
      </c>
      <c r="O69" s="37">
        <v>1</v>
      </c>
      <c r="P69" s="37">
        <v>1</v>
      </c>
      <c r="Q69" s="39" t="s">
        <v>608</v>
      </c>
      <c r="R69" s="39" t="s">
        <v>586</v>
      </c>
      <c r="S69" s="39" t="s">
        <v>593</v>
      </c>
      <c r="T69" s="39" t="s">
        <v>588</v>
      </c>
      <c r="U69" s="39" t="s">
        <v>588</v>
      </c>
      <c r="V69" s="39" t="s">
        <v>591</v>
      </c>
      <c r="W69" s="39" t="s">
        <v>591</v>
      </c>
      <c r="X69" s="39" t="s">
        <v>591</v>
      </c>
      <c r="Y69" s="39" t="s">
        <v>591</v>
      </c>
      <c r="Z69" s="39" t="s">
        <v>591</v>
      </c>
      <c r="AA69" s="42" t="s">
        <v>612</v>
      </c>
    </row>
    <row r="70" spans="1:27" x14ac:dyDescent="0.3">
      <c r="A70" s="37" t="s">
        <v>435</v>
      </c>
      <c r="B70" s="37" t="s">
        <v>567</v>
      </c>
      <c r="C70" s="37" t="s">
        <v>436</v>
      </c>
      <c r="D70" s="37" t="s">
        <v>437</v>
      </c>
      <c r="E70" s="37" t="s">
        <v>438</v>
      </c>
      <c r="F70" s="37" t="s">
        <v>568</v>
      </c>
      <c r="G70" s="37" t="s">
        <v>569</v>
      </c>
      <c r="H70" s="37" t="s">
        <v>478</v>
      </c>
      <c r="I70" s="37">
        <v>0</v>
      </c>
      <c r="J70" s="37">
        <v>1</v>
      </c>
      <c r="K70" s="37">
        <v>0</v>
      </c>
      <c r="L70" s="37">
        <v>0</v>
      </c>
      <c r="M70" s="37">
        <v>0</v>
      </c>
      <c r="N70" s="37">
        <v>1</v>
      </c>
      <c r="O70" s="37">
        <v>1</v>
      </c>
      <c r="P70" s="37">
        <v>1</v>
      </c>
      <c r="Q70" s="39" t="s">
        <v>597</v>
      </c>
      <c r="R70" s="39" t="s">
        <v>586</v>
      </c>
      <c r="S70" s="39" t="s">
        <v>587</v>
      </c>
      <c r="T70" s="39" t="s">
        <v>588</v>
      </c>
      <c r="U70" s="39" t="s">
        <v>588</v>
      </c>
      <c r="V70" s="39" t="s">
        <v>591</v>
      </c>
      <c r="W70" s="39" t="s">
        <v>591</v>
      </c>
      <c r="X70" s="39" t="s">
        <v>590</v>
      </c>
      <c r="Y70" s="39" t="s">
        <v>591</v>
      </c>
      <c r="Z70" s="39" t="s">
        <v>591</v>
      </c>
      <c r="AA70" s="40" t="s">
        <v>614</v>
      </c>
    </row>
    <row r="71" spans="1:27" x14ac:dyDescent="0.3">
      <c r="A71" s="37" t="s">
        <v>339</v>
      </c>
      <c r="B71" s="37" t="s">
        <v>527</v>
      </c>
      <c r="C71" s="37" t="s">
        <v>340</v>
      </c>
      <c r="D71" s="37" t="s">
        <v>341</v>
      </c>
      <c r="E71" s="37" t="s">
        <v>342</v>
      </c>
      <c r="F71" s="37" t="s">
        <v>343</v>
      </c>
      <c r="G71" s="37" t="s">
        <v>570</v>
      </c>
      <c r="H71" s="37" t="s">
        <v>478</v>
      </c>
      <c r="I71" s="37">
        <v>0</v>
      </c>
      <c r="J71" s="37">
        <v>1</v>
      </c>
      <c r="K71" s="37">
        <v>0</v>
      </c>
      <c r="L71" s="37">
        <v>0</v>
      </c>
      <c r="M71" s="37">
        <v>0</v>
      </c>
      <c r="N71" s="37">
        <v>1</v>
      </c>
      <c r="O71" s="37">
        <v>1</v>
      </c>
      <c r="P71" s="37">
        <v>1</v>
      </c>
      <c r="Q71" s="39" t="s">
        <v>597</v>
      </c>
      <c r="R71" s="39" t="s">
        <v>586</v>
      </c>
      <c r="S71" s="39" t="s">
        <v>587</v>
      </c>
      <c r="T71" s="39" t="s">
        <v>588</v>
      </c>
      <c r="U71" s="39" t="s">
        <v>588</v>
      </c>
      <c r="V71" s="39" t="s">
        <v>590</v>
      </c>
      <c r="W71" s="39" t="s">
        <v>591</v>
      </c>
      <c r="X71" s="39" t="s">
        <v>590</v>
      </c>
      <c r="Y71" s="39" t="s">
        <v>590</v>
      </c>
      <c r="Z71" s="39" t="s">
        <v>591</v>
      </c>
      <c r="AA71" s="40" t="s">
        <v>614</v>
      </c>
    </row>
    <row r="72" spans="1:27" x14ac:dyDescent="0.3">
      <c r="A72" s="37" t="s">
        <v>441</v>
      </c>
      <c r="B72" s="37" t="s">
        <v>485</v>
      </c>
      <c r="C72" s="37" t="s">
        <v>442</v>
      </c>
      <c r="D72" s="37" t="s">
        <v>165</v>
      </c>
      <c r="E72" s="37" t="s">
        <v>443</v>
      </c>
      <c r="F72" s="37" t="s">
        <v>571</v>
      </c>
      <c r="G72" s="37" t="s">
        <v>572</v>
      </c>
      <c r="H72" s="37" t="s">
        <v>478</v>
      </c>
      <c r="I72" s="37">
        <v>0</v>
      </c>
      <c r="J72" s="37">
        <v>1</v>
      </c>
      <c r="K72" s="37">
        <v>0</v>
      </c>
      <c r="L72" s="37">
        <v>0</v>
      </c>
      <c r="M72" s="37">
        <v>0</v>
      </c>
      <c r="N72" s="37">
        <v>1</v>
      </c>
      <c r="O72" s="37">
        <v>1</v>
      </c>
      <c r="P72" s="37">
        <v>1</v>
      </c>
      <c r="Q72" s="39" t="s">
        <v>597</v>
      </c>
      <c r="R72" s="39" t="s">
        <v>586</v>
      </c>
      <c r="S72" s="39" t="s">
        <v>587</v>
      </c>
      <c r="T72" s="39" t="s">
        <v>588</v>
      </c>
      <c r="U72" s="39" t="s">
        <v>588</v>
      </c>
      <c r="V72" s="39" t="s">
        <v>590</v>
      </c>
      <c r="W72" s="39" t="s">
        <v>591</v>
      </c>
      <c r="X72" s="39" t="s">
        <v>591</v>
      </c>
      <c r="Y72" s="39" t="s">
        <v>591</v>
      </c>
      <c r="Z72" s="39" t="s">
        <v>591</v>
      </c>
      <c r="AA72" s="40" t="s">
        <v>614</v>
      </c>
    </row>
    <row r="73" spans="1:27" x14ac:dyDescent="0.3">
      <c r="A73" s="37" t="s">
        <v>293</v>
      </c>
      <c r="B73" s="37" t="s">
        <v>489</v>
      </c>
      <c r="C73" s="37" t="s">
        <v>294</v>
      </c>
      <c r="D73" s="37" t="s">
        <v>295</v>
      </c>
      <c r="E73" s="37" t="s">
        <v>296</v>
      </c>
      <c r="F73" s="37" t="s">
        <v>297</v>
      </c>
      <c r="G73" s="37" t="s">
        <v>573</v>
      </c>
      <c r="H73" s="37" t="s">
        <v>478</v>
      </c>
      <c r="I73" s="37">
        <v>0</v>
      </c>
      <c r="J73" s="37">
        <v>1</v>
      </c>
      <c r="K73" s="37">
        <v>0</v>
      </c>
      <c r="L73" s="37">
        <v>0</v>
      </c>
      <c r="M73" s="37">
        <v>0</v>
      </c>
      <c r="N73" s="37">
        <v>1</v>
      </c>
      <c r="O73" s="37">
        <v>1</v>
      </c>
      <c r="P73" s="37">
        <v>1</v>
      </c>
      <c r="Q73" s="39" t="s">
        <v>610</v>
      </c>
      <c r="R73" s="39" t="s">
        <v>586</v>
      </c>
      <c r="S73" s="39" t="s">
        <v>587</v>
      </c>
      <c r="T73" s="39" t="s">
        <v>588</v>
      </c>
      <c r="U73" s="39" t="s">
        <v>588</v>
      </c>
      <c r="V73" s="39" t="s">
        <v>590</v>
      </c>
      <c r="W73" s="39" t="s">
        <v>591</v>
      </c>
      <c r="X73" s="39" t="s">
        <v>590</v>
      </c>
      <c r="Y73" s="39" t="s">
        <v>591</v>
      </c>
      <c r="Z73" s="39" t="s">
        <v>591</v>
      </c>
      <c r="AA73" s="40" t="s">
        <v>614</v>
      </c>
    </row>
    <row r="74" spans="1:27" x14ac:dyDescent="0.3">
      <c r="A74" s="37" t="s">
        <v>317</v>
      </c>
      <c r="B74" s="37" t="s">
        <v>482</v>
      </c>
      <c r="C74" s="37" t="s">
        <v>318</v>
      </c>
      <c r="D74" s="37" t="s">
        <v>319</v>
      </c>
      <c r="E74" s="37" t="s">
        <v>320</v>
      </c>
      <c r="F74" s="37" t="s">
        <v>540</v>
      </c>
      <c r="G74" s="37" t="s">
        <v>574</v>
      </c>
      <c r="H74" s="37" t="s">
        <v>477</v>
      </c>
      <c r="I74" s="37">
        <v>1</v>
      </c>
      <c r="J74" s="37">
        <v>0</v>
      </c>
      <c r="K74" s="37">
        <v>0</v>
      </c>
      <c r="L74" s="37">
        <v>0</v>
      </c>
      <c r="M74" s="37">
        <v>0</v>
      </c>
      <c r="N74" s="37">
        <v>1</v>
      </c>
      <c r="O74" s="37">
        <v>1</v>
      </c>
      <c r="P74" s="37">
        <v>1</v>
      </c>
      <c r="Q74" s="39" t="s">
        <v>597</v>
      </c>
      <c r="R74" s="39" t="s">
        <v>586</v>
      </c>
      <c r="S74" s="39" t="s">
        <v>587</v>
      </c>
      <c r="T74" s="39" t="s">
        <v>588</v>
      </c>
      <c r="U74" s="39" t="s">
        <v>589</v>
      </c>
      <c r="V74" s="39" t="s">
        <v>590</v>
      </c>
      <c r="W74" s="39" t="s">
        <v>590</v>
      </c>
      <c r="X74" s="39" t="s">
        <v>590</v>
      </c>
      <c r="Y74" s="39" t="s">
        <v>590</v>
      </c>
      <c r="Z74" s="39" t="s">
        <v>590</v>
      </c>
      <c r="AA74" s="40" t="s">
        <v>616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showGridLines="0" tabSelected="1" workbookViewId="0">
      <selection sqref="A1:D11"/>
    </sheetView>
  </sheetViews>
  <sheetFormatPr defaultRowHeight="14.4" x14ac:dyDescent="0.3"/>
  <cols>
    <col min="1" max="1" width="24.21875" bestFit="1" customWidth="1"/>
    <col min="2" max="2" width="48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73" t="s">
        <v>633</v>
      </c>
      <c r="B1" s="73"/>
      <c r="C1" s="73"/>
      <c r="D1" s="73"/>
    </row>
    <row r="2" spans="1:14" ht="15" thickBot="1" x14ac:dyDescent="0.35">
      <c r="A2" s="51" t="s">
        <v>632</v>
      </c>
      <c r="B2" s="52" t="s">
        <v>628</v>
      </c>
      <c r="C2" s="52" t="s">
        <v>626</v>
      </c>
      <c r="D2" s="53" t="s">
        <v>627</v>
      </c>
    </row>
    <row r="3" spans="1:14" x14ac:dyDescent="0.3">
      <c r="A3" s="55" t="s">
        <v>629</v>
      </c>
      <c r="B3" s="61" t="s">
        <v>612</v>
      </c>
      <c r="C3" s="62">
        <v>17</v>
      </c>
      <c r="D3" s="63">
        <v>14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17</v>
      </c>
      <c r="N3" t="str">
        <f>IF($L3=2,$C3,"")</f>
        <v/>
      </c>
    </row>
    <row r="4" spans="1:14" x14ac:dyDescent="0.3">
      <c r="A4" s="46"/>
      <c r="B4" s="44" t="s">
        <v>617</v>
      </c>
      <c r="C4" s="45">
        <v>14</v>
      </c>
      <c r="D4" s="47">
        <v>4</v>
      </c>
      <c r="K4" t="str">
        <f t="shared" ref="K4:K15" si="0">IF(OR($B4="Corporate non-stock - demand too low to convert",$B4="Non-stock in the primary DC - demand too low to convert",$B4="Low impact - only 1 or 2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ht="15" thickBot="1" x14ac:dyDescent="0.35">
      <c r="A5" s="56"/>
      <c r="B5" s="48" t="s">
        <v>613</v>
      </c>
      <c r="C5" s="49">
        <v>11</v>
      </c>
      <c r="D5" s="50">
        <v>9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x14ac:dyDescent="0.3">
      <c r="A6" s="54" t="s">
        <v>630</v>
      </c>
      <c r="B6" s="64" t="s">
        <v>614</v>
      </c>
      <c r="C6" s="65">
        <v>26</v>
      </c>
      <c r="D6" s="66">
        <v>20</v>
      </c>
      <c r="K6">
        <f t="shared" si="0"/>
        <v>1</v>
      </c>
      <c r="L6" t="str">
        <f t="shared" si="1"/>
        <v/>
      </c>
      <c r="M6">
        <f t="shared" si="2"/>
        <v>26</v>
      </c>
      <c r="N6" t="str">
        <f t="shared" si="3"/>
        <v/>
      </c>
    </row>
    <row r="7" spans="1:14" ht="15" thickBot="1" x14ac:dyDescent="0.35">
      <c r="A7" s="57"/>
      <c r="B7" s="67" t="s">
        <v>618</v>
      </c>
      <c r="C7" s="68">
        <v>7</v>
      </c>
      <c r="D7" s="69">
        <v>1</v>
      </c>
      <c r="K7" t="str">
        <f t="shared" si="0"/>
        <v/>
      </c>
      <c r="L7" t="str">
        <f t="shared" si="1"/>
        <v/>
      </c>
      <c r="M7" t="str">
        <f t="shared" si="2"/>
        <v/>
      </c>
      <c r="N7" t="str">
        <f t="shared" si="3"/>
        <v/>
      </c>
    </row>
    <row r="8" spans="1:14" x14ac:dyDescent="0.3">
      <c r="A8" s="55" t="s">
        <v>631</v>
      </c>
      <c r="B8" s="61" t="s">
        <v>616</v>
      </c>
      <c r="C8" s="62">
        <v>15</v>
      </c>
      <c r="D8" s="63">
        <v>15</v>
      </c>
      <c r="K8" t="str">
        <f t="shared" si="0"/>
        <v/>
      </c>
      <c r="L8" t="str">
        <f t="shared" si="1"/>
        <v/>
      </c>
      <c r="M8" t="str">
        <f t="shared" si="2"/>
        <v/>
      </c>
      <c r="N8" t="str">
        <f t="shared" si="3"/>
        <v/>
      </c>
    </row>
    <row r="9" spans="1:14" x14ac:dyDescent="0.3">
      <c r="A9" s="46"/>
      <c r="B9" s="44" t="s">
        <v>619</v>
      </c>
      <c r="C9" s="45">
        <v>12</v>
      </c>
      <c r="D9" s="47">
        <v>5</v>
      </c>
      <c r="K9" t="str">
        <f t="shared" si="0"/>
        <v/>
      </c>
      <c r="L9" t="str">
        <f t="shared" si="1"/>
        <v/>
      </c>
      <c r="M9" t="str">
        <f t="shared" si="2"/>
        <v/>
      </c>
      <c r="N9" t="str">
        <f t="shared" si="3"/>
        <v/>
      </c>
    </row>
    <row r="10" spans="1:14" ht="15" thickBot="1" x14ac:dyDescent="0.35">
      <c r="A10" s="56"/>
      <c r="B10" s="70" t="s">
        <v>620</v>
      </c>
      <c r="C10" s="71">
        <v>2</v>
      </c>
      <c r="D10" s="72">
        <v>1</v>
      </c>
      <c r="K10" t="str">
        <f t="shared" si="0"/>
        <v/>
      </c>
      <c r="L10" t="str">
        <f t="shared" si="1"/>
        <v/>
      </c>
      <c r="M10" t="str">
        <f t="shared" si="2"/>
        <v/>
      </c>
      <c r="N10" t="str">
        <f t="shared" si="3"/>
        <v/>
      </c>
    </row>
    <row r="11" spans="1:14" ht="15" thickBot="1" x14ac:dyDescent="0.35">
      <c r="B11" s="58" t="s">
        <v>11</v>
      </c>
      <c r="C11" s="59">
        <v>104</v>
      </c>
      <c r="D11" s="60">
        <v>69</v>
      </c>
      <c r="K11" t="str">
        <f t="shared" si="0"/>
        <v/>
      </c>
      <c r="L11">
        <f t="shared" si="1"/>
        <v>2</v>
      </c>
      <c r="M11" t="str">
        <f t="shared" si="2"/>
        <v/>
      </c>
      <c r="N11">
        <f t="shared" si="3"/>
        <v>104</v>
      </c>
    </row>
    <row r="12" spans="1:14" x14ac:dyDescent="0.3">
      <c r="K12" t="str">
        <f t="shared" si="0"/>
        <v/>
      </c>
      <c r="L12" t="str">
        <f t="shared" si="1"/>
        <v/>
      </c>
      <c r="M12" t="str">
        <f t="shared" si="2"/>
        <v/>
      </c>
      <c r="N12" t="str">
        <f t="shared" si="3"/>
        <v/>
      </c>
    </row>
    <row r="13" spans="1:14" x14ac:dyDescent="0.3"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43</v>
      </c>
      <c r="N20">
        <f>SUM(N1:N19)</f>
        <v>104</v>
      </c>
      <c r="O20">
        <f>M20/N20</f>
        <v>0.41346153846153844</v>
      </c>
    </row>
    <row r="21" spans="13:15" x14ac:dyDescent="0.3">
      <c r="O21" t="str">
        <f>TEXT(O20,"0.0%")</f>
        <v>41.3%</v>
      </c>
    </row>
  </sheetData>
  <mergeCells count="4">
    <mergeCell ref="A3:A5"/>
    <mergeCell ref="A6:A7"/>
    <mergeCell ref="A8:A10"/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showGridLines="0" workbookViewId="0">
      <selection activeCell="M21" sqref="M21"/>
    </sheetView>
  </sheetViews>
  <sheetFormatPr defaultColWidth="12.33203125" defaultRowHeight="14.4" x14ac:dyDescent="0.3"/>
  <cols>
    <col min="1" max="13" width="12.33203125" style="78"/>
    <col min="14" max="22" width="0" style="78" hidden="1" customWidth="1"/>
    <col min="23" max="16384" width="12.33203125" style="78"/>
  </cols>
  <sheetData>
    <row r="1" spans="1:22" ht="18" x14ac:dyDescent="0.35">
      <c r="A1" s="74" t="s">
        <v>634</v>
      </c>
      <c r="B1" s="74"/>
      <c r="C1" s="74"/>
      <c r="D1" s="74"/>
      <c r="E1" s="74"/>
      <c r="F1" s="74"/>
      <c r="G1" s="74"/>
      <c r="H1" s="74"/>
      <c r="I1" s="74"/>
      <c r="J1" s="75"/>
      <c r="K1" s="76" t="s">
        <v>450</v>
      </c>
      <c r="L1" s="77"/>
      <c r="N1" s="78" t="s">
        <v>586</v>
      </c>
      <c r="O1" s="79"/>
      <c r="P1" s="79"/>
      <c r="Q1" s="79"/>
      <c r="R1" s="79" t="s">
        <v>586</v>
      </c>
      <c r="S1" s="79"/>
      <c r="T1" s="76"/>
      <c r="U1" s="77"/>
      <c r="V1" s="79" t="s">
        <v>634</v>
      </c>
    </row>
    <row r="2" spans="1:22" ht="21.6" x14ac:dyDescent="0.3">
      <c r="A2" s="80" t="s">
        <v>451</v>
      </c>
      <c r="B2" s="80" t="s">
        <v>635</v>
      </c>
      <c r="C2" s="80" t="s">
        <v>3</v>
      </c>
      <c r="D2" s="80" t="s">
        <v>4</v>
      </c>
      <c r="E2" s="80" t="s">
        <v>5</v>
      </c>
      <c r="F2" s="80" t="s">
        <v>6</v>
      </c>
      <c r="G2" s="80" t="s">
        <v>636</v>
      </c>
      <c r="H2" s="80" t="s">
        <v>8</v>
      </c>
      <c r="I2" s="80" t="s">
        <v>9</v>
      </c>
      <c r="J2" s="80" t="s">
        <v>10</v>
      </c>
      <c r="K2" s="80" t="s">
        <v>5</v>
      </c>
      <c r="L2" s="80" t="s">
        <v>636</v>
      </c>
      <c r="N2" s="80" t="s">
        <v>451</v>
      </c>
      <c r="O2" s="80" t="s">
        <v>635</v>
      </c>
      <c r="P2" s="80" t="s">
        <v>5</v>
      </c>
      <c r="Q2" s="80" t="s">
        <v>636</v>
      </c>
      <c r="R2" s="80" t="s">
        <v>451</v>
      </c>
      <c r="S2" s="80" t="s">
        <v>635</v>
      </c>
      <c r="T2" s="80" t="s">
        <v>5</v>
      </c>
      <c r="U2" s="80" t="s">
        <v>636</v>
      </c>
    </row>
    <row r="3" spans="1:22" x14ac:dyDescent="0.3">
      <c r="A3" s="81">
        <v>2016</v>
      </c>
      <c r="B3" s="82" t="s">
        <v>637</v>
      </c>
      <c r="C3" s="83">
        <v>836</v>
      </c>
      <c r="D3" s="83">
        <v>680</v>
      </c>
      <c r="E3" s="84">
        <v>0.81340000000000001</v>
      </c>
      <c r="F3" s="83">
        <v>45</v>
      </c>
      <c r="G3" s="84">
        <v>0.86719999999999997</v>
      </c>
      <c r="H3" s="83">
        <v>11</v>
      </c>
      <c r="I3" s="83">
        <v>4</v>
      </c>
      <c r="J3" s="83">
        <v>96</v>
      </c>
      <c r="K3" s="85">
        <v>0.93301435406698563</v>
      </c>
      <c r="L3" s="85">
        <v>0.98684210526315785</v>
      </c>
      <c r="N3" s="81">
        <v>2016</v>
      </c>
      <c r="O3" s="82" t="s">
        <v>637</v>
      </c>
      <c r="P3" s="84">
        <v>0.81340000000000001</v>
      </c>
      <c r="Q3" s="84">
        <v>0.86719999999999997</v>
      </c>
      <c r="R3" s="81">
        <v>2016</v>
      </c>
      <c r="S3" s="82" t="s">
        <v>637</v>
      </c>
      <c r="T3" s="85">
        <v>0.93301435406698563</v>
      </c>
      <c r="U3" s="85">
        <v>0.98684210526315785</v>
      </c>
    </row>
    <row r="4" spans="1:22" x14ac:dyDescent="0.3">
      <c r="A4" s="86"/>
      <c r="B4" s="82" t="s">
        <v>638</v>
      </c>
      <c r="C4" s="87">
        <v>1058</v>
      </c>
      <c r="D4" s="87">
        <v>887</v>
      </c>
      <c r="E4" s="88">
        <v>0.83837429111531192</v>
      </c>
      <c r="F4" s="87">
        <v>56</v>
      </c>
      <c r="G4" s="88">
        <v>0.89130434782608692</v>
      </c>
      <c r="H4" s="87">
        <v>24</v>
      </c>
      <c r="I4" s="87">
        <v>18</v>
      </c>
      <c r="J4" s="87">
        <v>73</v>
      </c>
      <c r="K4" s="85">
        <v>0.92438563327032142</v>
      </c>
      <c r="L4" s="85">
        <v>0.97731568998109641</v>
      </c>
      <c r="N4" s="86"/>
      <c r="O4" s="82" t="s">
        <v>638</v>
      </c>
      <c r="P4" s="88">
        <v>0.83837429111531192</v>
      </c>
      <c r="Q4" s="88">
        <v>0.89130434782608692</v>
      </c>
      <c r="R4" s="86"/>
      <c r="S4" s="82" t="s">
        <v>638</v>
      </c>
      <c r="T4" s="85">
        <v>0.92438563327032142</v>
      </c>
      <c r="U4" s="85">
        <v>0.97731568998109641</v>
      </c>
    </row>
    <row r="5" spans="1:22" x14ac:dyDescent="0.3">
      <c r="A5" s="86"/>
      <c r="B5" s="82" t="s">
        <v>639</v>
      </c>
      <c r="C5" s="83">
        <v>973</v>
      </c>
      <c r="D5" s="83">
        <v>833</v>
      </c>
      <c r="E5" s="84">
        <v>0.85611510791366907</v>
      </c>
      <c r="F5" s="83">
        <v>61</v>
      </c>
      <c r="G5" s="84">
        <v>0.91880781089414187</v>
      </c>
      <c r="H5" s="83">
        <v>38</v>
      </c>
      <c r="I5" s="83">
        <v>29</v>
      </c>
      <c r="J5" s="83">
        <v>12</v>
      </c>
      <c r="K5" s="85">
        <v>0.89825282631038028</v>
      </c>
      <c r="L5" s="85">
        <v>0.96094552929085308</v>
      </c>
      <c r="N5" s="86"/>
      <c r="O5" s="82" t="s">
        <v>639</v>
      </c>
      <c r="P5" s="84">
        <v>0.85611510791366907</v>
      </c>
      <c r="Q5" s="84">
        <v>0.91880781089414187</v>
      </c>
      <c r="R5" s="86"/>
      <c r="S5" s="82" t="s">
        <v>639</v>
      </c>
      <c r="T5" s="85">
        <v>0.89825282631038028</v>
      </c>
      <c r="U5" s="85">
        <v>0.96094552929085308</v>
      </c>
    </row>
    <row r="6" spans="1:22" x14ac:dyDescent="0.3">
      <c r="A6" s="89"/>
      <c r="B6" s="82" t="s">
        <v>640</v>
      </c>
      <c r="C6" s="83">
        <v>674</v>
      </c>
      <c r="D6" s="83">
        <v>600</v>
      </c>
      <c r="E6" s="84">
        <v>0.89020771513353114</v>
      </c>
      <c r="F6" s="83">
        <v>35</v>
      </c>
      <c r="G6" s="84">
        <v>0.94213649851632042</v>
      </c>
      <c r="H6" s="83">
        <v>12</v>
      </c>
      <c r="I6" s="83">
        <v>14</v>
      </c>
      <c r="J6" s="83">
        <v>13</v>
      </c>
      <c r="K6" s="85">
        <v>0.93026706231454004</v>
      </c>
      <c r="L6" s="85">
        <v>0.98219584569732943</v>
      </c>
      <c r="N6" s="89"/>
      <c r="O6" s="82" t="s">
        <v>640</v>
      </c>
      <c r="P6" s="84">
        <v>0.89020771513353114</v>
      </c>
      <c r="Q6" s="84">
        <v>0.94213649851632042</v>
      </c>
      <c r="R6" s="89"/>
      <c r="S6" s="82" t="s">
        <v>640</v>
      </c>
      <c r="T6" s="85">
        <v>0.93026706231454004</v>
      </c>
      <c r="U6" s="85">
        <v>0.98219584569732943</v>
      </c>
    </row>
    <row r="7" spans="1:22" x14ac:dyDescent="0.3">
      <c r="A7" s="90">
        <v>2017</v>
      </c>
      <c r="B7" s="91" t="s">
        <v>641</v>
      </c>
      <c r="C7" s="83">
        <v>854</v>
      </c>
      <c r="D7" s="83">
        <v>723</v>
      </c>
      <c r="E7" s="84">
        <v>0.84660421545667441</v>
      </c>
      <c r="F7" s="83">
        <v>64</v>
      </c>
      <c r="G7" s="84">
        <v>0.92154566744730682</v>
      </c>
      <c r="H7" s="83">
        <v>33</v>
      </c>
      <c r="I7" s="83">
        <v>22</v>
      </c>
      <c r="J7" s="83">
        <v>12</v>
      </c>
      <c r="K7" s="85">
        <v>0.88641686182669788</v>
      </c>
      <c r="L7" s="85">
        <v>0.96135831381733017</v>
      </c>
      <c r="N7" s="90">
        <v>2017</v>
      </c>
      <c r="O7" s="91" t="s">
        <v>641</v>
      </c>
      <c r="P7" s="84">
        <v>0.84660421545667441</v>
      </c>
      <c r="Q7" s="84">
        <v>0.92154566744730682</v>
      </c>
      <c r="R7" s="90">
        <v>2017</v>
      </c>
      <c r="S7" s="91" t="s">
        <v>641</v>
      </c>
      <c r="T7" s="85">
        <v>0.88641686182669788</v>
      </c>
      <c r="U7" s="85">
        <v>0.96135831381733017</v>
      </c>
    </row>
    <row r="8" spans="1:22" x14ac:dyDescent="0.3">
      <c r="A8" s="92"/>
      <c r="B8" s="82" t="s">
        <v>638</v>
      </c>
      <c r="C8" s="83">
        <v>694</v>
      </c>
      <c r="D8" s="83">
        <v>608</v>
      </c>
      <c r="E8" s="84">
        <v>0.87608069164265134</v>
      </c>
      <c r="F8" s="83">
        <v>46</v>
      </c>
      <c r="G8" s="84">
        <v>0.94236311239193082</v>
      </c>
      <c r="H8" s="83">
        <v>26</v>
      </c>
      <c r="I8" s="83">
        <v>6</v>
      </c>
      <c r="J8" s="83">
        <v>8</v>
      </c>
      <c r="K8" s="85">
        <v>0.89625360230547546</v>
      </c>
      <c r="L8" s="85">
        <v>0.96253602305475505</v>
      </c>
      <c r="N8" s="92"/>
      <c r="O8" s="82" t="s">
        <v>638</v>
      </c>
      <c r="P8" s="84">
        <v>0.87608069164265134</v>
      </c>
      <c r="Q8" s="84">
        <v>0.94236311239193082</v>
      </c>
      <c r="R8" s="92"/>
      <c r="S8" s="82" t="s">
        <v>638</v>
      </c>
      <c r="T8" s="85">
        <v>0.89625360230547546</v>
      </c>
      <c r="U8" s="85">
        <v>0.96253602305475505</v>
      </c>
    </row>
    <row r="9" spans="1:22" x14ac:dyDescent="0.3">
      <c r="A9" s="92"/>
      <c r="B9" s="82" t="s">
        <v>639</v>
      </c>
      <c r="C9" s="83">
        <v>834</v>
      </c>
      <c r="D9" s="83">
        <v>700</v>
      </c>
      <c r="E9" s="84">
        <v>0.83930000000000005</v>
      </c>
      <c r="F9" s="83">
        <v>66</v>
      </c>
      <c r="G9" s="84">
        <v>0.91849999999999998</v>
      </c>
      <c r="H9" s="83">
        <v>37</v>
      </c>
      <c r="I9" s="83">
        <v>21</v>
      </c>
      <c r="J9" s="83">
        <v>10</v>
      </c>
      <c r="K9" s="85">
        <v>0.8764988009592326</v>
      </c>
      <c r="L9" s="85">
        <v>0.95563549160671468</v>
      </c>
      <c r="N9" s="92"/>
      <c r="O9" s="82" t="s">
        <v>639</v>
      </c>
      <c r="P9" s="84">
        <v>0.83930000000000005</v>
      </c>
      <c r="Q9" s="84">
        <v>0.91849999999999998</v>
      </c>
      <c r="R9" s="92"/>
      <c r="S9" s="82" t="s">
        <v>639</v>
      </c>
      <c r="T9" s="85">
        <v>0.8764988009592326</v>
      </c>
      <c r="U9" s="85">
        <v>0.95563549160671468</v>
      </c>
    </row>
    <row r="10" spans="1:22" x14ac:dyDescent="0.3">
      <c r="A10" s="93"/>
      <c r="B10" s="82" t="s">
        <v>640</v>
      </c>
      <c r="C10" s="83">
        <v>536</v>
      </c>
      <c r="D10" s="83">
        <v>451</v>
      </c>
      <c r="E10" s="84">
        <v>0.84141791044776115</v>
      </c>
      <c r="F10" s="83">
        <v>41</v>
      </c>
      <c r="G10" s="84">
        <v>0.91791044776119401</v>
      </c>
      <c r="H10" s="83">
        <v>26</v>
      </c>
      <c r="I10" s="83">
        <v>7</v>
      </c>
      <c r="J10" s="83">
        <v>11</v>
      </c>
      <c r="K10" s="85">
        <v>0.875</v>
      </c>
      <c r="L10" s="85">
        <v>0.95149253731343286</v>
      </c>
      <c r="N10" s="93"/>
      <c r="O10" s="82" t="s">
        <v>640</v>
      </c>
      <c r="P10" s="84">
        <v>0.84141791044776115</v>
      </c>
      <c r="Q10" s="84">
        <v>0.91791044776119401</v>
      </c>
      <c r="R10" s="93"/>
      <c r="S10" s="82" t="s">
        <v>640</v>
      </c>
      <c r="T10" s="85">
        <v>0.875</v>
      </c>
      <c r="U10" s="85">
        <v>0.95149253731343286</v>
      </c>
    </row>
    <row r="11" spans="1:22" x14ac:dyDescent="0.3">
      <c r="A11" s="95">
        <v>2018</v>
      </c>
      <c r="B11" s="82" t="s">
        <v>637</v>
      </c>
      <c r="C11" s="83">
        <v>751</v>
      </c>
      <c r="D11" s="83">
        <v>640</v>
      </c>
      <c r="E11" s="84">
        <v>0.85219707057256988</v>
      </c>
      <c r="F11" s="83">
        <v>50</v>
      </c>
      <c r="G11" s="84">
        <v>0.91877496671105197</v>
      </c>
      <c r="H11" s="83">
        <v>43</v>
      </c>
      <c r="I11" s="83">
        <v>11</v>
      </c>
      <c r="J11" s="83">
        <v>7</v>
      </c>
      <c r="K11" s="85">
        <v>0.87616511318242341</v>
      </c>
      <c r="L11" s="85">
        <v>0.94274300932090549</v>
      </c>
      <c r="N11" s="95">
        <v>2018</v>
      </c>
      <c r="O11" s="82" t="s">
        <v>637</v>
      </c>
      <c r="P11" s="84">
        <v>0.85219707057256988</v>
      </c>
      <c r="Q11" s="84">
        <v>0.91877496671105197</v>
      </c>
      <c r="R11" s="95">
        <v>2018</v>
      </c>
      <c r="S11" s="82" t="s">
        <v>637</v>
      </c>
      <c r="T11" s="85">
        <v>0.87616511318242341</v>
      </c>
      <c r="U11" s="85">
        <v>0.94274300932090549</v>
      </c>
    </row>
    <row r="12" spans="1:22" x14ac:dyDescent="0.3">
      <c r="A12" s="94"/>
      <c r="B12" s="82" t="s">
        <v>638</v>
      </c>
      <c r="C12" s="83">
        <v>743</v>
      </c>
      <c r="D12" s="83">
        <v>639</v>
      </c>
      <c r="E12" s="84">
        <v>0.86002691790040375</v>
      </c>
      <c r="F12" s="83">
        <v>49</v>
      </c>
      <c r="G12" s="84">
        <v>0.92597577388963659</v>
      </c>
      <c r="H12" s="83">
        <v>27</v>
      </c>
      <c r="I12" s="83">
        <v>16</v>
      </c>
      <c r="J12" s="83">
        <v>12</v>
      </c>
      <c r="K12" s="85">
        <v>0.89771197846567963</v>
      </c>
      <c r="L12" s="85">
        <v>0.96366083445491246</v>
      </c>
      <c r="N12" s="94"/>
      <c r="O12" s="82" t="s">
        <v>638</v>
      </c>
      <c r="P12" s="84">
        <v>0.86002691790040375</v>
      </c>
      <c r="Q12" s="84">
        <v>0.92597577388963659</v>
      </c>
      <c r="R12" s="94"/>
      <c r="S12" s="82" t="s">
        <v>638</v>
      </c>
      <c r="T12" s="85">
        <v>0.89771197846567963</v>
      </c>
      <c r="U12" s="85">
        <v>0.96366083445491246</v>
      </c>
    </row>
  </sheetData>
  <mergeCells count="12">
    <mergeCell ref="R3:R6"/>
    <mergeCell ref="R7:R10"/>
    <mergeCell ref="R11:R12"/>
    <mergeCell ref="T1:U1"/>
    <mergeCell ref="A7:A10"/>
    <mergeCell ref="N7:N10"/>
    <mergeCell ref="A11:A12"/>
    <mergeCell ref="N3:N6"/>
    <mergeCell ref="N11:N12"/>
    <mergeCell ref="A1:J1"/>
    <mergeCell ref="K1:L1"/>
    <mergeCell ref="A3:A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33" t="s">
        <v>449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37.5" customHeight="1" x14ac:dyDescent="0.3">
      <c r="K2" s="34" t="s">
        <v>450</v>
      </c>
      <c r="L2" s="34"/>
    </row>
    <row r="3" spans="1:12" ht="27.45" customHeight="1" x14ac:dyDescent="0.3">
      <c r="A3" s="23" t="s">
        <v>451</v>
      </c>
      <c r="B3" s="23" t="s">
        <v>452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453</v>
      </c>
    </row>
    <row r="4" spans="1:12" ht="14.4" x14ac:dyDescent="0.3">
      <c r="A4" s="35">
        <v>2017</v>
      </c>
      <c r="B4" s="25" t="s">
        <v>454</v>
      </c>
      <c r="C4" s="26">
        <v>310</v>
      </c>
      <c r="D4" s="26">
        <v>254</v>
      </c>
      <c r="E4" s="24">
        <v>0.8193548387096774</v>
      </c>
      <c r="F4" s="26">
        <v>29</v>
      </c>
      <c r="G4" s="24">
        <v>0.91290322580645167</v>
      </c>
      <c r="H4" s="26">
        <v>13</v>
      </c>
      <c r="I4" s="26">
        <v>7</v>
      </c>
      <c r="J4" s="26">
        <v>7</v>
      </c>
      <c r="K4" s="24">
        <v>0.85810810810810811</v>
      </c>
      <c r="L4" s="24">
        <v>0.95131086142322085</v>
      </c>
    </row>
    <row r="5" spans="1:12" ht="14.4" x14ac:dyDescent="0.3">
      <c r="A5" s="35">
        <v>2017</v>
      </c>
      <c r="B5" s="25" t="s">
        <v>455</v>
      </c>
      <c r="C5" s="26">
        <v>276</v>
      </c>
      <c r="D5" s="26">
        <v>239</v>
      </c>
      <c r="E5" s="24">
        <v>0.86594202898550721</v>
      </c>
      <c r="F5" s="26">
        <v>15</v>
      </c>
      <c r="G5" s="24">
        <v>0.92028985507246375</v>
      </c>
      <c r="H5" s="26">
        <v>14</v>
      </c>
      <c r="I5" s="26">
        <v>6</v>
      </c>
      <c r="J5" s="26">
        <v>2</v>
      </c>
      <c r="K5" s="24">
        <v>0.89179104477611948</v>
      </c>
      <c r="L5" s="24">
        <v>0.94466403162055324</v>
      </c>
    </row>
    <row r="6" spans="1:12" ht="14.4" x14ac:dyDescent="0.3">
      <c r="A6" s="35">
        <v>2017</v>
      </c>
      <c r="B6" s="25" t="s">
        <v>456</v>
      </c>
      <c r="C6" s="26">
        <v>248</v>
      </c>
      <c r="D6" s="26">
        <v>207</v>
      </c>
      <c r="E6" s="24">
        <v>0.83467741935483875</v>
      </c>
      <c r="F6" s="26">
        <v>22</v>
      </c>
      <c r="G6" s="24">
        <v>0.92338709677419351</v>
      </c>
      <c r="H6" s="26">
        <v>10</v>
      </c>
      <c r="I6" s="26">
        <v>8</v>
      </c>
      <c r="J6" s="26">
        <v>1</v>
      </c>
      <c r="K6" s="24">
        <v>0.86610878661087864</v>
      </c>
      <c r="L6" s="24">
        <v>0.95391705069124422</v>
      </c>
    </row>
    <row r="7" spans="1:12" ht="14.4" x14ac:dyDescent="0.3">
      <c r="A7" s="35">
        <v>2017</v>
      </c>
      <c r="B7" s="25" t="s">
        <v>457</v>
      </c>
      <c r="C7" s="26">
        <v>300</v>
      </c>
      <c r="D7" s="26">
        <v>250</v>
      </c>
      <c r="E7" s="24">
        <v>0.83333333333333348</v>
      </c>
      <c r="F7" s="26">
        <v>26</v>
      </c>
      <c r="G7" s="24">
        <v>0.92</v>
      </c>
      <c r="H7" s="26">
        <v>15</v>
      </c>
      <c r="I7" s="26">
        <v>5</v>
      </c>
      <c r="J7" s="26">
        <v>4</v>
      </c>
      <c r="K7" s="24">
        <v>0.85910652920962194</v>
      </c>
      <c r="L7" s="24">
        <v>0.94339622641509435</v>
      </c>
    </row>
    <row r="8" spans="1:12" ht="14.4" x14ac:dyDescent="0.3">
      <c r="A8" s="35">
        <v>2017</v>
      </c>
      <c r="B8" s="25" t="s">
        <v>458</v>
      </c>
      <c r="C8" s="26">
        <v>168</v>
      </c>
      <c r="D8" s="26">
        <v>148</v>
      </c>
      <c r="E8" s="24">
        <v>0.88095238095238093</v>
      </c>
      <c r="F8" s="26">
        <v>7</v>
      </c>
      <c r="G8" s="24">
        <v>0.92261904761904778</v>
      </c>
      <c r="H8" s="26">
        <v>5</v>
      </c>
      <c r="I8" s="26">
        <v>2</v>
      </c>
      <c r="J8" s="26">
        <v>6</v>
      </c>
      <c r="K8" s="24">
        <v>0.92500000000000004</v>
      </c>
      <c r="L8" s="24">
        <v>0.9673202614379085</v>
      </c>
    </row>
    <row r="9" spans="1:12" ht="14.4" x14ac:dyDescent="0.3">
      <c r="A9" s="35">
        <v>2017</v>
      </c>
      <c r="B9" s="25" t="s">
        <v>459</v>
      </c>
      <c r="C9" s="26">
        <v>68</v>
      </c>
      <c r="D9" s="26">
        <v>53</v>
      </c>
      <c r="E9" s="24">
        <v>0.77941176470588236</v>
      </c>
      <c r="F9" s="26">
        <v>8</v>
      </c>
      <c r="G9" s="24">
        <v>0.89705882352941169</v>
      </c>
      <c r="H9" s="26">
        <v>6</v>
      </c>
      <c r="I9" s="26">
        <v>0</v>
      </c>
      <c r="J9" s="26">
        <v>1</v>
      </c>
      <c r="K9" s="24">
        <v>0.79104477611940294</v>
      </c>
      <c r="L9" s="24">
        <v>0.89830508474576276</v>
      </c>
    </row>
    <row r="10" spans="1:12" ht="14.4" x14ac:dyDescent="0.3">
      <c r="A10" s="35">
        <v>2018</v>
      </c>
      <c r="B10" s="25" t="s">
        <v>460</v>
      </c>
      <c r="C10" s="26">
        <v>284</v>
      </c>
      <c r="D10" s="26">
        <v>241</v>
      </c>
      <c r="E10" s="24">
        <v>0.84859154929577452</v>
      </c>
      <c r="F10" s="26">
        <v>21</v>
      </c>
      <c r="G10" s="24">
        <v>0.92253521126760563</v>
      </c>
      <c r="H10" s="26">
        <v>14</v>
      </c>
      <c r="I10" s="26">
        <v>5</v>
      </c>
      <c r="J10" s="26">
        <v>3</v>
      </c>
      <c r="K10" s="24">
        <v>0.87318840579710144</v>
      </c>
      <c r="L10" s="24">
        <v>0.94509803921568614</v>
      </c>
    </row>
    <row r="11" spans="1:12" ht="14.4" x14ac:dyDescent="0.3">
      <c r="A11" s="35">
        <v>2018</v>
      </c>
      <c r="B11" s="25" t="s">
        <v>461</v>
      </c>
      <c r="C11" s="26">
        <v>224</v>
      </c>
      <c r="D11" s="26">
        <v>190</v>
      </c>
      <c r="E11" s="24">
        <v>0.8482142857142857</v>
      </c>
      <c r="F11" s="26">
        <v>15</v>
      </c>
      <c r="G11" s="24">
        <v>0.9151785714285714</v>
      </c>
      <c r="H11" s="26">
        <v>13</v>
      </c>
      <c r="I11" s="26">
        <v>3</v>
      </c>
      <c r="J11" s="26">
        <v>3</v>
      </c>
      <c r="K11" s="24">
        <v>0.87155963302752293</v>
      </c>
      <c r="L11" s="24">
        <v>0.93596059113300489</v>
      </c>
    </row>
    <row r="12" spans="1:12" ht="14.4" x14ac:dyDescent="0.3">
      <c r="A12" s="35">
        <v>2018</v>
      </c>
      <c r="B12" s="25" t="s">
        <v>462</v>
      </c>
      <c r="C12" s="26">
        <v>243</v>
      </c>
      <c r="D12" s="26">
        <v>209</v>
      </c>
      <c r="E12" s="24">
        <v>0.86008230452674894</v>
      </c>
      <c r="F12" s="26">
        <v>14</v>
      </c>
      <c r="G12" s="24">
        <v>0.91769547325102896</v>
      </c>
      <c r="H12" s="26">
        <v>16</v>
      </c>
      <c r="I12" s="26">
        <v>3</v>
      </c>
      <c r="J12" s="26">
        <v>1</v>
      </c>
      <c r="K12" s="24">
        <v>0.87447698744769875</v>
      </c>
      <c r="L12" s="24">
        <v>0.92888888888888888</v>
      </c>
    </row>
    <row r="13" spans="1:12" ht="14.4" x14ac:dyDescent="0.3">
      <c r="A13" s="35">
        <v>2018</v>
      </c>
      <c r="B13" s="25" t="s">
        <v>463</v>
      </c>
      <c r="C13" s="26">
        <v>253</v>
      </c>
      <c r="D13" s="26">
        <v>214</v>
      </c>
      <c r="E13" s="24">
        <v>0.8458498023715415</v>
      </c>
      <c r="F13" s="26">
        <v>12</v>
      </c>
      <c r="G13" s="24">
        <v>0.89328063241106714</v>
      </c>
      <c r="H13" s="26">
        <v>13</v>
      </c>
      <c r="I13" s="26">
        <v>9</v>
      </c>
      <c r="J13" s="26">
        <v>5</v>
      </c>
      <c r="K13" s="24">
        <v>0.89539748953974896</v>
      </c>
      <c r="L13" s="24">
        <v>0.94273127753303965</v>
      </c>
    </row>
    <row r="14" spans="1:12" ht="14.4" x14ac:dyDescent="0.3">
      <c r="A14" s="35">
        <v>2018</v>
      </c>
      <c r="B14" s="25" t="s">
        <v>464</v>
      </c>
      <c r="C14" s="26">
        <v>242</v>
      </c>
      <c r="D14" s="26">
        <v>210</v>
      </c>
      <c r="E14" s="24">
        <v>0.86776859504132231</v>
      </c>
      <c r="F14" s="26">
        <v>15</v>
      </c>
      <c r="G14" s="24">
        <v>0.92975206611570238</v>
      </c>
      <c r="H14" s="26">
        <v>10</v>
      </c>
      <c r="I14" s="26">
        <v>1</v>
      </c>
      <c r="J14" s="26">
        <v>6</v>
      </c>
      <c r="K14" s="24">
        <v>0.8936170212765957</v>
      </c>
      <c r="L14" s="24">
        <v>0.95454545454545459</v>
      </c>
    </row>
    <row r="15" spans="1:12" ht="14.4" x14ac:dyDescent="0.3">
      <c r="A15" s="35">
        <v>2018</v>
      </c>
      <c r="B15" s="25" t="s">
        <v>465</v>
      </c>
      <c r="C15" s="26">
        <v>248</v>
      </c>
      <c r="D15" s="26">
        <v>215</v>
      </c>
      <c r="E15" s="24">
        <v>0.86693548387096764</v>
      </c>
      <c r="F15" s="26">
        <v>22</v>
      </c>
      <c r="G15" s="24">
        <v>0.95564516129032251</v>
      </c>
      <c r="H15" s="26">
        <v>4</v>
      </c>
      <c r="I15" s="26">
        <v>6</v>
      </c>
      <c r="J15" s="26">
        <v>1</v>
      </c>
      <c r="K15" s="24">
        <v>0.89211618257261416</v>
      </c>
      <c r="L15" s="24">
        <v>0.9817351598173516</v>
      </c>
    </row>
  </sheetData>
  <mergeCells count="4">
    <mergeCell ref="B1:L1"/>
    <mergeCell ref="K2:L2"/>
    <mergeCell ref="A4:A9"/>
    <mergeCell ref="A10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Ship-To Fill Rate</vt:lpstr>
      <vt:lpstr>NSI Items</vt:lpstr>
      <vt:lpstr>Drop-Ship Items</vt:lpstr>
      <vt:lpstr>Item Detail</vt:lpstr>
      <vt:lpstr>Sheet1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2018-07-17T15:21:19Z</dcterms:created>
  <dcterms:modified xsi:type="dcterms:W3CDTF">2018-07-17T16:06:24Z</dcterms:modified>
</cp:coreProperties>
</file>