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Boeing\"/>
    </mc:Choice>
  </mc:AlternateContent>
  <xr:revisionPtr revIDLastSave="0" documentId="13_ncr:1_{277F24DA-12CA-4998-970F-7B657E4578E4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12-Month Rolling Fill Rate" sheetId="5" r:id="rId7"/>
  </sheets>
  <definedNames>
    <definedName name="_xlnm._FilterDatabase" localSheetId="5" hidden="1">Sheet1!$A$1:$AF$93</definedName>
  </definedNames>
  <calcPr calcId="191029"/>
  <pivotCaches>
    <pivotCache cacheId="44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2" i="6"/>
</calcChain>
</file>

<file path=xl/sharedStrings.xml><?xml version="1.0" encoding="utf-8"?>
<sst xmlns="http://schemas.openxmlformats.org/spreadsheetml/2006/main" count="3109" uniqueCount="764">
  <si>
    <t>BOEING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</si>
  <si>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</si>
  <si>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</si>
  <si>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</si>
  <si>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</si>
  <si>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</si>
  <si>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</si>
  <si>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</si>
  <si>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</si>
  <si>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</si>
  <si>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</si>
  <si>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</si>
  <si>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</si>
  <si>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2822034</t>
  </si>
  <si>
    <t>Clinic, Boeing</t>
  </si>
  <si>
    <t>2822145</t>
  </si>
  <si>
    <t>2822067</t>
  </si>
  <si>
    <t>2822156</t>
  </si>
  <si>
    <t>2822046</t>
  </si>
  <si>
    <t>2822137</t>
  </si>
  <si>
    <t>2822056</t>
  </si>
  <si>
    <t>2822053</t>
  </si>
  <si>
    <t>2822159</t>
  </si>
  <si>
    <t>Company, Boeing</t>
  </si>
  <si>
    <t>2822042</t>
  </si>
  <si>
    <t>2822025</t>
  </si>
  <si>
    <t>BOEING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</si>
  <si>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</si>
  <si>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</si>
  <si>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</si>
  <si>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</si>
  <si>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</si>
  <si>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</si>
  <si>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</si>
  <si>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</si>
  <si>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</si>
  <si>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</si>
  <si>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</si>
  <si>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</si>
  <si>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</si>
  <si>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Auburn</t>
  </si>
  <si>
    <t>WA</t>
  </si>
  <si>
    <t xml:space="preserve">980016558   </t>
  </si>
  <si>
    <t>74706178</t>
  </si>
  <si>
    <t>SE</t>
  </si>
  <si>
    <t>1205867</t>
  </si>
  <si>
    <t>Nitrostat Subl Tabs BOE</t>
  </si>
  <si>
    <t>04/01/2019</t>
  </si>
  <si>
    <t>XD</t>
  </si>
  <si>
    <t>ASMEDI</t>
  </si>
  <si>
    <t>74920723</t>
  </si>
  <si>
    <t>SO</t>
  </si>
  <si>
    <t>1356593</t>
  </si>
  <si>
    <t>Nitrostat Sublingual Tabs BOE</t>
  </si>
  <si>
    <t>04/05/2019</t>
  </si>
  <si>
    <t>74928376</t>
  </si>
  <si>
    <t>1137302</t>
  </si>
  <si>
    <t>Drytex Knee Support</t>
  </si>
  <si>
    <t>SMTNEP</t>
  </si>
  <si>
    <t>1137306</t>
  </si>
  <si>
    <t>7131070</t>
  </si>
  <si>
    <t>Support The Lift Knee Blk Neo</t>
  </si>
  <si>
    <t>PROATH</t>
  </si>
  <si>
    <t>75002880</t>
  </si>
  <si>
    <t>1163304</t>
  </si>
  <si>
    <t>Sleeve Knee Open Patella</t>
  </si>
  <si>
    <t>04/08/2019</t>
  </si>
  <si>
    <t>ERGODY</t>
  </si>
  <si>
    <t>75319907</t>
  </si>
  <si>
    <t>1329438</t>
  </si>
  <si>
    <t>Insect Repellent Ben's 100</t>
  </si>
  <si>
    <t>04/17/2019</t>
  </si>
  <si>
    <t>CARDWH</t>
  </si>
  <si>
    <t>1205801</t>
  </si>
  <si>
    <t>Gentamicin Ophth Sol BOE</t>
  </si>
  <si>
    <t>75454738</t>
  </si>
  <si>
    <t>1334598</t>
  </si>
  <si>
    <t>Battery VM4 Suresign</t>
  </si>
  <si>
    <t>04/22/2019</t>
  </si>
  <si>
    <t>PHILMD</t>
  </si>
  <si>
    <t>75770386</t>
  </si>
  <si>
    <t>1358480</t>
  </si>
  <si>
    <t>04/30/2019</t>
  </si>
  <si>
    <t>75833883</t>
  </si>
  <si>
    <t>05/01/2019</t>
  </si>
  <si>
    <t>76443337</t>
  </si>
  <si>
    <t>05/17/2019</t>
  </si>
  <si>
    <t>77229472</t>
  </si>
  <si>
    <t>06/11/2019</t>
  </si>
  <si>
    <t>Ridley Park</t>
  </si>
  <si>
    <t>PA</t>
  </si>
  <si>
    <t xml:space="preserve">19078       </t>
  </si>
  <si>
    <t>75715092</t>
  </si>
  <si>
    <t>6920016</t>
  </si>
  <si>
    <t>Bloodborne Station Protec Aprl</t>
  </si>
  <si>
    <t>04/29/2019</t>
  </si>
  <si>
    <t>FRSTAD</t>
  </si>
  <si>
    <t>77039955</t>
  </si>
  <si>
    <t>1355234</t>
  </si>
  <si>
    <t>Cyclobenzaprine Tabs BOE</t>
  </si>
  <si>
    <t>06/05/2019</t>
  </si>
  <si>
    <t>Renton</t>
  </si>
  <si>
    <t xml:space="preserve">98055       </t>
  </si>
  <si>
    <t>74693677</t>
  </si>
  <si>
    <t>1355737</t>
  </si>
  <si>
    <t>Phenazopyridine Tablets BOE</t>
  </si>
  <si>
    <t>74693708</t>
  </si>
  <si>
    <t>Berkeley</t>
  </si>
  <si>
    <t>MO</t>
  </si>
  <si>
    <t xml:space="preserve">631341933   </t>
  </si>
  <si>
    <t>74693883</t>
  </si>
  <si>
    <t>74693906</t>
  </si>
  <si>
    <t>75002404</t>
  </si>
  <si>
    <t>1314826</t>
  </si>
  <si>
    <t>Cyclobenzaprine HCL 10x10UD</t>
  </si>
  <si>
    <t>76217067</t>
  </si>
  <si>
    <t>1355231</t>
  </si>
  <si>
    <t>Ibuprofen Tabs BOE</t>
  </si>
  <si>
    <t>05/13/2019</t>
  </si>
  <si>
    <t>77169368</t>
  </si>
  <si>
    <t>06/10/2019</t>
  </si>
  <si>
    <t>Everett</t>
  </si>
  <si>
    <t xml:space="preserve">982041910   </t>
  </si>
  <si>
    <t>74755129</t>
  </si>
  <si>
    <t>04/02/2019</t>
  </si>
  <si>
    <t>74790233</t>
  </si>
  <si>
    <t>1247282</t>
  </si>
  <si>
    <t>Stabilizer Thumb Deluxe</t>
  </si>
  <si>
    <t>3MMED</t>
  </si>
  <si>
    <t>75145782</t>
  </si>
  <si>
    <t>04/11/2019</t>
  </si>
  <si>
    <t>1247283</t>
  </si>
  <si>
    <t>3MCONH</t>
  </si>
  <si>
    <t>76309885</t>
  </si>
  <si>
    <t>1189154</t>
  </si>
  <si>
    <t>Optichamber Diamond w/Mask</t>
  </si>
  <si>
    <t>05/14/2019</t>
  </si>
  <si>
    <t>VYAIRE</t>
  </si>
  <si>
    <t>76998318</t>
  </si>
  <si>
    <t>06/04/2019</t>
  </si>
  <si>
    <t>9536933</t>
  </si>
  <si>
    <t>Vantage Lister Scissor</t>
  </si>
  <si>
    <t>MILTEX</t>
  </si>
  <si>
    <t>77253819</t>
  </si>
  <si>
    <t>06/12/2019</t>
  </si>
  <si>
    <t>1137301</t>
  </si>
  <si>
    <t>Huntsville</t>
  </si>
  <si>
    <t>AL</t>
  </si>
  <si>
    <t xml:space="preserve">358243001   </t>
  </si>
  <si>
    <t>75178836</t>
  </si>
  <si>
    <t>04/12/2019</t>
  </si>
  <si>
    <t>Charleston</t>
  </si>
  <si>
    <t>SC</t>
  </si>
  <si>
    <t xml:space="preserve">294186938   </t>
  </si>
  <si>
    <t>75391932</t>
  </si>
  <si>
    <t>04/18/2019</t>
  </si>
  <si>
    <t>BOEING   Drop-Ship Items  -  Apr 2019 through Jun 2019</t>
  </si>
  <si>
    <t>7127885</t>
  </si>
  <si>
    <t>D</t>
  </si>
  <si>
    <t>3339322</t>
  </si>
  <si>
    <t>TeePee Protector Thumb</t>
  </si>
  <si>
    <t>MEDSPE</t>
  </si>
  <si>
    <t>76133190</t>
  </si>
  <si>
    <t>1205891</t>
  </si>
  <si>
    <t>Log Book for Boeing</t>
  </si>
  <si>
    <t>05/09/2019</t>
  </si>
  <si>
    <t>76971155</t>
  </si>
  <si>
    <t>1205895</t>
  </si>
  <si>
    <t>Piggyback Labels for Boeing</t>
  </si>
  <si>
    <t>75227434</t>
  </si>
  <si>
    <t>4430188</t>
  </si>
  <si>
    <t>Insta Check 0-13 1Rl/Pk</t>
  </si>
  <si>
    <t>04/15/2019</t>
  </si>
  <si>
    <t>MICRO</t>
  </si>
  <si>
    <t>1163432</t>
  </si>
  <si>
    <t>Lens Cleaning Tissue</t>
  </si>
  <si>
    <t>TITMUS</t>
  </si>
  <si>
    <t>74903694</t>
  </si>
  <si>
    <t>1210795</t>
  </si>
  <si>
    <t>Hue Farnsworth Test</t>
  </si>
  <si>
    <t>04/04/2019</t>
  </si>
  <si>
    <t>GOODLT</t>
  </si>
  <si>
    <t>77211455</t>
  </si>
  <si>
    <t>1337668</t>
  </si>
  <si>
    <t>Scale Digital Clinical w/Ht Rd</t>
  </si>
  <si>
    <t>DETECT</t>
  </si>
  <si>
    <t>Mesa</t>
  </si>
  <si>
    <t>AZ</t>
  </si>
  <si>
    <t xml:space="preserve">852159707   </t>
  </si>
  <si>
    <t>77391206</t>
  </si>
  <si>
    <t>6359586</t>
  </si>
  <si>
    <t>Wheelchair  19"</t>
  </si>
  <si>
    <t>06/17/2019</t>
  </si>
  <si>
    <t>DUKAL</t>
  </si>
  <si>
    <t>1097367</t>
  </si>
  <si>
    <t>Wrist Support Motion Mgr</t>
  </si>
  <si>
    <t>BOEING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</si>
  <si>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</si>
  <si>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</si>
  <si>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</si>
  <si>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</si>
  <si>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</si>
  <si>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</si>
  <si>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</si>
  <si>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</si>
  <si>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</si>
  <si>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9525086</t>
  </si>
  <si>
    <t xml:space="preserve">Valihist Cold/Sinus Tablets   </t>
  </si>
  <si>
    <t xml:space="preserve">Indust Pack </t>
  </si>
  <si>
    <t>150X2/Bx</t>
  </si>
  <si>
    <t>MEDIQ</t>
  </si>
  <si>
    <t>2115543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</si>
  <si>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</si>
  <si>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</si>
  <si>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</si>
  <si>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</si>
  <si>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</si>
  <si>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</si>
  <si>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 xml:space="preserve">Insect Repellent Ben's 100    </t>
  </si>
  <si>
    <t xml:space="preserve">1.25oz      </t>
  </si>
  <si>
    <t xml:space="preserve">1/Bt    </t>
  </si>
  <si>
    <t>3523032</t>
  </si>
  <si>
    <t>1315587</t>
  </si>
  <si>
    <t xml:space="preserve">Cephalexin Caps BOE           </t>
  </si>
  <si>
    <t xml:space="preserve">500mg       </t>
  </si>
  <si>
    <t xml:space="preserve">6/Bt    </t>
  </si>
  <si>
    <t>3324-3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</si>
  <si>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</si>
  <si>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</si>
  <si>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</si>
  <si>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</si>
  <si>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</si>
  <si>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</si>
  <si>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 xml:space="preserve">Nitrostat Sublingual Tabs BOE </t>
  </si>
  <si>
    <t xml:space="preserve">0.4mg       </t>
  </si>
  <si>
    <t xml:space="preserve">25/Bt   </t>
  </si>
  <si>
    <t>2140-0</t>
  </si>
  <si>
    <t>1316655</t>
  </si>
  <si>
    <t xml:space="preserve">Saline Nasal Spray            </t>
  </si>
  <si>
    <t xml:space="preserve">0.65%       </t>
  </si>
  <si>
    <t>1.5oz/Bt</t>
  </si>
  <si>
    <t>SHFFLD</t>
  </si>
  <si>
    <t>732953689659</t>
  </si>
  <si>
    <t>1519780</t>
  </si>
  <si>
    <t xml:space="preserve">Diamode Antidiarrheal         </t>
  </si>
  <si>
    <t xml:space="preserve">2mg         </t>
  </si>
  <si>
    <t xml:space="preserve">100/Bx  </t>
  </si>
  <si>
    <t>20033</t>
  </si>
  <si>
    <t xml:space="preserve">Support The Lift Knee Blk Neo </t>
  </si>
  <si>
    <t xml:space="preserve">Large       </t>
  </si>
  <si>
    <t xml:space="preserve">Ea      </t>
  </si>
  <si>
    <t>7002</t>
  </si>
  <si>
    <t>4996788</t>
  </si>
  <si>
    <t xml:space="preserve">Calagel Anti-Itch Gel         </t>
  </si>
  <si>
    <t xml:space="preserve">            </t>
  </si>
  <si>
    <t xml:space="preserve">144/Pk  </t>
  </si>
  <si>
    <t>TECLAB</t>
  </si>
  <si>
    <t>FG10012</t>
  </si>
  <si>
    <t>2130348</t>
  </si>
  <si>
    <t xml:space="preserve">Kleenex Tissue Facial         </t>
  </si>
  <si>
    <t>125Sheets/Bx</t>
  </si>
  <si>
    <t xml:space="preserve">12Bx/Ca </t>
  </si>
  <si>
    <t>KIMBER</t>
  </si>
  <si>
    <t>03076</t>
  </si>
  <si>
    <t xml:space="preserve">Cyclobenzaprine Tabs BOE      </t>
  </si>
  <si>
    <t xml:space="preserve">10mg        </t>
  </si>
  <si>
    <t xml:space="preserve">15/Bt   </t>
  </si>
  <si>
    <t>2573-0</t>
  </si>
  <si>
    <t>1145404</t>
  </si>
  <si>
    <t xml:space="preserve">Splint Thumb Procare          </t>
  </si>
  <si>
    <t xml:space="preserve">Universal   </t>
  </si>
  <si>
    <t>79-82710</t>
  </si>
  <si>
    <t>6005311</t>
  </si>
  <si>
    <t>Cane Adj Cont Handle Vinylgrip</t>
  </si>
  <si>
    <t xml:space="preserve">30-39"      </t>
  </si>
  <si>
    <t xml:space="preserve">6/Ca    </t>
  </si>
  <si>
    <t>GF</t>
  </si>
  <si>
    <t>6220A</t>
  </si>
  <si>
    <t xml:space="preserve">Stabilizer Thumb Deluxe       </t>
  </si>
  <si>
    <t xml:space="preserve">L/XL        </t>
  </si>
  <si>
    <t xml:space="preserve">12/Ca   </t>
  </si>
  <si>
    <t>45844EN</t>
  </si>
  <si>
    <t xml:space="preserve">Battery VM4 Suresign          </t>
  </si>
  <si>
    <t>989803194541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</si>
  <si>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</si>
  <si>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</si>
  <si>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</si>
  <si>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</si>
  <si>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</si>
  <si>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 xml:space="preserve">Sleeve Knee Open Patella      </t>
  </si>
  <si>
    <t xml:space="preserve">XXL         </t>
  </si>
  <si>
    <t>16536</t>
  </si>
  <si>
    <t>1238768</t>
  </si>
  <si>
    <t xml:space="preserve">Oxymetazoline HCl Nasal Spray </t>
  </si>
  <si>
    <t xml:space="preserve">0.05%       </t>
  </si>
  <si>
    <t>0.5oz/Bt</t>
  </si>
  <si>
    <t>3615341</t>
  </si>
  <si>
    <t xml:space="preserve">S/M         </t>
  </si>
  <si>
    <t>45843ENR</t>
  </si>
  <si>
    <t>1355243</t>
  </si>
  <si>
    <t xml:space="preserve">Vivotif Typhoid Vacc BOE      </t>
  </si>
  <si>
    <t xml:space="preserve">LIVORL      </t>
  </si>
  <si>
    <t xml:space="preserve">4/Pk    </t>
  </si>
  <si>
    <t>3927-0</t>
  </si>
  <si>
    <t>2583728</t>
  </si>
  <si>
    <t xml:space="preserve">Dextrose 50% LFS Syr 50mL     </t>
  </si>
  <si>
    <t xml:space="preserve">18gx1.5"    </t>
  </si>
  <si>
    <t xml:space="preserve">10/Pk   </t>
  </si>
  <si>
    <t>PFIZNJ</t>
  </si>
  <si>
    <t>00409490234</t>
  </si>
  <si>
    <t>1160754</t>
  </si>
  <si>
    <t xml:space="preserve">BP Cuff Reusable f/Monitor    </t>
  </si>
  <si>
    <t xml:space="preserve">Adult Long  </t>
  </si>
  <si>
    <t>MIDMAK</t>
  </si>
  <si>
    <t>3-009-0072</t>
  </si>
  <si>
    <t xml:space="preserve">Gentamicin Ophth Sol BOE      </t>
  </si>
  <si>
    <t xml:space="preserve">0.3%        </t>
  </si>
  <si>
    <t>4355-0</t>
  </si>
  <si>
    <t xml:space="preserve">Phenazopyridine Tablets BOE   </t>
  </si>
  <si>
    <t xml:space="preserve">200mg       </t>
  </si>
  <si>
    <t>0197-4</t>
  </si>
  <si>
    <t>1340809</t>
  </si>
  <si>
    <t xml:space="preserve">Cold Pack Reuse Gel Regular   </t>
  </si>
  <si>
    <t xml:space="preserve">6x9         </t>
  </si>
  <si>
    <t>CRAPRO</t>
  </si>
  <si>
    <t>032746</t>
  </si>
  <si>
    <t>1242718</t>
  </si>
  <si>
    <t xml:space="preserve">Sulfacetamide Ophthalmic Sol  </t>
  </si>
  <si>
    <t xml:space="preserve">10%         </t>
  </si>
  <si>
    <t xml:space="preserve">15mL/Bt </t>
  </si>
  <si>
    <t>1304195</t>
  </si>
  <si>
    <t>1163305</t>
  </si>
  <si>
    <t xml:space="preserve">X-Lg        </t>
  </si>
  <si>
    <t>16535</t>
  </si>
  <si>
    <t xml:space="preserve">Medium      </t>
  </si>
  <si>
    <t>7001</t>
  </si>
  <si>
    <t>1160751</t>
  </si>
  <si>
    <t xml:space="preserve">Adult Small </t>
  </si>
  <si>
    <t>3-009-0062</t>
  </si>
  <si>
    <t>1100774</t>
  </si>
  <si>
    <t xml:space="preserve">True Control Level 1 Solution </t>
  </si>
  <si>
    <t xml:space="preserve">3ml         </t>
  </si>
  <si>
    <t>HOMDIA</t>
  </si>
  <si>
    <t>M5H01-80</t>
  </si>
  <si>
    <t>1103956</t>
  </si>
  <si>
    <t xml:space="preserve">Band-It Tennis Elbow Support  </t>
  </si>
  <si>
    <t>TROY</t>
  </si>
  <si>
    <t>8147040</t>
  </si>
  <si>
    <t xml:space="preserve">Drytex Knee Support           </t>
  </si>
  <si>
    <t xml:space="preserve">X-Large     </t>
  </si>
  <si>
    <t>110658506000</t>
  </si>
  <si>
    <t xml:space="preserve">Vantage Lister Scissor        </t>
  </si>
  <si>
    <t xml:space="preserve">4-1/2"      </t>
  </si>
  <si>
    <t>V95-502SS</t>
  </si>
  <si>
    <t>5580110</t>
  </si>
  <si>
    <t xml:space="preserve">M-M-R Ii Mmr All Sdv          </t>
  </si>
  <si>
    <t xml:space="preserve">.5ml        </t>
  </si>
  <si>
    <t>MERVAC</t>
  </si>
  <si>
    <t>468100</t>
  </si>
  <si>
    <t>2282959</t>
  </si>
  <si>
    <t xml:space="preserve">Polytrim Ophthalmic Solution  </t>
  </si>
  <si>
    <t xml:space="preserve">10ml        </t>
  </si>
  <si>
    <t>1754001</t>
  </si>
  <si>
    <t>6548061</t>
  </si>
  <si>
    <t xml:space="preserve">Suture Ethilon Mono Blk Ps2   </t>
  </si>
  <si>
    <t xml:space="preserve">4-0 18"     </t>
  </si>
  <si>
    <t>ETHICO</t>
  </si>
  <si>
    <t>1667G</t>
  </si>
  <si>
    <t>1109091</t>
  </si>
  <si>
    <t xml:space="preserve">Cuff 1 Tube Adult Large Long  </t>
  </si>
  <si>
    <t xml:space="preserve">Reusable    </t>
  </si>
  <si>
    <t>WELCH</t>
  </si>
  <si>
    <t>REUSE-12L-1TP</t>
  </si>
  <si>
    <t>1314710</t>
  </si>
  <si>
    <t xml:space="preserve">Azithromycin Tablets UD       </t>
  </si>
  <si>
    <t xml:space="preserve">250mg       </t>
  </si>
  <si>
    <t xml:space="preserve">1x6/Bx  </t>
  </si>
  <si>
    <t>GENPHA</t>
  </si>
  <si>
    <t>00781577626</t>
  </si>
  <si>
    <t xml:space="preserve">Cyclobenzaprine HCL 10x10UD   </t>
  </si>
  <si>
    <t>1751072</t>
  </si>
  <si>
    <t>3728585</t>
  </si>
  <si>
    <t xml:space="preserve">Wrist Brace Elast W/Stay      </t>
  </si>
  <si>
    <t xml:space="preserve">Xlg-Right   </t>
  </si>
  <si>
    <t>SCOTSP</t>
  </si>
  <si>
    <t>4039RT-XLARG</t>
  </si>
  <si>
    <t>110658306000</t>
  </si>
  <si>
    <t>1126786</t>
  </si>
  <si>
    <t xml:space="preserve">Criterion Nitrile EC Glove    </t>
  </si>
  <si>
    <t xml:space="preserve">Small       </t>
  </si>
  <si>
    <t xml:space="preserve">50/Bx   </t>
  </si>
  <si>
    <t>HARSDN</t>
  </si>
  <si>
    <t>FG-H020-0052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</si>
  <si>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</si>
  <si>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</si>
  <si>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</si>
  <si>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</si>
  <si>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</si>
  <si>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</si>
  <si>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8914205</t>
  </si>
  <si>
    <t xml:space="preserve">Chemstrip 10md Urine Test     </t>
  </si>
  <si>
    <t xml:space="preserve">Strips      </t>
  </si>
  <si>
    <t xml:space="preserve">100/Bt  </t>
  </si>
  <si>
    <t>BIODYN</t>
  </si>
  <si>
    <t>3260763160</t>
  </si>
  <si>
    <t>8728151</t>
  </si>
  <si>
    <t xml:space="preserve">Scott Binder Ankle Beige      </t>
  </si>
  <si>
    <t>1404-BEIG-LRG</t>
  </si>
  <si>
    <t>110658206000</t>
  </si>
  <si>
    <t xml:space="preserve">Insta Check 0-13 1Rl/Pk       </t>
  </si>
  <si>
    <t xml:space="preserve">10/Ca   </t>
  </si>
  <si>
    <t>93</t>
  </si>
  <si>
    <t xml:space="preserve">Lens Cleaning Tissue          </t>
  </si>
  <si>
    <t>84457</t>
  </si>
  <si>
    <t>2483556</t>
  </si>
  <si>
    <t>Lidocaine w/Epi MDV Non-Return</t>
  </si>
  <si>
    <t xml:space="preserve">1%          </t>
  </si>
  <si>
    <t xml:space="preserve">30mL/Vl </t>
  </si>
  <si>
    <t>00409317802</t>
  </si>
  <si>
    <t>1319591</t>
  </si>
  <si>
    <t xml:space="preserve">Atovaquone/Proguanil Tab UD   </t>
  </si>
  <si>
    <t xml:space="preserve">250mg/100mg </t>
  </si>
  <si>
    <t xml:space="preserve">24/Pk   </t>
  </si>
  <si>
    <t>TOPRXI</t>
  </si>
  <si>
    <t>02-8378</t>
  </si>
  <si>
    <t>1205764</t>
  </si>
  <si>
    <t xml:space="preserve">Ciprofloxacin Tabs BOE        </t>
  </si>
  <si>
    <t xml:space="preserve">500Mg       </t>
  </si>
  <si>
    <t>5574-3</t>
  </si>
  <si>
    <t xml:space="preserve">WiFi        </t>
  </si>
  <si>
    <t>ICON-WI</t>
  </si>
  <si>
    <t xml:space="preserve">Log Book for Boeing           </t>
  </si>
  <si>
    <t>R04-01</t>
  </si>
  <si>
    <t>7001161</t>
  </si>
  <si>
    <t xml:space="preserve">Microdot Glucose Gel          </t>
  </si>
  <si>
    <t xml:space="preserve">37.5gm      </t>
  </si>
  <si>
    <t xml:space="preserve">3/Pk    </t>
  </si>
  <si>
    <t>CAMSEN</t>
  </si>
  <si>
    <t>703-03</t>
  </si>
  <si>
    <t xml:space="preserve">Ref Kit     </t>
  </si>
  <si>
    <t>701</t>
  </si>
  <si>
    <t>2285020</t>
  </si>
  <si>
    <t>Refresh Plus Eye Drops Singles</t>
  </si>
  <si>
    <t xml:space="preserve">0.1oz       </t>
  </si>
  <si>
    <t xml:space="preserve">30/Bx   </t>
  </si>
  <si>
    <t>3326725</t>
  </si>
  <si>
    <t>1705520</t>
  </si>
  <si>
    <t xml:space="preserve">Brace Wrist Elastic W/sta     </t>
  </si>
  <si>
    <t xml:space="preserve">LG/RT       </t>
  </si>
  <si>
    <t xml:space="preserve">EA      </t>
  </si>
  <si>
    <t>4039/LRG/RT</t>
  </si>
  <si>
    <t xml:space="preserve">Hue Farnsworth Test           </t>
  </si>
  <si>
    <t>730024</t>
  </si>
  <si>
    <t xml:space="preserve">Wheelchair  19"               </t>
  </si>
  <si>
    <t xml:space="preserve">each    </t>
  </si>
  <si>
    <t>TS1903</t>
  </si>
  <si>
    <t>1205866</t>
  </si>
  <si>
    <t xml:space="preserve">Naproxen Tabs BOE             </t>
  </si>
  <si>
    <t xml:space="preserve">20/Bt   </t>
  </si>
  <si>
    <t>3760-1</t>
  </si>
  <si>
    <t>3710001</t>
  </si>
  <si>
    <t xml:space="preserve">Topical Lt Mineral Oil        </t>
  </si>
  <si>
    <t xml:space="preserve">Sterile     </t>
  </si>
  <si>
    <t xml:space="preserve">25mL/Bt </t>
  </si>
  <si>
    <t>GERTRX</t>
  </si>
  <si>
    <t>MOS25</t>
  </si>
  <si>
    <t>2422758</t>
  </si>
  <si>
    <t xml:space="preserve">Elbow Supp.2 Sided Nylon      </t>
  </si>
  <si>
    <t xml:space="preserve">XXLARGE     </t>
  </si>
  <si>
    <t>79-82319</t>
  </si>
  <si>
    <t>2132693</t>
  </si>
  <si>
    <t xml:space="preserve">Lock Plastic Disposable       </t>
  </si>
  <si>
    <t xml:space="preserve">White       </t>
  </si>
  <si>
    <t xml:space="preserve">100/Pk  </t>
  </si>
  <si>
    <t>HEALMK</t>
  </si>
  <si>
    <t>6323 WT</t>
  </si>
  <si>
    <t>6114160</t>
  </si>
  <si>
    <t xml:space="preserve">Spot Vtl Sn Mntr NIBP/Pls     </t>
  </si>
  <si>
    <t xml:space="preserve">Oximter     </t>
  </si>
  <si>
    <t>42N0B-E1</t>
  </si>
  <si>
    <t>1254798</t>
  </si>
  <si>
    <t xml:space="preserve">Syringe 21gx1" VanishPoint    </t>
  </si>
  <si>
    <t xml:space="preserve">3cc         </t>
  </si>
  <si>
    <t>RETTEC</t>
  </si>
  <si>
    <t>10351</t>
  </si>
  <si>
    <t>1355232</t>
  </si>
  <si>
    <t xml:space="preserve">Azithromycin Tabs BOE         </t>
  </si>
  <si>
    <t xml:space="preserve">4/Bt    </t>
  </si>
  <si>
    <t>5754-0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</si>
  <si>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</si>
  <si>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</si>
  <si>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</si>
  <si>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</si>
  <si>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</si>
  <si>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</si>
  <si>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1001128</t>
  </si>
  <si>
    <t xml:space="preserve">Ear &amp; Bladder Syringe         </t>
  </si>
  <si>
    <t xml:space="preserve">2oz         </t>
  </si>
  <si>
    <t>JINSTR</t>
  </si>
  <si>
    <t>100-1128</t>
  </si>
  <si>
    <t xml:space="preserve">Piggyback Labels for Boeing   </t>
  </si>
  <si>
    <t xml:space="preserve">250/Pk  </t>
  </si>
  <si>
    <t>S02-02</t>
  </si>
  <si>
    <t>1101265</t>
  </si>
  <si>
    <t>TrueTrac Control Solut Level 0</t>
  </si>
  <si>
    <t xml:space="preserve">3Ml         </t>
  </si>
  <si>
    <t>M5H01-83</t>
  </si>
  <si>
    <t>8409071</t>
  </si>
  <si>
    <t xml:space="preserve">Triamcinolone 0.1% Cream      </t>
  </si>
  <si>
    <t xml:space="preserve">15gm/Tb </t>
  </si>
  <si>
    <t>CLAY</t>
  </si>
  <si>
    <t>45802006435</t>
  </si>
  <si>
    <t>2540030</t>
  </si>
  <si>
    <t xml:space="preserve">Twinrix Hep A/B Adt Pfs TL    </t>
  </si>
  <si>
    <t xml:space="preserve">1mL         </t>
  </si>
  <si>
    <t>SKBEEC</t>
  </si>
  <si>
    <t>58160081552</t>
  </si>
  <si>
    <t>1163307</t>
  </si>
  <si>
    <t xml:space="preserve">Lg          </t>
  </si>
  <si>
    <t>16534</t>
  </si>
  <si>
    <t>1145737</t>
  </si>
  <si>
    <t xml:space="preserve">CalaClear Lotion              </t>
  </si>
  <si>
    <t xml:space="preserve">6oz/Bt  </t>
  </si>
  <si>
    <t>HUMCO</t>
  </si>
  <si>
    <t>040096001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</si>
  <si>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</si>
  <si>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</si>
  <si>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</si>
  <si>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</si>
  <si>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</si>
  <si>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</si>
  <si>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 xml:space="preserve">Optichamber Diamond w/Mask    </t>
  </si>
  <si>
    <t>107-9823</t>
  </si>
  <si>
    <t xml:space="preserve">Wrist Support Motion Mgr      </t>
  </si>
  <si>
    <t>223905</t>
  </si>
  <si>
    <t xml:space="preserve">TeePee Protector Thumb        </t>
  </si>
  <si>
    <t>223085</t>
  </si>
  <si>
    <t xml:space="preserve">Ibuprofen Tabs BOE            </t>
  </si>
  <si>
    <t xml:space="preserve">800mg       </t>
  </si>
  <si>
    <t xml:space="preserve">21/Bt   </t>
  </si>
  <si>
    <t>0289-7</t>
  </si>
  <si>
    <t>1506947</t>
  </si>
  <si>
    <t xml:space="preserve">Thermacare Neck-to-Arm Wrap   </t>
  </si>
  <si>
    <t>WHITEH</t>
  </si>
  <si>
    <t>0573301502</t>
  </si>
  <si>
    <t>1355233</t>
  </si>
  <si>
    <t xml:space="preserve">Methocarbamol Tabs BOE        </t>
  </si>
  <si>
    <t xml:space="preserve">10/Bt   </t>
  </si>
  <si>
    <t>4614-0</t>
  </si>
  <si>
    <t>1315588</t>
  </si>
  <si>
    <t>3760-9</t>
  </si>
  <si>
    <t xml:space="preserve">Nitrostat Subl Tabs BOE       </t>
  </si>
  <si>
    <t xml:space="preserve">0.4Mg       </t>
  </si>
  <si>
    <t>2883047</t>
  </si>
  <si>
    <t>Cane 500Lb Psh Bttn Off Set HD</t>
  </si>
  <si>
    <t xml:space="preserve">19-38"      </t>
  </si>
  <si>
    <t>ALLEG</t>
  </si>
  <si>
    <t>CNE0020B</t>
  </si>
  <si>
    <t>8291228</t>
  </si>
  <si>
    <t xml:space="preserve">Finger Protector Aluminum     </t>
  </si>
  <si>
    <t xml:space="preserve">6/Pk    </t>
  </si>
  <si>
    <t>CONCO</t>
  </si>
  <si>
    <t>67330000</t>
  </si>
  <si>
    <t>BOEING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</si>
  <si>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</si>
  <si>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</si>
  <si>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</si>
  <si>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</si>
  <si>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</si>
  <si>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</si>
  <si>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</si>
  <si>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</si>
  <si>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</si>
  <si>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</si>
  <si>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</si>
  <si>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</si>
  <si>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</si>
  <si>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</si>
  <si>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</si>
  <si>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</si>
  <si>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</si>
  <si>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</si>
  <si>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</si>
  <si>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</si>
  <si>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</si>
  <si>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</si>
  <si>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</si>
  <si>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</si>
  <si>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</si>
  <si>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A.DOUGHTON     </t>
  </si>
  <si>
    <t xml:space="preserve">MEDIQ </t>
  </si>
  <si>
    <t xml:space="preserve">2115543                  </t>
  </si>
  <si>
    <t xml:space="preserve">BO  </t>
  </si>
  <si>
    <t xml:space="preserve">XE  </t>
  </si>
  <si>
    <t xml:space="preserve">XS  </t>
  </si>
  <si>
    <t xml:space="preserve">J.GOMES        </t>
  </si>
  <si>
    <t xml:space="preserve">5361274                  </t>
  </si>
  <si>
    <t xml:space="preserve">3523032                  </t>
  </si>
  <si>
    <t xml:space="preserve">XD  </t>
  </si>
  <si>
    <t xml:space="preserve">V.JANUSZYK     </t>
  </si>
  <si>
    <t xml:space="preserve">3324-3                   </t>
  </si>
  <si>
    <t xml:space="preserve">2140-0                   </t>
  </si>
  <si>
    <t xml:space="preserve">D.TILLER       </t>
  </si>
  <si>
    <t xml:space="preserve">00009031508              </t>
  </si>
  <si>
    <t xml:space="preserve">K.WELTI        </t>
  </si>
  <si>
    <t xml:space="preserve">732953689659             </t>
  </si>
  <si>
    <t xml:space="preserve">G.RAZZANO      </t>
  </si>
  <si>
    <t xml:space="preserve">79-82710                 </t>
  </si>
  <si>
    <t xml:space="preserve">2573-0                   </t>
  </si>
  <si>
    <t xml:space="preserve">C.MARTINEZ     </t>
  </si>
  <si>
    <t xml:space="preserve">7002                     </t>
  </si>
  <si>
    <t xml:space="preserve">J.CORRIGAN     </t>
  </si>
  <si>
    <t xml:space="preserve">45844EN                  </t>
  </si>
  <si>
    <t xml:space="preserve">20033                    </t>
  </si>
  <si>
    <t xml:space="preserve">A.VETACK       </t>
  </si>
  <si>
    <t xml:space="preserve">GF    </t>
  </si>
  <si>
    <t xml:space="preserve">6220A                    </t>
  </si>
  <si>
    <t xml:space="preserve">F.COYLE        </t>
  </si>
  <si>
    <t xml:space="preserve">03076                    </t>
  </si>
  <si>
    <t xml:space="preserve">C.SCHMIDTKE    </t>
  </si>
  <si>
    <t xml:space="preserve">FG10012                  </t>
  </si>
  <si>
    <t xml:space="preserve">032746                   </t>
  </si>
  <si>
    <t xml:space="preserve">TROY  </t>
  </si>
  <si>
    <t xml:space="preserve">8147040                  </t>
  </si>
  <si>
    <t xml:space="preserve">T.SMITH        </t>
  </si>
  <si>
    <t xml:space="preserve">V95-502SS                </t>
  </si>
  <si>
    <t xml:space="preserve">3615341                  </t>
  </si>
  <si>
    <t xml:space="preserve">16536                    </t>
  </si>
  <si>
    <t xml:space="preserve">0197-4                   </t>
  </si>
  <si>
    <t xml:space="preserve">3927-0                   </t>
  </si>
  <si>
    <t xml:space="preserve">3-009-0062               </t>
  </si>
  <si>
    <t xml:space="preserve">T.CHEE         </t>
  </si>
  <si>
    <t xml:space="preserve">16535                    </t>
  </si>
  <si>
    <t xml:space="preserve">4355-0                   </t>
  </si>
  <si>
    <t xml:space="preserve">110658506000             </t>
  </si>
  <si>
    <t xml:space="preserve">3-009-0072               </t>
  </si>
  <si>
    <t xml:space="preserve">7001                     </t>
  </si>
  <si>
    <t xml:space="preserve">D   </t>
  </si>
  <si>
    <t xml:space="preserve">1758689                  </t>
  </si>
  <si>
    <t xml:space="preserve">1304195                  </t>
  </si>
  <si>
    <t xml:space="preserve">00409490234              </t>
  </si>
  <si>
    <t xml:space="preserve">M5H01-80                 </t>
  </si>
  <si>
    <t xml:space="preserve">45843ENR                 </t>
  </si>
  <si>
    <t xml:space="preserve">989803194541             </t>
  </si>
  <si>
    <t xml:space="preserve">S.BRIZENDINE   </t>
  </si>
  <si>
    <t xml:space="preserve">468100                   </t>
  </si>
  <si>
    <t xml:space="preserve">00781577626              </t>
  </si>
  <si>
    <t xml:space="preserve">84457                    </t>
  </si>
  <si>
    <t xml:space="preserve">701                      </t>
  </si>
  <si>
    <t xml:space="preserve">1404-BEIG-LRG            </t>
  </si>
  <si>
    <t xml:space="preserve">0289-7                   </t>
  </si>
  <si>
    <t xml:space="preserve">0573301502               </t>
  </si>
  <si>
    <t xml:space="preserve">79-82319                 </t>
  </si>
  <si>
    <t xml:space="preserve">0613822                  </t>
  </si>
  <si>
    <t xml:space="preserve">3760-1                   </t>
  </si>
  <si>
    <t xml:space="preserve">5754-0                   </t>
  </si>
  <si>
    <t xml:space="preserve">02-8378                  </t>
  </si>
  <si>
    <t xml:space="preserve">1751072                  </t>
  </si>
  <si>
    <t xml:space="preserve">3326725                  </t>
  </si>
  <si>
    <t xml:space="preserve">A.JACKSON      </t>
  </si>
  <si>
    <t xml:space="preserve">WELCH </t>
  </si>
  <si>
    <t xml:space="preserve">REUSE-12L-1TP            </t>
  </si>
  <si>
    <t xml:space="preserve">K.MURTAUGH     </t>
  </si>
  <si>
    <t xml:space="preserve">FG-H020-0052             </t>
  </si>
  <si>
    <t xml:space="preserve">110658206000             </t>
  </si>
  <si>
    <t xml:space="preserve">110658306000             </t>
  </si>
  <si>
    <t xml:space="preserve">16534                    </t>
  </si>
  <si>
    <t xml:space="preserve">5574-3                   </t>
  </si>
  <si>
    <t xml:space="preserve">R04-01                   </t>
  </si>
  <si>
    <t xml:space="preserve">4614-0                   </t>
  </si>
  <si>
    <t xml:space="preserve">1754001                  </t>
  </si>
  <si>
    <t xml:space="preserve">63323066401              </t>
  </si>
  <si>
    <t xml:space="preserve">58160081552              </t>
  </si>
  <si>
    <t xml:space="preserve">C.SANO         </t>
  </si>
  <si>
    <t xml:space="preserve">223085                   </t>
  </si>
  <si>
    <t xml:space="preserve">MOS25                    </t>
  </si>
  <si>
    <t xml:space="preserve">1667G                    </t>
  </si>
  <si>
    <t xml:space="preserve">100-1128                 </t>
  </si>
  <si>
    <t xml:space="preserve">223905                   </t>
  </si>
  <si>
    <t xml:space="preserve">M5H01-83                 </t>
  </si>
  <si>
    <t xml:space="preserve">HUMCO </t>
  </si>
  <si>
    <t xml:space="preserve">040096001                </t>
  </si>
  <si>
    <t xml:space="preserve">107-9823                 </t>
  </si>
  <si>
    <t xml:space="preserve">S02-02                   </t>
  </si>
  <si>
    <t xml:space="preserve">730024                   </t>
  </si>
  <si>
    <t xml:space="preserve">10351                    </t>
  </si>
  <si>
    <t xml:space="preserve">3760-9                   </t>
  </si>
  <si>
    <t xml:space="preserve">ICON-WI                  </t>
  </si>
  <si>
    <t xml:space="preserve">E.SWEENEY      </t>
  </si>
  <si>
    <t xml:space="preserve">2F7123                   </t>
  </si>
  <si>
    <t xml:space="preserve">4039/LRG/RT              </t>
  </si>
  <si>
    <t xml:space="preserve">6323 WT                  </t>
  </si>
  <si>
    <t xml:space="preserve">00409317802              </t>
  </si>
  <si>
    <t xml:space="preserve">ALLEG </t>
  </si>
  <si>
    <t xml:space="preserve">CNE0020B                 </t>
  </si>
  <si>
    <t xml:space="preserve">4039RT-XLARG             </t>
  </si>
  <si>
    <t xml:space="preserve">MICRO </t>
  </si>
  <si>
    <t xml:space="preserve">93                       </t>
  </si>
  <si>
    <t xml:space="preserve">42N0B-E1                 </t>
  </si>
  <si>
    <t xml:space="preserve">A.TALAVERA     </t>
  </si>
  <si>
    <t xml:space="preserve">DUKAL </t>
  </si>
  <si>
    <t xml:space="preserve">TS1903                   </t>
  </si>
  <si>
    <t xml:space="preserve">B.McDADE       </t>
  </si>
  <si>
    <t xml:space="preserve">703-03                   </t>
  </si>
  <si>
    <t xml:space="preserve">CONCO </t>
  </si>
  <si>
    <t xml:space="preserve">67330000                 </t>
  </si>
  <si>
    <t xml:space="preserve">CLAY  </t>
  </si>
  <si>
    <t xml:space="preserve">45802006435              </t>
  </si>
  <si>
    <t xml:space="preserve">3260763160               </t>
  </si>
  <si>
    <t xml:space="preserve">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</si>
  <si>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</si>
  <si>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</si>
  <si>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</si>
  <si>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</si>
  <si>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</si>
  <si>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</si>
  <si>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</si>
  <si>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</si>
  <si>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</si>
  <si>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</si>
  <si>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</si>
  <si>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G10</t>
  </si>
  <si>
    <t>Blank</t>
  </si>
  <si>
    <t xml:space="preserve">  </t>
  </si>
  <si>
    <t>OC</t>
  </si>
  <si>
    <t>Y</t>
  </si>
  <si>
    <t>N</t>
  </si>
  <si>
    <t>RX</t>
  </si>
  <si>
    <t>M86</t>
  </si>
  <si>
    <t>L</t>
  </si>
  <si>
    <t>M10</t>
  </si>
  <si>
    <t>DP</t>
  </si>
  <si>
    <t>G86</t>
  </si>
  <si>
    <t>G20</t>
  </si>
  <si>
    <t>M90</t>
  </si>
  <si>
    <t>DU</t>
  </si>
  <si>
    <t>Z</t>
  </si>
  <si>
    <t>RI</t>
  </si>
  <si>
    <t>M80</t>
  </si>
  <si>
    <t>M85</t>
  </si>
  <si>
    <t>G70</t>
  </si>
  <si>
    <t>RE</t>
  </si>
  <si>
    <t>M33</t>
  </si>
  <si>
    <t>R</t>
  </si>
  <si>
    <t>G95</t>
  </si>
  <si>
    <t>U</t>
  </si>
  <si>
    <t>CS</t>
  </si>
  <si>
    <t>D10</t>
  </si>
  <si>
    <t>M35</t>
  </si>
  <si>
    <t>Low line impact</t>
  </si>
  <si>
    <t>Corporate non-stock - demand too low to convert</t>
  </si>
  <si>
    <t>Non-stock in the primary DC - demand too low to convert</t>
  </si>
  <si>
    <t>Discontinued</t>
  </si>
  <si>
    <t>Status</t>
  </si>
  <si>
    <t>Manufacturers back order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</si>
  <si>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</si>
  <si>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</si>
  <si>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</si>
  <si>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</si>
  <si>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</si>
  <si>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</si>
  <si>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</si>
  <si>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</si>
  <si>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BOEING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</si>
</sst>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7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8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5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20" fillId="9" borderId="0" xfId="0" applyFont="1" applyFill="1" applyAlignment="1">
      <alignment horizontal="center" wrapText="1"/>
    </xf>
    <xf numFmtId="0" fontId="18" fillId="0" borderId="0" xfId="0" applyFont="1"/>
    <xf numFmtId="0" fontId="21" fillId="10" borderId="2" xfId="1" applyFont="1" applyFill="1" applyBorder="1" applyAlignment="1">
      <alignment horizontal="center"/>
    </xf>
    <xf numFmtId="0" fontId="21" fillId="7" borderId="3" xfId="1" applyFont="1" applyFill="1" applyBorder="1" applyAlignment="1">
      <alignment wrapText="1"/>
    </xf>
    <xf numFmtId="0" fontId="21" fillId="10" borderId="4" xfId="1" applyFont="1" applyFill="1" applyBorder="1" applyAlignment="1">
      <alignment horizontal="center"/>
    </xf>
    <xf numFmtId="0" fontId="21" fillId="7" borderId="5" xfId="1" applyFont="1" applyFill="1" applyBorder="1" applyAlignment="1"/>
    <xf numFmtId="0" fontId="0" fillId="0" borderId="1" xfId="0" applyBorder="1"/>
    <xf numFmtId="0" fontId="23" fillId="0" borderId="0" xfId="0" applyFont="1" applyBorder="1" applyAlignment="1">
      <alignment horizontal="center"/>
    </xf>
    <xf numFmtId="0" fontId="22" fillId="3" borderId="12" xfId="0" applyFont="1" applyFill="1" applyBorder="1" applyAlignment="1">
      <alignment horizontal="left" wrapText="1"/>
    </xf>
    <xf numFmtId="0" fontId="22" fillId="3" borderId="13" xfId="0" applyFont="1" applyFill="1" applyBorder="1" applyAlignment="1">
      <alignment horizontal="left" wrapText="1"/>
    </xf>
    <xf numFmtId="0" fontId="22" fillId="3" borderId="14" xfId="0" applyFont="1" applyFill="1" applyBorder="1" applyAlignment="1">
      <alignment horizontal="left" wrapText="1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11" borderId="21" xfId="0" applyFill="1" applyBorder="1" applyAlignment="1">
      <alignment horizontal="left"/>
    </xf>
    <xf numFmtId="0" fontId="0" fillId="11" borderId="21" xfId="0" applyNumberFormat="1" applyFill="1" applyBorder="1"/>
    <xf numFmtId="0" fontId="0" fillId="11" borderId="22" xfId="0" applyNumberFormat="1" applyFill="1" applyBorder="1"/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24" fillId="0" borderId="7" xfId="0" applyFont="1" applyBorder="1" applyAlignment="1">
      <alignment horizontal="left"/>
    </xf>
    <xf numFmtId="0" fontId="24" fillId="0" borderId="7" xfId="0" applyNumberFormat="1" applyFont="1" applyBorder="1"/>
    <xf numFmtId="0" fontId="24" fillId="0" borderId="8" xfId="0" applyNumberFormat="1" applyFont="1" applyBorder="1"/>
    <xf numFmtId="0" fontId="24" fillId="0" borderId="19" xfId="0" applyFont="1" applyBorder="1" applyAlignment="1">
      <alignment horizontal="left"/>
    </xf>
    <xf numFmtId="0" fontId="24" fillId="0" borderId="19" xfId="0" applyNumberFormat="1" applyFont="1" applyBorder="1"/>
    <xf numFmtId="0" fontId="24" fillId="0" borderId="20" xfId="0" applyNumberFormat="1" applyFont="1" applyBorder="1"/>
    <xf numFmtId="0" fontId="19" fillId="0" borderId="16" xfId="0" applyFont="1" applyBorder="1" applyAlignment="1">
      <alignment horizontal="left"/>
    </xf>
    <xf numFmtId="0" fontId="19" fillId="0" borderId="16" xfId="0" applyNumberFormat="1" applyFont="1" applyBorder="1"/>
    <xf numFmtId="0" fontId="19" fillId="0" borderId="17" xfId="0" applyNumberFormat="1" applyFont="1" applyBorder="1"/>
  </cellXfs>
  <cellStyles count="2">
    <cellStyle name="Normal" xfId="0" builtinId="0"/>
    <cellStyle name="Normal_Sheet1" xfId="1" xr:uid="{DAF7E75D-177E-4E3E-8314-1873A172A075}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0.8716216216216216</c:v>
                </c:pt>
                <c:pt idx="1">
                  <c:v>0.87956204379562042</c:v>
                </c:pt>
                <c:pt idx="2">
                  <c:v>0.84385382059800662</c:v>
                </c:pt>
                <c:pt idx="3">
                  <c:v>0.8645320197044335</c:v>
                </c:pt>
                <c:pt idx="4">
                  <c:v>0.86633663366336633</c:v>
                </c:pt>
                <c:pt idx="5">
                  <c:v>0.85039370078740162</c:v>
                </c:pt>
                <c:pt idx="6">
                  <c:v>0.90938511326860838</c:v>
                </c:pt>
                <c:pt idx="7">
                  <c:v>0.9017857142857143</c:v>
                </c:pt>
                <c:pt idx="8">
                  <c:v>0.87285223367697595</c:v>
                </c:pt>
                <c:pt idx="9">
                  <c:v>0.85401459854014594</c:v>
                </c:pt>
                <c:pt idx="10">
                  <c:v>0.89519650655021832</c:v>
                </c:pt>
                <c:pt idx="11">
                  <c:v>0.87096774193548387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29-4688-871C-E5EC759C3FE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0.9662921348314607</c:v>
                </c:pt>
                <c:pt idx="1">
                  <c:v>0.95634920634920628</c:v>
                </c:pt>
                <c:pt idx="2">
                  <c:v>0.91039426523297495</c:v>
                </c:pt>
                <c:pt idx="3">
                  <c:v>0.93850267379679142</c:v>
                </c:pt>
                <c:pt idx="4">
                  <c:v>0.94086021505376349</c:v>
                </c:pt>
                <c:pt idx="5">
                  <c:v>0.98181818181818192</c:v>
                </c:pt>
                <c:pt idx="6">
                  <c:v>0.96896551724137936</c:v>
                </c:pt>
                <c:pt idx="7">
                  <c:v>0.96650717703349287</c:v>
                </c:pt>
                <c:pt idx="8">
                  <c:v>0.93382352941176483</c:v>
                </c:pt>
                <c:pt idx="9">
                  <c:v>0.93600000000000005</c:v>
                </c:pt>
                <c:pt idx="10">
                  <c:v>0.96698113207547165</c:v>
                </c:pt>
                <c:pt idx="11">
                  <c:v>0.94552529182879363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529-4688-871C-E5EC759C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0.84313725490196079</c:v>
                </c:pt>
                <c:pt idx="1">
                  <c:v>0.84265734265734271</c:v>
                </c:pt>
                <c:pt idx="2">
                  <c:v>0.80891719745222934</c:v>
                </c:pt>
                <c:pt idx="3">
                  <c:v>0.82783018867924529</c:v>
                </c:pt>
                <c:pt idx="4">
                  <c:v>0.81775700934579443</c:v>
                </c:pt>
                <c:pt idx="5">
                  <c:v>0.79411764705882348</c:v>
                </c:pt>
                <c:pt idx="6">
                  <c:v>0.88087774294670851</c:v>
                </c:pt>
                <c:pt idx="7">
                  <c:v>0.86695278969957068</c:v>
                </c:pt>
                <c:pt idx="8">
                  <c:v>0.83828382838283833</c:v>
                </c:pt>
                <c:pt idx="9">
                  <c:v>0.78260869565217395</c:v>
                </c:pt>
                <c:pt idx="10">
                  <c:v>0.86497890295358648</c:v>
                </c:pt>
                <c:pt idx="11">
                  <c:v>0.81818181818181823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13-4A3D-8A07-667B0EE4B2A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0.93790849673202614</c:v>
                </c:pt>
                <c:pt idx="1">
                  <c:v>0.91958041958041958</c:v>
                </c:pt>
                <c:pt idx="2">
                  <c:v>0.87898089171974514</c:v>
                </c:pt>
                <c:pt idx="3">
                  <c:v>0.90330188679245282</c:v>
                </c:pt>
                <c:pt idx="4">
                  <c:v>0.89252336448598124</c:v>
                </c:pt>
                <c:pt idx="5">
                  <c:v>0.91911764705882348</c:v>
                </c:pt>
                <c:pt idx="6">
                  <c:v>0.94043887147335425</c:v>
                </c:pt>
                <c:pt idx="7">
                  <c:v>0.93133047210300424</c:v>
                </c:pt>
                <c:pt idx="8">
                  <c:v>0.90099009900990101</c:v>
                </c:pt>
                <c:pt idx="9">
                  <c:v>0.86287625418060199</c:v>
                </c:pt>
                <c:pt idx="10">
                  <c:v>0.93670886075949367</c:v>
                </c:pt>
                <c:pt idx="11">
                  <c:v>0.8922558922558923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13-4A3D-8A07-667B0EE4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7.681952893516" createdVersion="6" refreshedVersion="6" minRefreshableVersion="3" recordCount="87" xr:uid="{3A351638-DC21-4A9C-A5AF-01150E5659B9}">
  <cacheSource type="worksheet">
    <worksheetSource ref="A2:M89" sheet="Item Detail"/>
  </cacheSource>
  <cacheFields count="13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"/>
    </cacheField>
    <cacheField name="QTY" numFmtId="0">
      <sharedItems containsSemiMixedTypes="0" containsString="0" containsNumber="1" containsInteger="1" minValue="1" maxValue="91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6">
        <s v="Demand increase – forecast adjusted"/>
        <s v="Manufacturers back order"/>
        <s v="Corporate non-stock - demand too low to convert"/>
        <s v="Low line impact"/>
        <s v="Non-stock in the primary DC - demand too low to convert"/>
        <s v="Discontinu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s v="9525086"/>
    <s v="Valihist Cold/Sinus Tablets   "/>
    <s v="Indust Pack "/>
    <s v="150X2/Bx"/>
    <s v="MEDIQ"/>
    <s v="2115543"/>
    <n v="8"/>
    <n v="9"/>
    <n v="0.125"/>
    <n v="0.875"/>
    <n v="0"/>
    <n v="0"/>
    <x v="0"/>
  </r>
  <r>
    <s v="1279954"/>
    <s v="Epinephrine Auto Inject Adult "/>
    <s v="0.3mg       "/>
    <s v="2/Pk    "/>
    <s v="CARDGN"/>
    <s v="5361274"/>
    <n v="7"/>
    <n v="11"/>
    <n v="1"/>
    <n v="0"/>
    <n v="0"/>
    <n v="0"/>
    <x v="1"/>
  </r>
  <r>
    <s v="1329438"/>
    <s v="Insect Repellent Ben's 100    "/>
    <s v="1.25oz      "/>
    <s v="1/Bt    "/>
    <s v="CARDWH"/>
    <s v="3523032"/>
    <n v="5"/>
    <n v="91"/>
    <n v="0"/>
    <n v="0"/>
    <n v="1"/>
    <n v="0"/>
    <x v="2"/>
  </r>
  <r>
    <s v="1315587"/>
    <s v="Cephalexin Caps BOE           "/>
    <s v="500mg       "/>
    <s v="6/Bt    "/>
    <s v="ASMEDI"/>
    <s v="3324-3"/>
    <n v="4"/>
    <n v="25"/>
    <n v="1"/>
    <n v="0"/>
    <n v="0"/>
    <n v="0"/>
    <x v="3"/>
  </r>
  <r>
    <s v="9083300"/>
    <s v="Gelfoam Sponges Sz12-7mm      "/>
    <s v="1545        "/>
    <s v="12/Bx   "/>
    <s v="PFIINJ"/>
    <s v="00009031508"/>
    <n v="4"/>
    <n v="4"/>
    <n v="1"/>
    <n v="0"/>
    <n v="0"/>
    <n v="0"/>
    <x v="3"/>
  </r>
  <r>
    <s v="1356593"/>
    <s v="Nitrostat Sublingual Tabs BOE "/>
    <s v="0.4mg       "/>
    <s v="25/Bt   "/>
    <s v="ASMEDI"/>
    <s v="2140-0"/>
    <n v="4"/>
    <n v="5"/>
    <n v="0"/>
    <n v="0"/>
    <n v="1"/>
    <n v="0"/>
    <x v="2"/>
  </r>
  <r>
    <s v="1316655"/>
    <s v="Saline Nasal Spray            "/>
    <s v="0.65%       "/>
    <s v="1.5oz/Bt"/>
    <s v="SHFFLD"/>
    <s v="732953689659"/>
    <n v="3"/>
    <n v="36"/>
    <n v="0"/>
    <n v="1"/>
    <n v="0"/>
    <n v="0"/>
    <x v="3"/>
  </r>
  <r>
    <s v="1519780"/>
    <s v="Diamode Antidiarrheal         "/>
    <s v="2mg         "/>
    <s v="100/Bx  "/>
    <s v="MEDIQ"/>
    <s v="20033"/>
    <n v="3"/>
    <n v="5"/>
    <n v="0"/>
    <n v="1"/>
    <n v="0"/>
    <n v="0"/>
    <x v="3"/>
  </r>
  <r>
    <s v="7131070"/>
    <s v="Support The Lift Knee Blk Neo "/>
    <s v="Large       "/>
    <s v="Ea      "/>
    <s v="PROATH"/>
    <s v="7002"/>
    <n v="3"/>
    <n v="6"/>
    <n v="0"/>
    <n v="0"/>
    <n v="1"/>
    <n v="0"/>
    <x v="2"/>
  </r>
  <r>
    <s v="4996788"/>
    <s v="Calagel Anti-Itch Gel         "/>
    <s v="            "/>
    <s v="144/Pk  "/>
    <s v="TECLAB"/>
    <s v="FG10012"/>
    <n v="3"/>
    <n v="3"/>
    <n v="0.33333333333333337"/>
    <n v="0.66666666666666674"/>
    <n v="0"/>
    <n v="0"/>
    <x v="3"/>
  </r>
  <r>
    <s v="2130348"/>
    <s v="Kleenex Tissue Facial         "/>
    <s v="125Sheets/Bx"/>
    <s v="12Bx/Ca "/>
    <s v="KIMBER"/>
    <s v="03076"/>
    <n v="3"/>
    <n v="4"/>
    <n v="0"/>
    <n v="1"/>
    <n v="0"/>
    <n v="0"/>
    <x v="3"/>
  </r>
  <r>
    <s v="1355234"/>
    <s v="Cyclobenzaprine Tabs BOE      "/>
    <s v="10mg        "/>
    <s v="15/Bt   "/>
    <s v="ASMEDI"/>
    <s v="2573-0"/>
    <n v="3"/>
    <n v="10"/>
    <n v="0"/>
    <n v="0"/>
    <n v="1"/>
    <n v="0"/>
    <x v="2"/>
  </r>
  <r>
    <s v="1145404"/>
    <s v="Splint Thumb Procare          "/>
    <s v="Universal   "/>
    <s v="Ea      "/>
    <s v="SMTNEP"/>
    <s v="79-82710"/>
    <n v="3"/>
    <n v="13"/>
    <n v="0"/>
    <n v="1"/>
    <n v="0"/>
    <n v="0"/>
    <x v="4"/>
  </r>
  <r>
    <s v="6005311"/>
    <s v="Cane Adj Cont Handle Vinylgrip"/>
    <s v="30-39&quot;      "/>
    <s v="6/Ca    "/>
    <s v="GF"/>
    <s v="6220A"/>
    <n v="3"/>
    <n v="5"/>
    <n v="0"/>
    <n v="1"/>
    <n v="0"/>
    <n v="0"/>
    <x v="4"/>
  </r>
  <r>
    <s v="1247283"/>
    <s v="Stabilizer Thumb Deluxe       "/>
    <s v="L/XL        "/>
    <s v="12/Ca   "/>
    <s v="3MCONH"/>
    <s v="45844EN"/>
    <n v="3"/>
    <n v="5"/>
    <n v="0"/>
    <n v="0"/>
    <n v="1"/>
    <n v="0"/>
    <x v="2"/>
  </r>
  <r>
    <s v="1334598"/>
    <s v="Battery VM4 Suresign          "/>
    <s v="            "/>
    <s v="Ea      "/>
    <s v="PHILMD"/>
    <s v="989803194541"/>
    <n v="2"/>
    <n v="2"/>
    <n v="0"/>
    <n v="0"/>
    <n v="1"/>
    <n v="0"/>
    <x v="2"/>
  </r>
  <r>
    <s v="1235472"/>
    <s v="Insta-Glucose Gl 40%          "/>
    <s v="31gm        "/>
    <s v="3/Bx    "/>
    <s v="CARDWH"/>
    <s v="1758689"/>
    <n v="2"/>
    <n v="3"/>
    <n v="1"/>
    <n v="0"/>
    <n v="0"/>
    <n v="0"/>
    <x v="3"/>
  </r>
  <r>
    <s v="1163304"/>
    <s v="Sleeve Knee Open Patella      "/>
    <s v="XXL         "/>
    <s v="Ea      "/>
    <s v="ERGODY"/>
    <s v="16536"/>
    <n v="2"/>
    <n v="10"/>
    <n v="0"/>
    <n v="0"/>
    <n v="1"/>
    <n v="0"/>
    <x v="2"/>
  </r>
  <r>
    <s v="1238768"/>
    <s v="Oxymetazoline HCl Nasal Spray "/>
    <s v="0.05%       "/>
    <s v="0.5oz/Bt"/>
    <s v="CARDGN"/>
    <s v="3615341"/>
    <n v="2"/>
    <n v="12"/>
    <n v="1"/>
    <n v="0"/>
    <n v="0"/>
    <n v="0"/>
    <x v="5"/>
  </r>
  <r>
    <s v="1247282"/>
    <s v="Stabilizer Thumb Deluxe       "/>
    <s v="S/M         "/>
    <s v="12/Bx   "/>
    <s v="3MCONH"/>
    <s v="45843ENR"/>
    <n v="2"/>
    <n v="2"/>
    <n v="0"/>
    <n v="0"/>
    <n v="1"/>
    <n v="0"/>
    <x v="2"/>
  </r>
  <r>
    <s v="1355243"/>
    <s v="Vivotif Typhoid Vacc BOE      "/>
    <s v="LIVORL      "/>
    <s v="4/Pk    "/>
    <s v="ASMEDI"/>
    <s v="3927-0"/>
    <n v="2"/>
    <n v="8"/>
    <n v="0"/>
    <n v="1"/>
    <n v="0"/>
    <n v="0"/>
    <x v="4"/>
  </r>
  <r>
    <s v="2583728"/>
    <s v="Dextrose 50% LFS Syr 50mL     "/>
    <s v="18gx1.5&quot;    "/>
    <s v="10/Pk   "/>
    <s v="PFIZNJ"/>
    <s v="00409490234"/>
    <n v="2"/>
    <n v="3"/>
    <n v="1"/>
    <n v="0"/>
    <n v="0"/>
    <n v="0"/>
    <x v="3"/>
  </r>
  <r>
    <s v="1160754"/>
    <s v="BP Cuff Reusable f/Monitor    "/>
    <s v="Adult Long  "/>
    <s v="Ea      "/>
    <s v="MIDMAK"/>
    <s v="3-009-0072"/>
    <n v="2"/>
    <n v="4"/>
    <n v="1"/>
    <n v="0"/>
    <n v="0"/>
    <n v="0"/>
    <x v="3"/>
  </r>
  <r>
    <s v="1358480"/>
    <s v="Gentamicin Ophth Sol BOE      "/>
    <s v="0.3%        "/>
    <s v="Ea      "/>
    <s v="ASMEDI"/>
    <s v="4355-0"/>
    <n v="2"/>
    <n v="6"/>
    <n v="0"/>
    <n v="0"/>
    <n v="1"/>
    <n v="0"/>
    <x v="2"/>
  </r>
  <r>
    <s v="1355737"/>
    <s v="Phenazopyridine Tablets BOE   "/>
    <s v="200mg       "/>
    <s v="6/Bt    "/>
    <s v="ASMEDI"/>
    <s v="0197-4"/>
    <n v="2"/>
    <n v="9"/>
    <n v="0"/>
    <n v="0"/>
    <n v="1"/>
    <n v="0"/>
    <x v="2"/>
  </r>
  <r>
    <s v="1340809"/>
    <s v="Cold Pack Reuse Gel Regular   "/>
    <s v="6x9         "/>
    <s v="Ea      "/>
    <s v="CRAPRO"/>
    <s v="032746"/>
    <n v="2"/>
    <n v="20"/>
    <n v="0"/>
    <n v="1"/>
    <n v="0"/>
    <n v="0"/>
    <x v="5"/>
  </r>
  <r>
    <s v="1242718"/>
    <s v="Sulfacetamide Ophthalmic Sol  "/>
    <s v="10%         "/>
    <s v="15mL/Bt "/>
    <s v="CARDGN"/>
    <s v="1304195"/>
    <n v="2"/>
    <n v="3"/>
    <n v="1"/>
    <n v="0"/>
    <n v="0"/>
    <n v="0"/>
    <x v="3"/>
  </r>
  <r>
    <s v="1163305"/>
    <s v="Sleeve Knee Open Patella      "/>
    <s v="X-Lg        "/>
    <s v="Ea      "/>
    <s v="ERGODY"/>
    <s v="16535"/>
    <n v="2"/>
    <n v="12"/>
    <n v="0.5"/>
    <n v="0.5"/>
    <n v="0"/>
    <n v="0"/>
    <x v="3"/>
  </r>
  <r>
    <s v="7127885"/>
    <s v="Support The Lift Knee Blk Neo "/>
    <s v="Medium      "/>
    <s v="Ea      "/>
    <s v="PROATH"/>
    <s v="7001"/>
    <n v="2"/>
    <n v="4"/>
    <n v="0"/>
    <n v="0"/>
    <n v="0"/>
    <n v="1"/>
    <x v="2"/>
  </r>
  <r>
    <s v="1160751"/>
    <s v="BP Cuff Reusable f/Monitor    "/>
    <s v="Adult Small "/>
    <s v="Ea      "/>
    <s v="MIDMAK"/>
    <s v="3-009-0062"/>
    <n v="2"/>
    <n v="6"/>
    <n v="0"/>
    <n v="1"/>
    <n v="0"/>
    <n v="0"/>
    <x v="4"/>
  </r>
  <r>
    <s v="1100774"/>
    <s v="True Control Level 1 Solution "/>
    <s v="3ml         "/>
    <s v="Ea      "/>
    <s v="HOMDIA"/>
    <s v="M5H01-80"/>
    <n v="2"/>
    <n v="2"/>
    <n v="0"/>
    <n v="1"/>
    <n v="0"/>
    <n v="0"/>
    <x v="3"/>
  </r>
  <r>
    <s v="1103956"/>
    <s v="Band-It Tennis Elbow Support  "/>
    <s v="Universal   "/>
    <s v="Ea      "/>
    <s v="TROY"/>
    <s v="8147040"/>
    <n v="2"/>
    <n v="18"/>
    <n v="0"/>
    <n v="1"/>
    <n v="0"/>
    <n v="0"/>
    <x v="4"/>
  </r>
  <r>
    <s v="1137306"/>
    <s v="Drytex Knee Support           "/>
    <s v="X-Large     "/>
    <s v="Ea      "/>
    <s v="SMTNEP"/>
    <s v="110658506000"/>
    <n v="2"/>
    <n v="4"/>
    <n v="0"/>
    <n v="0"/>
    <n v="1"/>
    <n v="0"/>
    <x v="2"/>
  </r>
  <r>
    <s v="9536933"/>
    <s v="Vantage Lister Scissor        "/>
    <s v="4-1/2&quot;      "/>
    <s v="Ea      "/>
    <s v="MILTEX"/>
    <s v="V95-502SS"/>
    <n v="2"/>
    <n v="18"/>
    <n v="0"/>
    <n v="0"/>
    <n v="1"/>
    <n v="0"/>
    <x v="2"/>
  </r>
  <r>
    <s v="5580110"/>
    <s v="M-M-R Ii Mmr All Sdv          "/>
    <s v=".5ml        "/>
    <s v="10/Pk   "/>
    <s v="MERVAC"/>
    <s v="468100"/>
    <n v="2"/>
    <n v="2"/>
    <n v="0"/>
    <n v="1"/>
    <n v="0"/>
    <n v="0"/>
    <x v="3"/>
  </r>
  <r>
    <s v="2282959"/>
    <s v="Polytrim Ophthalmic Solution  "/>
    <s v="10ml        "/>
    <s v="Ea      "/>
    <s v="CARDWH"/>
    <s v="1754001"/>
    <n v="1"/>
    <n v="2"/>
    <n v="0"/>
    <n v="1"/>
    <n v="0"/>
    <n v="0"/>
    <x v="3"/>
  </r>
  <r>
    <s v="6548061"/>
    <s v="Suture Ethilon Mono Blk Ps2   "/>
    <s v="4-0 18&quot;     "/>
    <s v="12/Bx   "/>
    <s v="ETHICO"/>
    <s v="1667G"/>
    <n v="1"/>
    <n v="2"/>
    <n v="0"/>
    <n v="1"/>
    <n v="0"/>
    <n v="0"/>
    <x v="3"/>
  </r>
  <r>
    <s v="1109091"/>
    <s v="Cuff 1 Tube Adult Large Long  "/>
    <s v="Reusable    "/>
    <s v="Ea      "/>
    <s v="WELCH"/>
    <s v="REUSE-12L-1TP"/>
    <n v="1"/>
    <n v="2"/>
    <n v="0"/>
    <n v="1"/>
    <n v="0"/>
    <n v="0"/>
    <x v="4"/>
  </r>
  <r>
    <s v="1314710"/>
    <s v="Azithromycin Tablets UD       "/>
    <s v="250mg       "/>
    <s v="1x6/Bx  "/>
    <s v="GENPHA"/>
    <s v="00781577626"/>
    <n v="1"/>
    <n v="30"/>
    <n v="1"/>
    <n v="0"/>
    <n v="0"/>
    <n v="0"/>
    <x v="5"/>
  </r>
  <r>
    <s v="1314826"/>
    <s v="Cyclobenzaprine HCL 10x10UD   "/>
    <s v="10mg        "/>
    <s v="100/Bx  "/>
    <s v="CARDWH"/>
    <s v="1751072"/>
    <n v="1"/>
    <n v="3"/>
    <n v="0"/>
    <n v="0"/>
    <n v="1"/>
    <n v="0"/>
    <x v="2"/>
  </r>
  <r>
    <s v="3728585"/>
    <s v="Wrist Brace Elast W/Stay      "/>
    <s v="Xlg-Right   "/>
    <s v="Ea      "/>
    <s v="SCOTSP"/>
    <s v="4039RT-XLARG"/>
    <n v="1"/>
    <n v="1"/>
    <n v="0"/>
    <n v="1"/>
    <n v="0"/>
    <n v="0"/>
    <x v="4"/>
  </r>
  <r>
    <s v="1137302"/>
    <s v="Drytex Knee Support           "/>
    <s v="Medium      "/>
    <s v="Ea      "/>
    <s v="SMTNEP"/>
    <s v="110658306000"/>
    <n v="1"/>
    <n v="2"/>
    <n v="0"/>
    <n v="0"/>
    <n v="1"/>
    <n v="0"/>
    <x v="2"/>
  </r>
  <r>
    <s v="1126786"/>
    <s v="Criterion Nitrile EC Glove    "/>
    <s v="Small       "/>
    <s v="50/Bx   "/>
    <s v="HARSDN"/>
    <s v="FG-H020-0052"/>
    <n v="1"/>
    <n v="2"/>
    <n v="0"/>
    <n v="1"/>
    <n v="0"/>
    <n v="0"/>
    <x v="3"/>
  </r>
  <r>
    <s v="2480687"/>
    <s v="Diphenhydramine IJ SDV NR     "/>
    <s v="50mg/ml     "/>
    <s v="1ml/Vl  "/>
    <s v="GIVREP"/>
    <s v="63323066401"/>
    <n v="1"/>
    <n v="2"/>
    <n v="0"/>
    <n v="1"/>
    <n v="0"/>
    <n v="0"/>
    <x v="3"/>
  </r>
  <r>
    <s v="8914205"/>
    <s v="Chemstrip 10md Urine Test     "/>
    <s v="Strips      "/>
    <s v="100/Bt  "/>
    <s v="BIODYN"/>
    <s v="3260763160"/>
    <n v="1"/>
    <n v="1"/>
    <n v="0"/>
    <n v="1"/>
    <n v="0"/>
    <n v="0"/>
    <x v="3"/>
  </r>
  <r>
    <s v="8728151"/>
    <s v="Scott Binder Ankle Beige      "/>
    <s v="Large       "/>
    <s v="Ea      "/>
    <s v="SCOTSP"/>
    <s v="1404-BEIG-LRG"/>
    <n v="1"/>
    <n v="10"/>
    <n v="1"/>
    <n v="0"/>
    <n v="0"/>
    <n v="0"/>
    <x v="3"/>
  </r>
  <r>
    <s v="1137301"/>
    <s v="Drytex Knee Support           "/>
    <s v="Small       "/>
    <s v="Ea      "/>
    <s v="SMTNEP"/>
    <s v="110658206000"/>
    <n v="1"/>
    <n v="2"/>
    <n v="0"/>
    <n v="0"/>
    <n v="1"/>
    <n v="0"/>
    <x v="2"/>
  </r>
  <r>
    <s v="4430188"/>
    <s v="Insta Check 0-13 1Rl/Pk       "/>
    <s v="            "/>
    <s v="10/Ca   "/>
    <s v="MICRO"/>
    <s v="93"/>
    <n v="1"/>
    <n v="1"/>
    <n v="0"/>
    <n v="0"/>
    <n v="0"/>
    <n v="1"/>
    <x v="2"/>
  </r>
  <r>
    <s v="1205801"/>
    <s v="Gentamicin Ophth Sol BOE      "/>
    <s v="0.3%        "/>
    <s v="Ea      "/>
    <s v="ASMEDI"/>
    <s v="4355-0"/>
    <n v="1"/>
    <n v="4"/>
    <n v="0"/>
    <n v="0"/>
    <n v="1"/>
    <n v="0"/>
    <x v="5"/>
  </r>
  <r>
    <s v="1163432"/>
    <s v="Lens Cleaning Tissue          "/>
    <s v="            "/>
    <s v="Ea      "/>
    <s v="TITMUS"/>
    <s v="84457"/>
    <n v="1"/>
    <n v="10"/>
    <n v="0"/>
    <n v="0"/>
    <n v="0"/>
    <n v="1"/>
    <x v="2"/>
  </r>
  <r>
    <s v="2483556"/>
    <s v="Lidocaine w/Epi MDV Non-Return"/>
    <s v="1%          "/>
    <s v="30mL/Vl "/>
    <s v="GIVREP"/>
    <s v="00409317802"/>
    <n v="1"/>
    <n v="1"/>
    <n v="1"/>
    <n v="0"/>
    <n v="0"/>
    <n v="0"/>
    <x v="3"/>
  </r>
  <r>
    <s v="1319591"/>
    <s v="Atovaquone/Proguanil Tab UD   "/>
    <s v="250mg/100mg "/>
    <s v="24/Pk   "/>
    <s v="TOPRXI"/>
    <s v="02-8378"/>
    <n v="1"/>
    <n v="5"/>
    <n v="1"/>
    <n v="0"/>
    <n v="0"/>
    <n v="0"/>
    <x v="3"/>
  </r>
  <r>
    <s v="1205764"/>
    <s v="Ciprofloxacin Tabs BOE        "/>
    <s v="500Mg       "/>
    <s v="6/Bt    "/>
    <s v="ASMEDI"/>
    <s v="5574-3"/>
    <n v="1"/>
    <n v="2"/>
    <n v="0"/>
    <n v="1"/>
    <n v="0"/>
    <n v="0"/>
    <x v="4"/>
  </r>
  <r>
    <s v="1337668"/>
    <s v="Scale Digital Clinical w/Ht Rd"/>
    <s v="WiFi        "/>
    <s v="Ea      "/>
    <s v="DETECT"/>
    <s v="ICON-WI"/>
    <n v="1"/>
    <n v="1"/>
    <n v="0"/>
    <n v="0"/>
    <n v="0"/>
    <n v="1"/>
    <x v="2"/>
  </r>
  <r>
    <s v="1205891"/>
    <s v="Log Book for Boeing           "/>
    <s v="            "/>
    <s v="Ea      "/>
    <s v="ASMEDI"/>
    <s v="R04-01"/>
    <n v="1"/>
    <n v="2"/>
    <n v="0"/>
    <n v="0"/>
    <n v="0"/>
    <n v="1"/>
    <x v="2"/>
  </r>
  <r>
    <s v="7001161"/>
    <s v="Microdot Glucose Gel          "/>
    <s v="37.5gm      "/>
    <s v="3/Pk    "/>
    <s v="CAMSEN"/>
    <s v="703-03"/>
    <n v="1"/>
    <n v="1"/>
    <n v="0"/>
    <n v="1"/>
    <n v="0"/>
    <n v="0"/>
    <x v="4"/>
  </r>
  <r>
    <s v="6920016"/>
    <s v="Bloodborne Station Protec Aprl"/>
    <s v="Ref Kit     "/>
    <s v="Ea      "/>
    <s v="FRSTAD"/>
    <s v="701"/>
    <n v="1"/>
    <n v="8"/>
    <n v="0"/>
    <n v="0"/>
    <n v="1"/>
    <n v="0"/>
    <x v="2"/>
  </r>
  <r>
    <s v="2285020"/>
    <s v="Refresh Plus Eye Drops Singles"/>
    <s v="0.1oz       "/>
    <s v="30/Bx   "/>
    <s v="CARDWH"/>
    <s v="3326725"/>
    <n v="1"/>
    <n v="3"/>
    <n v="0"/>
    <n v="1"/>
    <n v="0"/>
    <n v="0"/>
    <x v="5"/>
  </r>
  <r>
    <s v="1705520"/>
    <s v="Brace Wrist Elastic W/sta     "/>
    <s v="LG/RT       "/>
    <s v="Ea      "/>
    <s v="SCOTSP"/>
    <s v="4039/LRG/RT"/>
    <n v="1"/>
    <n v="1"/>
    <n v="0"/>
    <n v="1"/>
    <n v="0"/>
    <n v="0"/>
    <x v="4"/>
  </r>
  <r>
    <s v="1210795"/>
    <s v="Hue Farnsworth Test           "/>
    <s v="            "/>
    <s v="Ea      "/>
    <s v="GOODLT"/>
    <s v="730024"/>
    <n v="1"/>
    <n v="1"/>
    <n v="0"/>
    <n v="0"/>
    <n v="0"/>
    <n v="1"/>
    <x v="2"/>
  </r>
  <r>
    <s v="6359586"/>
    <s v="Wheelchair  19&quot;               "/>
    <s v="            "/>
    <s v="each    "/>
    <s v="DUKAL"/>
    <s v="TS1903"/>
    <n v="1"/>
    <n v="1"/>
    <n v="0"/>
    <n v="0"/>
    <n v="0"/>
    <n v="1"/>
    <x v="2"/>
  </r>
  <r>
    <s v="1205866"/>
    <s v="Naproxen Tabs BOE             "/>
    <s v="500mg       "/>
    <s v="20/Bt   "/>
    <s v="ASMEDI"/>
    <s v="3760-1"/>
    <n v="1"/>
    <n v="5"/>
    <n v="0"/>
    <n v="1"/>
    <n v="0"/>
    <n v="0"/>
    <x v="4"/>
  </r>
  <r>
    <s v="3710001"/>
    <s v="Topical Lt Mineral Oil        "/>
    <s v="Sterile     "/>
    <s v="25mL/Bt "/>
    <s v="GERTRX"/>
    <s v="MOS25"/>
    <n v="1"/>
    <n v="2"/>
    <n v="0"/>
    <n v="1"/>
    <n v="0"/>
    <n v="0"/>
    <x v="4"/>
  </r>
  <r>
    <s v="2422758"/>
    <s v="Elbow Supp.2 Sided Nylon      "/>
    <s v="XXLARGE     "/>
    <s v="Ea      "/>
    <s v="SMTNEP"/>
    <s v="79-82319"/>
    <n v="1"/>
    <n v="6"/>
    <n v="0"/>
    <n v="1"/>
    <n v="0"/>
    <n v="0"/>
    <x v="4"/>
  </r>
  <r>
    <s v="2132693"/>
    <s v="Lock Plastic Disposable       "/>
    <s v="White       "/>
    <s v="100/Pk  "/>
    <s v="HEALMK"/>
    <s v="6323 WT"/>
    <n v="1"/>
    <n v="1"/>
    <n v="0"/>
    <n v="1"/>
    <n v="0"/>
    <n v="0"/>
    <x v="4"/>
  </r>
  <r>
    <s v="6114160"/>
    <s v="Spot Vtl Sn Mntr NIBP/Pls     "/>
    <s v="Oximter     "/>
    <s v="EA      "/>
    <s v="WELCH"/>
    <s v="42N0B-E1"/>
    <n v="1"/>
    <n v="1"/>
    <n v="0"/>
    <n v="1"/>
    <n v="0"/>
    <n v="0"/>
    <x v="4"/>
  </r>
  <r>
    <s v="1254798"/>
    <s v="Syringe 21gx1&quot; VanishPoint    "/>
    <s v="3cc         "/>
    <s v="100/Bx  "/>
    <s v="RETTEC"/>
    <s v="10351"/>
    <n v="1"/>
    <n v="1"/>
    <n v="0"/>
    <n v="1"/>
    <n v="0"/>
    <n v="0"/>
    <x v="4"/>
  </r>
  <r>
    <s v="1355232"/>
    <s v="Azithromycin Tabs BOE         "/>
    <s v="250mg       "/>
    <s v="4/Bt    "/>
    <s v="ASMEDI"/>
    <s v="5754-0"/>
    <n v="1"/>
    <n v="5"/>
    <n v="0"/>
    <n v="1"/>
    <n v="0"/>
    <n v="0"/>
    <x v="4"/>
  </r>
  <r>
    <s v="1531042"/>
    <s v="Sodium Chloride 0.9% Irrig    "/>
    <s v="500mL/Bt    "/>
    <s v="BT      "/>
    <s v="TRAVOL"/>
    <s v="2F7123"/>
    <n v="1"/>
    <n v="1"/>
    <n v="1"/>
    <n v="0"/>
    <n v="0"/>
    <n v="0"/>
    <x v="3"/>
  </r>
  <r>
    <s v="1001128"/>
    <s v="Ear &amp; Bladder Syringe         "/>
    <s v="2oz         "/>
    <s v="Ea      "/>
    <s v="JINSTR"/>
    <s v="100-1128"/>
    <n v="1"/>
    <n v="1"/>
    <n v="0"/>
    <n v="1"/>
    <n v="0"/>
    <n v="0"/>
    <x v="4"/>
  </r>
  <r>
    <s v="1205895"/>
    <s v="Piggyback Labels for Boeing   "/>
    <s v="            "/>
    <s v="250/Pk  "/>
    <s v="ASMEDI"/>
    <s v="S02-02"/>
    <n v="1"/>
    <n v="1"/>
    <n v="0"/>
    <n v="0"/>
    <n v="0"/>
    <n v="1"/>
    <x v="2"/>
  </r>
  <r>
    <s v="1101265"/>
    <s v="TrueTrac Control Solut Level 0"/>
    <s v="3Ml         "/>
    <s v="Ea      "/>
    <s v="HOMDIA"/>
    <s v="M5H01-83"/>
    <n v="1"/>
    <n v="1"/>
    <n v="0"/>
    <n v="1"/>
    <n v="0"/>
    <n v="0"/>
    <x v="3"/>
  </r>
  <r>
    <s v="8409071"/>
    <s v="Triamcinolone 0.1% Cream      "/>
    <s v="            "/>
    <s v="15gm/Tb "/>
    <s v="CLAY"/>
    <s v="45802006435"/>
    <n v="1"/>
    <n v="1"/>
    <n v="1"/>
    <n v="0"/>
    <n v="0"/>
    <n v="0"/>
    <x v="3"/>
  </r>
  <r>
    <s v="2540030"/>
    <s v="Twinrix Hep A/B Adt Pfs TL    "/>
    <s v="1mL         "/>
    <s v="10/Pk   "/>
    <s v="SKBEEC"/>
    <s v="58160081552"/>
    <n v="1"/>
    <n v="2"/>
    <n v="1"/>
    <n v="0"/>
    <n v="0"/>
    <n v="0"/>
    <x v="3"/>
  </r>
  <r>
    <s v="1163307"/>
    <s v="Sleeve Knee Open Patella      "/>
    <s v="Lg          "/>
    <s v="Ea      "/>
    <s v="ERGODY"/>
    <s v="16534"/>
    <n v="1"/>
    <n v="2"/>
    <n v="0"/>
    <n v="1"/>
    <n v="0"/>
    <n v="0"/>
    <x v="4"/>
  </r>
  <r>
    <s v="1145737"/>
    <s v="CalaClear Lotion              "/>
    <s v="1%          "/>
    <s v="6oz/Bt  "/>
    <s v="HUMCO"/>
    <s v="040096001"/>
    <n v="1"/>
    <n v="1"/>
    <n v="0"/>
    <n v="1"/>
    <n v="0"/>
    <n v="0"/>
    <x v="4"/>
  </r>
  <r>
    <s v="2582168"/>
    <s v="Sodium Chloride .9% Irrig     "/>
    <s v="250mL       "/>
    <s v="Bt      "/>
    <s v="ABBHOS"/>
    <s v="0613822"/>
    <n v="1"/>
    <n v="12"/>
    <n v="1"/>
    <n v="0"/>
    <n v="0"/>
    <n v="0"/>
    <x v="3"/>
  </r>
  <r>
    <s v="1189154"/>
    <s v="Optichamber Diamond w/Mask    "/>
    <s v="Small       "/>
    <s v="10/Ca   "/>
    <s v="VYAIRE"/>
    <s v="107-9823"/>
    <n v="1"/>
    <n v="1"/>
    <n v="0"/>
    <n v="0"/>
    <n v="1"/>
    <n v="0"/>
    <x v="2"/>
  </r>
  <r>
    <s v="1097367"/>
    <s v="Wrist Support Motion Mgr      "/>
    <s v="Large       "/>
    <s v="Ea      "/>
    <s v="MEDSPE"/>
    <s v="223905"/>
    <n v="1"/>
    <n v="1"/>
    <n v="0"/>
    <n v="0"/>
    <n v="0"/>
    <n v="1"/>
    <x v="2"/>
  </r>
  <r>
    <s v="3339322"/>
    <s v="TeePee Protector Thumb        "/>
    <s v="Large       "/>
    <s v="Ea      "/>
    <s v="MEDSPE"/>
    <s v="223085"/>
    <n v="1"/>
    <n v="2"/>
    <n v="0"/>
    <n v="0"/>
    <n v="0"/>
    <n v="1"/>
    <x v="2"/>
  </r>
  <r>
    <s v="1355231"/>
    <s v="Ibuprofen Tabs BOE            "/>
    <s v="800mg       "/>
    <s v="21/Bt   "/>
    <s v="ASMEDI"/>
    <s v="0289-7"/>
    <n v="1"/>
    <n v="6"/>
    <n v="0"/>
    <n v="0"/>
    <n v="1"/>
    <n v="0"/>
    <x v="2"/>
  </r>
  <r>
    <s v="1506947"/>
    <s v="Thermacare Neck-to-Arm Wrap   "/>
    <s v="            "/>
    <s v="3/Bx    "/>
    <s v="WHITEH"/>
    <s v="0573301502"/>
    <n v="1"/>
    <n v="6"/>
    <n v="0"/>
    <n v="1"/>
    <n v="0"/>
    <n v="0"/>
    <x v="3"/>
  </r>
  <r>
    <s v="1355233"/>
    <s v="Methocarbamol Tabs BOE        "/>
    <s v="500mg       "/>
    <s v="10/Bt   "/>
    <s v="ASMEDI"/>
    <s v="4614-0"/>
    <n v="1"/>
    <n v="2"/>
    <n v="0"/>
    <n v="1"/>
    <n v="0"/>
    <n v="0"/>
    <x v="4"/>
  </r>
  <r>
    <s v="1315588"/>
    <s v="Naproxen Tabs BOE             "/>
    <s v="500mg       "/>
    <s v="6/Bt    "/>
    <s v="ASMEDI"/>
    <s v="3760-9"/>
    <n v="1"/>
    <n v="6"/>
    <n v="1"/>
    <n v="0"/>
    <n v="0"/>
    <n v="0"/>
    <x v="3"/>
  </r>
  <r>
    <s v="1205867"/>
    <s v="Nitrostat Subl Tabs BOE       "/>
    <s v="0.4Mg       "/>
    <s v="25/Bt   "/>
    <s v="ASMEDI"/>
    <s v="2140-0"/>
    <n v="1"/>
    <n v="1"/>
    <n v="0"/>
    <n v="0"/>
    <n v="1"/>
    <n v="0"/>
    <x v="5"/>
  </r>
  <r>
    <s v="2883047"/>
    <s v="Cane 500Lb Psh Bttn Off Set HD"/>
    <s v="19-38&quot;      "/>
    <s v="Ea      "/>
    <s v="ALLEG"/>
    <s v="CNE0020B"/>
    <n v="1"/>
    <n v="1"/>
    <n v="0"/>
    <n v="1"/>
    <n v="0"/>
    <n v="0"/>
    <x v="4"/>
  </r>
  <r>
    <s v="8291228"/>
    <s v="Finger Protector Aluminum     "/>
    <s v="Medium      "/>
    <s v="6/Pk    "/>
    <s v="CONCO"/>
    <s v="67330000"/>
    <n v="1"/>
    <n v="1"/>
    <n v="0"/>
    <n v="1"/>
    <n v="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D3D45-C5C6-4783-B002-AE8BC09A95EC}" name="PivotTable10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9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7">
        <item x="2"/>
        <item x="5"/>
        <item x="4"/>
        <item x="0"/>
        <item x="3"/>
        <item x="1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2">
            <x v="0"/>
            <x v="1"/>
          </reference>
        </references>
      </pivotArea>
    </format>
    <format dxfId="10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2" count="2">
            <x v="4"/>
            <x v="5"/>
          </reference>
        </references>
      </pivotArea>
    </format>
    <format dxfId="8">
      <pivotArea dataOnly="0" labelOnly="1" fieldPosition="0">
        <references count="1">
          <reference field="12" count="2">
            <x v="4"/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3"/>
          </reference>
        </references>
      </pivotArea>
    </format>
    <format dxfId="0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833</v>
      </c>
      <c r="D3" s="6">
        <v>682</v>
      </c>
      <c r="E3" s="5">
        <v>0.81872749099639852</v>
      </c>
      <c r="F3" s="6">
        <v>63</v>
      </c>
      <c r="G3" s="5">
        <v>0.89435774309723892</v>
      </c>
      <c r="H3" s="6">
        <v>37</v>
      </c>
      <c r="I3" s="6">
        <v>40</v>
      </c>
      <c r="J3" s="6">
        <v>11</v>
      </c>
    </row>
    <row r="4" spans="1:10" x14ac:dyDescent="0.3">
      <c r="A4" s="29" t="s">
        <v>12</v>
      </c>
      <c r="B4" s="29"/>
      <c r="C4" s="28"/>
      <c r="D4" s="28"/>
      <c r="E4" s="5">
        <v>0.87995198079231696</v>
      </c>
      <c r="F4" s="3"/>
      <c r="G4" s="5">
        <v>0.95558223289315725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277</v>
      </c>
      <c r="D5" s="8">
        <v>235</v>
      </c>
      <c r="E5" s="4">
        <v>0.84837545126353786</v>
      </c>
      <c r="F5" s="8">
        <v>20</v>
      </c>
      <c r="G5" s="4">
        <v>0.92057761732851984</v>
      </c>
      <c r="H5" s="8">
        <v>9</v>
      </c>
      <c r="I5" s="8">
        <v>11</v>
      </c>
      <c r="J5" s="8">
        <v>2</v>
      </c>
    </row>
    <row r="6" spans="1:10" x14ac:dyDescent="0.3">
      <c r="A6" s="7" t="s">
        <v>15</v>
      </c>
      <c r="B6" s="7" t="s">
        <v>14</v>
      </c>
      <c r="C6" s="8">
        <v>115</v>
      </c>
      <c r="D6" s="8">
        <v>97</v>
      </c>
      <c r="E6" s="4">
        <v>0.84347826086956534</v>
      </c>
      <c r="F6" s="8">
        <v>7</v>
      </c>
      <c r="G6" s="4">
        <v>0.90434782608695652</v>
      </c>
      <c r="H6" s="8">
        <v>9</v>
      </c>
      <c r="I6" s="8">
        <v>2</v>
      </c>
      <c r="J6" s="8">
        <v>0</v>
      </c>
    </row>
    <row r="7" spans="1:10" x14ac:dyDescent="0.3">
      <c r="A7" s="7" t="s">
        <v>16</v>
      </c>
      <c r="B7" s="7" t="s">
        <v>14</v>
      </c>
      <c r="C7" s="8">
        <v>86</v>
      </c>
      <c r="D7" s="8">
        <v>56</v>
      </c>
      <c r="E7" s="4">
        <v>0.65116279069767447</v>
      </c>
      <c r="F7" s="8">
        <v>8</v>
      </c>
      <c r="G7" s="4">
        <v>0.7441860465116279</v>
      </c>
      <c r="H7" s="8">
        <v>4</v>
      </c>
      <c r="I7" s="8">
        <v>15</v>
      </c>
      <c r="J7" s="8">
        <v>3</v>
      </c>
    </row>
    <row r="8" spans="1:10" x14ac:dyDescent="0.3">
      <c r="A8" s="7" t="s">
        <v>17</v>
      </c>
      <c r="B8" s="7" t="s">
        <v>14</v>
      </c>
      <c r="C8" s="8">
        <v>84</v>
      </c>
      <c r="D8" s="8">
        <v>64</v>
      </c>
      <c r="E8" s="4">
        <v>0.76190476190476186</v>
      </c>
      <c r="F8" s="8">
        <v>7</v>
      </c>
      <c r="G8" s="4">
        <v>0.84523809523809523</v>
      </c>
      <c r="H8" s="8">
        <v>3</v>
      </c>
      <c r="I8" s="8">
        <v>8</v>
      </c>
      <c r="J8" s="8">
        <v>2</v>
      </c>
    </row>
    <row r="9" spans="1:10" x14ac:dyDescent="0.3">
      <c r="A9" s="7" t="s">
        <v>18</v>
      </c>
      <c r="B9" s="7" t="s">
        <v>14</v>
      </c>
      <c r="C9" s="8">
        <v>81</v>
      </c>
      <c r="D9" s="8">
        <v>68</v>
      </c>
      <c r="E9" s="4">
        <v>0.83950617283950602</v>
      </c>
      <c r="F9" s="8">
        <v>8</v>
      </c>
      <c r="G9" s="4">
        <v>0.93827160493827155</v>
      </c>
      <c r="H9" s="8">
        <v>3</v>
      </c>
      <c r="I9" s="8">
        <v>0</v>
      </c>
      <c r="J9" s="8">
        <v>2</v>
      </c>
    </row>
    <row r="10" spans="1:10" x14ac:dyDescent="0.3">
      <c r="A10" s="7" t="s">
        <v>19</v>
      </c>
      <c r="B10" s="7" t="s">
        <v>14</v>
      </c>
      <c r="C10" s="8">
        <v>46</v>
      </c>
      <c r="D10" s="8">
        <v>32</v>
      </c>
      <c r="E10" s="4">
        <v>0.69565217391304346</v>
      </c>
      <c r="F10" s="8">
        <v>7</v>
      </c>
      <c r="G10" s="4">
        <v>0.84782608695652173</v>
      </c>
      <c r="H10" s="8">
        <v>3</v>
      </c>
      <c r="I10" s="8">
        <v>2</v>
      </c>
      <c r="J10" s="8">
        <v>2</v>
      </c>
    </row>
    <row r="11" spans="1:10" x14ac:dyDescent="0.3">
      <c r="A11" s="7" t="s">
        <v>20</v>
      </c>
      <c r="B11" s="7" t="s">
        <v>14</v>
      </c>
      <c r="C11" s="8">
        <v>41</v>
      </c>
      <c r="D11" s="8">
        <v>34</v>
      </c>
      <c r="E11" s="4">
        <v>0.82926829268292679</v>
      </c>
      <c r="F11" s="8">
        <v>2</v>
      </c>
      <c r="G11" s="4">
        <v>0.87804878048780499</v>
      </c>
      <c r="H11" s="8">
        <v>4</v>
      </c>
      <c r="I11" s="8">
        <v>1</v>
      </c>
      <c r="J11" s="8">
        <v>0</v>
      </c>
    </row>
    <row r="12" spans="1:10" x14ac:dyDescent="0.3">
      <c r="A12" s="7" t="s">
        <v>21</v>
      </c>
      <c r="B12" s="7" t="s">
        <v>14</v>
      </c>
      <c r="C12" s="8">
        <v>29</v>
      </c>
      <c r="D12" s="8">
        <v>26</v>
      </c>
      <c r="E12" s="4">
        <v>0.89655172413793105</v>
      </c>
      <c r="F12" s="8">
        <v>2</v>
      </c>
      <c r="G12" s="4">
        <v>0.96551724137931028</v>
      </c>
      <c r="H12" s="8">
        <v>1</v>
      </c>
      <c r="I12" s="8">
        <v>0</v>
      </c>
      <c r="J12" s="8">
        <v>0</v>
      </c>
    </row>
    <row r="13" spans="1:10" x14ac:dyDescent="0.3">
      <c r="A13" s="7" t="s">
        <v>22</v>
      </c>
      <c r="B13" s="7" t="s">
        <v>23</v>
      </c>
      <c r="C13" s="8">
        <v>28</v>
      </c>
      <c r="D13" s="8">
        <v>27</v>
      </c>
      <c r="E13" s="4">
        <v>0.9642857142857143</v>
      </c>
      <c r="F13" s="8">
        <v>0</v>
      </c>
      <c r="G13" s="4">
        <v>0.9642857142857143</v>
      </c>
      <c r="H13" s="8">
        <v>1</v>
      </c>
      <c r="I13" s="8">
        <v>0</v>
      </c>
      <c r="J13" s="8">
        <v>0</v>
      </c>
    </row>
    <row r="14" spans="1:10" x14ac:dyDescent="0.3">
      <c r="A14" s="7" t="s">
        <v>24</v>
      </c>
      <c r="B14" s="7" t="s">
        <v>14</v>
      </c>
      <c r="C14" s="8">
        <v>26</v>
      </c>
      <c r="D14" s="8">
        <v>24</v>
      </c>
      <c r="E14" s="4">
        <v>0.92307692307692302</v>
      </c>
      <c r="F14" s="8">
        <v>1</v>
      </c>
      <c r="G14" s="4">
        <v>0.96153846153846156</v>
      </c>
      <c r="H14" s="8">
        <v>0</v>
      </c>
      <c r="I14" s="8">
        <v>1</v>
      </c>
      <c r="J14" s="8">
        <v>0</v>
      </c>
    </row>
    <row r="15" spans="1:10" x14ac:dyDescent="0.3">
      <c r="A15" s="7" t="s">
        <v>25</v>
      </c>
      <c r="B15" s="7" t="s">
        <v>14</v>
      </c>
      <c r="C15" s="8">
        <v>20</v>
      </c>
      <c r="D15" s="8">
        <v>19</v>
      </c>
      <c r="E15" s="4">
        <v>0.95</v>
      </c>
      <c r="F15" s="8">
        <v>1</v>
      </c>
      <c r="G15" s="4">
        <v>1</v>
      </c>
      <c r="H15" s="8">
        <v>0</v>
      </c>
      <c r="I15" s="8">
        <v>0</v>
      </c>
      <c r="J1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workbookViewId="0"/>
  </sheetViews>
  <sheetFormatPr defaultRowHeight="14.4" x14ac:dyDescent="0.3"/>
  <sheetData>
    <row r="1" spans="1:13" x14ac:dyDescent="0.3">
      <c r="A1" s="30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27</v>
      </c>
      <c r="B2" s="9" t="s">
        <v>28</v>
      </c>
      <c r="C2" s="9" t="s">
        <v>29</v>
      </c>
      <c r="D2" s="9" t="s">
        <v>30</v>
      </c>
      <c r="E2" s="9" t="s">
        <v>31</v>
      </c>
      <c r="F2" s="9" t="s">
        <v>32</v>
      </c>
      <c r="G2" s="9" t="s">
        <v>33</v>
      </c>
      <c r="H2" s="9" t="s">
        <v>34</v>
      </c>
      <c r="I2" s="9" t="s">
        <v>35</v>
      </c>
      <c r="J2" s="9" t="s">
        <v>36</v>
      </c>
      <c r="K2" s="9" t="s">
        <v>37</v>
      </c>
      <c r="L2" s="9" t="s">
        <v>38</v>
      </c>
      <c r="M2" s="9" t="s">
        <v>39</v>
      </c>
    </row>
    <row r="3" spans="1:13" x14ac:dyDescent="0.3">
      <c r="A3" s="10" t="s">
        <v>14</v>
      </c>
      <c r="B3" s="10" t="s">
        <v>40</v>
      </c>
      <c r="C3" s="10" t="s">
        <v>41</v>
      </c>
      <c r="D3" s="10" t="s">
        <v>42</v>
      </c>
      <c r="E3" s="10" t="s">
        <v>43</v>
      </c>
      <c r="F3" s="10" t="s">
        <v>44</v>
      </c>
      <c r="G3" s="10" t="s">
        <v>45</v>
      </c>
      <c r="H3" s="10" t="s">
        <v>46</v>
      </c>
      <c r="I3" s="11">
        <v>1</v>
      </c>
      <c r="J3" s="10" t="s">
        <v>16</v>
      </c>
      <c r="K3" s="10" t="s">
        <v>47</v>
      </c>
      <c r="L3" s="10" t="s">
        <v>48</v>
      </c>
      <c r="M3" s="10" t="s">
        <v>49</v>
      </c>
    </row>
    <row r="4" spans="1:13" x14ac:dyDescent="0.3">
      <c r="A4" s="10" t="s">
        <v>14</v>
      </c>
      <c r="B4" s="10" t="s">
        <v>40</v>
      </c>
      <c r="C4" s="10" t="s">
        <v>41</v>
      </c>
      <c r="D4" s="10" t="s">
        <v>42</v>
      </c>
      <c r="E4" s="10" t="s">
        <v>50</v>
      </c>
      <c r="F4" s="10" t="s">
        <v>51</v>
      </c>
      <c r="G4" s="10" t="s">
        <v>52</v>
      </c>
      <c r="H4" s="10" t="s">
        <v>53</v>
      </c>
      <c r="I4" s="11">
        <v>1</v>
      </c>
      <c r="J4" s="10" t="s">
        <v>16</v>
      </c>
      <c r="K4" s="10" t="s">
        <v>54</v>
      </c>
      <c r="L4" s="10" t="s">
        <v>48</v>
      </c>
      <c r="M4" s="10" t="s">
        <v>49</v>
      </c>
    </row>
    <row r="5" spans="1:13" x14ac:dyDescent="0.3">
      <c r="A5" s="10" t="s">
        <v>14</v>
      </c>
      <c r="B5" s="10" t="s">
        <v>40</v>
      </c>
      <c r="C5" s="10" t="s">
        <v>41</v>
      </c>
      <c r="D5" s="10" t="s">
        <v>42</v>
      </c>
      <c r="E5" s="10" t="s">
        <v>55</v>
      </c>
      <c r="F5" s="10" t="s">
        <v>44</v>
      </c>
      <c r="G5" s="10" t="s">
        <v>56</v>
      </c>
      <c r="H5" s="10" t="s">
        <v>57</v>
      </c>
      <c r="I5" s="11">
        <v>2</v>
      </c>
      <c r="J5" s="10" t="s">
        <v>16</v>
      </c>
      <c r="K5" s="10" t="s">
        <v>54</v>
      </c>
      <c r="L5" s="10" t="s">
        <v>48</v>
      </c>
      <c r="M5" s="10" t="s">
        <v>58</v>
      </c>
    </row>
    <row r="6" spans="1:13" x14ac:dyDescent="0.3">
      <c r="A6" s="10" t="s">
        <v>14</v>
      </c>
      <c r="B6" s="10" t="s">
        <v>40</v>
      </c>
      <c r="C6" s="10" t="s">
        <v>41</v>
      </c>
      <c r="D6" s="10" t="s">
        <v>42</v>
      </c>
      <c r="E6" s="10" t="s">
        <v>55</v>
      </c>
      <c r="F6" s="10" t="s">
        <v>44</v>
      </c>
      <c r="G6" s="10" t="s">
        <v>59</v>
      </c>
      <c r="H6" s="10" t="s">
        <v>57</v>
      </c>
      <c r="I6" s="11">
        <v>2</v>
      </c>
      <c r="J6" s="10" t="s">
        <v>16</v>
      </c>
      <c r="K6" s="10" t="s">
        <v>54</v>
      </c>
      <c r="L6" s="10" t="s">
        <v>48</v>
      </c>
      <c r="M6" s="10" t="s">
        <v>58</v>
      </c>
    </row>
    <row r="7" spans="1:13" x14ac:dyDescent="0.3">
      <c r="A7" s="10" t="s">
        <v>14</v>
      </c>
      <c r="B7" s="10" t="s">
        <v>40</v>
      </c>
      <c r="C7" s="10" t="s">
        <v>41</v>
      </c>
      <c r="D7" s="10" t="s">
        <v>42</v>
      </c>
      <c r="E7" s="10" t="s">
        <v>55</v>
      </c>
      <c r="F7" s="10" t="s">
        <v>44</v>
      </c>
      <c r="G7" s="10" t="s">
        <v>60</v>
      </c>
      <c r="H7" s="10" t="s">
        <v>61</v>
      </c>
      <c r="I7" s="11">
        <v>2</v>
      </c>
      <c r="J7" s="10" t="s">
        <v>16</v>
      </c>
      <c r="K7" s="10" t="s">
        <v>54</v>
      </c>
      <c r="L7" s="10" t="s">
        <v>48</v>
      </c>
      <c r="M7" s="10" t="s">
        <v>62</v>
      </c>
    </row>
    <row r="8" spans="1:13" x14ac:dyDescent="0.3">
      <c r="A8" s="10" t="s">
        <v>14</v>
      </c>
      <c r="B8" s="10" t="s">
        <v>40</v>
      </c>
      <c r="C8" s="10" t="s">
        <v>41</v>
      </c>
      <c r="D8" s="10" t="s">
        <v>42</v>
      </c>
      <c r="E8" s="10" t="s">
        <v>63</v>
      </c>
      <c r="F8" s="10" t="s">
        <v>44</v>
      </c>
      <c r="G8" s="10" t="s">
        <v>64</v>
      </c>
      <c r="H8" s="10" t="s">
        <v>65</v>
      </c>
      <c r="I8" s="11">
        <v>2</v>
      </c>
      <c r="J8" s="10" t="s">
        <v>16</v>
      </c>
      <c r="K8" s="10" t="s">
        <v>66</v>
      </c>
      <c r="L8" s="10" t="s">
        <v>48</v>
      </c>
      <c r="M8" s="10" t="s">
        <v>67</v>
      </c>
    </row>
    <row r="9" spans="1:13" x14ac:dyDescent="0.3">
      <c r="A9" s="10" t="s">
        <v>14</v>
      </c>
      <c r="B9" s="10" t="s">
        <v>40</v>
      </c>
      <c r="C9" s="10" t="s">
        <v>41</v>
      </c>
      <c r="D9" s="10" t="s">
        <v>42</v>
      </c>
      <c r="E9" s="10" t="s">
        <v>68</v>
      </c>
      <c r="F9" s="10" t="s">
        <v>44</v>
      </c>
      <c r="G9" s="10" t="s">
        <v>69</v>
      </c>
      <c r="H9" s="10" t="s">
        <v>70</v>
      </c>
      <c r="I9" s="11">
        <v>20</v>
      </c>
      <c r="J9" s="10" t="s">
        <v>16</v>
      </c>
      <c r="K9" s="10" t="s">
        <v>71</v>
      </c>
      <c r="L9" s="10" t="s">
        <v>48</v>
      </c>
      <c r="M9" s="10" t="s">
        <v>72</v>
      </c>
    </row>
    <row r="10" spans="1:13" x14ac:dyDescent="0.3">
      <c r="A10" s="10" t="s">
        <v>14</v>
      </c>
      <c r="B10" s="10" t="s">
        <v>40</v>
      </c>
      <c r="C10" s="10" t="s">
        <v>41</v>
      </c>
      <c r="D10" s="10" t="s">
        <v>42</v>
      </c>
      <c r="E10" s="10" t="s">
        <v>68</v>
      </c>
      <c r="F10" s="10" t="s">
        <v>44</v>
      </c>
      <c r="G10" s="10" t="s">
        <v>73</v>
      </c>
      <c r="H10" s="10" t="s">
        <v>74</v>
      </c>
      <c r="I10" s="11">
        <v>4</v>
      </c>
      <c r="J10" s="10" t="s">
        <v>16</v>
      </c>
      <c r="K10" s="10" t="s">
        <v>71</v>
      </c>
      <c r="L10" s="10" t="s">
        <v>48</v>
      </c>
      <c r="M10" s="10" t="s">
        <v>49</v>
      </c>
    </row>
    <row r="11" spans="1:13" x14ac:dyDescent="0.3">
      <c r="A11" s="10" t="s">
        <v>14</v>
      </c>
      <c r="B11" s="10" t="s">
        <v>40</v>
      </c>
      <c r="C11" s="10" t="s">
        <v>41</v>
      </c>
      <c r="D11" s="10" t="s">
        <v>42</v>
      </c>
      <c r="E11" s="10" t="s">
        <v>75</v>
      </c>
      <c r="F11" s="10" t="s">
        <v>51</v>
      </c>
      <c r="G11" s="10" t="s">
        <v>76</v>
      </c>
      <c r="H11" s="10" t="s">
        <v>77</v>
      </c>
      <c r="I11" s="11">
        <v>1</v>
      </c>
      <c r="J11" s="10" t="s">
        <v>16</v>
      </c>
      <c r="K11" s="10" t="s">
        <v>78</v>
      </c>
      <c r="L11" s="10" t="s">
        <v>48</v>
      </c>
      <c r="M11" s="10" t="s">
        <v>79</v>
      </c>
    </row>
    <row r="12" spans="1:13" x14ac:dyDescent="0.3">
      <c r="A12" s="10" t="s">
        <v>14</v>
      </c>
      <c r="B12" s="10" t="s">
        <v>40</v>
      </c>
      <c r="C12" s="10" t="s">
        <v>41</v>
      </c>
      <c r="D12" s="10" t="s">
        <v>42</v>
      </c>
      <c r="E12" s="10" t="s">
        <v>80</v>
      </c>
      <c r="F12" s="10" t="s">
        <v>51</v>
      </c>
      <c r="G12" s="10" t="s">
        <v>81</v>
      </c>
      <c r="H12" s="10" t="s">
        <v>74</v>
      </c>
      <c r="I12" s="11">
        <v>4</v>
      </c>
      <c r="J12" s="10" t="s">
        <v>16</v>
      </c>
      <c r="K12" s="10" t="s">
        <v>82</v>
      </c>
      <c r="L12" s="10" t="s">
        <v>48</v>
      </c>
      <c r="M12" s="10" t="s">
        <v>49</v>
      </c>
    </row>
    <row r="13" spans="1:13" x14ac:dyDescent="0.3">
      <c r="A13" s="10" t="s">
        <v>14</v>
      </c>
      <c r="B13" s="10" t="s">
        <v>40</v>
      </c>
      <c r="C13" s="10" t="s">
        <v>41</v>
      </c>
      <c r="D13" s="10" t="s">
        <v>42</v>
      </c>
      <c r="E13" s="10" t="s">
        <v>83</v>
      </c>
      <c r="F13" s="10" t="s">
        <v>44</v>
      </c>
      <c r="G13" s="10" t="s">
        <v>52</v>
      </c>
      <c r="H13" s="10" t="s">
        <v>53</v>
      </c>
      <c r="I13" s="11">
        <v>1</v>
      </c>
      <c r="J13" s="10" t="s">
        <v>16</v>
      </c>
      <c r="K13" s="10" t="s">
        <v>84</v>
      </c>
      <c r="L13" s="10" t="s">
        <v>48</v>
      </c>
      <c r="M13" s="10" t="s">
        <v>49</v>
      </c>
    </row>
    <row r="14" spans="1:13" x14ac:dyDescent="0.3">
      <c r="A14" s="10" t="s">
        <v>14</v>
      </c>
      <c r="B14" s="10" t="s">
        <v>40</v>
      </c>
      <c r="C14" s="10" t="s">
        <v>41</v>
      </c>
      <c r="D14" s="10" t="s">
        <v>42</v>
      </c>
      <c r="E14" s="10" t="s">
        <v>85</v>
      </c>
      <c r="F14" s="10" t="s">
        <v>44</v>
      </c>
      <c r="G14" s="10" t="s">
        <v>81</v>
      </c>
      <c r="H14" s="10" t="s">
        <v>74</v>
      </c>
      <c r="I14" s="11">
        <v>2</v>
      </c>
      <c r="J14" s="10" t="s">
        <v>16</v>
      </c>
      <c r="K14" s="10" t="s">
        <v>86</v>
      </c>
      <c r="L14" s="10" t="s">
        <v>48</v>
      </c>
      <c r="M14" s="10" t="s">
        <v>49</v>
      </c>
    </row>
    <row r="15" spans="1:13" x14ac:dyDescent="0.3">
      <c r="A15" s="10" t="s">
        <v>14</v>
      </c>
      <c r="B15" s="10" t="s">
        <v>40</v>
      </c>
      <c r="C15" s="10" t="s">
        <v>41</v>
      </c>
      <c r="D15" s="10" t="s">
        <v>42</v>
      </c>
      <c r="E15" s="10" t="s">
        <v>87</v>
      </c>
      <c r="F15" s="10" t="s">
        <v>44</v>
      </c>
      <c r="G15" s="10" t="s">
        <v>69</v>
      </c>
      <c r="H15" s="10" t="s">
        <v>70</v>
      </c>
      <c r="I15" s="11">
        <v>12</v>
      </c>
      <c r="J15" s="10" t="s">
        <v>16</v>
      </c>
      <c r="K15" s="10" t="s">
        <v>88</v>
      </c>
      <c r="L15" s="10" t="s">
        <v>48</v>
      </c>
      <c r="M15" s="10" t="s">
        <v>72</v>
      </c>
    </row>
    <row r="16" spans="1:13" x14ac:dyDescent="0.3">
      <c r="A16" s="10" t="s">
        <v>14</v>
      </c>
      <c r="B16" s="10" t="s">
        <v>40</v>
      </c>
      <c r="C16" s="10" t="s">
        <v>41</v>
      </c>
      <c r="D16" s="10" t="s">
        <v>42</v>
      </c>
      <c r="E16" s="10" t="s">
        <v>87</v>
      </c>
      <c r="F16" s="10" t="s">
        <v>44</v>
      </c>
      <c r="G16" s="10" t="s">
        <v>60</v>
      </c>
      <c r="H16" s="10" t="s">
        <v>61</v>
      </c>
      <c r="I16" s="11">
        <v>3</v>
      </c>
      <c r="J16" s="10" t="s">
        <v>16</v>
      </c>
      <c r="K16" s="10" t="s">
        <v>88</v>
      </c>
      <c r="L16" s="10" t="s">
        <v>48</v>
      </c>
      <c r="M16" s="10" t="s">
        <v>62</v>
      </c>
    </row>
    <row r="17" spans="1:13" x14ac:dyDescent="0.3">
      <c r="A17" s="10" t="s">
        <v>14</v>
      </c>
      <c r="B17" s="10" t="s">
        <v>40</v>
      </c>
      <c r="C17" s="10" t="s">
        <v>41</v>
      </c>
      <c r="D17" s="10" t="s">
        <v>42</v>
      </c>
      <c r="E17" s="10" t="s">
        <v>87</v>
      </c>
      <c r="F17" s="10" t="s">
        <v>44</v>
      </c>
      <c r="G17" s="10" t="s">
        <v>59</v>
      </c>
      <c r="H17" s="10" t="s">
        <v>57</v>
      </c>
      <c r="I17" s="11">
        <v>2</v>
      </c>
      <c r="J17" s="10" t="s">
        <v>16</v>
      </c>
      <c r="K17" s="10" t="s">
        <v>88</v>
      </c>
      <c r="L17" s="10" t="s">
        <v>48</v>
      </c>
      <c r="M17" s="10" t="s">
        <v>58</v>
      </c>
    </row>
    <row r="18" spans="1:13" x14ac:dyDescent="0.3">
      <c r="A18" s="10" t="s">
        <v>14</v>
      </c>
      <c r="B18" s="10" t="s">
        <v>89</v>
      </c>
      <c r="C18" s="10" t="s">
        <v>90</v>
      </c>
      <c r="D18" s="10" t="s">
        <v>91</v>
      </c>
      <c r="E18" s="10" t="s">
        <v>92</v>
      </c>
      <c r="F18" s="10" t="s">
        <v>44</v>
      </c>
      <c r="G18" s="10" t="s">
        <v>93</v>
      </c>
      <c r="H18" s="10" t="s">
        <v>94</v>
      </c>
      <c r="I18" s="11">
        <v>8</v>
      </c>
      <c r="J18" s="10" t="s">
        <v>19</v>
      </c>
      <c r="K18" s="10" t="s">
        <v>95</v>
      </c>
      <c r="L18" s="10" t="s">
        <v>48</v>
      </c>
      <c r="M18" s="10" t="s">
        <v>96</v>
      </c>
    </row>
    <row r="19" spans="1:13" x14ac:dyDescent="0.3">
      <c r="A19" s="10" t="s">
        <v>14</v>
      </c>
      <c r="B19" s="10" t="s">
        <v>89</v>
      </c>
      <c r="C19" s="10" t="s">
        <v>90</v>
      </c>
      <c r="D19" s="10" t="s">
        <v>91</v>
      </c>
      <c r="E19" s="10" t="s">
        <v>97</v>
      </c>
      <c r="F19" s="10" t="s">
        <v>44</v>
      </c>
      <c r="G19" s="10" t="s">
        <v>98</v>
      </c>
      <c r="H19" s="10" t="s">
        <v>99</v>
      </c>
      <c r="I19" s="11">
        <v>5</v>
      </c>
      <c r="J19" s="10" t="s">
        <v>19</v>
      </c>
      <c r="K19" s="10" t="s">
        <v>100</v>
      </c>
      <c r="L19" s="10" t="s">
        <v>48</v>
      </c>
      <c r="M19" s="10" t="s">
        <v>49</v>
      </c>
    </row>
    <row r="20" spans="1:13" x14ac:dyDescent="0.3">
      <c r="A20" s="10" t="s">
        <v>14</v>
      </c>
      <c r="B20" s="10" t="s">
        <v>101</v>
      </c>
      <c r="C20" s="10" t="s">
        <v>41</v>
      </c>
      <c r="D20" s="10" t="s">
        <v>102</v>
      </c>
      <c r="E20" s="10" t="s">
        <v>103</v>
      </c>
      <c r="F20" s="10" t="s">
        <v>51</v>
      </c>
      <c r="G20" s="10" t="s">
        <v>104</v>
      </c>
      <c r="H20" s="10" t="s">
        <v>105</v>
      </c>
      <c r="I20" s="11">
        <v>5</v>
      </c>
      <c r="J20" s="10" t="s">
        <v>15</v>
      </c>
      <c r="K20" s="10" t="s">
        <v>47</v>
      </c>
      <c r="L20" s="10" t="s">
        <v>48</v>
      </c>
      <c r="M20" s="10" t="s">
        <v>49</v>
      </c>
    </row>
    <row r="21" spans="1:13" x14ac:dyDescent="0.3">
      <c r="A21" s="10" t="s">
        <v>14</v>
      </c>
      <c r="B21" s="10" t="s">
        <v>101</v>
      </c>
      <c r="C21" s="10" t="s">
        <v>41</v>
      </c>
      <c r="D21" s="10" t="s">
        <v>102</v>
      </c>
      <c r="E21" s="10" t="s">
        <v>106</v>
      </c>
      <c r="F21" s="10" t="s">
        <v>51</v>
      </c>
      <c r="G21" s="10" t="s">
        <v>104</v>
      </c>
      <c r="H21" s="10" t="s">
        <v>105</v>
      </c>
      <c r="I21" s="11">
        <v>4</v>
      </c>
      <c r="J21" s="10" t="s">
        <v>15</v>
      </c>
      <c r="K21" s="10" t="s">
        <v>47</v>
      </c>
      <c r="L21" s="10" t="s">
        <v>48</v>
      </c>
      <c r="M21" s="10" t="s">
        <v>49</v>
      </c>
    </row>
    <row r="22" spans="1:13" x14ac:dyDescent="0.3">
      <c r="A22" s="10" t="s">
        <v>14</v>
      </c>
      <c r="B22" s="10" t="s">
        <v>107</v>
      </c>
      <c r="C22" s="10" t="s">
        <v>108</v>
      </c>
      <c r="D22" s="10" t="s">
        <v>109</v>
      </c>
      <c r="E22" s="10" t="s">
        <v>110</v>
      </c>
      <c r="F22" s="10" t="s">
        <v>51</v>
      </c>
      <c r="G22" s="10" t="s">
        <v>98</v>
      </c>
      <c r="H22" s="10" t="s">
        <v>99</v>
      </c>
      <c r="I22" s="11">
        <v>2</v>
      </c>
      <c r="J22" s="10" t="s">
        <v>17</v>
      </c>
      <c r="K22" s="10" t="s">
        <v>47</v>
      </c>
      <c r="L22" s="10" t="s">
        <v>48</v>
      </c>
      <c r="M22" s="10" t="s">
        <v>49</v>
      </c>
    </row>
    <row r="23" spans="1:13" x14ac:dyDescent="0.3">
      <c r="A23" s="10" t="s">
        <v>14</v>
      </c>
      <c r="B23" s="10" t="s">
        <v>107</v>
      </c>
      <c r="C23" s="10" t="s">
        <v>108</v>
      </c>
      <c r="D23" s="10" t="s">
        <v>109</v>
      </c>
      <c r="E23" s="10" t="s">
        <v>111</v>
      </c>
      <c r="F23" s="10" t="s">
        <v>51</v>
      </c>
      <c r="G23" s="10" t="s">
        <v>98</v>
      </c>
      <c r="H23" s="10" t="s">
        <v>99</v>
      </c>
      <c r="I23" s="11">
        <v>3</v>
      </c>
      <c r="J23" s="10" t="s">
        <v>17</v>
      </c>
      <c r="K23" s="10" t="s">
        <v>47</v>
      </c>
      <c r="L23" s="10" t="s">
        <v>48</v>
      </c>
      <c r="M23" s="10" t="s">
        <v>49</v>
      </c>
    </row>
    <row r="24" spans="1:13" x14ac:dyDescent="0.3">
      <c r="A24" s="10" t="s">
        <v>14</v>
      </c>
      <c r="B24" s="10" t="s">
        <v>107</v>
      </c>
      <c r="C24" s="10" t="s">
        <v>108</v>
      </c>
      <c r="D24" s="10" t="s">
        <v>109</v>
      </c>
      <c r="E24" s="10" t="s">
        <v>112</v>
      </c>
      <c r="F24" s="10" t="s">
        <v>44</v>
      </c>
      <c r="G24" s="10" t="s">
        <v>113</v>
      </c>
      <c r="H24" s="10" t="s">
        <v>114</v>
      </c>
      <c r="I24" s="11">
        <v>3</v>
      </c>
      <c r="J24" s="10" t="s">
        <v>17</v>
      </c>
      <c r="K24" s="10" t="s">
        <v>66</v>
      </c>
      <c r="L24" s="10" t="s">
        <v>48</v>
      </c>
      <c r="M24" s="10" t="s">
        <v>72</v>
      </c>
    </row>
    <row r="25" spans="1:13" x14ac:dyDescent="0.3">
      <c r="A25" s="10" t="s">
        <v>14</v>
      </c>
      <c r="B25" s="10" t="s">
        <v>107</v>
      </c>
      <c r="C25" s="10" t="s">
        <v>108</v>
      </c>
      <c r="D25" s="10" t="s">
        <v>109</v>
      </c>
      <c r="E25" s="10" t="s">
        <v>112</v>
      </c>
      <c r="F25" s="10" t="s">
        <v>44</v>
      </c>
      <c r="G25" s="10" t="s">
        <v>69</v>
      </c>
      <c r="H25" s="10" t="s">
        <v>70</v>
      </c>
      <c r="I25" s="11">
        <v>10</v>
      </c>
      <c r="J25" s="10" t="s">
        <v>17</v>
      </c>
      <c r="K25" s="10" t="s">
        <v>66</v>
      </c>
      <c r="L25" s="10" t="s">
        <v>48</v>
      </c>
      <c r="M25" s="10" t="s">
        <v>72</v>
      </c>
    </row>
    <row r="26" spans="1:13" x14ac:dyDescent="0.3">
      <c r="A26" s="10" t="s">
        <v>14</v>
      </c>
      <c r="B26" s="10" t="s">
        <v>107</v>
      </c>
      <c r="C26" s="10" t="s">
        <v>108</v>
      </c>
      <c r="D26" s="10" t="s">
        <v>109</v>
      </c>
      <c r="E26" s="10" t="s">
        <v>112</v>
      </c>
      <c r="F26" s="10" t="s">
        <v>44</v>
      </c>
      <c r="G26" s="10" t="s">
        <v>60</v>
      </c>
      <c r="H26" s="10" t="s">
        <v>61</v>
      </c>
      <c r="I26" s="11">
        <v>1</v>
      </c>
      <c r="J26" s="10" t="s">
        <v>17</v>
      </c>
      <c r="K26" s="10" t="s">
        <v>66</v>
      </c>
      <c r="L26" s="10" t="s">
        <v>48</v>
      </c>
      <c r="M26" s="10" t="s">
        <v>62</v>
      </c>
    </row>
    <row r="27" spans="1:13" x14ac:dyDescent="0.3">
      <c r="A27" s="10" t="s">
        <v>14</v>
      </c>
      <c r="B27" s="10" t="s">
        <v>107</v>
      </c>
      <c r="C27" s="10" t="s">
        <v>108</v>
      </c>
      <c r="D27" s="10" t="s">
        <v>109</v>
      </c>
      <c r="E27" s="10" t="s">
        <v>115</v>
      </c>
      <c r="F27" s="10" t="s">
        <v>44</v>
      </c>
      <c r="G27" s="10" t="s">
        <v>116</v>
      </c>
      <c r="H27" s="10" t="s">
        <v>117</v>
      </c>
      <c r="I27" s="11">
        <v>6</v>
      </c>
      <c r="J27" s="10" t="s">
        <v>17</v>
      </c>
      <c r="K27" s="10" t="s">
        <v>118</v>
      </c>
      <c r="L27" s="10" t="s">
        <v>48</v>
      </c>
      <c r="M27" s="10" t="s">
        <v>49</v>
      </c>
    </row>
    <row r="28" spans="1:13" x14ac:dyDescent="0.3">
      <c r="A28" s="10" t="s">
        <v>14</v>
      </c>
      <c r="B28" s="10" t="s">
        <v>107</v>
      </c>
      <c r="C28" s="10" t="s">
        <v>108</v>
      </c>
      <c r="D28" s="10" t="s">
        <v>109</v>
      </c>
      <c r="E28" s="10" t="s">
        <v>119</v>
      </c>
      <c r="F28" s="10" t="s">
        <v>44</v>
      </c>
      <c r="G28" s="10" t="s">
        <v>69</v>
      </c>
      <c r="H28" s="10" t="s">
        <v>70</v>
      </c>
      <c r="I28" s="11">
        <v>25</v>
      </c>
      <c r="J28" s="10" t="s">
        <v>17</v>
      </c>
      <c r="K28" s="10" t="s">
        <v>120</v>
      </c>
      <c r="L28" s="10" t="s">
        <v>48</v>
      </c>
      <c r="M28" s="10" t="s">
        <v>72</v>
      </c>
    </row>
    <row r="29" spans="1:13" x14ac:dyDescent="0.3">
      <c r="A29" s="10" t="s">
        <v>14</v>
      </c>
      <c r="B29" s="10" t="s">
        <v>107</v>
      </c>
      <c r="C29" s="10" t="s">
        <v>108</v>
      </c>
      <c r="D29" s="10" t="s">
        <v>109</v>
      </c>
      <c r="E29" s="10" t="s">
        <v>119</v>
      </c>
      <c r="F29" s="10" t="s">
        <v>44</v>
      </c>
      <c r="G29" s="10" t="s">
        <v>52</v>
      </c>
      <c r="H29" s="10" t="s">
        <v>53</v>
      </c>
      <c r="I29" s="11">
        <v>2</v>
      </c>
      <c r="J29" s="10" t="s">
        <v>17</v>
      </c>
      <c r="K29" s="10" t="s">
        <v>120</v>
      </c>
      <c r="L29" s="10" t="s">
        <v>48</v>
      </c>
      <c r="M29" s="10" t="s">
        <v>49</v>
      </c>
    </row>
    <row r="30" spans="1:13" x14ac:dyDescent="0.3">
      <c r="A30" s="10" t="s">
        <v>14</v>
      </c>
      <c r="B30" s="10" t="s">
        <v>121</v>
      </c>
      <c r="C30" s="10" t="s">
        <v>41</v>
      </c>
      <c r="D30" s="10" t="s">
        <v>122</v>
      </c>
      <c r="E30" s="10" t="s">
        <v>123</v>
      </c>
      <c r="F30" s="10" t="s">
        <v>51</v>
      </c>
      <c r="G30" s="10" t="s">
        <v>76</v>
      </c>
      <c r="H30" s="10" t="s">
        <v>77</v>
      </c>
      <c r="I30" s="11">
        <v>1</v>
      </c>
      <c r="J30" s="10" t="s">
        <v>13</v>
      </c>
      <c r="K30" s="10" t="s">
        <v>124</v>
      </c>
      <c r="L30" s="10" t="s">
        <v>48</v>
      </c>
      <c r="M30" s="10" t="s">
        <v>79</v>
      </c>
    </row>
    <row r="31" spans="1:13" x14ac:dyDescent="0.3">
      <c r="A31" s="10" t="s">
        <v>14</v>
      </c>
      <c r="B31" s="10" t="s">
        <v>121</v>
      </c>
      <c r="C31" s="10" t="s">
        <v>41</v>
      </c>
      <c r="D31" s="10" t="s">
        <v>122</v>
      </c>
      <c r="E31" s="10" t="s">
        <v>125</v>
      </c>
      <c r="F31" s="10" t="s">
        <v>44</v>
      </c>
      <c r="G31" s="10" t="s">
        <v>126</v>
      </c>
      <c r="H31" s="10" t="s">
        <v>127</v>
      </c>
      <c r="I31" s="11">
        <v>1</v>
      </c>
      <c r="J31" s="10" t="s">
        <v>13</v>
      </c>
      <c r="K31" s="10" t="s">
        <v>124</v>
      </c>
      <c r="L31" s="10" t="s">
        <v>48</v>
      </c>
      <c r="M31" s="10" t="s">
        <v>128</v>
      </c>
    </row>
    <row r="32" spans="1:13" x14ac:dyDescent="0.3">
      <c r="A32" s="10" t="s">
        <v>14</v>
      </c>
      <c r="B32" s="10" t="s">
        <v>121</v>
      </c>
      <c r="C32" s="10" t="s">
        <v>41</v>
      </c>
      <c r="D32" s="10" t="s">
        <v>122</v>
      </c>
      <c r="E32" s="10" t="s">
        <v>129</v>
      </c>
      <c r="F32" s="10" t="s">
        <v>44</v>
      </c>
      <c r="G32" s="10" t="s">
        <v>126</v>
      </c>
      <c r="H32" s="10" t="s">
        <v>127</v>
      </c>
      <c r="I32" s="11">
        <v>1</v>
      </c>
      <c r="J32" s="10" t="s">
        <v>13</v>
      </c>
      <c r="K32" s="10" t="s">
        <v>130</v>
      </c>
      <c r="L32" s="10" t="s">
        <v>48</v>
      </c>
      <c r="M32" s="10" t="s">
        <v>128</v>
      </c>
    </row>
    <row r="33" spans="1:13" x14ac:dyDescent="0.3">
      <c r="A33" s="10" t="s">
        <v>14</v>
      </c>
      <c r="B33" s="10" t="s">
        <v>121</v>
      </c>
      <c r="C33" s="10" t="s">
        <v>41</v>
      </c>
      <c r="D33" s="10" t="s">
        <v>122</v>
      </c>
      <c r="E33" s="10" t="s">
        <v>129</v>
      </c>
      <c r="F33" s="10" t="s">
        <v>44</v>
      </c>
      <c r="G33" s="10" t="s">
        <v>131</v>
      </c>
      <c r="H33" s="10" t="s">
        <v>127</v>
      </c>
      <c r="I33" s="11">
        <v>1</v>
      </c>
      <c r="J33" s="10" t="s">
        <v>13</v>
      </c>
      <c r="K33" s="10" t="s">
        <v>130</v>
      </c>
      <c r="L33" s="10" t="s">
        <v>48</v>
      </c>
      <c r="M33" s="10" t="s">
        <v>132</v>
      </c>
    </row>
    <row r="34" spans="1:13" x14ac:dyDescent="0.3">
      <c r="A34" s="10" t="s">
        <v>14</v>
      </c>
      <c r="B34" s="10" t="s">
        <v>121</v>
      </c>
      <c r="C34" s="10" t="s">
        <v>41</v>
      </c>
      <c r="D34" s="10" t="s">
        <v>122</v>
      </c>
      <c r="E34" s="10" t="s">
        <v>133</v>
      </c>
      <c r="F34" s="10" t="s">
        <v>44</v>
      </c>
      <c r="G34" s="10" t="s">
        <v>134</v>
      </c>
      <c r="H34" s="10" t="s">
        <v>135</v>
      </c>
      <c r="I34" s="11">
        <v>1</v>
      </c>
      <c r="J34" s="10" t="s">
        <v>13</v>
      </c>
      <c r="K34" s="10" t="s">
        <v>136</v>
      </c>
      <c r="L34" s="10" t="s">
        <v>48</v>
      </c>
      <c r="M34" s="10" t="s">
        <v>137</v>
      </c>
    </row>
    <row r="35" spans="1:13" x14ac:dyDescent="0.3">
      <c r="A35" s="10" t="s">
        <v>14</v>
      </c>
      <c r="B35" s="10" t="s">
        <v>121</v>
      </c>
      <c r="C35" s="10" t="s">
        <v>41</v>
      </c>
      <c r="D35" s="10" t="s">
        <v>122</v>
      </c>
      <c r="E35" s="10" t="s">
        <v>133</v>
      </c>
      <c r="F35" s="10" t="s">
        <v>44</v>
      </c>
      <c r="G35" s="10" t="s">
        <v>131</v>
      </c>
      <c r="H35" s="10" t="s">
        <v>127</v>
      </c>
      <c r="I35" s="11">
        <v>3</v>
      </c>
      <c r="J35" s="10" t="s">
        <v>13</v>
      </c>
      <c r="K35" s="10" t="s">
        <v>136</v>
      </c>
      <c r="L35" s="10" t="s">
        <v>48</v>
      </c>
      <c r="M35" s="10" t="s">
        <v>132</v>
      </c>
    </row>
    <row r="36" spans="1:13" x14ac:dyDescent="0.3">
      <c r="A36" s="10" t="s">
        <v>14</v>
      </c>
      <c r="B36" s="10" t="s">
        <v>121</v>
      </c>
      <c r="C36" s="10" t="s">
        <v>41</v>
      </c>
      <c r="D36" s="10" t="s">
        <v>122</v>
      </c>
      <c r="E36" s="10" t="s">
        <v>138</v>
      </c>
      <c r="F36" s="10" t="s">
        <v>44</v>
      </c>
      <c r="G36" s="10" t="s">
        <v>131</v>
      </c>
      <c r="H36" s="10" t="s">
        <v>127</v>
      </c>
      <c r="I36" s="11">
        <v>1</v>
      </c>
      <c r="J36" s="10" t="s">
        <v>13</v>
      </c>
      <c r="K36" s="10" t="s">
        <v>139</v>
      </c>
      <c r="L36" s="10" t="s">
        <v>48</v>
      </c>
      <c r="M36" s="10" t="s">
        <v>132</v>
      </c>
    </row>
    <row r="37" spans="1:13" x14ac:dyDescent="0.3">
      <c r="A37" s="10" t="s">
        <v>14</v>
      </c>
      <c r="B37" s="10" t="s">
        <v>121</v>
      </c>
      <c r="C37" s="10" t="s">
        <v>41</v>
      </c>
      <c r="D37" s="10" t="s">
        <v>122</v>
      </c>
      <c r="E37" s="10" t="s">
        <v>138</v>
      </c>
      <c r="F37" s="10" t="s">
        <v>44</v>
      </c>
      <c r="G37" s="10" t="s">
        <v>140</v>
      </c>
      <c r="H37" s="10" t="s">
        <v>141</v>
      </c>
      <c r="I37" s="11">
        <v>8</v>
      </c>
      <c r="J37" s="10" t="s">
        <v>13</v>
      </c>
      <c r="K37" s="10" t="s">
        <v>139</v>
      </c>
      <c r="L37" s="10" t="s">
        <v>48</v>
      </c>
      <c r="M37" s="10" t="s">
        <v>142</v>
      </c>
    </row>
    <row r="38" spans="1:13" x14ac:dyDescent="0.3">
      <c r="A38" s="10" t="s">
        <v>14</v>
      </c>
      <c r="B38" s="10" t="s">
        <v>121</v>
      </c>
      <c r="C38" s="10" t="s">
        <v>41</v>
      </c>
      <c r="D38" s="10" t="s">
        <v>122</v>
      </c>
      <c r="E38" s="10" t="s">
        <v>143</v>
      </c>
      <c r="F38" s="10" t="s">
        <v>44</v>
      </c>
      <c r="G38" s="10" t="s">
        <v>64</v>
      </c>
      <c r="H38" s="10" t="s">
        <v>65</v>
      </c>
      <c r="I38" s="11">
        <v>8</v>
      </c>
      <c r="J38" s="10" t="s">
        <v>13</v>
      </c>
      <c r="K38" s="10" t="s">
        <v>144</v>
      </c>
      <c r="L38" s="10" t="s">
        <v>48</v>
      </c>
      <c r="M38" s="10" t="s">
        <v>67</v>
      </c>
    </row>
    <row r="39" spans="1:13" x14ac:dyDescent="0.3">
      <c r="A39" s="10" t="s">
        <v>14</v>
      </c>
      <c r="B39" s="10" t="s">
        <v>121</v>
      </c>
      <c r="C39" s="10" t="s">
        <v>41</v>
      </c>
      <c r="D39" s="10" t="s">
        <v>122</v>
      </c>
      <c r="E39" s="10" t="s">
        <v>143</v>
      </c>
      <c r="F39" s="10" t="s">
        <v>44</v>
      </c>
      <c r="G39" s="10" t="s">
        <v>145</v>
      </c>
      <c r="H39" s="10" t="s">
        <v>57</v>
      </c>
      <c r="I39" s="11">
        <v>2</v>
      </c>
      <c r="J39" s="10" t="s">
        <v>13</v>
      </c>
      <c r="K39" s="10" t="s">
        <v>144</v>
      </c>
      <c r="L39" s="10" t="s">
        <v>48</v>
      </c>
      <c r="M39" s="10" t="s">
        <v>58</v>
      </c>
    </row>
    <row r="40" spans="1:13" x14ac:dyDescent="0.3">
      <c r="A40" s="10" t="s">
        <v>14</v>
      </c>
      <c r="B40" s="10" t="s">
        <v>121</v>
      </c>
      <c r="C40" s="10" t="s">
        <v>41</v>
      </c>
      <c r="D40" s="10" t="s">
        <v>122</v>
      </c>
      <c r="E40" s="10" t="s">
        <v>143</v>
      </c>
      <c r="F40" s="10" t="s">
        <v>44</v>
      </c>
      <c r="G40" s="10" t="s">
        <v>140</v>
      </c>
      <c r="H40" s="10" t="s">
        <v>141</v>
      </c>
      <c r="I40" s="11">
        <v>10</v>
      </c>
      <c r="J40" s="10" t="s">
        <v>13</v>
      </c>
      <c r="K40" s="10" t="s">
        <v>144</v>
      </c>
      <c r="L40" s="10" t="s">
        <v>48</v>
      </c>
      <c r="M40" s="10" t="s">
        <v>142</v>
      </c>
    </row>
    <row r="41" spans="1:13" x14ac:dyDescent="0.3">
      <c r="A41" s="10" t="s">
        <v>14</v>
      </c>
      <c r="B41" s="10" t="s">
        <v>146</v>
      </c>
      <c r="C41" s="10" t="s">
        <v>147</v>
      </c>
      <c r="D41" s="10" t="s">
        <v>148</v>
      </c>
      <c r="E41" s="10" t="s">
        <v>149</v>
      </c>
      <c r="F41" s="10" t="s">
        <v>44</v>
      </c>
      <c r="G41" s="10" t="s">
        <v>52</v>
      </c>
      <c r="H41" s="10" t="s">
        <v>53</v>
      </c>
      <c r="I41" s="11">
        <v>1</v>
      </c>
      <c r="J41" s="10" t="s">
        <v>24</v>
      </c>
      <c r="K41" s="10" t="s">
        <v>150</v>
      </c>
      <c r="L41" s="10" t="s">
        <v>48</v>
      </c>
      <c r="M41" s="10" t="s">
        <v>49</v>
      </c>
    </row>
    <row r="42" spans="1:13" x14ac:dyDescent="0.3">
      <c r="A42" s="10" t="s">
        <v>14</v>
      </c>
      <c r="B42" s="10" t="s">
        <v>151</v>
      </c>
      <c r="C42" s="10" t="s">
        <v>152</v>
      </c>
      <c r="D42" s="10" t="s">
        <v>153</v>
      </c>
      <c r="E42" s="10" t="s">
        <v>154</v>
      </c>
      <c r="F42" s="10" t="s">
        <v>44</v>
      </c>
      <c r="G42" s="10" t="s">
        <v>69</v>
      </c>
      <c r="H42" s="10" t="s">
        <v>70</v>
      </c>
      <c r="I42" s="11">
        <v>24</v>
      </c>
      <c r="J42" s="10" t="s">
        <v>20</v>
      </c>
      <c r="K42" s="10" t="s">
        <v>155</v>
      </c>
      <c r="L42" s="10" t="s">
        <v>48</v>
      </c>
      <c r="M42" s="10" t="s">
        <v>72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/>
  </sheetViews>
  <sheetFormatPr defaultRowHeight="14.4" x14ac:dyDescent="0.3"/>
  <sheetData>
    <row r="1" spans="1:13" x14ac:dyDescent="0.3">
      <c r="A1" s="31" t="s">
        <v>156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27</v>
      </c>
      <c r="B2" s="12" t="s">
        <v>28</v>
      </c>
      <c r="C2" s="12" t="s">
        <v>29</v>
      </c>
      <c r="D2" s="12" t="s">
        <v>30</v>
      </c>
      <c r="E2" s="12" t="s">
        <v>31</v>
      </c>
      <c r="F2" s="12" t="s">
        <v>32</v>
      </c>
      <c r="G2" s="12" t="s">
        <v>33</v>
      </c>
      <c r="H2" s="12" t="s">
        <v>34</v>
      </c>
      <c r="I2" s="12" t="s">
        <v>35</v>
      </c>
      <c r="J2" s="12" t="s">
        <v>36</v>
      </c>
      <c r="K2" s="12" t="s">
        <v>37</v>
      </c>
      <c r="L2" s="12" t="s">
        <v>38</v>
      </c>
      <c r="M2" s="12" t="s">
        <v>39</v>
      </c>
    </row>
    <row r="3" spans="1:13" x14ac:dyDescent="0.3">
      <c r="A3" s="13" t="s">
        <v>14</v>
      </c>
      <c r="B3" s="13" t="s">
        <v>40</v>
      </c>
      <c r="C3" s="13" t="s">
        <v>41</v>
      </c>
      <c r="D3" s="13" t="s">
        <v>42</v>
      </c>
      <c r="E3" s="13" t="s">
        <v>55</v>
      </c>
      <c r="F3" s="13" t="s">
        <v>44</v>
      </c>
      <c r="G3" s="13" t="s">
        <v>157</v>
      </c>
      <c r="H3" s="13" t="s">
        <v>61</v>
      </c>
      <c r="I3" s="14">
        <v>2</v>
      </c>
      <c r="J3" s="13" t="s">
        <v>16</v>
      </c>
      <c r="K3" s="13" t="s">
        <v>54</v>
      </c>
      <c r="L3" s="13" t="s">
        <v>158</v>
      </c>
      <c r="M3" s="13" t="s">
        <v>62</v>
      </c>
    </row>
    <row r="4" spans="1:13" x14ac:dyDescent="0.3">
      <c r="A4" s="13" t="s">
        <v>14</v>
      </c>
      <c r="B4" s="13" t="s">
        <v>40</v>
      </c>
      <c r="C4" s="13" t="s">
        <v>41</v>
      </c>
      <c r="D4" s="13" t="s">
        <v>42</v>
      </c>
      <c r="E4" s="13" t="s">
        <v>87</v>
      </c>
      <c r="F4" s="13" t="s">
        <v>44</v>
      </c>
      <c r="G4" s="13" t="s">
        <v>157</v>
      </c>
      <c r="H4" s="13" t="s">
        <v>61</v>
      </c>
      <c r="I4" s="14">
        <v>2</v>
      </c>
      <c r="J4" s="13" t="s">
        <v>16</v>
      </c>
      <c r="K4" s="13" t="s">
        <v>88</v>
      </c>
      <c r="L4" s="13" t="s">
        <v>158</v>
      </c>
      <c r="M4" s="13" t="s">
        <v>62</v>
      </c>
    </row>
    <row r="5" spans="1:13" x14ac:dyDescent="0.3">
      <c r="A5" s="13" t="s">
        <v>14</v>
      </c>
      <c r="B5" s="13" t="s">
        <v>40</v>
      </c>
      <c r="C5" s="13" t="s">
        <v>41</v>
      </c>
      <c r="D5" s="13" t="s">
        <v>42</v>
      </c>
      <c r="E5" s="13" t="s">
        <v>87</v>
      </c>
      <c r="F5" s="13" t="s">
        <v>44</v>
      </c>
      <c r="G5" s="13" t="s">
        <v>159</v>
      </c>
      <c r="H5" s="13" t="s">
        <v>160</v>
      </c>
      <c r="I5" s="14">
        <v>2</v>
      </c>
      <c r="J5" s="13" t="s">
        <v>16</v>
      </c>
      <c r="K5" s="13" t="s">
        <v>88</v>
      </c>
      <c r="L5" s="13" t="s">
        <v>158</v>
      </c>
      <c r="M5" s="13" t="s">
        <v>161</v>
      </c>
    </row>
    <row r="6" spans="1:13" x14ac:dyDescent="0.3">
      <c r="A6" s="13" t="s">
        <v>14</v>
      </c>
      <c r="B6" s="13" t="s">
        <v>89</v>
      </c>
      <c r="C6" s="13" t="s">
        <v>90</v>
      </c>
      <c r="D6" s="13" t="s">
        <v>91</v>
      </c>
      <c r="E6" s="13" t="s">
        <v>162</v>
      </c>
      <c r="F6" s="13" t="s">
        <v>51</v>
      </c>
      <c r="G6" s="13" t="s">
        <v>163</v>
      </c>
      <c r="H6" s="13" t="s">
        <v>164</v>
      </c>
      <c r="I6" s="14">
        <v>2</v>
      </c>
      <c r="J6" s="13" t="s">
        <v>19</v>
      </c>
      <c r="K6" s="13" t="s">
        <v>165</v>
      </c>
      <c r="L6" s="13" t="s">
        <v>158</v>
      </c>
      <c r="M6" s="13" t="s">
        <v>49</v>
      </c>
    </row>
    <row r="7" spans="1:13" x14ac:dyDescent="0.3">
      <c r="A7" s="13" t="s">
        <v>14</v>
      </c>
      <c r="B7" s="13" t="s">
        <v>89</v>
      </c>
      <c r="C7" s="13" t="s">
        <v>90</v>
      </c>
      <c r="D7" s="13" t="s">
        <v>91</v>
      </c>
      <c r="E7" s="13" t="s">
        <v>166</v>
      </c>
      <c r="F7" s="13" t="s">
        <v>44</v>
      </c>
      <c r="G7" s="13" t="s">
        <v>167</v>
      </c>
      <c r="H7" s="13" t="s">
        <v>168</v>
      </c>
      <c r="I7" s="14">
        <v>1</v>
      </c>
      <c r="J7" s="13" t="s">
        <v>19</v>
      </c>
      <c r="K7" s="13" t="s">
        <v>139</v>
      </c>
      <c r="L7" s="13" t="s">
        <v>158</v>
      </c>
      <c r="M7" s="13" t="s">
        <v>49</v>
      </c>
    </row>
    <row r="8" spans="1:13" x14ac:dyDescent="0.3">
      <c r="A8" s="13" t="s">
        <v>14</v>
      </c>
      <c r="B8" s="13" t="s">
        <v>107</v>
      </c>
      <c r="C8" s="13" t="s">
        <v>108</v>
      </c>
      <c r="D8" s="13" t="s">
        <v>109</v>
      </c>
      <c r="E8" s="13" t="s">
        <v>169</v>
      </c>
      <c r="F8" s="13" t="s">
        <v>44</v>
      </c>
      <c r="G8" s="13" t="s">
        <v>170</v>
      </c>
      <c r="H8" s="13" t="s">
        <v>171</v>
      </c>
      <c r="I8" s="14">
        <v>1</v>
      </c>
      <c r="J8" s="13" t="s">
        <v>17</v>
      </c>
      <c r="K8" s="13" t="s">
        <v>172</v>
      </c>
      <c r="L8" s="13" t="s">
        <v>158</v>
      </c>
      <c r="M8" s="13" t="s">
        <v>173</v>
      </c>
    </row>
    <row r="9" spans="1:13" x14ac:dyDescent="0.3">
      <c r="A9" s="13" t="s">
        <v>14</v>
      </c>
      <c r="B9" s="13" t="s">
        <v>107</v>
      </c>
      <c r="C9" s="13" t="s">
        <v>108</v>
      </c>
      <c r="D9" s="13" t="s">
        <v>109</v>
      </c>
      <c r="E9" s="13" t="s">
        <v>119</v>
      </c>
      <c r="F9" s="13" t="s">
        <v>44</v>
      </c>
      <c r="G9" s="13" t="s">
        <v>174</v>
      </c>
      <c r="H9" s="13" t="s">
        <v>175</v>
      </c>
      <c r="I9" s="14">
        <v>10</v>
      </c>
      <c r="J9" s="13" t="s">
        <v>17</v>
      </c>
      <c r="K9" s="13" t="s">
        <v>120</v>
      </c>
      <c r="L9" s="13" t="s">
        <v>158</v>
      </c>
      <c r="M9" s="13" t="s">
        <v>176</v>
      </c>
    </row>
    <row r="10" spans="1:13" x14ac:dyDescent="0.3">
      <c r="A10" s="13" t="s">
        <v>14</v>
      </c>
      <c r="B10" s="13" t="s">
        <v>121</v>
      </c>
      <c r="C10" s="13" t="s">
        <v>41</v>
      </c>
      <c r="D10" s="13" t="s">
        <v>122</v>
      </c>
      <c r="E10" s="13" t="s">
        <v>177</v>
      </c>
      <c r="F10" s="13" t="s">
        <v>44</v>
      </c>
      <c r="G10" s="13" t="s">
        <v>178</v>
      </c>
      <c r="H10" s="13" t="s">
        <v>179</v>
      </c>
      <c r="I10" s="14">
        <v>1</v>
      </c>
      <c r="J10" s="13" t="s">
        <v>13</v>
      </c>
      <c r="K10" s="13" t="s">
        <v>180</v>
      </c>
      <c r="L10" s="13" t="s">
        <v>158</v>
      </c>
      <c r="M10" s="13" t="s">
        <v>181</v>
      </c>
    </row>
    <row r="11" spans="1:13" x14ac:dyDescent="0.3">
      <c r="A11" s="13" t="s">
        <v>14</v>
      </c>
      <c r="B11" s="13" t="s">
        <v>121</v>
      </c>
      <c r="C11" s="13" t="s">
        <v>41</v>
      </c>
      <c r="D11" s="13" t="s">
        <v>122</v>
      </c>
      <c r="E11" s="13" t="s">
        <v>182</v>
      </c>
      <c r="F11" s="13" t="s">
        <v>44</v>
      </c>
      <c r="G11" s="13" t="s">
        <v>183</v>
      </c>
      <c r="H11" s="13" t="s">
        <v>184</v>
      </c>
      <c r="I11" s="14">
        <v>1</v>
      </c>
      <c r="J11" s="13" t="s">
        <v>13</v>
      </c>
      <c r="K11" s="13" t="s">
        <v>88</v>
      </c>
      <c r="L11" s="13" t="s">
        <v>158</v>
      </c>
      <c r="M11" s="13" t="s">
        <v>185</v>
      </c>
    </row>
    <row r="12" spans="1:13" x14ac:dyDescent="0.3">
      <c r="A12" s="13" t="s">
        <v>14</v>
      </c>
      <c r="B12" s="13" t="s">
        <v>186</v>
      </c>
      <c r="C12" s="13" t="s">
        <v>187</v>
      </c>
      <c r="D12" s="13" t="s">
        <v>188</v>
      </c>
      <c r="E12" s="13" t="s">
        <v>189</v>
      </c>
      <c r="F12" s="13" t="s">
        <v>44</v>
      </c>
      <c r="G12" s="13" t="s">
        <v>190</v>
      </c>
      <c r="H12" s="13" t="s">
        <v>191</v>
      </c>
      <c r="I12" s="14">
        <v>1</v>
      </c>
      <c r="J12" s="13" t="s">
        <v>18</v>
      </c>
      <c r="K12" s="13" t="s">
        <v>192</v>
      </c>
      <c r="L12" s="13" t="s">
        <v>158</v>
      </c>
      <c r="M12" s="13" t="s">
        <v>193</v>
      </c>
    </row>
    <row r="13" spans="1:13" x14ac:dyDescent="0.3">
      <c r="A13" s="13" t="s">
        <v>14</v>
      </c>
      <c r="B13" s="13" t="s">
        <v>186</v>
      </c>
      <c r="C13" s="13" t="s">
        <v>187</v>
      </c>
      <c r="D13" s="13" t="s">
        <v>188</v>
      </c>
      <c r="E13" s="13" t="s">
        <v>189</v>
      </c>
      <c r="F13" s="13" t="s">
        <v>44</v>
      </c>
      <c r="G13" s="13" t="s">
        <v>194</v>
      </c>
      <c r="H13" s="13" t="s">
        <v>195</v>
      </c>
      <c r="I13" s="14">
        <v>1</v>
      </c>
      <c r="J13" s="13" t="s">
        <v>18</v>
      </c>
      <c r="K13" s="13" t="s">
        <v>192</v>
      </c>
      <c r="L13" s="13" t="s">
        <v>158</v>
      </c>
      <c r="M13" s="13" t="s">
        <v>161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workbookViewId="0">
      <selection activeCell="D2" sqref="D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3" x14ac:dyDescent="0.3">
      <c r="A1" s="32" t="s">
        <v>196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27.45" customHeight="1" x14ac:dyDescent="0.3">
      <c r="A2" s="15" t="s">
        <v>33</v>
      </c>
      <c r="B2" s="15" t="s">
        <v>197</v>
      </c>
      <c r="C2" s="15" t="s">
        <v>198</v>
      </c>
      <c r="D2" s="15" t="s">
        <v>199</v>
      </c>
      <c r="E2" s="15" t="s">
        <v>39</v>
      </c>
      <c r="F2" s="15" t="s">
        <v>200</v>
      </c>
      <c r="G2" s="16" t="s">
        <v>201</v>
      </c>
      <c r="H2" s="16" t="s">
        <v>35</v>
      </c>
      <c r="I2" s="16" t="s">
        <v>202</v>
      </c>
      <c r="J2" s="16" t="s">
        <v>203</v>
      </c>
      <c r="K2" s="16" t="s">
        <v>204</v>
      </c>
      <c r="L2" s="16" t="s">
        <v>205</v>
      </c>
      <c r="M2" s="2" t="s">
        <v>753</v>
      </c>
    </row>
    <row r="3" spans="1:13" x14ac:dyDescent="0.3">
      <c r="A3" s="17" t="s">
        <v>206</v>
      </c>
      <c r="B3" s="17" t="s">
        <v>207</v>
      </c>
      <c r="C3" s="17" t="s">
        <v>208</v>
      </c>
      <c r="D3" s="17" t="s">
        <v>209</v>
      </c>
      <c r="E3" s="17" t="s">
        <v>210</v>
      </c>
      <c r="F3" s="17" t="s">
        <v>211</v>
      </c>
      <c r="G3" s="18">
        <v>8</v>
      </c>
      <c r="H3" s="18">
        <v>9</v>
      </c>
      <c r="I3" s="19">
        <v>0.125</v>
      </c>
      <c r="J3" s="20">
        <v>0.875</v>
      </c>
      <c r="K3" s="21">
        <v>0</v>
      </c>
      <c r="L3" s="22">
        <v>0</v>
      </c>
      <c r="M3" s="42" t="s">
        <v>755</v>
      </c>
    </row>
    <row r="4" spans="1:13" x14ac:dyDescent="0.3">
      <c r="A4" s="17" t="s">
        <v>212</v>
      </c>
      <c r="B4" s="17" t="s">
        <v>213</v>
      </c>
      <c r="C4" s="17" t="s">
        <v>214</v>
      </c>
      <c r="D4" s="17" t="s">
        <v>215</v>
      </c>
      <c r="E4" s="17" t="s">
        <v>216</v>
      </c>
      <c r="F4" s="17" t="s">
        <v>217</v>
      </c>
      <c r="G4" s="18">
        <v>7</v>
      </c>
      <c r="H4" s="18">
        <v>11</v>
      </c>
      <c r="I4" s="19">
        <v>1</v>
      </c>
      <c r="J4" s="20">
        <v>0</v>
      </c>
      <c r="K4" s="21">
        <v>0</v>
      </c>
      <c r="L4" s="22">
        <v>0</v>
      </c>
      <c r="M4" s="42" t="s">
        <v>754</v>
      </c>
    </row>
    <row r="5" spans="1:13" x14ac:dyDescent="0.3">
      <c r="A5" s="17" t="s">
        <v>69</v>
      </c>
      <c r="B5" s="17" t="s">
        <v>218</v>
      </c>
      <c r="C5" s="17" t="s">
        <v>219</v>
      </c>
      <c r="D5" s="17" t="s">
        <v>220</v>
      </c>
      <c r="E5" s="17" t="s">
        <v>72</v>
      </c>
      <c r="F5" s="17" t="s">
        <v>221</v>
      </c>
      <c r="G5" s="18">
        <v>5</v>
      </c>
      <c r="H5" s="18">
        <v>91</v>
      </c>
      <c r="I5" s="19">
        <v>0</v>
      </c>
      <c r="J5" s="20">
        <v>0</v>
      </c>
      <c r="K5" s="21">
        <v>1</v>
      </c>
      <c r="L5" s="22">
        <v>0</v>
      </c>
      <c r="M5" s="42" t="s">
        <v>750</v>
      </c>
    </row>
    <row r="6" spans="1:13" x14ac:dyDescent="0.3">
      <c r="A6" s="17" t="s">
        <v>222</v>
      </c>
      <c r="B6" s="17" t="s">
        <v>223</v>
      </c>
      <c r="C6" s="17" t="s">
        <v>224</v>
      </c>
      <c r="D6" s="17" t="s">
        <v>225</v>
      </c>
      <c r="E6" s="17" t="s">
        <v>49</v>
      </c>
      <c r="F6" s="17" t="s">
        <v>226</v>
      </c>
      <c r="G6" s="18">
        <v>4</v>
      </c>
      <c r="H6" s="18">
        <v>25</v>
      </c>
      <c r="I6" s="19">
        <v>1</v>
      </c>
      <c r="J6" s="20">
        <v>0</v>
      </c>
      <c r="K6" s="21">
        <v>0</v>
      </c>
      <c r="L6" s="22">
        <v>0</v>
      </c>
      <c r="M6" s="42" t="s">
        <v>749</v>
      </c>
    </row>
    <row r="7" spans="1:13" x14ac:dyDescent="0.3">
      <c r="A7" s="17" t="s">
        <v>227</v>
      </c>
      <c r="B7" s="17" t="s">
        <v>228</v>
      </c>
      <c r="C7" s="17" t="s">
        <v>229</v>
      </c>
      <c r="D7" s="17" t="s">
        <v>230</v>
      </c>
      <c r="E7" s="17" t="s">
        <v>231</v>
      </c>
      <c r="F7" s="17" t="s">
        <v>232</v>
      </c>
      <c r="G7" s="18">
        <v>4</v>
      </c>
      <c r="H7" s="18">
        <v>4</v>
      </c>
      <c r="I7" s="19">
        <v>1</v>
      </c>
      <c r="J7" s="20">
        <v>0</v>
      </c>
      <c r="K7" s="21">
        <v>0</v>
      </c>
      <c r="L7" s="22">
        <v>0</v>
      </c>
      <c r="M7" s="42" t="s">
        <v>749</v>
      </c>
    </row>
    <row r="8" spans="1:13" x14ac:dyDescent="0.3">
      <c r="A8" s="17" t="s">
        <v>52</v>
      </c>
      <c r="B8" s="17" t="s">
        <v>233</v>
      </c>
      <c r="C8" s="17" t="s">
        <v>234</v>
      </c>
      <c r="D8" s="17" t="s">
        <v>235</v>
      </c>
      <c r="E8" s="17" t="s">
        <v>49</v>
      </c>
      <c r="F8" s="17" t="s">
        <v>236</v>
      </c>
      <c r="G8" s="18">
        <v>4</v>
      </c>
      <c r="H8" s="18">
        <v>5</v>
      </c>
      <c r="I8" s="19">
        <v>0</v>
      </c>
      <c r="J8" s="20">
        <v>0</v>
      </c>
      <c r="K8" s="21">
        <v>1</v>
      </c>
      <c r="L8" s="22">
        <v>0</v>
      </c>
      <c r="M8" s="42" t="s">
        <v>750</v>
      </c>
    </row>
    <row r="9" spans="1:13" x14ac:dyDescent="0.3">
      <c r="A9" s="17" t="s">
        <v>237</v>
      </c>
      <c r="B9" s="17" t="s">
        <v>238</v>
      </c>
      <c r="C9" s="17" t="s">
        <v>239</v>
      </c>
      <c r="D9" s="17" t="s">
        <v>240</v>
      </c>
      <c r="E9" s="17" t="s">
        <v>241</v>
      </c>
      <c r="F9" s="17" t="s">
        <v>242</v>
      </c>
      <c r="G9" s="18">
        <v>3</v>
      </c>
      <c r="H9" s="18">
        <v>36</v>
      </c>
      <c r="I9" s="19">
        <v>0</v>
      </c>
      <c r="J9" s="20">
        <v>1</v>
      </c>
      <c r="K9" s="21">
        <v>0</v>
      </c>
      <c r="L9" s="22">
        <v>0</v>
      </c>
      <c r="M9" s="42" t="s">
        <v>749</v>
      </c>
    </row>
    <row r="10" spans="1:13" x14ac:dyDescent="0.3">
      <c r="A10" s="17" t="s">
        <v>243</v>
      </c>
      <c r="B10" s="17" t="s">
        <v>244</v>
      </c>
      <c r="C10" s="17" t="s">
        <v>245</v>
      </c>
      <c r="D10" s="17" t="s">
        <v>246</v>
      </c>
      <c r="E10" s="17" t="s">
        <v>210</v>
      </c>
      <c r="F10" s="17" t="s">
        <v>247</v>
      </c>
      <c r="G10" s="18">
        <v>3</v>
      </c>
      <c r="H10" s="18">
        <v>5</v>
      </c>
      <c r="I10" s="19">
        <v>0</v>
      </c>
      <c r="J10" s="20">
        <v>1</v>
      </c>
      <c r="K10" s="21">
        <v>0</v>
      </c>
      <c r="L10" s="22">
        <v>0</v>
      </c>
      <c r="M10" s="42" t="s">
        <v>749</v>
      </c>
    </row>
    <row r="11" spans="1:13" x14ac:dyDescent="0.3">
      <c r="A11" s="17" t="s">
        <v>60</v>
      </c>
      <c r="B11" s="17" t="s">
        <v>248</v>
      </c>
      <c r="C11" s="17" t="s">
        <v>249</v>
      </c>
      <c r="D11" s="17" t="s">
        <v>250</v>
      </c>
      <c r="E11" s="17" t="s">
        <v>62</v>
      </c>
      <c r="F11" s="17" t="s">
        <v>251</v>
      </c>
      <c r="G11" s="18">
        <v>3</v>
      </c>
      <c r="H11" s="18">
        <v>6</v>
      </c>
      <c r="I11" s="19">
        <v>0</v>
      </c>
      <c r="J11" s="20">
        <v>0</v>
      </c>
      <c r="K11" s="21">
        <v>1</v>
      </c>
      <c r="L11" s="22">
        <v>0</v>
      </c>
      <c r="M11" s="42" t="s">
        <v>750</v>
      </c>
    </row>
    <row r="12" spans="1:13" x14ac:dyDescent="0.3">
      <c r="A12" s="17" t="s">
        <v>252</v>
      </c>
      <c r="B12" s="17" t="s">
        <v>253</v>
      </c>
      <c r="C12" s="17" t="s">
        <v>254</v>
      </c>
      <c r="D12" s="17" t="s">
        <v>255</v>
      </c>
      <c r="E12" s="17" t="s">
        <v>256</v>
      </c>
      <c r="F12" s="17" t="s">
        <v>257</v>
      </c>
      <c r="G12" s="18">
        <v>3</v>
      </c>
      <c r="H12" s="18">
        <v>3</v>
      </c>
      <c r="I12" s="19">
        <v>0.33333333333333337</v>
      </c>
      <c r="J12" s="20">
        <v>0.66666666666666674</v>
      </c>
      <c r="K12" s="21">
        <v>0</v>
      </c>
      <c r="L12" s="22">
        <v>0</v>
      </c>
      <c r="M12" s="42" t="s">
        <v>749</v>
      </c>
    </row>
    <row r="13" spans="1:13" x14ac:dyDescent="0.3">
      <c r="A13" s="17" t="s">
        <v>258</v>
      </c>
      <c r="B13" s="17" t="s">
        <v>259</v>
      </c>
      <c r="C13" s="17" t="s">
        <v>260</v>
      </c>
      <c r="D13" s="17" t="s">
        <v>261</v>
      </c>
      <c r="E13" s="17" t="s">
        <v>262</v>
      </c>
      <c r="F13" s="17" t="s">
        <v>263</v>
      </c>
      <c r="G13" s="18">
        <v>3</v>
      </c>
      <c r="H13" s="18">
        <v>4</v>
      </c>
      <c r="I13" s="19">
        <v>0</v>
      </c>
      <c r="J13" s="20">
        <v>1</v>
      </c>
      <c r="K13" s="21">
        <v>0</v>
      </c>
      <c r="L13" s="22">
        <v>0</v>
      </c>
      <c r="M13" s="42" t="s">
        <v>749</v>
      </c>
    </row>
    <row r="14" spans="1:13" x14ac:dyDescent="0.3">
      <c r="A14" s="17" t="s">
        <v>98</v>
      </c>
      <c r="B14" s="17" t="s">
        <v>264</v>
      </c>
      <c r="C14" s="17" t="s">
        <v>265</v>
      </c>
      <c r="D14" s="17" t="s">
        <v>266</v>
      </c>
      <c r="E14" s="17" t="s">
        <v>49</v>
      </c>
      <c r="F14" s="17" t="s">
        <v>267</v>
      </c>
      <c r="G14" s="18">
        <v>3</v>
      </c>
      <c r="H14" s="18">
        <v>10</v>
      </c>
      <c r="I14" s="19">
        <v>0</v>
      </c>
      <c r="J14" s="20">
        <v>0</v>
      </c>
      <c r="K14" s="21">
        <v>1</v>
      </c>
      <c r="L14" s="22">
        <v>0</v>
      </c>
      <c r="M14" s="42" t="s">
        <v>750</v>
      </c>
    </row>
    <row r="15" spans="1:13" x14ac:dyDescent="0.3">
      <c r="A15" s="17" t="s">
        <v>268</v>
      </c>
      <c r="B15" s="17" t="s">
        <v>269</v>
      </c>
      <c r="C15" s="17" t="s">
        <v>270</v>
      </c>
      <c r="D15" s="17" t="s">
        <v>250</v>
      </c>
      <c r="E15" s="17" t="s">
        <v>58</v>
      </c>
      <c r="F15" s="17" t="s">
        <v>271</v>
      </c>
      <c r="G15" s="18">
        <v>3</v>
      </c>
      <c r="H15" s="18">
        <v>13</v>
      </c>
      <c r="I15" s="19">
        <v>0</v>
      </c>
      <c r="J15" s="20">
        <v>1</v>
      </c>
      <c r="K15" s="21">
        <v>0</v>
      </c>
      <c r="L15" s="22">
        <v>0</v>
      </c>
      <c r="M15" s="42" t="s">
        <v>751</v>
      </c>
    </row>
    <row r="16" spans="1:13" x14ac:dyDescent="0.3">
      <c r="A16" s="17" t="s">
        <v>272</v>
      </c>
      <c r="B16" s="17" t="s">
        <v>273</v>
      </c>
      <c r="C16" s="17" t="s">
        <v>274</v>
      </c>
      <c r="D16" s="17" t="s">
        <v>275</v>
      </c>
      <c r="E16" s="17" t="s">
        <v>276</v>
      </c>
      <c r="F16" s="17" t="s">
        <v>277</v>
      </c>
      <c r="G16" s="18">
        <v>3</v>
      </c>
      <c r="H16" s="18">
        <v>5</v>
      </c>
      <c r="I16" s="19">
        <v>0</v>
      </c>
      <c r="J16" s="20">
        <v>1</v>
      </c>
      <c r="K16" s="21">
        <v>0</v>
      </c>
      <c r="L16" s="22">
        <v>0</v>
      </c>
      <c r="M16" s="42" t="s">
        <v>751</v>
      </c>
    </row>
    <row r="17" spans="1:13" x14ac:dyDescent="0.3">
      <c r="A17" s="17" t="s">
        <v>131</v>
      </c>
      <c r="B17" s="17" t="s">
        <v>278</v>
      </c>
      <c r="C17" s="17" t="s">
        <v>279</v>
      </c>
      <c r="D17" s="17" t="s">
        <v>280</v>
      </c>
      <c r="E17" s="17" t="s">
        <v>132</v>
      </c>
      <c r="F17" s="17" t="s">
        <v>281</v>
      </c>
      <c r="G17" s="18">
        <v>3</v>
      </c>
      <c r="H17" s="18">
        <v>5</v>
      </c>
      <c r="I17" s="19">
        <v>0</v>
      </c>
      <c r="J17" s="20">
        <v>0</v>
      </c>
      <c r="K17" s="21">
        <v>1</v>
      </c>
      <c r="L17" s="22">
        <v>0</v>
      </c>
      <c r="M17" s="42" t="s">
        <v>750</v>
      </c>
    </row>
    <row r="18" spans="1:13" x14ac:dyDescent="0.3">
      <c r="A18" s="17" t="s">
        <v>76</v>
      </c>
      <c r="B18" s="17" t="s">
        <v>282</v>
      </c>
      <c r="C18" s="17" t="s">
        <v>254</v>
      </c>
      <c r="D18" s="17" t="s">
        <v>250</v>
      </c>
      <c r="E18" s="17" t="s">
        <v>79</v>
      </c>
      <c r="F18" s="17" t="s">
        <v>283</v>
      </c>
      <c r="G18" s="18">
        <v>2</v>
      </c>
      <c r="H18" s="18">
        <v>2</v>
      </c>
      <c r="I18" s="19">
        <v>0</v>
      </c>
      <c r="J18" s="20">
        <v>0</v>
      </c>
      <c r="K18" s="21">
        <v>1</v>
      </c>
      <c r="L18" s="22">
        <v>0</v>
      </c>
      <c r="M18" s="42" t="s">
        <v>750</v>
      </c>
    </row>
    <row r="19" spans="1:13" x14ac:dyDescent="0.3">
      <c r="A19" s="17" t="s">
        <v>284</v>
      </c>
      <c r="B19" s="17" t="s">
        <v>285</v>
      </c>
      <c r="C19" s="17" t="s">
        <v>286</v>
      </c>
      <c r="D19" s="17" t="s">
        <v>287</v>
      </c>
      <c r="E19" s="17" t="s">
        <v>72</v>
      </c>
      <c r="F19" s="17" t="s">
        <v>288</v>
      </c>
      <c r="G19" s="18">
        <v>2</v>
      </c>
      <c r="H19" s="18">
        <v>3</v>
      </c>
      <c r="I19" s="19">
        <v>1</v>
      </c>
      <c r="J19" s="20">
        <v>0</v>
      </c>
      <c r="K19" s="21">
        <v>0</v>
      </c>
      <c r="L19" s="22">
        <v>0</v>
      </c>
      <c r="M19" s="42" t="s">
        <v>749</v>
      </c>
    </row>
    <row r="20" spans="1:13" x14ac:dyDescent="0.3">
      <c r="A20" s="17" t="s">
        <v>64</v>
      </c>
      <c r="B20" s="17" t="s">
        <v>289</v>
      </c>
      <c r="C20" s="17" t="s">
        <v>290</v>
      </c>
      <c r="D20" s="17" t="s">
        <v>250</v>
      </c>
      <c r="E20" s="17" t="s">
        <v>67</v>
      </c>
      <c r="F20" s="17" t="s">
        <v>291</v>
      </c>
      <c r="G20" s="18">
        <v>2</v>
      </c>
      <c r="H20" s="18">
        <v>10</v>
      </c>
      <c r="I20" s="19">
        <v>0</v>
      </c>
      <c r="J20" s="20">
        <v>0</v>
      </c>
      <c r="K20" s="21">
        <v>1</v>
      </c>
      <c r="L20" s="22">
        <v>0</v>
      </c>
      <c r="M20" s="42" t="s">
        <v>750</v>
      </c>
    </row>
    <row r="21" spans="1:13" x14ac:dyDescent="0.3">
      <c r="A21" s="17" t="s">
        <v>292</v>
      </c>
      <c r="B21" s="17" t="s">
        <v>293</v>
      </c>
      <c r="C21" s="17" t="s">
        <v>294</v>
      </c>
      <c r="D21" s="17" t="s">
        <v>295</v>
      </c>
      <c r="E21" s="17" t="s">
        <v>216</v>
      </c>
      <c r="F21" s="17" t="s">
        <v>296</v>
      </c>
      <c r="G21" s="18">
        <v>2</v>
      </c>
      <c r="H21" s="18">
        <v>12</v>
      </c>
      <c r="I21" s="19">
        <v>1</v>
      </c>
      <c r="J21" s="20">
        <v>0</v>
      </c>
      <c r="K21" s="21">
        <v>0</v>
      </c>
      <c r="L21" s="22">
        <v>0</v>
      </c>
      <c r="M21" s="42" t="s">
        <v>752</v>
      </c>
    </row>
    <row r="22" spans="1:13" x14ac:dyDescent="0.3">
      <c r="A22" s="17" t="s">
        <v>126</v>
      </c>
      <c r="B22" s="17" t="s">
        <v>278</v>
      </c>
      <c r="C22" s="17" t="s">
        <v>297</v>
      </c>
      <c r="D22" s="17" t="s">
        <v>230</v>
      </c>
      <c r="E22" s="17" t="s">
        <v>132</v>
      </c>
      <c r="F22" s="17" t="s">
        <v>298</v>
      </c>
      <c r="G22" s="18">
        <v>2</v>
      </c>
      <c r="H22" s="18">
        <v>2</v>
      </c>
      <c r="I22" s="19">
        <v>0</v>
      </c>
      <c r="J22" s="20">
        <v>0</v>
      </c>
      <c r="K22" s="21">
        <v>1</v>
      </c>
      <c r="L22" s="22">
        <v>0</v>
      </c>
      <c r="M22" s="42" t="s">
        <v>750</v>
      </c>
    </row>
    <row r="23" spans="1:13" x14ac:dyDescent="0.3">
      <c r="A23" s="17" t="s">
        <v>299</v>
      </c>
      <c r="B23" s="17" t="s">
        <v>300</v>
      </c>
      <c r="C23" s="17" t="s">
        <v>301</v>
      </c>
      <c r="D23" s="17" t="s">
        <v>302</v>
      </c>
      <c r="E23" s="17" t="s">
        <v>49</v>
      </c>
      <c r="F23" s="17" t="s">
        <v>303</v>
      </c>
      <c r="G23" s="18">
        <v>2</v>
      </c>
      <c r="H23" s="18">
        <v>8</v>
      </c>
      <c r="I23" s="19">
        <v>0</v>
      </c>
      <c r="J23" s="20">
        <v>1</v>
      </c>
      <c r="K23" s="21">
        <v>0</v>
      </c>
      <c r="L23" s="22">
        <v>0</v>
      </c>
      <c r="M23" s="42" t="s">
        <v>751</v>
      </c>
    </row>
    <row r="24" spans="1:13" x14ac:dyDescent="0.3">
      <c r="A24" s="17" t="s">
        <v>304</v>
      </c>
      <c r="B24" s="17" t="s">
        <v>305</v>
      </c>
      <c r="C24" s="17" t="s">
        <v>306</v>
      </c>
      <c r="D24" s="17" t="s">
        <v>307</v>
      </c>
      <c r="E24" s="17" t="s">
        <v>308</v>
      </c>
      <c r="F24" s="17" t="s">
        <v>309</v>
      </c>
      <c r="G24" s="18">
        <v>2</v>
      </c>
      <c r="H24" s="18">
        <v>3</v>
      </c>
      <c r="I24" s="19">
        <v>1</v>
      </c>
      <c r="J24" s="20">
        <v>0</v>
      </c>
      <c r="K24" s="21">
        <v>0</v>
      </c>
      <c r="L24" s="22">
        <v>0</v>
      </c>
      <c r="M24" s="42" t="s">
        <v>749</v>
      </c>
    </row>
    <row r="25" spans="1:13" x14ac:dyDescent="0.3">
      <c r="A25" s="17" t="s">
        <v>310</v>
      </c>
      <c r="B25" s="17" t="s">
        <v>311</v>
      </c>
      <c r="C25" s="17" t="s">
        <v>312</v>
      </c>
      <c r="D25" s="17" t="s">
        <v>250</v>
      </c>
      <c r="E25" s="17" t="s">
        <v>313</v>
      </c>
      <c r="F25" s="17" t="s">
        <v>314</v>
      </c>
      <c r="G25" s="18">
        <v>2</v>
      </c>
      <c r="H25" s="18">
        <v>4</v>
      </c>
      <c r="I25" s="19">
        <v>1</v>
      </c>
      <c r="J25" s="20">
        <v>0</v>
      </c>
      <c r="K25" s="21">
        <v>0</v>
      </c>
      <c r="L25" s="22">
        <v>0</v>
      </c>
      <c r="M25" s="42" t="s">
        <v>749</v>
      </c>
    </row>
    <row r="26" spans="1:13" x14ac:dyDescent="0.3">
      <c r="A26" s="17" t="s">
        <v>81</v>
      </c>
      <c r="B26" s="17" t="s">
        <v>315</v>
      </c>
      <c r="C26" s="17" t="s">
        <v>316</v>
      </c>
      <c r="D26" s="17" t="s">
        <v>250</v>
      </c>
      <c r="E26" s="17" t="s">
        <v>49</v>
      </c>
      <c r="F26" s="17" t="s">
        <v>317</v>
      </c>
      <c r="G26" s="18">
        <v>2</v>
      </c>
      <c r="H26" s="18">
        <v>6</v>
      </c>
      <c r="I26" s="19">
        <v>0</v>
      </c>
      <c r="J26" s="20">
        <v>0</v>
      </c>
      <c r="K26" s="21">
        <v>1</v>
      </c>
      <c r="L26" s="22">
        <v>0</v>
      </c>
      <c r="M26" s="42" t="s">
        <v>750</v>
      </c>
    </row>
    <row r="27" spans="1:13" x14ac:dyDescent="0.3">
      <c r="A27" s="17" t="s">
        <v>104</v>
      </c>
      <c r="B27" s="17" t="s">
        <v>318</v>
      </c>
      <c r="C27" s="17" t="s">
        <v>319</v>
      </c>
      <c r="D27" s="17" t="s">
        <v>225</v>
      </c>
      <c r="E27" s="17" t="s">
        <v>49</v>
      </c>
      <c r="F27" s="17" t="s">
        <v>320</v>
      </c>
      <c r="G27" s="18">
        <v>2</v>
      </c>
      <c r="H27" s="18">
        <v>9</v>
      </c>
      <c r="I27" s="19">
        <v>0</v>
      </c>
      <c r="J27" s="20">
        <v>0</v>
      </c>
      <c r="K27" s="21">
        <v>1</v>
      </c>
      <c r="L27" s="22">
        <v>0</v>
      </c>
      <c r="M27" s="42" t="s">
        <v>750</v>
      </c>
    </row>
    <row r="28" spans="1:13" x14ac:dyDescent="0.3">
      <c r="A28" s="17" t="s">
        <v>321</v>
      </c>
      <c r="B28" s="17" t="s">
        <v>322</v>
      </c>
      <c r="C28" s="17" t="s">
        <v>323</v>
      </c>
      <c r="D28" s="17" t="s">
        <v>250</v>
      </c>
      <c r="E28" s="17" t="s">
        <v>324</v>
      </c>
      <c r="F28" s="17" t="s">
        <v>325</v>
      </c>
      <c r="G28" s="18">
        <v>2</v>
      </c>
      <c r="H28" s="18">
        <v>20</v>
      </c>
      <c r="I28" s="19">
        <v>0</v>
      </c>
      <c r="J28" s="20">
        <v>1</v>
      </c>
      <c r="K28" s="21">
        <v>0</v>
      </c>
      <c r="L28" s="22">
        <v>0</v>
      </c>
      <c r="M28" s="42" t="s">
        <v>752</v>
      </c>
    </row>
    <row r="29" spans="1:13" x14ac:dyDescent="0.3">
      <c r="A29" s="17" t="s">
        <v>326</v>
      </c>
      <c r="B29" s="17" t="s">
        <v>327</v>
      </c>
      <c r="C29" s="17" t="s">
        <v>328</v>
      </c>
      <c r="D29" s="17" t="s">
        <v>329</v>
      </c>
      <c r="E29" s="17" t="s">
        <v>216</v>
      </c>
      <c r="F29" s="17" t="s">
        <v>330</v>
      </c>
      <c r="G29" s="18">
        <v>2</v>
      </c>
      <c r="H29" s="18">
        <v>3</v>
      </c>
      <c r="I29" s="19">
        <v>1</v>
      </c>
      <c r="J29" s="20">
        <v>0</v>
      </c>
      <c r="K29" s="21">
        <v>0</v>
      </c>
      <c r="L29" s="22">
        <v>0</v>
      </c>
      <c r="M29" s="42" t="s">
        <v>749</v>
      </c>
    </row>
    <row r="30" spans="1:13" x14ac:dyDescent="0.3">
      <c r="A30" s="17" t="s">
        <v>331</v>
      </c>
      <c r="B30" s="17" t="s">
        <v>289</v>
      </c>
      <c r="C30" s="17" t="s">
        <v>332</v>
      </c>
      <c r="D30" s="17" t="s">
        <v>250</v>
      </c>
      <c r="E30" s="17" t="s">
        <v>67</v>
      </c>
      <c r="F30" s="17" t="s">
        <v>333</v>
      </c>
      <c r="G30" s="18">
        <v>2</v>
      </c>
      <c r="H30" s="18">
        <v>12</v>
      </c>
      <c r="I30" s="19">
        <v>0.5</v>
      </c>
      <c r="J30" s="20">
        <v>0.5</v>
      </c>
      <c r="K30" s="21">
        <v>0</v>
      </c>
      <c r="L30" s="22">
        <v>0</v>
      </c>
      <c r="M30" s="42" t="s">
        <v>749</v>
      </c>
    </row>
    <row r="31" spans="1:13" x14ac:dyDescent="0.3">
      <c r="A31" s="17" t="s">
        <v>157</v>
      </c>
      <c r="B31" s="17" t="s">
        <v>248</v>
      </c>
      <c r="C31" s="17" t="s">
        <v>334</v>
      </c>
      <c r="D31" s="17" t="s">
        <v>250</v>
      </c>
      <c r="E31" s="17" t="s">
        <v>62</v>
      </c>
      <c r="F31" s="17" t="s">
        <v>335</v>
      </c>
      <c r="G31" s="18">
        <v>2</v>
      </c>
      <c r="H31" s="18">
        <v>4</v>
      </c>
      <c r="I31" s="19">
        <v>0</v>
      </c>
      <c r="J31" s="20">
        <v>0</v>
      </c>
      <c r="K31" s="21">
        <v>0</v>
      </c>
      <c r="L31" s="22">
        <v>1</v>
      </c>
      <c r="M31" s="42" t="s">
        <v>750</v>
      </c>
    </row>
    <row r="32" spans="1:13" x14ac:dyDescent="0.3">
      <c r="A32" s="17" t="s">
        <v>336</v>
      </c>
      <c r="B32" s="17" t="s">
        <v>311</v>
      </c>
      <c r="C32" s="17" t="s">
        <v>337</v>
      </c>
      <c r="D32" s="17" t="s">
        <v>250</v>
      </c>
      <c r="E32" s="17" t="s">
        <v>313</v>
      </c>
      <c r="F32" s="17" t="s">
        <v>338</v>
      </c>
      <c r="G32" s="18">
        <v>2</v>
      </c>
      <c r="H32" s="18">
        <v>6</v>
      </c>
      <c r="I32" s="19">
        <v>0</v>
      </c>
      <c r="J32" s="20">
        <v>1</v>
      </c>
      <c r="K32" s="21">
        <v>0</v>
      </c>
      <c r="L32" s="22">
        <v>0</v>
      </c>
      <c r="M32" s="42" t="s">
        <v>751</v>
      </c>
    </row>
    <row r="33" spans="1:13" x14ac:dyDescent="0.3">
      <c r="A33" s="17" t="s">
        <v>339</v>
      </c>
      <c r="B33" s="17" t="s">
        <v>340</v>
      </c>
      <c r="C33" s="17" t="s">
        <v>341</v>
      </c>
      <c r="D33" s="17" t="s">
        <v>250</v>
      </c>
      <c r="E33" s="17" t="s">
        <v>342</v>
      </c>
      <c r="F33" s="17" t="s">
        <v>343</v>
      </c>
      <c r="G33" s="18">
        <v>2</v>
      </c>
      <c r="H33" s="18">
        <v>2</v>
      </c>
      <c r="I33" s="19">
        <v>0</v>
      </c>
      <c r="J33" s="20">
        <v>1</v>
      </c>
      <c r="K33" s="21">
        <v>0</v>
      </c>
      <c r="L33" s="22">
        <v>0</v>
      </c>
      <c r="M33" s="42" t="s">
        <v>749</v>
      </c>
    </row>
    <row r="34" spans="1:13" x14ac:dyDescent="0.3">
      <c r="A34" s="17" t="s">
        <v>344</v>
      </c>
      <c r="B34" s="17" t="s">
        <v>345</v>
      </c>
      <c r="C34" s="17" t="s">
        <v>270</v>
      </c>
      <c r="D34" s="17" t="s">
        <v>250</v>
      </c>
      <c r="E34" s="17" t="s">
        <v>346</v>
      </c>
      <c r="F34" s="17" t="s">
        <v>347</v>
      </c>
      <c r="G34" s="18">
        <v>2</v>
      </c>
      <c r="H34" s="18">
        <v>18</v>
      </c>
      <c r="I34" s="19">
        <v>0</v>
      </c>
      <c r="J34" s="20">
        <v>1</v>
      </c>
      <c r="K34" s="21">
        <v>0</v>
      </c>
      <c r="L34" s="22">
        <v>0</v>
      </c>
      <c r="M34" s="42" t="s">
        <v>751</v>
      </c>
    </row>
    <row r="35" spans="1:13" x14ac:dyDescent="0.3">
      <c r="A35" s="17" t="s">
        <v>59</v>
      </c>
      <c r="B35" s="17" t="s">
        <v>348</v>
      </c>
      <c r="C35" s="17" t="s">
        <v>349</v>
      </c>
      <c r="D35" s="17" t="s">
        <v>250</v>
      </c>
      <c r="E35" s="17" t="s">
        <v>58</v>
      </c>
      <c r="F35" s="17" t="s">
        <v>350</v>
      </c>
      <c r="G35" s="18">
        <v>2</v>
      </c>
      <c r="H35" s="18">
        <v>4</v>
      </c>
      <c r="I35" s="19">
        <v>0</v>
      </c>
      <c r="J35" s="20">
        <v>0</v>
      </c>
      <c r="K35" s="21">
        <v>1</v>
      </c>
      <c r="L35" s="22">
        <v>0</v>
      </c>
      <c r="M35" s="42" t="s">
        <v>750</v>
      </c>
    </row>
    <row r="36" spans="1:13" x14ac:dyDescent="0.3">
      <c r="A36" s="17" t="s">
        <v>140</v>
      </c>
      <c r="B36" s="17" t="s">
        <v>351</v>
      </c>
      <c r="C36" s="17" t="s">
        <v>352</v>
      </c>
      <c r="D36" s="17" t="s">
        <v>250</v>
      </c>
      <c r="E36" s="17" t="s">
        <v>142</v>
      </c>
      <c r="F36" s="17" t="s">
        <v>353</v>
      </c>
      <c r="G36" s="18">
        <v>2</v>
      </c>
      <c r="H36" s="18">
        <v>18</v>
      </c>
      <c r="I36" s="19">
        <v>0</v>
      </c>
      <c r="J36" s="20">
        <v>0</v>
      </c>
      <c r="K36" s="21">
        <v>1</v>
      </c>
      <c r="L36" s="22">
        <v>0</v>
      </c>
      <c r="M36" s="42" t="s">
        <v>750</v>
      </c>
    </row>
    <row r="37" spans="1:13" x14ac:dyDescent="0.3">
      <c r="A37" s="17" t="s">
        <v>354</v>
      </c>
      <c r="B37" s="17" t="s">
        <v>355</v>
      </c>
      <c r="C37" s="17" t="s">
        <v>356</v>
      </c>
      <c r="D37" s="17" t="s">
        <v>307</v>
      </c>
      <c r="E37" s="17" t="s">
        <v>357</v>
      </c>
      <c r="F37" s="17" t="s">
        <v>358</v>
      </c>
      <c r="G37" s="18">
        <v>2</v>
      </c>
      <c r="H37" s="18">
        <v>2</v>
      </c>
      <c r="I37" s="19">
        <v>0</v>
      </c>
      <c r="J37" s="20">
        <v>1</v>
      </c>
      <c r="K37" s="21">
        <v>0</v>
      </c>
      <c r="L37" s="22">
        <v>0</v>
      </c>
      <c r="M37" s="42" t="s">
        <v>749</v>
      </c>
    </row>
    <row r="38" spans="1:13" x14ac:dyDescent="0.3">
      <c r="A38" s="17" t="s">
        <v>359</v>
      </c>
      <c r="B38" s="17" t="s">
        <v>360</v>
      </c>
      <c r="C38" s="17" t="s">
        <v>361</v>
      </c>
      <c r="D38" s="17" t="s">
        <v>250</v>
      </c>
      <c r="E38" s="17" t="s">
        <v>72</v>
      </c>
      <c r="F38" s="17" t="s">
        <v>362</v>
      </c>
      <c r="G38" s="18">
        <v>1</v>
      </c>
      <c r="H38" s="18">
        <v>2</v>
      </c>
      <c r="I38" s="19">
        <v>0</v>
      </c>
      <c r="J38" s="20">
        <v>1</v>
      </c>
      <c r="K38" s="21">
        <v>0</v>
      </c>
      <c r="L38" s="22">
        <v>0</v>
      </c>
      <c r="M38" s="42" t="s">
        <v>749</v>
      </c>
    </row>
    <row r="39" spans="1:13" x14ac:dyDescent="0.3">
      <c r="A39" s="17" t="s">
        <v>363</v>
      </c>
      <c r="B39" s="17" t="s">
        <v>364</v>
      </c>
      <c r="C39" s="17" t="s">
        <v>365</v>
      </c>
      <c r="D39" s="17" t="s">
        <v>230</v>
      </c>
      <c r="E39" s="17" t="s">
        <v>366</v>
      </c>
      <c r="F39" s="17" t="s">
        <v>367</v>
      </c>
      <c r="G39" s="18">
        <v>1</v>
      </c>
      <c r="H39" s="18">
        <v>2</v>
      </c>
      <c r="I39" s="19">
        <v>0</v>
      </c>
      <c r="J39" s="20">
        <v>1</v>
      </c>
      <c r="K39" s="21">
        <v>0</v>
      </c>
      <c r="L39" s="22">
        <v>0</v>
      </c>
      <c r="M39" s="42" t="s">
        <v>749</v>
      </c>
    </row>
    <row r="40" spans="1:13" x14ac:dyDescent="0.3">
      <c r="A40" s="17" t="s">
        <v>368</v>
      </c>
      <c r="B40" s="17" t="s">
        <v>369</v>
      </c>
      <c r="C40" s="17" t="s">
        <v>370</v>
      </c>
      <c r="D40" s="17" t="s">
        <v>250</v>
      </c>
      <c r="E40" s="17" t="s">
        <v>371</v>
      </c>
      <c r="F40" s="17" t="s">
        <v>372</v>
      </c>
      <c r="G40" s="18">
        <v>1</v>
      </c>
      <c r="H40" s="18">
        <v>2</v>
      </c>
      <c r="I40" s="19">
        <v>0</v>
      </c>
      <c r="J40" s="20">
        <v>1</v>
      </c>
      <c r="K40" s="21">
        <v>0</v>
      </c>
      <c r="L40" s="22">
        <v>0</v>
      </c>
      <c r="M40" s="42" t="s">
        <v>751</v>
      </c>
    </row>
    <row r="41" spans="1:13" x14ac:dyDescent="0.3">
      <c r="A41" s="17" t="s">
        <v>373</v>
      </c>
      <c r="B41" s="17" t="s">
        <v>374</v>
      </c>
      <c r="C41" s="17" t="s">
        <v>375</v>
      </c>
      <c r="D41" s="17" t="s">
        <v>376</v>
      </c>
      <c r="E41" s="17" t="s">
        <v>377</v>
      </c>
      <c r="F41" s="17" t="s">
        <v>378</v>
      </c>
      <c r="G41" s="18">
        <v>1</v>
      </c>
      <c r="H41" s="18">
        <v>30</v>
      </c>
      <c r="I41" s="19">
        <v>1</v>
      </c>
      <c r="J41" s="20">
        <v>0</v>
      </c>
      <c r="K41" s="21">
        <v>0</v>
      </c>
      <c r="L41" s="22">
        <v>0</v>
      </c>
      <c r="M41" s="42" t="s">
        <v>752</v>
      </c>
    </row>
    <row r="42" spans="1:13" x14ac:dyDescent="0.3">
      <c r="A42" s="17" t="s">
        <v>113</v>
      </c>
      <c r="B42" s="17" t="s">
        <v>379</v>
      </c>
      <c r="C42" s="17" t="s">
        <v>265</v>
      </c>
      <c r="D42" s="17" t="s">
        <v>246</v>
      </c>
      <c r="E42" s="17" t="s">
        <v>72</v>
      </c>
      <c r="F42" s="17" t="s">
        <v>380</v>
      </c>
      <c r="G42" s="18">
        <v>1</v>
      </c>
      <c r="H42" s="18">
        <v>3</v>
      </c>
      <c r="I42" s="19">
        <v>0</v>
      </c>
      <c r="J42" s="20">
        <v>0</v>
      </c>
      <c r="K42" s="21">
        <v>1</v>
      </c>
      <c r="L42" s="22">
        <v>0</v>
      </c>
      <c r="M42" s="42" t="s">
        <v>750</v>
      </c>
    </row>
    <row r="43" spans="1:13" x14ac:dyDescent="0.3">
      <c r="A43" s="17" t="s">
        <v>381</v>
      </c>
      <c r="B43" s="17" t="s">
        <v>382</v>
      </c>
      <c r="C43" s="17" t="s">
        <v>383</v>
      </c>
      <c r="D43" s="17" t="s">
        <v>250</v>
      </c>
      <c r="E43" s="17" t="s">
        <v>384</v>
      </c>
      <c r="F43" s="17" t="s">
        <v>385</v>
      </c>
      <c r="G43" s="18">
        <v>1</v>
      </c>
      <c r="H43" s="18">
        <v>1</v>
      </c>
      <c r="I43" s="19">
        <v>0</v>
      </c>
      <c r="J43" s="20">
        <v>1</v>
      </c>
      <c r="K43" s="21">
        <v>0</v>
      </c>
      <c r="L43" s="22">
        <v>0</v>
      </c>
      <c r="M43" s="42" t="s">
        <v>751</v>
      </c>
    </row>
    <row r="44" spans="1:13" x14ac:dyDescent="0.3">
      <c r="A44" s="17" t="s">
        <v>56</v>
      </c>
      <c r="B44" s="17" t="s">
        <v>348</v>
      </c>
      <c r="C44" s="17" t="s">
        <v>334</v>
      </c>
      <c r="D44" s="17" t="s">
        <v>250</v>
      </c>
      <c r="E44" s="17" t="s">
        <v>58</v>
      </c>
      <c r="F44" s="17" t="s">
        <v>386</v>
      </c>
      <c r="G44" s="18">
        <v>1</v>
      </c>
      <c r="H44" s="18">
        <v>2</v>
      </c>
      <c r="I44" s="19">
        <v>0</v>
      </c>
      <c r="J44" s="20">
        <v>0</v>
      </c>
      <c r="K44" s="21">
        <v>1</v>
      </c>
      <c r="L44" s="22">
        <v>0</v>
      </c>
      <c r="M44" s="42" t="s">
        <v>750</v>
      </c>
    </row>
    <row r="45" spans="1:13" x14ac:dyDescent="0.3">
      <c r="A45" s="17" t="s">
        <v>387</v>
      </c>
      <c r="B45" s="17" t="s">
        <v>388</v>
      </c>
      <c r="C45" s="17" t="s">
        <v>389</v>
      </c>
      <c r="D45" s="17" t="s">
        <v>390</v>
      </c>
      <c r="E45" s="17" t="s">
        <v>391</v>
      </c>
      <c r="F45" s="17" t="s">
        <v>392</v>
      </c>
      <c r="G45" s="18">
        <v>1</v>
      </c>
      <c r="H45" s="18">
        <v>2</v>
      </c>
      <c r="I45" s="19">
        <v>0</v>
      </c>
      <c r="J45" s="20">
        <v>1</v>
      </c>
      <c r="K45" s="21">
        <v>0</v>
      </c>
      <c r="L45" s="22">
        <v>0</v>
      </c>
      <c r="M45" s="42" t="s">
        <v>749</v>
      </c>
    </row>
    <row r="46" spans="1:13" x14ac:dyDescent="0.3">
      <c r="A46" s="17" t="s">
        <v>393</v>
      </c>
      <c r="B46" s="17" t="s">
        <v>394</v>
      </c>
      <c r="C46" s="17" t="s">
        <v>395</v>
      </c>
      <c r="D46" s="17" t="s">
        <v>396</v>
      </c>
      <c r="E46" s="17" t="s">
        <v>397</v>
      </c>
      <c r="F46" s="17" t="s">
        <v>398</v>
      </c>
      <c r="G46" s="18">
        <v>1</v>
      </c>
      <c r="H46" s="18">
        <v>2</v>
      </c>
      <c r="I46" s="19">
        <v>0</v>
      </c>
      <c r="J46" s="20">
        <v>1</v>
      </c>
      <c r="K46" s="21">
        <v>0</v>
      </c>
      <c r="L46" s="22">
        <v>0</v>
      </c>
      <c r="M46" s="42" t="s">
        <v>749</v>
      </c>
    </row>
    <row r="47" spans="1:13" x14ac:dyDescent="0.3">
      <c r="A47" s="17" t="s">
        <v>399</v>
      </c>
      <c r="B47" s="17" t="s">
        <v>400</v>
      </c>
      <c r="C47" s="17" t="s">
        <v>401</v>
      </c>
      <c r="D47" s="17" t="s">
        <v>402</v>
      </c>
      <c r="E47" s="17" t="s">
        <v>403</v>
      </c>
      <c r="F47" s="17" t="s">
        <v>404</v>
      </c>
      <c r="G47" s="18">
        <v>1</v>
      </c>
      <c r="H47" s="18">
        <v>1</v>
      </c>
      <c r="I47" s="19">
        <v>0</v>
      </c>
      <c r="J47" s="20">
        <v>1</v>
      </c>
      <c r="K47" s="21">
        <v>0</v>
      </c>
      <c r="L47" s="22">
        <v>0</v>
      </c>
      <c r="M47" s="42" t="s">
        <v>749</v>
      </c>
    </row>
    <row r="48" spans="1:13" x14ac:dyDescent="0.3">
      <c r="A48" s="17" t="s">
        <v>405</v>
      </c>
      <c r="B48" s="17" t="s">
        <v>406</v>
      </c>
      <c r="C48" s="17" t="s">
        <v>249</v>
      </c>
      <c r="D48" s="17" t="s">
        <v>250</v>
      </c>
      <c r="E48" s="17" t="s">
        <v>384</v>
      </c>
      <c r="F48" s="17" t="s">
        <v>407</v>
      </c>
      <c r="G48" s="18">
        <v>1</v>
      </c>
      <c r="H48" s="18">
        <v>10</v>
      </c>
      <c r="I48" s="19">
        <v>1</v>
      </c>
      <c r="J48" s="20">
        <v>0</v>
      </c>
      <c r="K48" s="21">
        <v>0</v>
      </c>
      <c r="L48" s="22">
        <v>0</v>
      </c>
      <c r="M48" s="42" t="s">
        <v>749</v>
      </c>
    </row>
    <row r="49" spans="1:13" x14ac:dyDescent="0.3">
      <c r="A49" s="17" t="s">
        <v>145</v>
      </c>
      <c r="B49" s="17" t="s">
        <v>348</v>
      </c>
      <c r="C49" s="17" t="s">
        <v>389</v>
      </c>
      <c r="D49" s="17" t="s">
        <v>250</v>
      </c>
      <c r="E49" s="17" t="s">
        <v>58</v>
      </c>
      <c r="F49" s="17" t="s">
        <v>408</v>
      </c>
      <c r="G49" s="18">
        <v>1</v>
      </c>
      <c r="H49" s="18">
        <v>2</v>
      </c>
      <c r="I49" s="19">
        <v>0</v>
      </c>
      <c r="J49" s="20">
        <v>0</v>
      </c>
      <c r="K49" s="21">
        <v>1</v>
      </c>
      <c r="L49" s="22">
        <v>0</v>
      </c>
      <c r="M49" s="42" t="s">
        <v>750</v>
      </c>
    </row>
    <row r="50" spans="1:13" x14ac:dyDescent="0.3">
      <c r="A50" s="17" t="s">
        <v>170</v>
      </c>
      <c r="B50" s="17" t="s">
        <v>409</v>
      </c>
      <c r="C50" s="17" t="s">
        <v>254</v>
      </c>
      <c r="D50" s="17" t="s">
        <v>410</v>
      </c>
      <c r="E50" s="17" t="s">
        <v>173</v>
      </c>
      <c r="F50" s="17" t="s">
        <v>411</v>
      </c>
      <c r="G50" s="18">
        <v>1</v>
      </c>
      <c r="H50" s="18">
        <v>1</v>
      </c>
      <c r="I50" s="19">
        <v>0</v>
      </c>
      <c r="J50" s="20">
        <v>0</v>
      </c>
      <c r="K50" s="21">
        <v>0</v>
      </c>
      <c r="L50" s="22">
        <v>1</v>
      </c>
      <c r="M50" s="42" t="s">
        <v>750</v>
      </c>
    </row>
    <row r="51" spans="1:13" x14ac:dyDescent="0.3">
      <c r="A51" s="17" t="s">
        <v>73</v>
      </c>
      <c r="B51" s="17" t="s">
        <v>315</v>
      </c>
      <c r="C51" s="17" t="s">
        <v>316</v>
      </c>
      <c r="D51" s="17" t="s">
        <v>250</v>
      </c>
      <c r="E51" s="17" t="s">
        <v>49</v>
      </c>
      <c r="F51" s="17" t="s">
        <v>317</v>
      </c>
      <c r="G51" s="18">
        <v>1</v>
      </c>
      <c r="H51" s="18">
        <v>4</v>
      </c>
      <c r="I51" s="19">
        <v>0</v>
      </c>
      <c r="J51" s="20">
        <v>0</v>
      </c>
      <c r="K51" s="21">
        <v>1</v>
      </c>
      <c r="L51" s="22">
        <v>0</v>
      </c>
      <c r="M51" s="42" t="s">
        <v>752</v>
      </c>
    </row>
    <row r="52" spans="1:13" x14ac:dyDescent="0.3">
      <c r="A52" s="17" t="s">
        <v>174</v>
      </c>
      <c r="B52" s="17" t="s">
        <v>412</v>
      </c>
      <c r="C52" s="17" t="s">
        <v>254</v>
      </c>
      <c r="D52" s="17" t="s">
        <v>250</v>
      </c>
      <c r="E52" s="17" t="s">
        <v>176</v>
      </c>
      <c r="F52" s="17" t="s">
        <v>413</v>
      </c>
      <c r="G52" s="18">
        <v>1</v>
      </c>
      <c r="H52" s="18">
        <v>10</v>
      </c>
      <c r="I52" s="19">
        <v>0</v>
      </c>
      <c r="J52" s="20">
        <v>0</v>
      </c>
      <c r="K52" s="21">
        <v>0</v>
      </c>
      <c r="L52" s="22">
        <v>1</v>
      </c>
      <c r="M52" s="42" t="s">
        <v>750</v>
      </c>
    </row>
    <row r="53" spans="1:13" x14ac:dyDescent="0.3">
      <c r="A53" s="17" t="s">
        <v>414</v>
      </c>
      <c r="B53" s="17" t="s">
        <v>415</v>
      </c>
      <c r="C53" s="17" t="s">
        <v>416</v>
      </c>
      <c r="D53" s="17" t="s">
        <v>417</v>
      </c>
      <c r="E53" s="17" t="s">
        <v>397</v>
      </c>
      <c r="F53" s="17" t="s">
        <v>418</v>
      </c>
      <c r="G53" s="18">
        <v>1</v>
      </c>
      <c r="H53" s="18">
        <v>1</v>
      </c>
      <c r="I53" s="19">
        <v>1</v>
      </c>
      <c r="J53" s="20">
        <v>0</v>
      </c>
      <c r="K53" s="21">
        <v>0</v>
      </c>
      <c r="L53" s="22">
        <v>0</v>
      </c>
      <c r="M53" s="42" t="s">
        <v>749</v>
      </c>
    </row>
    <row r="54" spans="1:13" x14ac:dyDescent="0.3">
      <c r="A54" s="17" t="s">
        <v>419</v>
      </c>
      <c r="B54" s="17" t="s">
        <v>420</v>
      </c>
      <c r="C54" s="17" t="s">
        <v>421</v>
      </c>
      <c r="D54" s="17" t="s">
        <v>422</v>
      </c>
      <c r="E54" s="17" t="s">
        <v>423</v>
      </c>
      <c r="F54" s="17" t="s">
        <v>424</v>
      </c>
      <c r="G54" s="18">
        <v>1</v>
      </c>
      <c r="H54" s="18">
        <v>5</v>
      </c>
      <c r="I54" s="19">
        <v>1</v>
      </c>
      <c r="J54" s="20">
        <v>0</v>
      </c>
      <c r="K54" s="21">
        <v>0</v>
      </c>
      <c r="L54" s="22">
        <v>0</v>
      </c>
      <c r="M54" s="42" t="s">
        <v>749</v>
      </c>
    </row>
    <row r="55" spans="1:13" x14ac:dyDescent="0.3">
      <c r="A55" s="17" t="s">
        <v>425</v>
      </c>
      <c r="B55" s="17" t="s">
        <v>426</v>
      </c>
      <c r="C55" s="17" t="s">
        <v>427</v>
      </c>
      <c r="D55" s="17" t="s">
        <v>225</v>
      </c>
      <c r="E55" s="17" t="s">
        <v>49</v>
      </c>
      <c r="F55" s="17" t="s">
        <v>428</v>
      </c>
      <c r="G55" s="18">
        <v>1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42" t="s">
        <v>751</v>
      </c>
    </row>
    <row r="56" spans="1:13" x14ac:dyDescent="0.3">
      <c r="A56" s="17" t="s">
        <v>183</v>
      </c>
      <c r="B56" s="17" t="s">
        <v>184</v>
      </c>
      <c r="C56" s="17" t="s">
        <v>429</v>
      </c>
      <c r="D56" s="17" t="s">
        <v>250</v>
      </c>
      <c r="E56" s="17" t="s">
        <v>185</v>
      </c>
      <c r="F56" s="17" t="s">
        <v>430</v>
      </c>
      <c r="G56" s="18">
        <v>1</v>
      </c>
      <c r="H56" s="18">
        <v>1</v>
      </c>
      <c r="I56" s="19">
        <v>0</v>
      </c>
      <c r="J56" s="20">
        <v>0</v>
      </c>
      <c r="K56" s="21">
        <v>0</v>
      </c>
      <c r="L56" s="22">
        <v>1</v>
      </c>
      <c r="M56" s="42" t="s">
        <v>750</v>
      </c>
    </row>
    <row r="57" spans="1:13" x14ac:dyDescent="0.3">
      <c r="A57" s="17" t="s">
        <v>163</v>
      </c>
      <c r="B57" s="17" t="s">
        <v>431</v>
      </c>
      <c r="C57" s="17" t="s">
        <v>254</v>
      </c>
      <c r="D57" s="17" t="s">
        <v>250</v>
      </c>
      <c r="E57" s="17" t="s">
        <v>49</v>
      </c>
      <c r="F57" s="17" t="s">
        <v>432</v>
      </c>
      <c r="G57" s="18">
        <v>1</v>
      </c>
      <c r="H57" s="18">
        <v>2</v>
      </c>
      <c r="I57" s="19">
        <v>0</v>
      </c>
      <c r="J57" s="20">
        <v>0</v>
      </c>
      <c r="K57" s="21">
        <v>0</v>
      </c>
      <c r="L57" s="22">
        <v>1</v>
      </c>
      <c r="M57" s="42" t="s">
        <v>750</v>
      </c>
    </row>
    <row r="58" spans="1:13" x14ac:dyDescent="0.3">
      <c r="A58" s="17" t="s">
        <v>433</v>
      </c>
      <c r="B58" s="17" t="s">
        <v>434</v>
      </c>
      <c r="C58" s="17" t="s">
        <v>435</v>
      </c>
      <c r="D58" s="17" t="s">
        <v>436</v>
      </c>
      <c r="E58" s="17" t="s">
        <v>437</v>
      </c>
      <c r="F58" s="17" t="s">
        <v>438</v>
      </c>
      <c r="G58" s="18">
        <v>1</v>
      </c>
      <c r="H58" s="18">
        <v>1</v>
      </c>
      <c r="I58" s="19">
        <v>0</v>
      </c>
      <c r="J58" s="20">
        <v>1</v>
      </c>
      <c r="K58" s="21">
        <v>0</v>
      </c>
      <c r="L58" s="22">
        <v>0</v>
      </c>
      <c r="M58" s="42" t="s">
        <v>751</v>
      </c>
    </row>
    <row r="59" spans="1:13" x14ac:dyDescent="0.3">
      <c r="A59" s="17" t="s">
        <v>93</v>
      </c>
      <c r="B59" s="17" t="s">
        <v>94</v>
      </c>
      <c r="C59" s="17" t="s">
        <v>439</v>
      </c>
      <c r="D59" s="17" t="s">
        <v>250</v>
      </c>
      <c r="E59" s="17" t="s">
        <v>96</v>
      </c>
      <c r="F59" s="17" t="s">
        <v>440</v>
      </c>
      <c r="G59" s="18">
        <v>1</v>
      </c>
      <c r="H59" s="18">
        <v>8</v>
      </c>
      <c r="I59" s="19">
        <v>0</v>
      </c>
      <c r="J59" s="20">
        <v>0</v>
      </c>
      <c r="K59" s="21">
        <v>1</v>
      </c>
      <c r="L59" s="22">
        <v>0</v>
      </c>
      <c r="M59" s="42" t="s">
        <v>750</v>
      </c>
    </row>
    <row r="60" spans="1:13" x14ac:dyDescent="0.3">
      <c r="A60" s="17" t="s">
        <v>441</v>
      </c>
      <c r="B60" s="17" t="s">
        <v>442</v>
      </c>
      <c r="C60" s="17" t="s">
        <v>443</v>
      </c>
      <c r="D60" s="17" t="s">
        <v>444</v>
      </c>
      <c r="E60" s="17" t="s">
        <v>72</v>
      </c>
      <c r="F60" s="17" t="s">
        <v>445</v>
      </c>
      <c r="G60" s="18">
        <v>1</v>
      </c>
      <c r="H60" s="18">
        <v>3</v>
      </c>
      <c r="I60" s="19">
        <v>0</v>
      </c>
      <c r="J60" s="20">
        <v>1</v>
      </c>
      <c r="K60" s="21">
        <v>0</v>
      </c>
      <c r="L60" s="22">
        <v>0</v>
      </c>
      <c r="M60" s="42" t="s">
        <v>752</v>
      </c>
    </row>
    <row r="61" spans="1:13" x14ac:dyDescent="0.3">
      <c r="A61" s="17" t="s">
        <v>446</v>
      </c>
      <c r="B61" s="17" t="s">
        <v>447</v>
      </c>
      <c r="C61" s="17" t="s">
        <v>448</v>
      </c>
      <c r="D61" s="17" t="s">
        <v>449</v>
      </c>
      <c r="E61" s="17" t="s">
        <v>384</v>
      </c>
      <c r="F61" s="17" t="s">
        <v>450</v>
      </c>
      <c r="G61" s="18">
        <v>1</v>
      </c>
      <c r="H61" s="18">
        <v>1</v>
      </c>
      <c r="I61" s="19">
        <v>0</v>
      </c>
      <c r="J61" s="20">
        <v>1</v>
      </c>
      <c r="K61" s="21">
        <v>0</v>
      </c>
      <c r="L61" s="22">
        <v>0</v>
      </c>
      <c r="M61" s="42" t="s">
        <v>751</v>
      </c>
    </row>
    <row r="62" spans="1:13" x14ac:dyDescent="0.3">
      <c r="A62" s="17" t="s">
        <v>178</v>
      </c>
      <c r="B62" s="17" t="s">
        <v>451</v>
      </c>
      <c r="C62" s="17" t="s">
        <v>254</v>
      </c>
      <c r="D62" s="17" t="s">
        <v>250</v>
      </c>
      <c r="E62" s="17" t="s">
        <v>181</v>
      </c>
      <c r="F62" s="17" t="s">
        <v>452</v>
      </c>
      <c r="G62" s="18">
        <v>1</v>
      </c>
      <c r="H62" s="18">
        <v>1</v>
      </c>
      <c r="I62" s="19">
        <v>0</v>
      </c>
      <c r="J62" s="20">
        <v>0</v>
      </c>
      <c r="K62" s="21">
        <v>0</v>
      </c>
      <c r="L62" s="22">
        <v>1</v>
      </c>
      <c r="M62" s="42" t="s">
        <v>750</v>
      </c>
    </row>
    <row r="63" spans="1:13" x14ac:dyDescent="0.3">
      <c r="A63" s="17" t="s">
        <v>190</v>
      </c>
      <c r="B63" s="17" t="s">
        <v>453</v>
      </c>
      <c r="C63" s="17" t="s">
        <v>254</v>
      </c>
      <c r="D63" s="17" t="s">
        <v>454</v>
      </c>
      <c r="E63" s="17" t="s">
        <v>193</v>
      </c>
      <c r="F63" s="17" t="s">
        <v>455</v>
      </c>
      <c r="G63" s="18">
        <v>1</v>
      </c>
      <c r="H63" s="18">
        <v>1</v>
      </c>
      <c r="I63" s="19">
        <v>0</v>
      </c>
      <c r="J63" s="20">
        <v>0</v>
      </c>
      <c r="K63" s="21">
        <v>0</v>
      </c>
      <c r="L63" s="22">
        <v>1</v>
      </c>
      <c r="M63" s="42" t="s">
        <v>750</v>
      </c>
    </row>
    <row r="64" spans="1:13" x14ac:dyDescent="0.3">
      <c r="A64" s="17" t="s">
        <v>456</v>
      </c>
      <c r="B64" s="17" t="s">
        <v>457</v>
      </c>
      <c r="C64" s="17" t="s">
        <v>224</v>
      </c>
      <c r="D64" s="17" t="s">
        <v>458</v>
      </c>
      <c r="E64" s="17" t="s">
        <v>49</v>
      </c>
      <c r="F64" s="17" t="s">
        <v>459</v>
      </c>
      <c r="G64" s="18">
        <v>1</v>
      </c>
      <c r="H64" s="18">
        <v>5</v>
      </c>
      <c r="I64" s="19">
        <v>0</v>
      </c>
      <c r="J64" s="20">
        <v>1</v>
      </c>
      <c r="K64" s="21">
        <v>0</v>
      </c>
      <c r="L64" s="22">
        <v>0</v>
      </c>
      <c r="M64" s="42" t="s">
        <v>751</v>
      </c>
    </row>
    <row r="65" spans="1:13" x14ac:dyDescent="0.3">
      <c r="A65" s="17" t="s">
        <v>460</v>
      </c>
      <c r="B65" s="17" t="s">
        <v>461</v>
      </c>
      <c r="C65" s="17" t="s">
        <v>462</v>
      </c>
      <c r="D65" s="17" t="s">
        <v>463</v>
      </c>
      <c r="E65" s="17" t="s">
        <v>464</v>
      </c>
      <c r="F65" s="17" t="s">
        <v>465</v>
      </c>
      <c r="G65" s="18">
        <v>1</v>
      </c>
      <c r="H65" s="18">
        <v>2</v>
      </c>
      <c r="I65" s="19">
        <v>0</v>
      </c>
      <c r="J65" s="20">
        <v>1</v>
      </c>
      <c r="K65" s="21">
        <v>0</v>
      </c>
      <c r="L65" s="22">
        <v>0</v>
      </c>
      <c r="M65" s="42" t="s">
        <v>751</v>
      </c>
    </row>
    <row r="66" spans="1:13" x14ac:dyDescent="0.3">
      <c r="A66" s="17" t="s">
        <v>466</v>
      </c>
      <c r="B66" s="17" t="s">
        <v>467</v>
      </c>
      <c r="C66" s="17" t="s">
        <v>468</v>
      </c>
      <c r="D66" s="17" t="s">
        <v>250</v>
      </c>
      <c r="E66" s="17" t="s">
        <v>58</v>
      </c>
      <c r="F66" s="17" t="s">
        <v>469</v>
      </c>
      <c r="G66" s="18">
        <v>1</v>
      </c>
      <c r="H66" s="18">
        <v>6</v>
      </c>
      <c r="I66" s="19">
        <v>0</v>
      </c>
      <c r="J66" s="20">
        <v>1</v>
      </c>
      <c r="K66" s="21">
        <v>0</v>
      </c>
      <c r="L66" s="22">
        <v>0</v>
      </c>
      <c r="M66" s="42" t="s">
        <v>751</v>
      </c>
    </row>
    <row r="67" spans="1:13" x14ac:dyDescent="0.3">
      <c r="A67" s="17" t="s">
        <v>470</v>
      </c>
      <c r="B67" s="17" t="s">
        <v>471</v>
      </c>
      <c r="C67" s="17" t="s">
        <v>472</v>
      </c>
      <c r="D67" s="17" t="s">
        <v>473</v>
      </c>
      <c r="E67" s="17" t="s">
        <v>474</v>
      </c>
      <c r="F67" s="17" t="s">
        <v>475</v>
      </c>
      <c r="G67" s="18">
        <v>1</v>
      </c>
      <c r="H67" s="18">
        <v>1</v>
      </c>
      <c r="I67" s="19">
        <v>0</v>
      </c>
      <c r="J67" s="20">
        <v>1</v>
      </c>
      <c r="K67" s="21">
        <v>0</v>
      </c>
      <c r="L67" s="22">
        <v>0</v>
      </c>
      <c r="M67" s="42" t="s">
        <v>751</v>
      </c>
    </row>
    <row r="68" spans="1:13" x14ac:dyDescent="0.3">
      <c r="A68" s="17" t="s">
        <v>476</v>
      </c>
      <c r="B68" s="17" t="s">
        <v>477</v>
      </c>
      <c r="C68" s="17" t="s">
        <v>478</v>
      </c>
      <c r="D68" s="17" t="s">
        <v>449</v>
      </c>
      <c r="E68" s="17" t="s">
        <v>371</v>
      </c>
      <c r="F68" s="17" t="s">
        <v>479</v>
      </c>
      <c r="G68" s="18">
        <v>1</v>
      </c>
      <c r="H68" s="18">
        <v>1</v>
      </c>
      <c r="I68" s="19">
        <v>0</v>
      </c>
      <c r="J68" s="20">
        <v>1</v>
      </c>
      <c r="K68" s="21">
        <v>0</v>
      </c>
      <c r="L68" s="22">
        <v>0</v>
      </c>
      <c r="M68" s="42" t="s">
        <v>751</v>
      </c>
    </row>
    <row r="69" spans="1:13" x14ac:dyDescent="0.3">
      <c r="A69" s="17" t="s">
        <v>480</v>
      </c>
      <c r="B69" s="17" t="s">
        <v>481</v>
      </c>
      <c r="C69" s="17" t="s">
        <v>482</v>
      </c>
      <c r="D69" s="17" t="s">
        <v>246</v>
      </c>
      <c r="E69" s="17" t="s">
        <v>483</v>
      </c>
      <c r="F69" s="17" t="s">
        <v>484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42" t="s">
        <v>751</v>
      </c>
    </row>
    <row r="70" spans="1:13" x14ac:dyDescent="0.3">
      <c r="A70" s="17" t="s">
        <v>485</v>
      </c>
      <c r="B70" s="17" t="s">
        <v>486</v>
      </c>
      <c r="C70" s="17" t="s">
        <v>375</v>
      </c>
      <c r="D70" s="17" t="s">
        <v>487</v>
      </c>
      <c r="E70" s="17" t="s">
        <v>49</v>
      </c>
      <c r="F70" s="17" t="s">
        <v>488</v>
      </c>
      <c r="G70" s="18">
        <v>1</v>
      </c>
      <c r="H70" s="18">
        <v>5</v>
      </c>
      <c r="I70" s="19">
        <v>0</v>
      </c>
      <c r="J70" s="20">
        <v>1</v>
      </c>
      <c r="K70" s="21">
        <v>0</v>
      </c>
      <c r="L70" s="22">
        <v>0</v>
      </c>
      <c r="M70" s="42" t="s">
        <v>751</v>
      </c>
    </row>
    <row r="71" spans="1:13" x14ac:dyDescent="0.3">
      <c r="A71" s="17" t="s">
        <v>489</v>
      </c>
      <c r="B71" s="17" t="s">
        <v>490</v>
      </c>
      <c r="C71" s="17" t="s">
        <v>491</v>
      </c>
      <c r="D71" s="17" t="s">
        <v>492</v>
      </c>
      <c r="E71" s="17" t="s">
        <v>493</v>
      </c>
      <c r="F71" s="17" t="s">
        <v>494</v>
      </c>
      <c r="G71" s="18">
        <v>1</v>
      </c>
      <c r="H71" s="18">
        <v>1</v>
      </c>
      <c r="I71" s="19">
        <v>1</v>
      </c>
      <c r="J71" s="20">
        <v>0</v>
      </c>
      <c r="K71" s="21">
        <v>0</v>
      </c>
      <c r="L71" s="22">
        <v>0</v>
      </c>
      <c r="M71" s="42" t="s">
        <v>749</v>
      </c>
    </row>
    <row r="72" spans="1:13" x14ac:dyDescent="0.3">
      <c r="A72" s="17" t="s">
        <v>495</v>
      </c>
      <c r="B72" s="17" t="s">
        <v>496</v>
      </c>
      <c r="C72" s="17" t="s">
        <v>497</v>
      </c>
      <c r="D72" s="17" t="s">
        <v>250</v>
      </c>
      <c r="E72" s="17" t="s">
        <v>498</v>
      </c>
      <c r="F72" s="17" t="s">
        <v>499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42" t="s">
        <v>751</v>
      </c>
    </row>
    <row r="73" spans="1:13" x14ac:dyDescent="0.3">
      <c r="A73" s="17" t="s">
        <v>167</v>
      </c>
      <c r="B73" s="17" t="s">
        <v>500</v>
      </c>
      <c r="C73" s="17" t="s">
        <v>254</v>
      </c>
      <c r="D73" s="17" t="s">
        <v>501</v>
      </c>
      <c r="E73" s="17" t="s">
        <v>49</v>
      </c>
      <c r="F73" s="17" t="s">
        <v>502</v>
      </c>
      <c r="G73" s="18">
        <v>1</v>
      </c>
      <c r="H73" s="18">
        <v>1</v>
      </c>
      <c r="I73" s="19">
        <v>0</v>
      </c>
      <c r="J73" s="20">
        <v>0</v>
      </c>
      <c r="K73" s="21">
        <v>0</v>
      </c>
      <c r="L73" s="22">
        <v>1</v>
      </c>
      <c r="M73" s="42" t="s">
        <v>750</v>
      </c>
    </row>
    <row r="74" spans="1:13" x14ac:dyDescent="0.3">
      <c r="A74" s="17" t="s">
        <v>503</v>
      </c>
      <c r="B74" s="17" t="s">
        <v>504</v>
      </c>
      <c r="C74" s="17" t="s">
        <v>505</v>
      </c>
      <c r="D74" s="17" t="s">
        <v>250</v>
      </c>
      <c r="E74" s="17" t="s">
        <v>342</v>
      </c>
      <c r="F74" s="17" t="s">
        <v>506</v>
      </c>
      <c r="G74" s="18">
        <v>1</v>
      </c>
      <c r="H74" s="18">
        <v>1</v>
      </c>
      <c r="I74" s="19">
        <v>0</v>
      </c>
      <c r="J74" s="20">
        <v>1</v>
      </c>
      <c r="K74" s="21">
        <v>0</v>
      </c>
      <c r="L74" s="22">
        <v>0</v>
      </c>
      <c r="M74" s="42" t="s">
        <v>749</v>
      </c>
    </row>
    <row r="75" spans="1:13" x14ac:dyDescent="0.3">
      <c r="A75" s="17" t="s">
        <v>507</v>
      </c>
      <c r="B75" s="17" t="s">
        <v>508</v>
      </c>
      <c r="C75" s="17" t="s">
        <v>254</v>
      </c>
      <c r="D75" s="17" t="s">
        <v>509</v>
      </c>
      <c r="E75" s="17" t="s">
        <v>510</v>
      </c>
      <c r="F75" s="17" t="s">
        <v>511</v>
      </c>
      <c r="G75" s="18">
        <v>1</v>
      </c>
      <c r="H75" s="18">
        <v>1</v>
      </c>
      <c r="I75" s="19">
        <v>1</v>
      </c>
      <c r="J75" s="20">
        <v>0</v>
      </c>
      <c r="K75" s="21">
        <v>0</v>
      </c>
      <c r="L75" s="22">
        <v>0</v>
      </c>
      <c r="M75" s="42" t="s">
        <v>749</v>
      </c>
    </row>
    <row r="76" spans="1:13" x14ac:dyDescent="0.3">
      <c r="A76" s="17" t="s">
        <v>512</v>
      </c>
      <c r="B76" s="17" t="s">
        <v>513</v>
      </c>
      <c r="C76" s="17" t="s">
        <v>514</v>
      </c>
      <c r="D76" s="17" t="s">
        <v>307</v>
      </c>
      <c r="E76" s="17" t="s">
        <v>515</v>
      </c>
      <c r="F76" s="17" t="s">
        <v>516</v>
      </c>
      <c r="G76" s="18">
        <v>1</v>
      </c>
      <c r="H76" s="18">
        <v>2</v>
      </c>
      <c r="I76" s="19">
        <v>1</v>
      </c>
      <c r="J76" s="20">
        <v>0</v>
      </c>
      <c r="K76" s="21">
        <v>0</v>
      </c>
      <c r="L76" s="22">
        <v>0</v>
      </c>
      <c r="M76" s="42" t="s">
        <v>749</v>
      </c>
    </row>
    <row r="77" spans="1:13" x14ac:dyDescent="0.3">
      <c r="A77" s="17" t="s">
        <v>517</v>
      </c>
      <c r="B77" s="17" t="s">
        <v>289</v>
      </c>
      <c r="C77" s="17" t="s">
        <v>518</v>
      </c>
      <c r="D77" s="17" t="s">
        <v>250</v>
      </c>
      <c r="E77" s="17" t="s">
        <v>67</v>
      </c>
      <c r="F77" s="17" t="s">
        <v>519</v>
      </c>
      <c r="G77" s="18">
        <v>1</v>
      </c>
      <c r="H77" s="18">
        <v>2</v>
      </c>
      <c r="I77" s="19">
        <v>0</v>
      </c>
      <c r="J77" s="20">
        <v>1</v>
      </c>
      <c r="K77" s="21">
        <v>0</v>
      </c>
      <c r="L77" s="22">
        <v>0</v>
      </c>
      <c r="M77" s="42" t="s">
        <v>751</v>
      </c>
    </row>
    <row r="78" spans="1:13" x14ac:dyDescent="0.3">
      <c r="A78" s="17" t="s">
        <v>520</v>
      </c>
      <c r="B78" s="17" t="s">
        <v>521</v>
      </c>
      <c r="C78" s="17" t="s">
        <v>416</v>
      </c>
      <c r="D78" s="17" t="s">
        <v>522</v>
      </c>
      <c r="E78" s="17" t="s">
        <v>523</v>
      </c>
      <c r="F78" s="17" t="s">
        <v>524</v>
      </c>
      <c r="G78" s="18">
        <v>1</v>
      </c>
      <c r="H78" s="18">
        <v>1</v>
      </c>
      <c r="I78" s="19">
        <v>0</v>
      </c>
      <c r="J78" s="20">
        <v>1</v>
      </c>
      <c r="K78" s="21">
        <v>0</v>
      </c>
      <c r="L78" s="22">
        <v>0</v>
      </c>
      <c r="M78" s="42" t="s">
        <v>751</v>
      </c>
    </row>
    <row r="79" spans="1:13" x14ac:dyDescent="0.3">
      <c r="A79" s="17" t="s">
        <v>525</v>
      </c>
      <c r="B79" s="17" t="s">
        <v>526</v>
      </c>
      <c r="C79" s="17" t="s">
        <v>527</v>
      </c>
      <c r="D79" s="17" t="s">
        <v>528</v>
      </c>
      <c r="E79" s="17" t="s">
        <v>529</v>
      </c>
      <c r="F79" s="17" t="s">
        <v>530</v>
      </c>
      <c r="G79" s="18">
        <v>1</v>
      </c>
      <c r="H79" s="18">
        <v>12</v>
      </c>
      <c r="I79" s="19">
        <v>1</v>
      </c>
      <c r="J79" s="20">
        <v>0</v>
      </c>
      <c r="K79" s="21">
        <v>0</v>
      </c>
      <c r="L79" s="22">
        <v>0</v>
      </c>
      <c r="M79" s="42" t="s">
        <v>749</v>
      </c>
    </row>
    <row r="80" spans="1:13" x14ac:dyDescent="0.3">
      <c r="A80" s="17" t="s">
        <v>134</v>
      </c>
      <c r="B80" s="17" t="s">
        <v>531</v>
      </c>
      <c r="C80" s="17" t="s">
        <v>389</v>
      </c>
      <c r="D80" s="17" t="s">
        <v>410</v>
      </c>
      <c r="E80" s="17" t="s">
        <v>137</v>
      </c>
      <c r="F80" s="17" t="s">
        <v>532</v>
      </c>
      <c r="G80" s="18">
        <v>1</v>
      </c>
      <c r="H80" s="18">
        <v>1</v>
      </c>
      <c r="I80" s="19">
        <v>0</v>
      </c>
      <c r="J80" s="20">
        <v>0</v>
      </c>
      <c r="K80" s="21">
        <v>1</v>
      </c>
      <c r="L80" s="22">
        <v>0</v>
      </c>
      <c r="M80" s="42" t="s">
        <v>750</v>
      </c>
    </row>
    <row r="81" spans="1:13" x14ac:dyDescent="0.3">
      <c r="A81" s="17" t="s">
        <v>194</v>
      </c>
      <c r="B81" s="17" t="s">
        <v>533</v>
      </c>
      <c r="C81" s="17" t="s">
        <v>249</v>
      </c>
      <c r="D81" s="17" t="s">
        <v>250</v>
      </c>
      <c r="E81" s="17" t="s">
        <v>161</v>
      </c>
      <c r="F81" s="17" t="s">
        <v>534</v>
      </c>
      <c r="G81" s="18">
        <v>1</v>
      </c>
      <c r="H81" s="18">
        <v>1</v>
      </c>
      <c r="I81" s="19">
        <v>0</v>
      </c>
      <c r="J81" s="20">
        <v>0</v>
      </c>
      <c r="K81" s="21">
        <v>0</v>
      </c>
      <c r="L81" s="22">
        <v>1</v>
      </c>
      <c r="M81" s="42" t="s">
        <v>750</v>
      </c>
    </row>
    <row r="82" spans="1:13" x14ac:dyDescent="0.3">
      <c r="A82" s="17" t="s">
        <v>159</v>
      </c>
      <c r="B82" s="17" t="s">
        <v>535</v>
      </c>
      <c r="C82" s="17" t="s">
        <v>249</v>
      </c>
      <c r="D82" s="17" t="s">
        <v>250</v>
      </c>
      <c r="E82" s="17" t="s">
        <v>161</v>
      </c>
      <c r="F82" s="17" t="s">
        <v>536</v>
      </c>
      <c r="G82" s="18">
        <v>1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42" t="s">
        <v>750</v>
      </c>
    </row>
    <row r="83" spans="1:13" x14ac:dyDescent="0.3">
      <c r="A83" s="17" t="s">
        <v>116</v>
      </c>
      <c r="B83" s="17" t="s">
        <v>537</v>
      </c>
      <c r="C83" s="17" t="s">
        <v>538</v>
      </c>
      <c r="D83" s="17" t="s">
        <v>539</v>
      </c>
      <c r="E83" s="17" t="s">
        <v>49</v>
      </c>
      <c r="F83" s="17" t="s">
        <v>540</v>
      </c>
      <c r="G83" s="18">
        <v>1</v>
      </c>
      <c r="H83" s="18">
        <v>6</v>
      </c>
      <c r="I83" s="19">
        <v>0</v>
      </c>
      <c r="J83" s="20">
        <v>0</v>
      </c>
      <c r="K83" s="21">
        <v>1</v>
      </c>
      <c r="L83" s="22">
        <v>0</v>
      </c>
      <c r="M83" s="42" t="s">
        <v>750</v>
      </c>
    </row>
    <row r="84" spans="1:13" x14ac:dyDescent="0.3">
      <c r="A84" s="17" t="s">
        <v>541</v>
      </c>
      <c r="B84" s="17" t="s">
        <v>542</v>
      </c>
      <c r="C84" s="17" t="s">
        <v>254</v>
      </c>
      <c r="D84" s="17" t="s">
        <v>287</v>
      </c>
      <c r="E84" s="17" t="s">
        <v>543</v>
      </c>
      <c r="F84" s="17" t="s">
        <v>544</v>
      </c>
      <c r="G84" s="18">
        <v>1</v>
      </c>
      <c r="H84" s="18">
        <v>6</v>
      </c>
      <c r="I84" s="19">
        <v>0</v>
      </c>
      <c r="J84" s="20">
        <v>1</v>
      </c>
      <c r="K84" s="21">
        <v>0</v>
      </c>
      <c r="L84" s="22">
        <v>0</v>
      </c>
      <c r="M84" s="42" t="s">
        <v>749</v>
      </c>
    </row>
    <row r="85" spans="1:13" x14ac:dyDescent="0.3">
      <c r="A85" s="17" t="s">
        <v>545</v>
      </c>
      <c r="B85" s="17" t="s">
        <v>546</v>
      </c>
      <c r="C85" s="17" t="s">
        <v>224</v>
      </c>
      <c r="D85" s="17" t="s">
        <v>547</v>
      </c>
      <c r="E85" s="17" t="s">
        <v>49</v>
      </c>
      <c r="F85" s="17" t="s">
        <v>548</v>
      </c>
      <c r="G85" s="18">
        <v>1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42" t="s">
        <v>751</v>
      </c>
    </row>
    <row r="86" spans="1:13" x14ac:dyDescent="0.3">
      <c r="A86" s="17" t="s">
        <v>549</v>
      </c>
      <c r="B86" s="17" t="s">
        <v>457</v>
      </c>
      <c r="C86" s="17" t="s">
        <v>224</v>
      </c>
      <c r="D86" s="17" t="s">
        <v>225</v>
      </c>
      <c r="E86" s="17" t="s">
        <v>49</v>
      </c>
      <c r="F86" s="17" t="s">
        <v>550</v>
      </c>
      <c r="G86" s="18">
        <v>1</v>
      </c>
      <c r="H86" s="18">
        <v>6</v>
      </c>
      <c r="I86" s="19">
        <v>1</v>
      </c>
      <c r="J86" s="20">
        <v>0</v>
      </c>
      <c r="K86" s="21">
        <v>0</v>
      </c>
      <c r="L86" s="22">
        <v>0</v>
      </c>
      <c r="M86" s="42" t="s">
        <v>749</v>
      </c>
    </row>
    <row r="87" spans="1:13" x14ac:dyDescent="0.3">
      <c r="A87" s="17" t="s">
        <v>45</v>
      </c>
      <c r="B87" s="17" t="s">
        <v>551</v>
      </c>
      <c r="C87" s="17" t="s">
        <v>552</v>
      </c>
      <c r="D87" s="17" t="s">
        <v>235</v>
      </c>
      <c r="E87" s="17" t="s">
        <v>49</v>
      </c>
      <c r="F87" s="17" t="s">
        <v>236</v>
      </c>
      <c r="G87" s="18">
        <v>1</v>
      </c>
      <c r="H87" s="18">
        <v>1</v>
      </c>
      <c r="I87" s="19">
        <v>0</v>
      </c>
      <c r="J87" s="20">
        <v>0</v>
      </c>
      <c r="K87" s="21">
        <v>1</v>
      </c>
      <c r="L87" s="22">
        <v>0</v>
      </c>
      <c r="M87" s="42" t="s">
        <v>752</v>
      </c>
    </row>
    <row r="88" spans="1:13" x14ac:dyDescent="0.3">
      <c r="A88" s="17" t="s">
        <v>553</v>
      </c>
      <c r="B88" s="17" t="s">
        <v>554</v>
      </c>
      <c r="C88" s="17" t="s">
        <v>555</v>
      </c>
      <c r="D88" s="17" t="s">
        <v>250</v>
      </c>
      <c r="E88" s="17" t="s">
        <v>556</v>
      </c>
      <c r="F88" s="17" t="s">
        <v>557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42" t="s">
        <v>751</v>
      </c>
    </row>
    <row r="89" spans="1:13" x14ac:dyDescent="0.3">
      <c r="A89" s="17" t="s">
        <v>558</v>
      </c>
      <c r="B89" s="17" t="s">
        <v>559</v>
      </c>
      <c r="C89" s="17" t="s">
        <v>334</v>
      </c>
      <c r="D89" s="17" t="s">
        <v>560</v>
      </c>
      <c r="E89" s="17" t="s">
        <v>561</v>
      </c>
      <c r="F89" s="17" t="s">
        <v>562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42" t="s">
        <v>751</v>
      </c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BF9A-8327-4547-9847-E728739490D0}">
  <dimension ref="A1:O21"/>
  <sheetViews>
    <sheetView showGridLines="0" tabSelected="1" workbookViewId="0">
      <selection sqref="A1:D9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43" t="s">
        <v>763</v>
      </c>
      <c r="B1" s="43"/>
      <c r="C1" s="43"/>
      <c r="D1" s="43"/>
    </row>
    <row r="2" spans="1:14" ht="15" thickBot="1" x14ac:dyDescent="0.35">
      <c r="A2" s="44" t="s">
        <v>759</v>
      </c>
      <c r="B2" s="45" t="s">
        <v>758</v>
      </c>
      <c r="C2" s="45" t="s">
        <v>757</v>
      </c>
      <c r="D2" s="46" t="s">
        <v>756</v>
      </c>
    </row>
    <row r="3" spans="1:14" x14ac:dyDescent="0.3">
      <c r="A3" s="52" t="s">
        <v>760</v>
      </c>
      <c r="B3" s="57" t="s">
        <v>750</v>
      </c>
      <c r="C3" s="58">
        <v>49</v>
      </c>
      <c r="D3" s="59">
        <v>28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49</v>
      </c>
      <c r="N3" t="str">
        <f>IF($L3=2,$C3,"")</f>
        <v/>
      </c>
    </row>
    <row r="4" spans="1:14" ht="15" thickBot="1" x14ac:dyDescent="0.35">
      <c r="A4" s="53"/>
      <c r="B4" s="54" t="s">
        <v>752</v>
      </c>
      <c r="C4" s="55">
        <v>8</v>
      </c>
      <c r="D4" s="56">
        <v>6</v>
      </c>
      <c r="K4" t="str">
        <f t="shared" ref="K4:K15" si="0">IF(OR($B4="Corporate non-stock - demand too low to convert",$B4="Non-stock in the primary DC - demand too low to convert",$B4="Low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8" t="s">
        <v>761</v>
      </c>
      <c r="B5" s="60" t="s">
        <v>751</v>
      </c>
      <c r="C5" s="61">
        <v>30</v>
      </c>
      <c r="D5" s="62">
        <v>23</v>
      </c>
      <c r="K5">
        <f t="shared" si="0"/>
        <v>1</v>
      </c>
      <c r="L5" t="str">
        <f t="shared" si="1"/>
        <v/>
      </c>
      <c r="M5">
        <f t="shared" si="2"/>
        <v>30</v>
      </c>
      <c r="N5" t="str">
        <f t="shared" si="3"/>
        <v/>
      </c>
    </row>
    <row r="6" spans="1:14" ht="15" thickBot="1" x14ac:dyDescent="0.35">
      <c r="A6" s="47"/>
      <c r="B6" s="63" t="s">
        <v>755</v>
      </c>
      <c r="C6" s="64">
        <v>8</v>
      </c>
      <c r="D6" s="65">
        <v>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2" t="s">
        <v>762</v>
      </c>
      <c r="B7" s="57" t="s">
        <v>749</v>
      </c>
      <c r="C7" s="58">
        <v>49</v>
      </c>
      <c r="D7" s="59">
        <v>28</v>
      </c>
      <c r="K7">
        <f t="shared" si="0"/>
        <v>1</v>
      </c>
      <c r="L7" t="str">
        <f t="shared" si="1"/>
        <v/>
      </c>
      <c r="M7">
        <f t="shared" si="2"/>
        <v>49</v>
      </c>
      <c r="N7" t="str">
        <f t="shared" si="3"/>
        <v/>
      </c>
    </row>
    <row r="8" spans="1:14" ht="15" thickBot="1" x14ac:dyDescent="0.35">
      <c r="A8" s="53"/>
      <c r="B8" s="54" t="s">
        <v>754</v>
      </c>
      <c r="C8" s="55">
        <v>7</v>
      </c>
      <c r="D8" s="56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B9" s="49" t="s">
        <v>11</v>
      </c>
      <c r="C9" s="50">
        <v>151</v>
      </c>
      <c r="D9" s="51">
        <v>87</v>
      </c>
      <c r="K9" t="str">
        <f t="shared" si="0"/>
        <v/>
      </c>
      <c r="L9">
        <f t="shared" si="1"/>
        <v>2</v>
      </c>
      <c r="M9" t="str">
        <f t="shared" si="2"/>
        <v/>
      </c>
      <c r="N9">
        <f t="shared" si="3"/>
        <v>151</v>
      </c>
    </row>
    <row r="10" spans="1:14" x14ac:dyDescent="0.3"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128</v>
      </c>
      <c r="N20">
        <f>SUM(N1:N19)</f>
        <v>151</v>
      </c>
      <c r="O20">
        <f>M20/N20</f>
        <v>0.84768211920529801</v>
      </c>
    </row>
    <row r="21" spans="13:15" x14ac:dyDescent="0.3">
      <c r="O21" t="str">
        <f>TEXT(O20,"0.0%")</f>
        <v>84.8%</v>
      </c>
    </row>
  </sheetData>
  <mergeCells count="4">
    <mergeCell ref="A3:A4"/>
    <mergeCell ref="A5:A6"/>
    <mergeCell ref="A7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62AD-363E-4EA1-B21E-7AEE0A924123}">
  <dimension ref="A1:AF93"/>
  <sheetViews>
    <sheetView topLeftCell="E65" workbookViewId="0"/>
  </sheetViews>
  <sheetFormatPr defaultRowHeight="14.4" x14ac:dyDescent="0.3"/>
  <sheetData>
    <row r="1" spans="1:32" ht="27" x14ac:dyDescent="0.3">
      <c r="A1" s="36" t="s">
        <v>580</v>
      </c>
      <c r="B1" s="36" t="s">
        <v>581</v>
      </c>
      <c r="C1" s="36" t="s">
        <v>34</v>
      </c>
      <c r="D1" s="36" t="s">
        <v>582</v>
      </c>
      <c r="E1" s="36" t="s">
        <v>583</v>
      </c>
      <c r="F1" s="36" t="s">
        <v>584</v>
      </c>
      <c r="G1" s="36" t="s">
        <v>585</v>
      </c>
      <c r="H1" s="36" t="s">
        <v>586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587</v>
      </c>
      <c r="O1" s="36" t="s">
        <v>588</v>
      </c>
      <c r="P1" t="s">
        <v>710</v>
      </c>
      <c r="Q1" s="38" t="s">
        <v>711</v>
      </c>
      <c r="R1" s="38" t="s">
        <v>712</v>
      </c>
      <c r="S1" s="38" t="s">
        <v>713</v>
      </c>
      <c r="T1" s="38" t="s">
        <v>714</v>
      </c>
      <c r="U1" s="38" t="s">
        <v>715</v>
      </c>
      <c r="V1" s="38" t="s">
        <v>716</v>
      </c>
      <c r="W1" s="38" t="s">
        <v>717</v>
      </c>
      <c r="X1" s="38" t="s">
        <v>718</v>
      </c>
      <c r="Y1" s="38" t="s">
        <v>719</v>
      </c>
      <c r="Z1" s="38" t="s">
        <v>720</v>
      </c>
      <c r="AA1" s="40" t="s">
        <v>753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206</v>
      </c>
      <c r="B2" s="37" t="s">
        <v>589</v>
      </c>
      <c r="C2" s="37" t="s">
        <v>207</v>
      </c>
      <c r="D2" s="37" t="s">
        <v>208</v>
      </c>
      <c r="E2" s="37" t="s">
        <v>209</v>
      </c>
      <c r="F2" s="37" t="s">
        <v>590</v>
      </c>
      <c r="G2" s="37" t="s">
        <v>591</v>
      </c>
      <c r="H2" s="37" t="s">
        <v>592</v>
      </c>
      <c r="I2" s="37">
        <v>1</v>
      </c>
      <c r="J2" s="37">
        <v>0</v>
      </c>
      <c r="K2" s="37">
        <v>0</v>
      </c>
      <c r="L2" s="37">
        <v>0</v>
      </c>
      <c r="M2" s="37">
        <v>0</v>
      </c>
      <c r="N2" s="37">
        <v>1</v>
      </c>
      <c r="O2" s="37">
        <v>1</v>
      </c>
      <c r="P2">
        <f>VLOOKUP($A2,'Item Detail'!$A$2:$G$89,7,0)</f>
        <v>8</v>
      </c>
      <c r="Q2" s="39" t="s">
        <v>721</v>
      </c>
      <c r="R2" s="39" t="s">
        <v>709</v>
      </c>
      <c r="S2" s="39" t="s">
        <v>722</v>
      </c>
      <c r="T2" s="39" t="s">
        <v>723</v>
      </c>
      <c r="U2" s="39" t="s">
        <v>724</v>
      </c>
      <c r="V2" s="39" t="s">
        <v>725</v>
      </c>
      <c r="W2" s="39" t="s">
        <v>726</v>
      </c>
      <c r="X2" s="39" t="s">
        <v>725</v>
      </c>
      <c r="Y2" s="39" t="s">
        <v>725</v>
      </c>
      <c r="Z2" s="39" t="s">
        <v>726</v>
      </c>
      <c r="AA2" t="s">
        <v>755</v>
      </c>
    </row>
    <row r="3" spans="1:32" x14ac:dyDescent="0.3">
      <c r="A3" s="37" t="s">
        <v>206</v>
      </c>
      <c r="B3" s="37" t="s">
        <v>589</v>
      </c>
      <c r="C3" s="37" t="s">
        <v>207</v>
      </c>
      <c r="D3" s="37" t="s">
        <v>208</v>
      </c>
      <c r="E3" s="37" t="s">
        <v>209</v>
      </c>
      <c r="F3" s="37" t="s">
        <v>590</v>
      </c>
      <c r="G3" s="37" t="s">
        <v>591</v>
      </c>
      <c r="H3" s="37" t="s">
        <v>593</v>
      </c>
      <c r="I3" s="37">
        <v>0</v>
      </c>
      <c r="J3" s="37">
        <v>5</v>
      </c>
      <c r="K3" s="37">
        <v>0</v>
      </c>
      <c r="L3" s="37">
        <v>0</v>
      </c>
      <c r="M3" s="37">
        <v>0</v>
      </c>
      <c r="N3" s="37">
        <v>5</v>
      </c>
      <c r="O3" s="37">
        <v>6</v>
      </c>
      <c r="P3">
        <f>VLOOKUP($A3,'Item Detail'!$A$2:$G$89,7,0)</f>
        <v>8</v>
      </c>
      <c r="Q3" s="39" t="s">
        <v>721</v>
      </c>
      <c r="R3" s="39" t="s">
        <v>709</v>
      </c>
      <c r="S3" s="39" t="s">
        <v>722</v>
      </c>
      <c r="T3" s="39" t="s">
        <v>723</v>
      </c>
      <c r="U3" s="39" t="s">
        <v>724</v>
      </c>
      <c r="V3" s="39" t="s">
        <v>725</v>
      </c>
      <c r="W3" s="39" t="s">
        <v>726</v>
      </c>
      <c r="X3" s="39" t="s">
        <v>725</v>
      </c>
      <c r="Y3" s="39" t="s">
        <v>725</v>
      </c>
      <c r="Z3" s="39" t="s">
        <v>726</v>
      </c>
      <c r="AA3" t="s">
        <v>751</v>
      </c>
    </row>
    <row r="4" spans="1:32" x14ac:dyDescent="0.3">
      <c r="A4" s="37" t="s">
        <v>206</v>
      </c>
      <c r="B4" s="37" t="s">
        <v>589</v>
      </c>
      <c r="C4" s="37" t="s">
        <v>207</v>
      </c>
      <c r="D4" s="37" t="s">
        <v>208</v>
      </c>
      <c r="E4" s="37" t="s">
        <v>209</v>
      </c>
      <c r="F4" s="37" t="s">
        <v>590</v>
      </c>
      <c r="G4" s="37" t="s">
        <v>591</v>
      </c>
      <c r="H4" s="37" t="s">
        <v>594</v>
      </c>
      <c r="I4" s="37">
        <v>2</v>
      </c>
      <c r="J4" s="37">
        <v>0</v>
      </c>
      <c r="K4" s="37">
        <v>0</v>
      </c>
      <c r="L4" s="37">
        <v>0</v>
      </c>
      <c r="M4" s="37">
        <v>0</v>
      </c>
      <c r="N4" s="37">
        <v>2</v>
      </c>
      <c r="O4" s="37">
        <v>2</v>
      </c>
      <c r="P4">
        <f>VLOOKUP($A4,'Item Detail'!$A$2:$G$89,7,0)</f>
        <v>8</v>
      </c>
      <c r="Q4" s="39" t="s">
        <v>721</v>
      </c>
      <c r="R4" s="39" t="s">
        <v>709</v>
      </c>
      <c r="S4" s="39" t="s">
        <v>722</v>
      </c>
      <c r="T4" s="39" t="s">
        <v>723</v>
      </c>
      <c r="U4" s="39" t="s">
        <v>724</v>
      </c>
      <c r="V4" s="39" t="s">
        <v>725</v>
      </c>
      <c r="W4" s="39" t="s">
        <v>726</v>
      </c>
      <c r="X4" s="39" t="s">
        <v>725</v>
      </c>
      <c r="Y4" s="39" t="s">
        <v>725</v>
      </c>
      <c r="Z4" s="39" t="s">
        <v>726</v>
      </c>
      <c r="AA4" t="s">
        <v>755</v>
      </c>
    </row>
    <row r="5" spans="1:32" x14ac:dyDescent="0.3">
      <c r="A5" s="37" t="s">
        <v>212</v>
      </c>
      <c r="B5" s="37" t="s">
        <v>595</v>
      </c>
      <c r="C5" s="37" t="s">
        <v>213</v>
      </c>
      <c r="D5" s="37" t="s">
        <v>214</v>
      </c>
      <c r="E5" s="37" t="s">
        <v>215</v>
      </c>
      <c r="F5" s="37" t="s">
        <v>216</v>
      </c>
      <c r="G5" s="37" t="s">
        <v>596</v>
      </c>
      <c r="H5" s="37" t="s">
        <v>592</v>
      </c>
      <c r="I5" s="37">
        <v>0</v>
      </c>
      <c r="J5" s="37">
        <v>5</v>
      </c>
      <c r="K5" s="37">
        <v>1</v>
      </c>
      <c r="L5" s="37">
        <v>0</v>
      </c>
      <c r="M5" s="37">
        <v>1</v>
      </c>
      <c r="N5" s="37">
        <v>7</v>
      </c>
      <c r="O5" s="37">
        <v>11</v>
      </c>
      <c r="P5">
        <f>VLOOKUP($A5,'Item Detail'!$A$2:$G$89,7,0)</f>
        <v>7</v>
      </c>
      <c r="Q5" s="39" t="s">
        <v>721</v>
      </c>
      <c r="R5" s="39" t="s">
        <v>709</v>
      </c>
      <c r="S5" s="39" t="s">
        <v>722</v>
      </c>
      <c r="T5" s="39" t="s">
        <v>723</v>
      </c>
      <c r="U5" s="39" t="s">
        <v>727</v>
      </c>
      <c r="V5" s="39" t="s">
        <v>725</v>
      </c>
      <c r="W5" s="39" t="s">
        <v>725</v>
      </c>
      <c r="X5" s="39" t="s">
        <v>725</v>
      </c>
      <c r="Y5" s="39" t="s">
        <v>725</v>
      </c>
      <c r="Z5" s="39" t="s">
        <v>725</v>
      </c>
      <c r="AA5" t="s">
        <v>754</v>
      </c>
    </row>
    <row r="6" spans="1:32" x14ac:dyDescent="0.3">
      <c r="A6" s="37" t="s">
        <v>69</v>
      </c>
      <c r="B6" s="37" t="s">
        <v>595</v>
      </c>
      <c r="C6" s="37" t="s">
        <v>218</v>
      </c>
      <c r="D6" s="37" t="s">
        <v>219</v>
      </c>
      <c r="E6" s="37" t="s">
        <v>220</v>
      </c>
      <c r="F6" s="37" t="s">
        <v>72</v>
      </c>
      <c r="G6" s="37" t="s">
        <v>597</v>
      </c>
      <c r="H6" s="37" t="s">
        <v>598</v>
      </c>
      <c r="I6" s="37">
        <v>2</v>
      </c>
      <c r="J6" s="37">
        <v>2</v>
      </c>
      <c r="K6" s="37">
        <v>0</v>
      </c>
      <c r="L6" s="37">
        <v>0</v>
      </c>
      <c r="M6" s="37">
        <v>1</v>
      </c>
      <c r="N6" s="37">
        <v>5</v>
      </c>
      <c r="O6" s="37">
        <v>91</v>
      </c>
      <c r="P6">
        <f>VLOOKUP($A6,'Item Detail'!$A$2:$G$89,7,0)</f>
        <v>5</v>
      </c>
      <c r="Q6" s="39" t="s">
        <v>728</v>
      </c>
      <c r="R6" s="39" t="s">
        <v>709</v>
      </c>
      <c r="S6" s="39" t="s">
        <v>729</v>
      </c>
      <c r="T6" s="39" t="s">
        <v>723</v>
      </c>
      <c r="U6" s="39" t="s">
        <v>723</v>
      </c>
      <c r="V6" s="39" t="s">
        <v>726</v>
      </c>
      <c r="W6" s="39" t="s">
        <v>726</v>
      </c>
      <c r="X6" s="39" t="s">
        <v>726</v>
      </c>
      <c r="Y6" s="39" t="s">
        <v>726</v>
      </c>
      <c r="Z6" s="39" t="s">
        <v>726</v>
      </c>
      <c r="AA6" t="s">
        <v>750</v>
      </c>
    </row>
    <row r="7" spans="1:32" x14ac:dyDescent="0.3">
      <c r="A7" s="37" t="s">
        <v>222</v>
      </c>
      <c r="B7" s="37" t="s">
        <v>599</v>
      </c>
      <c r="C7" s="37" t="s">
        <v>223</v>
      </c>
      <c r="D7" s="37" t="s">
        <v>224</v>
      </c>
      <c r="E7" s="37" t="s">
        <v>225</v>
      </c>
      <c r="F7" s="37" t="s">
        <v>49</v>
      </c>
      <c r="G7" s="37" t="s">
        <v>600</v>
      </c>
      <c r="H7" s="37" t="s">
        <v>592</v>
      </c>
      <c r="I7" s="37">
        <v>0</v>
      </c>
      <c r="J7" s="37">
        <v>4</v>
      </c>
      <c r="K7" s="37">
        <v>0</v>
      </c>
      <c r="L7" s="37">
        <v>0</v>
      </c>
      <c r="M7" s="37">
        <v>0</v>
      </c>
      <c r="N7" s="37">
        <v>4</v>
      </c>
      <c r="O7" s="37">
        <v>15</v>
      </c>
      <c r="P7">
        <f>VLOOKUP($A7,'Item Detail'!$A$2:$G$89,7,0)</f>
        <v>4</v>
      </c>
      <c r="Q7" s="39" t="s">
        <v>721</v>
      </c>
      <c r="R7" s="39" t="s">
        <v>709</v>
      </c>
      <c r="S7" s="39" t="s">
        <v>722</v>
      </c>
      <c r="T7" s="39" t="s">
        <v>723</v>
      </c>
      <c r="U7" s="39" t="s">
        <v>727</v>
      </c>
      <c r="V7" s="39" t="s">
        <v>726</v>
      </c>
      <c r="W7" s="39" t="s">
        <v>725</v>
      </c>
      <c r="X7" s="39" t="s">
        <v>726</v>
      </c>
      <c r="Y7" s="39" t="s">
        <v>726</v>
      </c>
      <c r="Z7" s="39" t="s">
        <v>726</v>
      </c>
      <c r="AA7" t="s">
        <v>749</v>
      </c>
    </row>
    <row r="8" spans="1:32" x14ac:dyDescent="0.3">
      <c r="A8" s="37" t="s">
        <v>52</v>
      </c>
      <c r="B8" s="37" t="s">
        <v>599</v>
      </c>
      <c r="C8" s="37" t="s">
        <v>233</v>
      </c>
      <c r="D8" s="37" t="s">
        <v>234</v>
      </c>
      <c r="E8" s="37" t="s">
        <v>235</v>
      </c>
      <c r="F8" s="37" t="s">
        <v>49</v>
      </c>
      <c r="G8" s="37" t="s">
        <v>601</v>
      </c>
      <c r="H8" s="37" t="s">
        <v>598</v>
      </c>
      <c r="I8" s="37">
        <v>2</v>
      </c>
      <c r="J8" s="37">
        <v>2</v>
      </c>
      <c r="K8" s="37">
        <v>0</v>
      </c>
      <c r="L8" s="37">
        <v>0</v>
      </c>
      <c r="M8" s="37">
        <v>0</v>
      </c>
      <c r="N8" s="37">
        <v>4</v>
      </c>
      <c r="O8" s="37">
        <v>5</v>
      </c>
      <c r="P8">
        <f>VLOOKUP($A8,'Item Detail'!$A$2:$G$89,7,0)</f>
        <v>4</v>
      </c>
      <c r="Q8" s="39" t="s">
        <v>728</v>
      </c>
      <c r="R8" s="39" t="s">
        <v>709</v>
      </c>
      <c r="S8" s="39" t="s">
        <v>729</v>
      </c>
      <c r="T8" s="39" t="s">
        <v>723</v>
      </c>
      <c r="U8" s="39" t="s">
        <v>727</v>
      </c>
      <c r="V8" s="39" t="s">
        <v>726</v>
      </c>
      <c r="W8" s="39" t="s">
        <v>726</v>
      </c>
      <c r="X8" s="39" t="s">
        <v>726</v>
      </c>
      <c r="Y8" s="39" t="s">
        <v>726</v>
      </c>
      <c r="Z8" s="39" t="s">
        <v>726</v>
      </c>
      <c r="AA8" t="s">
        <v>750</v>
      </c>
    </row>
    <row r="9" spans="1:32" x14ac:dyDescent="0.3">
      <c r="A9" s="37" t="s">
        <v>227</v>
      </c>
      <c r="B9" s="37" t="s">
        <v>602</v>
      </c>
      <c r="C9" s="37" t="s">
        <v>228</v>
      </c>
      <c r="D9" s="37" t="s">
        <v>229</v>
      </c>
      <c r="E9" s="37" t="s">
        <v>230</v>
      </c>
      <c r="F9" s="37" t="s">
        <v>231</v>
      </c>
      <c r="G9" s="37" t="s">
        <v>603</v>
      </c>
      <c r="H9" s="37" t="s">
        <v>592</v>
      </c>
      <c r="I9" s="37">
        <v>0</v>
      </c>
      <c r="J9" s="37">
        <v>3</v>
      </c>
      <c r="K9" s="37">
        <v>1</v>
      </c>
      <c r="L9" s="37">
        <v>0</v>
      </c>
      <c r="M9" s="37">
        <v>0</v>
      </c>
      <c r="N9" s="37">
        <v>4</v>
      </c>
      <c r="O9" s="37">
        <v>4</v>
      </c>
      <c r="P9">
        <f>VLOOKUP($A9,'Item Detail'!$A$2:$G$89,7,0)</f>
        <v>4</v>
      </c>
      <c r="Q9" s="39" t="s">
        <v>730</v>
      </c>
      <c r="R9" s="39" t="s">
        <v>709</v>
      </c>
      <c r="S9" s="39" t="s">
        <v>722</v>
      </c>
      <c r="T9" s="39" t="s">
        <v>723</v>
      </c>
      <c r="U9" s="39" t="s">
        <v>731</v>
      </c>
      <c r="V9" s="39" t="s">
        <v>725</v>
      </c>
      <c r="W9" s="39" t="s">
        <v>725</v>
      </c>
      <c r="X9" s="39" t="s">
        <v>725</v>
      </c>
      <c r="Y9" s="39" t="s">
        <v>725</v>
      </c>
      <c r="Z9" s="39" t="s">
        <v>725</v>
      </c>
      <c r="AA9" t="s">
        <v>749</v>
      </c>
    </row>
    <row r="10" spans="1:32" x14ac:dyDescent="0.3">
      <c r="A10" s="37" t="s">
        <v>237</v>
      </c>
      <c r="B10" s="37" t="s">
        <v>604</v>
      </c>
      <c r="C10" s="37" t="s">
        <v>238</v>
      </c>
      <c r="D10" s="37" t="s">
        <v>239</v>
      </c>
      <c r="E10" s="37" t="s">
        <v>240</v>
      </c>
      <c r="F10" s="37" t="s">
        <v>241</v>
      </c>
      <c r="G10" s="37" t="s">
        <v>605</v>
      </c>
      <c r="H10" s="37" t="s">
        <v>594</v>
      </c>
      <c r="I10" s="37">
        <v>0</v>
      </c>
      <c r="J10" s="37">
        <v>3</v>
      </c>
      <c r="K10" s="37">
        <v>0</v>
      </c>
      <c r="L10" s="37">
        <v>0</v>
      </c>
      <c r="M10" s="37">
        <v>0</v>
      </c>
      <c r="N10" s="37">
        <v>3</v>
      </c>
      <c r="O10" s="37">
        <v>36</v>
      </c>
      <c r="P10">
        <f>VLOOKUP($A10,'Item Detail'!$A$2:$G$89,7,0)</f>
        <v>3</v>
      </c>
      <c r="Q10" s="39" t="s">
        <v>721</v>
      </c>
      <c r="R10" s="39" t="s">
        <v>709</v>
      </c>
      <c r="S10" s="39" t="s">
        <v>722</v>
      </c>
      <c r="T10" s="39" t="s">
        <v>723</v>
      </c>
      <c r="U10" s="39" t="s">
        <v>724</v>
      </c>
      <c r="V10" s="39" t="s">
        <v>725</v>
      </c>
      <c r="W10" s="39" t="s">
        <v>725</v>
      </c>
      <c r="X10" s="39" t="s">
        <v>725</v>
      </c>
      <c r="Y10" s="39" t="s">
        <v>725</v>
      </c>
      <c r="Z10" s="39" t="s">
        <v>725</v>
      </c>
      <c r="AA10" t="s">
        <v>749</v>
      </c>
    </row>
    <row r="11" spans="1:32" x14ac:dyDescent="0.3">
      <c r="A11" s="37" t="s">
        <v>268</v>
      </c>
      <c r="B11" s="37" t="s">
        <v>606</v>
      </c>
      <c r="C11" s="37" t="s">
        <v>269</v>
      </c>
      <c r="D11" s="37" t="s">
        <v>270</v>
      </c>
      <c r="E11" s="37" t="s">
        <v>250</v>
      </c>
      <c r="F11" s="37" t="s">
        <v>58</v>
      </c>
      <c r="G11" s="37" t="s">
        <v>607</v>
      </c>
      <c r="H11" s="37" t="s">
        <v>593</v>
      </c>
      <c r="I11" s="37">
        <v>0</v>
      </c>
      <c r="J11" s="37">
        <v>3</v>
      </c>
      <c r="K11" s="37">
        <v>0</v>
      </c>
      <c r="L11" s="37">
        <v>0</v>
      </c>
      <c r="M11" s="37">
        <v>0</v>
      </c>
      <c r="N11" s="37">
        <v>3</v>
      </c>
      <c r="O11" s="37">
        <v>13</v>
      </c>
      <c r="P11">
        <f>VLOOKUP($A11,'Item Detail'!$A$2:$G$89,7,0)</f>
        <v>3</v>
      </c>
      <c r="Q11" s="39" t="s">
        <v>730</v>
      </c>
      <c r="R11" s="39" t="s">
        <v>709</v>
      </c>
      <c r="S11" s="39" t="s">
        <v>722</v>
      </c>
      <c r="T11" s="39" t="s">
        <v>723</v>
      </c>
      <c r="U11" s="39" t="s">
        <v>723</v>
      </c>
      <c r="V11" s="39" t="s">
        <v>725</v>
      </c>
      <c r="W11" s="39" t="s">
        <v>726</v>
      </c>
      <c r="X11" s="39" t="s">
        <v>725</v>
      </c>
      <c r="Y11" s="39" t="s">
        <v>726</v>
      </c>
      <c r="Z11" s="39" t="s">
        <v>726</v>
      </c>
      <c r="AA11" t="s">
        <v>751</v>
      </c>
    </row>
    <row r="12" spans="1:32" x14ac:dyDescent="0.3">
      <c r="A12" s="37" t="s">
        <v>98</v>
      </c>
      <c r="B12" s="37" t="s">
        <v>599</v>
      </c>
      <c r="C12" s="37" t="s">
        <v>264</v>
      </c>
      <c r="D12" s="37" t="s">
        <v>265</v>
      </c>
      <c r="E12" s="37" t="s">
        <v>266</v>
      </c>
      <c r="F12" s="37" t="s">
        <v>49</v>
      </c>
      <c r="G12" s="37" t="s">
        <v>608</v>
      </c>
      <c r="H12" s="37" t="s">
        <v>598</v>
      </c>
      <c r="I12" s="37">
        <v>2</v>
      </c>
      <c r="J12" s="37">
        <v>0</v>
      </c>
      <c r="K12" s="37">
        <v>1</v>
      </c>
      <c r="L12" s="37">
        <v>0</v>
      </c>
      <c r="M12" s="37">
        <v>0</v>
      </c>
      <c r="N12" s="37">
        <v>3</v>
      </c>
      <c r="O12" s="37">
        <v>10</v>
      </c>
      <c r="P12">
        <f>VLOOKUP($A12,'Item Detail'!$A$2:$G$89,7,0)</f>
        <v>3</v>
      </c>
      <c r="Q12" s="39" t="s">
        <v>732</v>
      </c>
      <c r="R12" s="39" t="s">
        <v>709</v>
      </c>
      <c r="S12" s="39" t="s">
        <v>729</v>
      </c>
      <c r="T12" s="39" t="s">
        <v>723</v>
      </c>
      <c r="U12" s="39" t="s">
        <v>727</v>
      </c>
      <c r="V12" s="39" t="s">
        <v>726</v>
      </c>
      <c r="W12" s="39" t="s">
        <v>726</v>
      </c>
      <c r="X12" s="39" t="s">
        <v>726</v>
      </c>
      <c r="Y12" s="39" t="s">
        <v>726</v>
      </c>
      <c r="Z12" s="39" t="s">
        <v>726</v>
      </c>
      <c r="AA12" t="s">
        <v>750</v>
      </c>
    </row>
    <row r="13" spans="1:32" x14ac:dyDescent="0.3">
      <c r="A13" s="37" t="s">
        <v>60</v>
      </c>
      <c r="B13" s="37" t="s">
        <v>609</v>
      </c>
      <c r="C13" s="37" t="s">
        <v>248</v>
      </c>
      <c r="D13" s="37" t="s">
        <v>249</v>
      </c>
      <c r="E13" s="37" t="s">
        <v>250</v>
      </c>
      <c r="F13" s="37" t="s">
        <v>62</v>
      </c>
      <c r="G13" s="37" t="s">
        <v>610</v>
      </c>
      <c r="H13" s="37" t="s">
        <v>598</v>
      </c>
      <c r="I13" s="37">
        <v>1</v>
      </c>
      <c r="J13" s="37">
        <v>2</v>
      </c>
      <c r="K13" s="37">
        <v>0</v>
      </c>
      <c r="L13" s="37">
        <v>0</v>
      </c>
      <c r="M13" s="37">
        <v>0</v>
      </c>
      <c r="N13" s="37">
        <v>3</v>
      </c>
      <c r="O13" s="37">
        <v>6</v>
      </c>
      <c r="P13">
        <f>VLOOKUP($A13,'Item Detail'!$A$2:$G$89,7,0)</f>
        <v>3</v>
      </c>
      <c r="Q13" s="39" t="s">
        <v>728</v>
      </c>
      <c r="R13" s="39" t="s">
        <v>709</v>
      </c>
      <c r="S13" s="39" t="s">
        <v>729</v>
      </c>
      <c r="T13" s="39" t="s">
        <v>723</v>
      </c>
      <c r="U13" s="39" t="s">
        <v>723</v>
      </c>
      <c r="V13" s="39" t="s">
        <v>726</v>
      </c>
      <c r="W13" s="39" t="s">
        <v>726</v>
      </c>
      <c r="X13" s="39" t="s">
        <v>726</v>
      </c>
      <c r="Y13" s="39" t="s">
        <v>726</v>
      </c>
      <c r="Z13" s="39" t="s">
        <v>726</v>
      </c>
      <c r="AA13" t="s">
        <v>750</v>
      </c>
    </row>
    <row r="14" spans="1:32" x14ac:dyDescent="0.3">
      <c r="A14" s="37" t="s">
        <v>131</v>
      </c>
      <c r="B14" s="37" t="s">
        <v>611</v>
      </c>
      <c r="C14" s="37" t="s">
        <v>278</v>
      </c>
      <c r="D14" s="37" t="s">
        <v>279</v>
      </c>
      <c r="E14" s="37" t="s">
        <v>280</v>
      </c>
      <c r="F14" s="37" t="s">
        <v>132</v>
      </c>
      <c r="G14" s="37" t="s">
        <v>612</v>
      </c>
      <c r="H14" s="37" t="s">
        <v>598</v>
      </c>
      <c r="I14" s="37">
        <v>0</v>
      </c>
      <c r="J14" s="37">
        <v>3</v>
      </c>
      <c r="K14" s="37">
        <v>0</v>
      </c>
      <c r="L14" s="37">
        <v>0</v>
      </c>
      <c r="M14" s="37">
        <v>0</v>
      </c>
      <c r="N14" s="37">
        <v>3</v>
      </c>
      <c r="O14" s="37">
        <v>5</v>
      </c>
      <c r="P14">
        <f>VLOOKUP($A14,'Item Detail'!$A$2:$G$89,7,0)</f>
        <v>3</v>
      </c>
      <c r="Q14" s="39" t="s">
        <v>728</v>
      </c>
      <c r="R14" s="39" t="s">
        <v>709</v>
      </c>
      <c r="S14" s="39" t="s">
        <v>729</v>
      </c>
      <c r="T14" s="39" t="s">
        <v>723</v>
      </c>
      <c r="U14" s="39" t="s">
        <v>723</v>
      </c>
      <c r="V14" s="39" t="s">
        <v>726</v>
      </c>
      <c r="W14" s="39" t="s">
        <v>726</v>
      </c>
      <c r="X14" s="39" t="s">
        <v>726</v>
      </c>
      <c r="Y14" s="39" t="s">
        <v>726</v>
      </c>
      <c r="Z14" s="39" t="s">
        <v>726</v>
      </c>
      <c r="AA14" t="s">
        <v>750</v>
      </c>
    </row>
    <row r="15" spans="1:32" x14ac:dyDescent="0.3">
      <c r="A15" s="37" t="s">
        <v>243</v>
      </c>
      <c r="B15" s="37" t="s">
        <v>589</v>
      </c>
      <c r="C15" s="37" t="s">
        <v>244</v>
      </c>
      <c r="D15" s="37" t="s">
        <v>245</v>
      </c>
      <c r="E15" s="37" t="s">
        <v>246</v>
      </c>
      <c r="F15" s="37" t="s">
        <v>590</v>
      </c>
      <c r="G15" s="37" t="s">
        <v>613</v>
      </c>
      <c r="H15" s="37" t="s">
        <v>594</v>
      </c>
      <c r="I15" s="37">
        <v>0</v>
      </c>
      <c r="J15" s="37">
        <v>3</v>
      </c>
      <c r="K15" s="37">
        <v>0</v>
      </c>
      <c r="L15" s="37">
        <v>0</v>
      </c>
      <c r="M15" s="37">
        <v>0</v>
      </c>
      <c r="N15" s="37">
        <v>3</v>
      </c>
      <c r="O15" s="37">
        <v>5</v>
      </c>
      <c r="P15">
        <f>VLOOKUP($A15,'Item Detail'!$A$2:$G$89,7,0)</f>
        <v>3</v>
      </c>
      <c r="Q15" s="39" t="s">
        <v>733</v>
      </c>
      <c r="R15" s="39" t="s">
        <v>709</v>
      </c>
      <c r="S15" s="39" t="s">
        <v>722</v>
      </c>
      <c r="T15" s="39" t="s">
        <v>723</v>
      </c>
      <c r="U15" s="39" t="s">
        <v>724</v>
      </c>
      <c r="V15" s="39" t="s">
        <v>725</v>
      </c>
      <c r="W15" s="39" t="s">
        <v>725</v>
      </c>
      <c r="X15" s="39" t="s">
        <v>725</v>
      </c>
      <c r="Y15" s="39" t="s">
        <v>725</v>
      </c>
      <c r="Z15" s="39" t="s">
        <v>725</v>
      </c>
      <c r="AA15" t="s">
        <v>749</v>
      </c>
    </row>
    <row r="16" spans="1:32" x14ac:dyDescent="0.3">
      <c r="A16" s="37" t="s">
        <v>272</v>
      </c>
      <c r="B16" s="37" t="s">
        <v>614</v>
      </c>
      <c r="C16" s="37" t="s">
        <v>273</v>
      </c>
      <c r="D16" s="37" t="s">
        <v>274</v>
      </c>
      <c r="E16" s="37" t="s">
        <v>275</v>
      </c>
      <c r="F16" s="37" t="s">
        <v>615</v>
      </c>
      <c r="G16" s="37" t="s">
        <v>616</v>
      </c>
      <c r="H16" s="37" t="s">
        <v>593</v>
      </c>
      <c r="I16" s="37">
        <v>0</v>
      </c>
      <c r="J16" s="37">
        <v>3</v>
      </c>
      <c r="K16" s="37">
        <v>0</v>
      </c>
      <c r="L16" s="37">
        <v>0</v>
      </c>
      <c r="M16" s="37">
        <v>0</v>
      </c>
      <c r="N16" s="37">
        <v>3</v>
      </c>
      <c r="O16" s="37">
        <v>5</v>
      </c>
      <c r="P16">
        <f>VLOOKUP($A16,'Item Detail'!$A$2:$G$89,7,0)</f>
        <v>3</v>
      </c>
      <c r="Q16" s="39" t="s">
        <v>730</v>
      </c>
      <c r="R16" s="39" t="s">
        <v>709</v>
      </c>
      <c r="S16" s="39" t="s">
        <v>722</v>
      </c>
      <c r="T16" s="39" t="s">
        <v>723</v>
      </c>
      <c r="U16" s="39" t="s">
        <v>723</v>
      </c>
      <c r="V16" s="39" t="s">
        <v>726</v>
      </c>
      <c r="W16" s="39" t="s">
        <v>726</v>
      </c>
      <c r="X16" s="39" t="s">
        <v>725</v>
      </c>
      <c r="Y16" s="39" t="s">
        <v>726</v>
      </c>
      <c r="Z16" s="39" t="s">
        <v>726</v>
      </c>
      <c r="AA16" t="s">
        <v>751</v>
      </c>
    </row>
    <row r="17" spans="1:27" x14ac:dyDescent="0.3">
      <c r="A17" s="37" t="s">
        <v>258</v>
      </c>
      <c r="B17" s="37" t="s">
        <v>617</v>
      </c>
      <c r="C17" s="37" t="s">
        <v>259</v>
      </c>
      <c r="D17" s="37" t="s">
        <v>260</v>
      </c>
      <c r="E17" s="37" t="s">
        <v>261</v>
      </c>
      <c r="F17" s="37" t="s">
        <v>262</v>
      </c>
      <c r="G17" s="37" t="s">
        <v>618</v>
      </c>
      <c r="H17" s="37" t="s">
        <v>594</v>
      </c>
      <c r="I17" s="37">
        <v>0</v>
      </c>
      <c r="J17" s="37">
        <v>2</v>
      </c>
      <c r="K17" s="37">
        <v>1</v>
      </c>
      <c r="L17" s="37">
        <v>0</v>
      </c>
      <c r="M17" s="37">
        <v>0</v>
      </c>
      <c r="N17" s="37">
        <v>3</v>
      </c>
      <c r="O17" s="37">
        <v>4</v>
      </c>
      <c r="P17">
        <f>VLOOKUP($A17,'Item Detail'!$A$2:$G$89,7,0)</f>
        <v>3</v>
      </c>
      <c r="Q17" s="39" t="s">
        <v>734</v>
      </c>
      <c r="R17" s="39" t="s">
        <v>709</v>
      </c>
      <c r="S17" s="39" t="s">
        <v>722</v>
      </c>
      <c r="T17" s="39" t="s">
        <v>723</v>
      </c>
      <c r="U17" s="39" t="s">
        <v>723</v>
      </c>
      <c r="V17" s="39" t="s">
        <v>725</v>
      </c>
      <c r="W17" s="39" t="s">
        <v>725</v>
      </c>
      <c r="X17" s="39" t="s">
        <v>725</v>
      </c>
      <c r="Y17" s="39" t="s">
        <v>725</v>
      </c>
      <c r="Z17" s="39" t="s">
        <v>725</v>
      </c>
      <c r="AA17" t="s">
        <v>749</v>
      </c>
    </row>
    <row r="18" spans="1:27" x14ac:dyDescent="0.3">
      <c r="A18" s="37" t="s">
        <v>252</v>
      </c>
      <c r="B18" s="37" t="s">
        <v>619</v>
      </c>
      <c r="C18" s="37" t="s">
        <v>253</v>
      </c>
      <c r="D18" s="37" t="s">
        <v>254</v>
      </c>
      <c r="E18" s="37" t="s">
        <v>255</v>
      </c>
      <c r="F18" s="37" t="s">
        <v>256</v>
      </c>
      <c r="G18" s="37" t="s">
        <v>620</v>
      </c>
      <c r="H18" s="37" t="s">
        <v>592</v>
      </c>
      <c r="I18" s="37">
        <v>1</v>
      </c>
      <c r="J18" s="37">
        <v>0</v>
      </c>
      <c r="K18" s="37">
        <v>0</v>
      </c>
      <c r="L18" s="37">
        <v>0</v>
      </c>
      <c r="M18" s="37">
        <v>0</v>
      </c>
      <c r="N18" s="37">
        <v>1</v>
      </c>
      <c r="O18" s="37">
        <v>1</v>
      </c>
      <c r="P18">
        <f>VLOOKUP($A18,'Item Detail'!$A$2:$G$89,7,0)</f>
        <v>3</v>
      </c>
      <c r="Q18" s="39" t="s">
        <v>730</v>
      </c>
      <c r="R18" s="39" t="s">
        <v>709</v>
      </c>
      <c r="S18" s="39" t="s">
        <v>722</v>
      </c>
      <c r="T18" s="39" t="s">
        <v>723</v>
      </c>
      <c r="U18" s="39" t="s">
        <v>735</v>
      </c>
      <c r="V18" s="39" t="s">
        <v>725</v>
      </c>
      <c r="W18" s="39" t="s">
        <v>726</v>
      </c>
      <c r="X18" s="39" t="s">
        <v>725</v>
      </c>
      <c r="Y18" s="39" t="s">
        <v>726</v>
      </c>
      <c r="Z18" s="39" t="s">
        <v>726</v>
      </c>
      <c r="AA18" t="s">
        <v>749</v>
      </c>
    </row>
    <row r="19" spans="1:27" x14ac:dyDescent="0.3">
      <c r="A19" s="37" t="s">
        <v>252</v>
      </c>
      <c r="B19" s="37" t="s">
        <v>619</v>
      </c>
      <c r="C19" s="37" t="s">
        <v>253</v>
      </c>
      <c r="D19" s="37" t="s">
        <v>254</v>
      </c>
      <c r="E19" s="37" t="s">
        <v>255</v>
      </c>
      <c r="F19" s="37" t="s">
        <v>256</v>
      </c>
      <c r="G19" s="37" t="s">
        <v>620</v>
      </c>
      <c r="H19" s="37" t="s">
        <v>593</v>
      </c>
      <c r="I19" s="37">
        <v>0</v>
      </c>
      <c r="J19" s="37">
        <v>2</v>
      </c>
      <c r="K19" s="37">
        <v>0</v>
      </c>
      <c r="L19" s="37">
        <v>0</v>
      </c>
      <c r="M19" s="37">
        <v>0</v>
      </c>
      <c r="N19" s="37">
        <v>2</v>
      </c>
      <c r="O19" s="37">
        <v>2</v>
      </c>
      <c r="P19">
        <f>VLOOKUP($A19,'Item Detail'!$A$2:$G$89,7,0)</f>
        <v>3</v>
      </c>
      <c r="Q19" s="39" t="s">
        <v>730</v>
      </c>
      <c r="R19" s="39" t="s">
        <v>709</v>
      </c>
      <c r="S19" s="39" t="s">
        <v>722</v>
      </c>
      <c r="T19" s="39" t="s">
        <v>723</v>
      </c>
      <c r="U19" s="39" t="s">
        <v>735</v>
      </c>
      <c r="V19" s="39" t="s">
        <v>725</v>
      </c>
      <c r="W19" s="39" t="s">
        <v>726</v>
      </c>
      <c r="X19" s="39" t="s">
        <v>725</v>
      </c>
      <c r="Y19" s="39" t="s">
        <v>726</v>
      </c>
      <c r="Z19" s="39" t="s">
        <v>726</v>
      </c>
      <c r="AA19" t="s">
        <v>751</v>
      </c>
    </row>
    <row r="20" spans="1:27" x14ac:dyDescent="0.3">
      <c r="A20" s="37" t="s">
        <v>321</v>
      </c>
      <c r="B20" s="37" t="s">
        <v>606</v>
      </c>
      <c r="C20" s="37" t="s">
        <v>322</v>
      </c>
      <c r="D20" s="37" t="s">
        <v>323</v>
      </c>
      <c r="E20" s="37" t="s">
        <v>250</v>
      </c>
      <c r="F20" s="37" t="s">
        <v>324</v>
      </c>
      <c r="G20" s="37" t="s">
        <v>621</v>
      </c>
      <c r="H20" s="37" t="s">
        <v>593</v>
      </c>
      <c r="I20" s="37">
        <v>0</v>
      </c>
      <c r="J20" s="37">
        <v>2</v>
      </c>
      <c r="K20" s="37">
        <v>0</v>
      </c>
      <c r="L20" s="37">
        <v>0</v>
      </c>
      <c r="M20" s="37">
        <v>0</v>
      </c>
      <c r="N20" s="37">
        <v>2</v>
      </c>
      <c r="O20" s="37">
        <v>20</v>
      </c>
      <c r="P20">
        <f>VLOOKUP($A20,'Item Detail'!$A$2:$G$89,7,0)</f>
        <v>2</v>
      </c>
      <c r="Q20" s="39" t="s">
        <v>734</v>
      </c>
      <c r="R20" s="39" t="s">
        <v>158</v>
      </c>
      <c r="S20" s="39" t="s">
        <v>722</v>
      </c>
      <c r="T20" s="39" t="s">
        <v>723</v>
      </c>
      <c r="U20" s="39" t="s">
        <v>723</v>
      </c>
      <c r="V20" s="39" t="s">
        <v>726</v>
      </c>
      <c r="W20" s="39" t="s">
        <v>726</v>
      </c>
      <c r="X20" s="39" t="s">
        <v>726</v>
      </c>
      <c r="Y20" s="39" t="s">
        <v>726</v>
      </c>
      <c r="Z20" s="39" t="s">
        <v>726</v>
      </c>
      <c r="AA20" t="s">
        <v>752</v>
      </c>
    </row>
    <row r="21" spans="1:27" x14ac:dyDescent="0.3">
      <c r="A21" s="37" t="s">
        <v>344</v>
      </c>
      <c r="B21" s="37" t="s">
        <v>619</v>
      </c>
      <c r="C21" s="37" t="s">
        <v>345</v>
      </c>
      <c r="D21" s="37" t="s">
        <v>270</v>
      </c>
      <c r="E21" s="37" t="s">
        <v>250</v>
      </c>
      <c r="F21" s="37" t="s">
        <v>622</v>
      </c>
      <c r="G21" s="37" t="s">
        <v>623</v>
      </c>
      <c r="H21" s="37" t="s">
        <v>593</v>
      </c>
      <c r="I21" s="37">
        <v>0</v>
      </c>
      <c r="J21" s="37">
        <v>2</v>
      </c>
      <c r="K21" s="37">
        <v>0</v>
      </c>
      <c r="L21" s="37">
        <v>0</v>
      </c>
      <c r="M21" s="37">
        <v>0</v>
      </c>
      <c r="N21" s="37">
        <v>2</v>
      </c>
      <c r="O21" s="37">
        <v>18</v>
      </c>
      <c r="P21">
        <f>VLOOKUP($A21,'Item Detail'!$A$2:$G$89,7,0)</f>
        <v>2</v>
      </c>
      <c r="Q21" s="39" t="s">
        <v>730</v>
      </c>
      <c r="R21" s="39" t="s">
        <v>709</v>
      </c>
      <c r="S21" s="39" t="s">
        <v>722</v>
      </c>
      <c r="T21" s="39" t="s">
        <v>723</v>
      </c>
      <c r="U21" s="39" t="s">
        <v>723</v>
      </c>
      <c r="V21" s="39" t="s">
        <v>725</v>
      </c>
      <c r="W21" s="39" t="s">
        <v>726</v>
      </c>
      <c r="X21" s="39" t="s">
        <v>726</v>
      </c>
      <c r="Y21" s="39" t="s">
        <v>726</v>
      </c>
      <c r="Z21" s="39" t="s">
        <v>726</v>
      </c>
      <c r="AA21" t="s">
        <v>751</v>
      </c>
    </row>
    <row r="22" spans="1:27" x14ac:dyDescent="0.3">
      <c r="A22" s="37" t="s">
        <v>140</v>
      </c>
      <c r="B22" s="37" t="s">
        <v>624</v>
      </c>
      <c r="C22" s="37" t="s">
        <v>351</v>
      </c>
      <c r="D22" s="37" t="s">
        <v>352</v>
      </c>
      <c r="E22" s="37" t="s">
        <v>250</v>
      </c>
      <c r="F22" s="37" t="s">
        <v>142</v>
      </c>
      <c r="G22" s="37" t="s">
        <v>625</v>
      </c>
      <c r="H22" s="37" t="s">
        <v>598</v>
      </c>
      <c r="I22" s="37">
        <v>0</v>
      </c>
      <c r="J22" s="37">
        <v>2</v>
      </c>
      <c r="K22" s="37">
        <v>0</v>
      </c>
      <c r="L22" s="37">
        <v>0</v>
      </c>
      <c r="M22" s="37">
        <v>0</v>
      </c>
      <c r="N22" s="37">
        <v>2</v>
      </c>
      <c r="O22" s="37">
        <v>18</v>
      </c>
      <c r="P22">
        <f>VLOOKUP($A22,'Item Detail'!$A$2:$G$89,7,0)</f>
        <v>2</v>
      </c>
      <c r="Q22" s="39" t="s">
        <v>728</v>
      </c>
      <c r="R22" s="39" t="s">
        <v>709</v>
      </c>
      <c r="S22" s="39" t="s">
        <v>729</v>
      </c>
      <c r="T22" s="39" t="s">
        <v>723</v>
      </c>
      <c r="U22" s="39" t="s">
        <v>723</v>
      </c>
      <c r="V22" s="39" t="s">
        <v>726</v>
      </c>
      <c r="W22" s="39" t="s">
        <v>726</v>
      </c>
      <c r="X22" s="39" t="s">
        <v>726</v>
      </c>
      <c r="Y22" s="39" t="s">
        <v>726</v>
      </c>
      <c r="Z22" s="39" t="s">
        <v>726</v>
      </c>
      <c r="AA22" t="s">
        <v>750</v>
      </c>
    </row>
    <row r="23" spans="1:27" x14ac:dyDescent="0.3">
      <c r="A23" s="37" t="s">
        <v>292</v>
      </c>
      <c r="B23" s="37" t="s">
        <v>595</v>
      </c>
      <c r="C23" s="37" t="s">
        <v>293</v>
      </c>
      <c r="D23" s="37" t="s">
        <v>294</v>
      </c>
      <c r="E23" s="37" t="s">
        <v>295</v>
      </c>
      <c r="F23" s="37" t="s">
        <v>216</v>
      </c>
      <c r="G23" s="37" t="s">
        <v>626</v>
      </c>
      <c r="H23" s="37" t="s">
        <v>592</v>
      </c>
      <c r="I23" s="37">
        <v>0</v>
      </c>
      <c r="J23" s="37">
        <v>1</v>
      </c>
      <c r="K23" s="37">
        <v>0</v>
      </c>
      <c r="L23" s="37">
        <v>1</v>
      </c>
      <c r="M23" s="37">
        <v>0</v>
      </c>
      <c r="N23" s="37">
        <v>2</v>
      </c>
      <c r="O23" s="37">
        <v>12</v>
      </c>
      <c r="P23">
        <f>VLOOKUP($A23,'Item Detail'!$A$2:$G$89,7,0)</f>
        <v>2</v>
      </c>
      <c r="Q23" s="39" t="s">
        <v>721</v>
      </c>
      <c r="R23" s="39" t="s">
        <v>736</v>
      </c>
      <c r="S23" s="39" t="s">
        <v>736</v>
      </c>
      <c r="T23" s="39" t="s">
        <v>723</v>
      </c>
      <c r="U23" s="39" t="s">
        <v>724</v>
      </c>
      <c r="V23" s="39" t="s">
        <v>726</v>
      </c>
      <c r="W23" s="39" t="s">
        <v>726</v>
      </c>
      <c r="X23" s="39" t="s">
        <v>726</v>
      </c>
      <c r="Y23" s="39" t="s">
        <v>726</v>
      </c>
      <c r="Z23" s="39" t="s">
        <v>726</v>
      </c>
      <c r="AA23" t="s">
        <v>752</v>
      </c>
    </row>
    <row r="24" spans="1:27" x14ac:dyDescent="0.3">
      <c r="A24" s="37" t="s">
        <v>64</v>
      </c>
      <c r="B24" s="37" t="s">
        <v>589</v>
      </c>
      <c r="C24" s="37" t="s">
        <v>289</v>
      </c>
      <c r="D24" s="37" t="s">
        <v>290</v>
      </c>
      <c r="E24" s="37" t="s">
        <v>250</v>
      </c>
      <c r="F24" s="37" t="s">
        <v>67</v>
      </c>
      <c r="G24" s="37" t="s">
        <v>627</v>
      </c>
      <c r="H24" s="37" t="s">
        <v>598</v>
      </c>
      <c r="I24" s="37">
        <v>0</v>
      </c>
      <c r="J24" s="37">
        <v>2</v>
      </c>
      <c r="K24" s="37">
        <v>0</v>
      </c>
      <c r="L24" s="37">
        <v>0</v>
      </c>
      <c r="M24" s="37">
        <v>0</v>
      </c>
      <c r="N24" s="37">
        <v>2</v>
      </c>
      <c r="O24" s="37">
        <v>10</v>
      </c>
      <c r="P24">
        <f>VLOOKUP($A24,'Item Detail'!$A$2:$G$89,7,0)</f>
        <v>2</v>
      </c>
      <c r="Q24" s="39" t="s">
        <v>728</v>
      </c>
      <c r="R24" s="39" t="s">
        <v>709</v>
      </c>
      <c r="S24" s="39" t="s">
        <v>729</v>
      </c>
      <c r="T24" s="39" t="s">
        <v>723</v>
      </c>
      <c r="U24" s="39" t="s">
        <v>723</v>
      </c>
      <c r="V24" s="39" t="s">
        <v>726</v>
      </c>
      <c r="W24" s="39" t="s">
        <v>726</v>
      </c>
      <c r="X24" s="39" t="s">
        <v>726</v>
      </c>
      <c r="Y24" s="39" t="s">
        <v>726</v>
      </c>
      <c r="Z24" s="39" t="s">
        <v>726</v>
      </c>
      <c r="AA24" s="41" t="s">
        <v>750</v>
      </c>
    </row>
    <row r="25" spans="1:27" x14ac:dyDescent="0.3">
      <c r="A25" s="37" t="s">
        <v>104</v>
      </c>
      <c r="B25" s="37" t="s">
        <v>599</v>
      </c>
      <c r="C25" s="37" t="s">
        <v>318</v>
      </c>
      <c r="D25" s="37" t="s">
        <v>319</v>
      </c>
      <c r="E25" s="37" t="s">
        <v>225</v>
      </c>
      <c r="F25" s="37" t="s">
        <v>49</v>
      </c>
      <c r="G25" s="37" t="s">
        <v>628</v>
      </c>
      <c r="H25" s="37" t="s">
        <v>598</v>
      </c>
      <c r="I25" s="37">
        <v>0</v>
      </c>
      <c r="J25" s="37">
        <v>2</v>
      </c>
      <c r="K25" s="37">
        <v>0</v>
      </c>
      <c r="L25" s="37">
        <v>0</v>
      </c>
      <c r="M25" s="37">
        <v>0</v>
      </c>
      <c r="N25" s="37">
        <v>2</v>
      </c>
      <c r="O25" s="37">
        <v>9</v>
      </c>
      <c r="P25">
        <f>VLOOKUP($A25,'Item Detail'!$A$2:$G$89,7,0)</f>
        <v>2</v>
      </c>
      <c r="Q25" s="39" t="s">
        <v>732</v>
      </c>
      <c r="R25" s="39" t="s">
        <v>709</v>
      </c>
      <c r="S25" s="39" t="s">
        <v>729</v>
      </c>
      <c r="T25" s="39" t="s">
        <v>723</v>
      </c>
      <c r="U25" s="39" t="s">
        <v>727</v>
      </c>
      <c r="V25" s="39" t="s">
        <v>726</v>
      </c>
      <c r="W25" s="39" t="s">
        <v>726</v>
      </c>
      <c r="X25" s="39" t="s">
        <v>726</v>
      </c>
      <c r="Y25" s="39" t="s">
        <v>726</v>
      </c>
      <c r="Z25" s="39" t="s">
        <v>726</v>
      </c>
      <c r="AA25" t="s">
        <v>750</v>
      </c>
    </row>
    <row r="26" spans="1:27" x14ac:dyDescent="0.3">
      <c r="A26" s="37" t="s">
        <v>299</v>
      </c>
      <c r="B26" s="37" t="s">
        <v>599</v>
      </c>
      <c r="C26" s="37" t="s">
        <v>300</v>
      </c>
      <c r="D26" s="37" t="s">
        <v>301</v>
      </c>
      <c r="E26" s="37" t="s">
        <v>302</v>
      </c>
      <c r="F26" s="37" t="s">
        <v>49</v>
      </c>
      <c r="G26" s="37" t="s">
        <v>629</v>
      </c>
      <c r="H26" s="37" t="s">
        <v>593</v>
      </c>
      <c r="I26" s="37">
        <v>1</v>
      </c>
      <c r="J26" s="37">
        <v>0</v>
      </c>
      <c r="K26" s="37">
        <v>1</v>
      </c>
      <c r="L26" s="37">
        <v>0</v>
      </c>
      <c r="M26" s="37">
        <v>0</v>
      </c>
      <c r="N26" s="37">
        <v>2</v>
      </c>
      <c r="O26" s="37">
        <v>8</v>
      </c>
      <c r="P26">
        <f>VLOOKUP($A26,'Item Detail'!$A$2:$G$89,7,0)</f>
        <v>2</v>
      </c>
      <c r="Q26" s="39" t="s">
        <v>730</v>
      </c>
      <c r="R26" s="39" t="s">
        <v>709</v>
      </c>
      <c r="S26" s="39" t="s">
        <v>722</v>
      </c>
      <c r="T26" s="39" t="s">
        <v>737</v>
      </c>
      <c r="U26" s="39" t="s">
        <v>727</v>
      </c>
      <c r="V26" s="39" t="s">
        <v>726</v>
      </c>
      <c r="W26" s="39" t="s">
        <v>725</v>
      </c>
      <c r="X26" s="39" t="s">
        <v>726</v>
      </c>
      <c r="Y26" s="39" t="s">
        <v>726</v>
      </c>
      <c r="Z26" s="39" t="s">
        <v>726</v>
      </c>
      <c r="AA26" t="s">
        <v>751</v>
      </c>
    </row>
    <row r="27" spans="1:27" x14ac:dyDescent="0.3">
      <c r="A27" s="37" t="s">
        <v>336</v>
      </c>
      <c r="B27" s="37" t="s">
        <v>617</v>
      </c>
      <c r="C27" s="37" t="s">
        <v>311</v>
      </c>
      <c r="D27" s="37" t="s">
        <v>337</v>
      </c>
      <c r="E27" s="37" t="s">
        <v>250</v>
      </c>
      <c r="F27" s="37" t="s">
        <v>313</v>
      </c>
      <c r="G27" s="37" t="s">
        <v>630</v>
      </c>
      <c r="H27" s="37" t="s">
        <v>593</v>
      </c>
      <c r="I27" s="37">
        <v>0</v>
      </c>
      <c r="J27" s="37">
        <v>0</v>
      </c>
      <c r="K27" s="37">
        <v>0</v>
      </c>
      <c r="L27" s="37">
        <v>0</v>
      </c>
      <c r="M27" s="37">
        <v>1</v>
      </c>
      <c r="N27" s="37">
        <v>1</v>
      </c>
      <c r="O27" s="37">
        <v>2</v>
      </c>
      <c r="P27">
        <f>VLOOKUP($A27,'Item Detail'!$A$2:$G$89,7,0)</f>
        <v>2</v>
      </c>
      <c r="Q27" s="39" t="s">
        <v>738</v>
      </c>
      <c r="R27" s="39" t="s">
        <v>709</v>
      </c>
      <c r="S27" s="39" t="s">
        <v>722</v>
      </c>
      <c r="T27" s="39" t="s">
        <v>723</v>
      </c>
      <c r="U27" s="39" t="s">
        <v>723</v>
      </c>
      <c r="V27" s="39" t="s">
        <v>725</v>
      </c>
      <c r="W27" s="39" t="s">
        <v>725</v>
      </c>
      <c r="X27" s="39" t="s">
        <v>725</v>
      </c>
      <c r="Y27" s="39" t="s">
        <v>726</v>
      </c>
      <c r="Z27" s="39" t="s">
        <v>726</v>
      </c>
      <c r="AA27" t="s">
        <v>751</v>
      </c>
    </row>
    <row r="28" spans="1:27" x14ac:dyDescent="0.3">
      <c r="A28" s="37" t="s">
        <v>336</v>
      </c>
      <c r="B28" s="37" t="s">
        <v>617</v>
      </c>
      <c r="C28" s="37" t="s">
        <v>311</v>
      </c>
      <c r="D28" s="37" t="s">
        <v>337</v>
      </c>
      <c r="E28" s="37" t="s">
        <v>250</v>
      </c>
      <c r="F28" s="37" t="s">
        <v>313</v>
      </c>
      <c r="G28" s="37" t="s">
        <v>630</v>
      </c>
      <c r="H28" s="37" t="s">
        <v>594</v>
      </c>
      <c r="I28" s="37">
        <v>0</v>
      </c>
      <c r="J28" s="37">
        <v>1</v>
      </c>
      <c r="K28" s="37">
        <v>0</v>
      </c>
      <c r="L28" s="37">
        <v>0</v>
      </c>
      <c r="M28" s="37">
        <v>0</v>
      </c>
      <c r="N28" s="37">
        <v>1</v>
      </c>
      <c r="O28" s="37">
        <v>4</v>
      </c>
      <c r="P28">
        <f>VLOOKUP($A28,'Item Detail'!$A$2:$G$89,7,0)</f>
        <v>2</v>
      </c>
      <c r="Q28" s="39" t="s">
        <v>738</v>
      </c>
      <c r="R28" s="39" t="s">
        <v>709</v>
      </c>
      <c r="S28" s="39" t="s">
        <v>722</v>
      </c>
      <c r="T28" s="39" t="s">
        <v>723</v>
      </c>
      <c r="U28" s="39" t="s">
        <v>723</v>
      </c>
      <c r="V28" s="39" t="s">
        <v>725</v>
      </c>
      <c r="W28" s="39" t="s">
        <v>725</v>
      </c>
      <c r="X28" s="39" t="s">
        <v>725</v>
      </c>
      <c r="Y28" s="39" t="s">
        <v>726</v>
      </c>
      <c r="Z28" s="39" t="s">
        <v>726</v>
      </c>
      <c r="AA28" t="s">
        <v>749</v>
      </c>
    </row>
    <row r="29" spans="1:27" x14ac:dyDescent="0.3">
      <c r="A29" s="37" t="s">
        <v>331</v>
      </c>
      <c r="B29" s="37" t="s">
        <v>631</v>
      </c>
      <c r="C29" s="37" t="s">
        <v>289</v>
      </c>
      <c r="D29" s="37" t="s">
        <v>332</v>
      </c>
      <c r="E29" s="37" t="s">
        <v>250</v>
      </c>
      <c r="F29" s="37" t="s">
        <v>67</v>
      </c>
      <c r="G29" s="37" t="s">
        <v>632</v>
      </c>
      <c r="H29" s="37" t="s">
        <v>592</v>
      </c>
      <c r="I29" s="37">
        <v>1</v>
      </c>
      <c r="J29" s="37">
        <v>0</v>
      </c>
      <c r="K29" s="37">
        <v>0</v>
      </c>
      <c r="L29" s="37">
        <v>0</v>
      </c>
      <c r="M29" s="37">
        <v>0</v>
      </c>
      <c r="N29" s="37">
        <v>1</v>
      </c>
      <c r="O29" s="37">
        <v>4</v>
      </c>
      <c r="P29">
        <f>VLOOKUP($A29,'Item Detail'!$A$2:$G$89,7,0)</f>
        <v>2</v>
      </c>
      <c r="Q29" s="39" t="s">
        <v>730</v>
      </c>
      <c r="R29" s="39" t="s">
        <v>709</v>
      </c>
      <c r="S29" s="39" t="s">
        <v>722</v>
      </c>
      <c r="T29" s="39" t="s">
        <v>723</v>
      </c>
      <c r="U29" s="39" t="s">
        <v>723</v>
      </c>
      <c r="V29" s="39" t="s">
        <v>725</v>
      </c>
      <c r="W29" s="39" t="s">
        <v>726</v>
      </c>
      <c r="X29" s="39" t="s">
        <v>726</v>
      </c>
      <c r="Y29" s="39" t="s">
        <v>726</v>
      </c>
      <c r="Z29" s="39" t="s">
        <v>726</v>
      </c>
      <c r="AA29" t="s">
        <v>749</v>
      </c>
    </row>
    <row r="30" spans="1:27" x14ac:dyDescent="0.3">
      <c r="A30" s="37" t="s">
        <v>331</v>
      </c>
      <c r="B30" s="37" t="s">
        <v>631</v>
      </c>
      <c r="C30" s="37" t="s">
        <v>289</v>
      </c>
      <c r="D30" s="37" t="s">
        <v>332</v>
      </c>
      <c r="E30" s="37" t="s">
        <v>250</v>
      </c>
      <c r="F30" s="37" t="s">
        <v>67</v>
      </c>
      <c r="G30" s="37" t="s">
        <v>632</v>
      </c>
      <c r="H30" s="37" t="s">
        <v>593</v>
      </c>
      <c r="I30" s="37">
        <v>0</v>
      </c>
      <c r="J30" s="37">
        <v>1</v>
      </c>
      <c r="K30" s="37">
        <v>0</v>
      </c>
      <c r="L30" s="37">
        <v>0</v>
      </c>
      <c r="M30" s="37">
        <v>0</v>
      </c>
      <c r="N30" s="37">
        <v>1</v>
      </c>
      <c r="O30" s="37">
        <v>2</v>
      </c>
      <c r="P30">
        <f>VLOOKUP($A30,'Item Detail'!$A$2:$G$89,7,0)</f>
        <v>2</v>
      </c>
      <c r="Q30" s="39" t="s">
        <v>730</v>
      </c>
      <c r="R30" s="39" t="s">
        <v>709</v>
      </c>
      <c r="S30" s="39" t="s">
        <v>722</v>
      </c>
      <c r="T30" s="39" t="s">
        <v>723</v>
      </c>
      <c r="U30" s="39" t="s">
        <v>723</v>
      </c>
      <c r="V30" s="39" t="s">
        <v>725</v>
      </c>
      <c r="W30" s="39" t="s">
        <v>726</v>
      </c>
      <c r="X30" s="39" t="s">
        <v>726</v>
      </c>
      <c r="Y30" s="39" t="s">
        <v>726</v>
      </c>
      <c r="Z30" s="39" t="s">
        <v>726</v>
      </c>
      <c r="AA30" t="s">
        <v>751</v>
      </c>
    </row>
    <row r="31" spans="1:27" x14ac:dyDescent="0.3">
      <c r="A31" s="37" t="s">
        <v>81</v>
      </c>
      <c r="B31" s="37" t="s">
        <v>599</v>
      </c>
      <c r="C31" s="37" t="s">
        <v>315</v>
      </c>
      <c r="D31" s="37" t="s">
        <v>316</v>
      </c>
      <c r="E31" s="37" t="s">
        <v>250</v>
      </c>
      <c r="F31" s="37" t="s">
        <v>49</v>
      </c>
      <c r="G31" s="37" t="s">
        <v>633</v>
      </c>
      <c r="H31" s="37" t="s">
        <v>598</v>
      </c>
      <c r="I31" s="37">
        <v>0</v>
      </c>
      <c r="J31" s="37">
        <v>2</v>
      </c>
      <c r="K31" s="37">
        <v>0</v>
      </c>
      <c r="L31" s="37">
        <v>0</v>
      </c>
      <c r="M31" s="37">
        <v>0</v>
      </c>
      <c r="N31" s="37">
        <v>2</v>
      </c>
      <c r="O31" s="37">
        <v>6</v>
      </c>
      <c r="P31">
        <f>VLOOKUP($A31,'Item Detail'!$A$2:$G$89,7,0)</f>
        <v>2</v>
      </c>
      <c r="Q31" s="39" t="s">
        <v>732</v>
      </c>
      <c r="R31" s="39" t="s">
        <v>709</v>
      </c>
      <c r="S31" s="39" t="s">
        <v>729</v>
      </c>
      <c r="T31" s="39" t="s">
        <v>723</v>
      </c>
      <c r="U31" s="39" t="s">
        <v>727</v>
      </c>
      <c r="V31" s="39" t="s">
        <v>726</v>
      </c>
      <c r="W31" s="39" t="s">
        <v>726</v>
      </c>
      <c r="X31" s="39" t="s">
        <v>726</v>
      </c>
      <c r="Y31" s="39" t="s">
        <v>726</v>
      </c>
      <c r="Z31" s="39" t="s">
        <v>726</v>
      </c>
      <c r="AA31" t="s">
        <v>750</v>
      </c>
    </row>
    <row r="32" spans="1:27" x14ac:dyDescent="0.3">
      <c r="A32" s="37" t="s">
        <v>59</v>
      </c>
      <c r="B32" s="37" t="s">
        <v>624</v>
      </c>
      <c r="C32" s="37" t="s">
        <v>348</v>
      </c>
      <c r="D32" s="37" t="s">
        <v>349</v>
      </c>
      <c r="E32" s="37" t="s">
        <v>250</v>
      </c>
      <c r="F32" s="37" t="s">
        <v>58</v>
      </c>
      <c r="G32" s="37" t="s">
        <v>634</v>
      </c>
      <c r="H32" s="37" t="s">
        <v>598</v>
      </c>
      <c r="I32" s="37">
        <v>0</v>
      </c>
      <c r="J32" s="37">
        <v>2</v>
      </c>
      <c r="K32" s="37">
        <v>0</v>
      </c>
      <c r="L32" s="37">
        <v>0</v>
      </c>
      <c r="M32" s="37">
        <v>0</v>
      </c>
      <c r="N32" s="37">
        <v>2</v>
      </c>
      <c r="O32" s="37">
        <v>4</v>
      </c>
      <c r="P32">
        <f>VLOOKUP($A32,'Item Detail'!$A$2:$G$89,7,0)</f>
        <v>2</v>
      </c>
      <c r="Q32" s="39" t="s">
        <v>728</v>
      </c>
      <c r="R32" s="39" t="s">
        <v>709</v>
      </c>
      <c r="S32" s="39" t="s">
        <v>729</v>
      </c>
      <c r="T32" s="39" t="s">
        <v>723</v>
      </c>
      <c r="U32" s="39" t="s">
        <v>723</v>
      </c>
      <c r="V32" s="39" t="s">
        <v>726</v>
      </c>
      <c r="W32" s="39" t="s">
        <v>726</v>
      </c>
      <c r="X32" s="39" t="s">
        <v>726</v>
      </c>
      <c r="Y32" s="39" t="s">
        <v>726</v>
      </c>
      <c r="Z32" s="39" t="s">
        <v>726</v>
      </c>
      <c r="AA32" t="s">
        <v>750</v>
      </c>
    </row>
    <row r="33" spans="1:27" x14ac:dyDescent="0.3">
      <c r="A33" s="37" t="s">
        <v>310</v>
      </c>
      <c r="B33" s="37" t="s">
        <v>617</v>
      </c>
      <c r="C33" s="37" t="s">
        <v>311</v>
      </c>
      <c r="D33" s="37" t="s">
        <v>312</v>
      </c>
      <c r="E33" s="37" t="s">
        <v>250</v>
      </c>
      <c r="F33" s="37" t="s">
        <v>313</v>
      </c>
      <c r="G33" s="37" t="s">
        <v>635</v>
      </c>
      <c r="H33" s="37" t="s">
        <v>592</v>
      </c>
      <c r="I33" s="37">
        <v>2</v>
      </c>
      <c r="J33" s="37">
        <v>0</v>
      </c>
      <c r="K33" s="37">
        <v>0</v>
      </c>
      <c r="L33" s="37">
        <v>0</v>
      </c>
      <c r="M33" s="37">
        <v>0</v>
      </c>
      <c r="N33" s="37">
        <v>2</v>
      </c>
      <c r="O33" s="37">
        <v>4</v>
      </c>
      <c r="P33">
        <f>VLOOKUP($A33,'Item Detail'!$A$2:$G$89,7,0)</f>
        <v>2</v>
      </c>
      <c r="Q33" s="39" t="s">
        <v>730</v>
      </c>
      <c r="R33" s="39" t="s">
        <v>709</v>
      </c>
      <c r="S33" s="39" t="s">
        <v>722</v>
      </c>
      <c r="T33" s="39" t="s">
        <v>723</v>
      </c>
      <c r="U33" s="39" t="s">
        <v>723</v>
      </c>
      <c r="V33" s="39" t="s">
        <v>725</v>
      </c>
      <c r="W33" s="39" t="s">
        <v>726</v>
      </c>
      <c r="X33" s="39" t="s">
        <v>726</v>
      </c>
      <c r="Y33" s="39" t="s">
        <v>726</v>
      </c>
      <c r="Z33" s="39" t="s">
        <v>726</v>
      </c>
      <c r="AA33" t="s">
        <v>749</v>
      </c>
    </row>
    <row r="34" spans="1:27" x14ac:dyDescent="0.3">
      <c r="A34" s="37" t="s">
        <v>157</v>
      </c>
      <c r="B34" s="37" t="s">
        <v>609</v>
      </c>
      <c r="C34" s="37" t="s">
        <v>248</v>
      </c>
      <c r="D34" s="37" t="s">
        <v>334</v>
      </c>
      <c r="E34" s="37" t="s">
        <v>250</v>
      </c>
      <c r="F34" s="37" t="s">
        <v>62</v>
      </c>
      <c r="G34" s="37" t="s">
        <v>636</v>
      </c>
      <c r="H34" s="37" t="s">
        <v>637</v>
      </c>
      <c r="I34" s="37">
        <v>0</v>
      </c>
      <c r="J34" s="37">
        <v>2</v>
      </c>
      <c r="K34" s="37">
        <v>0</v>
      </c>
      <c r="L34" s="37">
        <v>0</v>
      </c>
      <c r="M34" s="37">
        <v>0</v>
      </c>
      <c r="N34" s="37">
        <v>2</v>
      </c>
      <c r="O34" s="37">
        <v>4</v>
      </c>
      <c r="P34">
        <f>VLOOKUP($A34,'Item Detail'!$A$2:$G$89,7,0)</f>
        <v>2</v>
      </c>
      <c r="Q34" s="39" t="s">
        <v>739</v>
      </c>
      <c r="R34" s="39" t="s">
        <v>709</v>
      </c>
      <c r="S34" s="39" t="s">
        <v>158</v>
      </c>
      <c r="T34" s="39" t="s">
        <v>723</v>
      </c>
      <c r="U34" s="39" t="s">
        <v>723</v>
      </c>
      <c r="V34" s="39" t="s">
        <v>726</v>
      </c>
      <c r="W34" s="39" t="s">
        <v>726</v>
      </c>
      <c r="X34" s="39" t="s">
        <v>726</v>
      </c>
      <c r="Y34" s="39" t="s">
        <v>726</v>
      </c>
      <c r="Z34" s="39" t="s">
        <v>726</v>
      </c>
      <c r="AA34" t="s">
        <v>750</v>
      </c>
    </row>
    <row r="35" spans="1:27" x14ac:dyDescent="0.3">
      <c r="A35" s="37" t="s">
        <v>284</v>
      </c>
      <c r="B35" s="37" t="s">
        <v>595</v>
      </c>
      <c r="C35" s="37" t="s">
        <v>285</v>
      </c>
      <c r="D35" s="37" t="s">
        <v>286</v>
      </c>
      <c r="E35" s="37" t="s">
        <v>287</v>
      </c>
      <c r="F35" s="37" t="s">
        <v>72</v>
      </c>
      <c r="G35" s="37" t="s">
        <v>638</v>
      </c>
      <c r="H35" s="37" t="s">
        <v>592</v>
      </c>
      <c r="I35" s="37">
        <v>0</v>
      </c>
      <c r="J35" s="37">
        <v>2</v>
      </c>
      <c r="K35" s="37">
        <v>0</v>
      </c>
      <c r="L35" s="37">
        <v>0</v>
      </c>
      <c r="M35" s="37">
        <v>0</v>
      </c>
      <c r="N35" s="37">
        <v>2</v>
      </c>
      <c r="O35" s="37">
        <v>3</v>
      </c>
      <c r="P35">
        <f>VLOOKUP($A35,'Item Detail'!$A$2:$G$89,7,0)</f>
        <v>2</v>
      </c>
      <c r="Q35" s="39" t="s">
        <v>730</v>
      </c>
      <c r="R35" s="39" t="s">
        <v>709</v>
      </c>
      <c r="S35" s="39" t="s">
        <v>722</v>
      </c>
      <c r="T35" s="39" t="s">
        <v>723</v>
      </c>
      <c r="U35" s="39" t="s">
        <v>724</v>
      </c>
      <c r="V35" s="39" t="s">
        <v>725</v>
      </c>
      <c r="W35" s="39" t="s">
        <v>725</v>
      </c>
      <c r="X35" s="39" t="s">
        <v>725</v>
      </c>
      <c r="Y35" s="39" t="s">
        <v>725</v>
      </c>
      <c r="Z35" s="39" t="s">
        <v>725</v>
      </c>
      <c r="AA35" t="s">
        <v>749</v>
      </c>
    </row>
    <row r="36" spans="1:27" x14ac:dyDescent="0.3">
      <c r="A36" s="37" t="s">
        <v>326</v>
      </c>
      <c r="B36" s="37" t="s">
        <v>595</v>
      </c>
      <c r="C36" s="37" t="s">
        <v>327</v>
      </c>
      <c r="D36" s="37" t="s">
        <v>328</v>
      </c>
      <c r="E36" s="37" t="s">
        <v>329</v>
      </c>
      <c r="F36" s="37" t="s">
        <v>216</v>
      </c>
      <c r="G36" s="37" t="s">
        <v>639</v>
      </c>
      <c r="H36" s="37" t="s">
        <v>592</v>
      </c>
      <c r="I36" s="37">
        <v>1</v>
      </c>
      <c r="J36" s="37">
        <v>1</v>
      </c>
      <c r="K36" s="37">
        <v>0</v>
      </c>
      <c r="L36" s="37">
        <v>0</v>
      </c>
      <c r="M36" s="37">
        <v>0</v>
      </c>
      <c r="N36" s="37">
        <v>2</v>
      </c>
      <c r="O36" s="37">
        <v>3</v>
      </c>
      <c r="P36">
        <f>VLOOKUP($A36,'Item Detail'!$A$2:$G$89,7,0)</f>
        <v>2</v>
      </c>
      <c r="Q36" s="39" t="s">
        <v>721</v>
      </c>
      <c r="R36" s="39" t="s">
        <v>709</v>
      </c>
      <c r="S36" s="39" t="s">
        <v>722</v>
      </c>
      <c r="T36" s="39" t="s">
        <v>723</v>
      </c>
      <c r="U36" s="39" t="s">
        <v>727</v>
      </c>
      <c r="V36" s="39" t="s">
        <v>725</v>
      </c>
      <c r="W36" s="39" t="s">
        <v>725</v>
      </c>
      <c r="X36" s="39" t="s">
        <v>725</v>
      </c>
      <c r="Y36" s="39" t="s">
        <v>725</v>
      </c>
      <c r="Z36" s="39" t="s">
        <v>725</v>
      </c>
      <c r="AA36" t="s">
        <v>749</v>
      </c>
    </row>
    <row r="37" spans="1:27" x14ac:dyDescent="0.3">
      <c r="A37" s="37" t="s">
        <v>304</v>
      </c>
      <c r="B37" s="37" t="s">
        <v>589</v>
      </c>
      <c r="C37" s="37" t="s">
        <v>305</v>
      </c>
      <c r="D37" s="37" t="s">
        <v>306</v>
      </c>
      <c r="E37" s="37" t="s">
        <v>307</v>
      </c>
      <c r="F37" s="37" t="s">
        <v>308</v>
      </c>
      <c r="G37" s="37" t="s">
        <v>640</v>
      </c>
      <c r="H37" s="37" t="s">
        <v>592</v>
      </c>
      <c r="I37" s="37">
        <v>1</v>
      </c>
      <c r="J37" s="37">
        <v>0</v>
      </c>
      <c r="K37" s="37">
        <v>0</v>
      </c>
      <c r="L37" s="37">
        <v>0</v>
      </c>
      <c r="M37" s="37">
        <v>1</v>
      </c>
      <c r="N37" s="37">
        <v>2</v>
      </c>
      <c r="O37" s="37">
        <v>3</v>
      </c>
      <c r="P37">
        <f>VLOOKUP($A37,'Item Detail'!$A$2:$G$89,7,0)</f>
        <v>2</v>
      </c>
      <c r="Q37" s="39" t="s">
        <v>740</v>
      </c>
      <c r="R37" s="39" t="s">
        <v>709</v>
      </c>
      <c r="S37" s="39" t="s">
        <v>722</v>
      </c>
      <c r="T37" s="39" t="s">
        <v>723</v>
      </c>
      <c r="U37" s="39" t="s">
        <v>741</v>
      </c>
      <c r="V37" s="39" t="s">
        <v>725</v>
      </c>
      <c r="W37" s="39" t="s">
        <v>725</v>
      </c>
      <c r="X37" s="39" t="s">
        <v>725</v>
      </c>
      <c r="Y37" s="39" t="s">
        <v>725</v>
      </c>
      <c r="Z37" s="39" t="s">
        <v>725</v>
      </c>
      <c r="AA37" t="s">
        <v>749</v>
      </c>
    </row>
    <row r="38" spans="1:27" x14ac:dyDescent="0.3">
      <c r="A38" s="37" t="s">
        <v>339</v>
      </c>
      <c r="B38" s="37" t="s">
        <v>599</v>
      </c>
      <c r="C38" s="37" t="s">
        <v>340</v>
      </c>
      <c r="D38" s="37" t="s">
        <v>341</v>
      </c>
      <c r="E38" s="37" t="s">
        <v>250</v>
      </c>
      <c r="F38" s="37" t="s">
        <v>342</v>
      </c>
      <c r="G38" s="37" t="s">
        <v>641</v>
      </c>
      <c r="H38" s="37" t="s">
        <v>594</v>
      </c>
      <c r="I38" s="37">
        <v>0</v>
      </c>
      <c r="J38" s="37">
        <v>0</v>
      </c>
      <c r="K38" s="37">
        <v>2</v>
      </c>
      <c r="L38" s="37">
        <v>0</v>
      </c>
      <c r="M38" s="37">
        <v>0</v>
      </c>
      <c r="N38" s="37">
        <v>2</v>
      </c>
      <c r="O38" s="37">
        <v>2</v>
      </c>
      <c r="P38">
        <f>VLOOKUP($A38,'Item Detail'!$A$2:$G$89,7,0)</f>
        <v>2</v>
      </c>
      <c r="Q38" s="39" t="s">
        <v>730</v>
      </c>
      <c r="R38" s="39" t="s">
        <v>709</v>
      </c>
      <c r="S38" s="39" t="s">
        <v>722</v>
      </c>
      <c r="T38" s="39" t="s">
        <v>723</v>
      </c>
      <c r="U38" s="39" t="s">
        <v>723</v>
      </c>
      <c r="V38" s="39" t="s">
        <v>725</v>
      </c>
      <c r="W38" s="39" t="s">
        <v>725</v>
      </c>
      <c r="X38" s="39" t="s">
        <v>725</v>
      </c>
      <c r="Y38" s="39" t="s">
        <v>725</v>
      </c>
      <c r="Z38" s="39" t="s">
        <v>725</v>
      </c>
      <c r="AA38" t="s">
        <v>749</v>
      </c>
    </row>
    <row r="39" spans="1:27" x14ac:dyDescent="0.3">
      <c r="A39" s="37" t="s">
        <v>126</v>
      </c>
      <c r="B39" s="37" t="s">
        <v>611</v>
      </c>
      <c r="C39" s="37" t="s">
        <v>278</v>
      </c>
      <c r="D39" s="37" t="s">
        <v>297</v>
      </c>
      <c r="E39" s="37" t="s">
        <v>230</v>
      </c>
      <c r="F39" s="37" t="s">
        <v>132</v>
      </c>
      <c r="G39" s="37" t="s">
        <v>642</v>
      </c>
      <c r="H39" s="37" t="s">
        <v>598</v>
      </c>
      <c r="I39" s="37">
        <v>0</v>
      </c>
      <c r="J39" s="37">
        <v>2</v>
      </c>
      <c r="K39" s="37">
        <v>0</v>
      </c>
      <c r="L39" s="37">
        <v>0</v>
      </c>
      <c r="M39" s="37">
        <v>0</v>
      </c>
      <c r="N39" s="37">
        <v>2</v>
      </c>
      <c r="O39" s="37">
        <v>2</v>
      </c>
      <c r="P39">
        <f>VLOOKUP($A39,'Item Detail'!$A$2:$G$89,7,0)</f>
        <v>2</v>
      </c>
      <c r="Q39" s="39" t="s">
        <v>728</v>
      </c>
      <c r="R39" s="39" t="s">
        <v>709</v>
      </c>
      <c r="S39" s="39" t="s">
        <v>729</v>
      </c>
      <c r="T39" s="39" t="s">
        <v>723</v>
      </c>
      <c r="U39" s="39" t="s">
        <v>723</v>
      </c>
      <c r="V39" s="39" t="s">
        <v>726</v>
      </c>
      <c r="W39" s="39" t="s">
        <v>726</v>
      </c>
      <c r="X39" s="39" t="s">
        <v>726</v>
      </c>
      <c r="Y39" s="39" t="s">
        <v>726</v>
      </c>
      <c r="Z39" s="39" t="s">
        <v>726</v>
      </c>
      <c r="AA39" t="s">
        <v>750</v>
      </c>
    </row>
    <row r="40" spans="1:27" x14ac:dyDescent="0.3">
      <c r="A40" s="37" t="s">
        <v>76</v>
      </c>
      <c r="B40" s="37" t="s">
        <v>589</v>
      </c>
      <c r="C40" s="37" t="s">
        <v>282</v>
      </c>
      <c r="D40" s="37" t="s">
        <v>254</v>
      </c>
      <c r="E40" s="37" t="s">
        <v>250</v>
      </c>
      <c r="F40" s="37" t="s">
        <v>79</v>
      </c>
      <c r="G40" s="37" t="s">
        <v>643</v>
      </c>
      <c r="H40" s="37" t="s">
        <v>598</v>
      </c>
      <c r="I40" s="37">
        <v>0</v>
      </c>
      <c r="J40" s="37">
        <v>2</v>
      </c>
      <c r="K40" s="37">
        <v>0</v>
      </c>
      <c r="L40" s="37">
        <v>0</v>
      </c>
      <c r="M40" s="37">
        <v>0</v>
      </c>
      <c r="N40" s="37">
        <v>2</v>
      </c>
      <c r="O40" s="37">
        <v>2</v>
      </c>
      <c r="P40">
        <f>VLOOKUP($A40,'Item Detail'!$A$2:$G$89,7,0)</f>
        <v>2</v>
      </c>
      <c r="Q40" s="39" t="s">
        <v>728</v>
      </c>
      <c r="R40" s="39" t="s">
        <v>709</v>
      </c>
      <c r="S40" s="39" t="s">
        <v>729</v>
      </c>
      <c r="T40" s="39" t="s">
        <v>723</v>
      </c>
      <c r="U40" s="39" t="s">
        <v>723</v>
      </c>
      <c r="V40" s="39" t="s">
        <v>726</v>
      </c>
      <c r="W40" s="39" t="s">
        <v>726</v>
      </c>
      <c r="X40" s="39" t="s">
        <v>726</v>
      </c>
      <c r="Y40" s="39" t="s">
        <v>726</v>
      </c>
      <c r="Z40" s="39" t="s">
        <v>726</v>
      </c>
      <c r="AA40" t="s">
        <v>750</v>
      </c>
    </row>
    <row r="41" spans="1:27" x14ac:dyDescent="0.3">
      <c r="A41" s="37" t="s">
        <v>354</v>
      </c>
      <c r="B41" s="37" t="s">
        <v>644</v>
      </c>
      <c r="C41" s="37" t="s">
        <v>355</v>
      </c>
      <c r="D41" s="37" t="s">
        <v>356</v>
      </c>
      <c r="E41" s="37" t="s">
        <v>307</v>
      </c>
      <c r="F41" s="37" t="s">
        <v>357</v>
      </c>
      <c r="G41" s="37" t="s">
        <v>645</v>
      </c>
      <c r="H41" s="37" t="s">
        <v>594</v>
      </c>
      <c r="I41" s="37">
        <v>0</v>
      </c>
      <c r="J41" s="37">
        <v>2</v>
      </c>
      <c r="K41" s="37">
        <v>0</v>
      </c>
      <c r="L41" s="37">
        <v>0</v>
      </c>
      <c r="M41" s="37">
        <v>0</v>
      </c>
      <c r="N41" s="37">
        <v>2</v>
      </c>
      <c r="O41" s="37">
        <v>2</v>
      </c>
      <c r="P41">
        <f>VLOOKUP($A41,'Item Detail'!$A$2:$G$89,7,0)</f>
        <v>2</v>
      </c>
      <c r="Q41" s="39" t="s">
        <v>730</v>
      </c>
      <c r="R41" s="39" t="s">
        <v>709</v>
      </c>
      <c r="S41" s="39" t="s">
        <v>722</v>
      </c>
      <c r="T41" s="39" t="s">
        <v>737</v>
      </c>
      <c r="U41" s="39" t="s">
        <v>727</v>
      </c>
      <c r="V41" s="39" t="s">
        <v>725</v>
      </c>
      <c r="W41" s="39" t="s">
        <v>725</v>
      </c>
      <c r="X41" s="39" t="s">
        <v>725</v>
      </c>
      <c r="Y41" s="39" t="s">
        <v>725</v>
      </c>
      <c r="Z41" s="39" t="s">
        <v>725</v>
      </c>
      <c r="AA41" t="s">
        <v>749</v>
      </c>
    </row>
    <row r="42" spans="1:27" x14ac:dyDescent="0.3">
      <c r="A42" s="37" t="s">
        <v>373</v>
      </c>
      <c r="B42" s="37" t="s">
        <v>604</v>
      </c>
      <c r="C42" s="37" t="s">
        <v>374</v>
      </c>
      <c r="D42" s="37" t="s">
        <v>375</v>
      </c>
      <c r="E42" s="37" t="s">
        <v>376</v>
      </c>
      <c r="F42" s="37" t="s">
        <v>377</v>
      </c>
      <c r="G42" s="37" t="s">
        <v>646</v>
      </c>
      <c r="H42" s="37" t="s">
        <v>592</v>
      </c>
      <c r="I42" s="37">
        <v>1</v>
      </c>
      <c r="J42" s="37">
        <v>0</v>
      </c>
      <c r="K42" s="37">
        <v>0</v>
      </c>
      <c r="L42" s="37">
        <v>0</v>
      </c>
      <c r="M42" s="37">
        <v>0</v>
      </c>
      <c r="N42" s="37">
        <v>1</v>
      </c>
      <c r="O42" s="37">
        <v>30</v>
      </c>
      <c r="P42">
        <f>VLOOKUP($A42,'Item Detail'!$A$2:$G$89,7,0)</f>
        <v>1</v>
      </c>
      <c r="Q42" s="39" t="s">
        <v>721</v>
      </c>
      <c r="R42" s="39" t="s">
        <v>736</v>
      </c>
      <c r="S42" s="39" t="s">
        <v>736</v>
      </c>
      <c r="T42" s="39" t="s">
        <v>723</v>
      </c>
      <c r="U42" s="39" t="s">
        <v>727</v>
      </c>
      <c r="V42" s="39" t="s">
        <v>726</v>
      </c>
      <c r="W42" s="39" t="s">
        <v>726</v>
      </c>
      <c r="X42" s="39" t="s">
        <v>726</v>
      </c>
      <c r="Y42" s="39" t="s">
        <v>726</v>
      </c>
      <c r="Z42" s="39" t="s">
        <v>726</v>
      </c>
      <c r="AA42" t="s">
        <v>752</v>
      </c>
    </row>
    <row r="43" spans="1:27" x14ac:dyDescent="0.3">
      <c r="A43" s="37" t="s">
        <v>174</v>
      </c>
      <c r="B43" s="37" t="s">
        <v>617</v>
      </c>
      <c r="C43" s="37" t="s">
        <v>412</v>
      </c>
      <c r="D43" s="37" t="s">
        <v>254</v>
      </c>
      <c r="E43" s="37" t="s">
        <v>250</v>
      </c>
      <c r="F43" s="37" t="s">
        <v>176</v>
      </c>
      <c r="G43" s="37" t="s">
        <v>647</v>
      </c>
      <c r="H43" s="37" t="s">
        <v>637</v>
      </c>
      <c r="I43" s="37">
        <v>1</v>
      </c>
      <c r="J43" s="37">
        <v>0</v>
      </c>
      <c r="K43" s="37">
        <v>0</v>
      </c>
      <c r="L43" s="37">
        <v>0</v>
      </c>
      <c r="M43" s="37">
        <v>0</v>
      </c>
      <c r="N43" s="37">
        <v>1</v>
      </c>
      <c r="O43" s="37">
        <v>10</v>
      </c>
      <c r="P43">
        <f>VLOOKUP($A43,'Item Detail'!$A$2:$G$89,7,0)</f>
        <v>1</v>
      </c>
      <c r="Q43" s="39" t="s">
        <v>739</v>
      </c>
      <c r="R43" s="39" t="s">
        <v>709</v>
      </c>
      <c r="S43" s="39" t="s">
        <v>158</v>
      </c>
      <c r="T43" s="39" t="s">
        <v>723</v>
      </c>
      <c r="U43" s="39" t="s">
        <v>723</v>
      </c>
      <c r="V43" s="39" t="s">
        <v>726</v>
      </c>
      <c r="W43" s="39" t="s">
        <v>726</v>
      </c>
      <c r="X43" s="39" t="s">
        <v>726</v>
      </c>
      <c r="Y43" s="39" t="s">
        <v>726</v>
      </c>
      <c r="Z43" s="39" t="s">
        <v>726</v>
      </c>
      <c r="AA43" t="s">
        <v>750</v>
      </c>
    </row>
    <row r="44" spans="1:27" x14ac:dyDescent="0.3">
      <c r="A44" s="37" t="s">
        <v>93</v>
      </c>
      <c r="B44" s="37" t="s">
        <v>599</v>
      </c>
      <c r="C44" s="37" t="s">
        <v>94</v>
      </c>
      <c r="D44" s="37" t="s">
        <v>439</v>
      </c>
      <c r="E44" s="37" t="s">
        <v>250</v>
      </c>
      <c r="F44" s="37" t="s">
        <v>96</v>
      </c>
      <c r="G44" s="37" t="s">
        <v>648</v>
      </c>
      <c r="H44" s="37" t="s">
        <v>598</v>
      </c>
      <c r="I44" s="37">
        <v>0</v>
      </c>
      <c r="J44" s="37">
        <v>0</v>
      </c>
      <c r="K44" s="37">
        <v>1</v>
      </c>
      <c r="L44" s="37">
        <v>0</v>
      </c>
      <c r="M44" s="37">
        <v>0</v>
      </c>
      <c r="N44" s="37">
        <v>1</v>
      </c>
      <c r="O44" s="37">
        <v>8</v>
      </c>
      <c r="P44">
        <f>VLOOKUP($A44,'Item Detail'!$A$2:$G$89,7,0)</f>
        <v>1</v>
      </c>
      <c r="Q44" s="39" t="s">
        <v>728</v>
      </c>
      <c r="R44" s="39" t="s">
        <v>709</v>
      </c>
      <c r="S44" s="39" t="s">
        <v>729</v>
      </c>
      <c r="T44" s="39" t="s">
        <v>723</v>
      </c>
      <c r="U44" s="39" t="s">
        <v>723</v>
      </c>
      <c r="V44" s="39" t="s">
        <v>726</v>
      </c>
      <c r="W44" s="39" t="s">
        <v>726</v>
      </c>
      <c r="X44" s="39" t="s">
        <v>726</v>
      </c>
      <c r="Y44" s="39" t="s">
        <v>726</v>
      </c>
      <c r="Z44" s="39" t="s">
        <v>726</v>
      </c>
      <c r="AA44" t="s">
        <v>750</v>
      </c>
    </row>
    <row r="45" spans="1:27" x14ac:dyDescent="0.3">
      <c r="A45" s="37" t="s">
        <v>405</v>
      </c>
      <c r="B45" s="37" t="s">
        <v>617</v>
      </c>
      <c r="C45" s="37" t="s">
        <v>406</v>
      </c>
      <c r="D45" s="37" t="s">
        <v>249</v>
      </c>
      <c r="E45" s="37" t="s">
        <v>250</v>
      </c>
      <c r="F45" s="37" t="s">
        <v>384</v>
      </c>
      <c r="G45" s="37" t="s">
        <v>649</v>
      </c>
      <c r="H45" s="37" t="s">
        <v>592</v>
      </c>
      <c r="I45" s="37">
        <v>1</v>
      </c>
      <c r="J45" s="37">
        <v>0</v>
      </c>
      <c r="K45" s="37">
        <v>0</v>
      </c>
      <c r="L45" s="37">
        <v>0</v>
      </c>
      <c r="M45" s="37">
        <v>0</v>
      </c>
      <c r="N45" s="37">
        <v>1</v>
      </c>
      <c r="O45" s="37">
        <v>8</v>
      </c>
      <c r="P45">
        <f>VLOOKUP($A45,'Item Detail'!$A$2:$G$89,7,0)</f>
        <v>1</v>
      </c>
      <c r="Q45" s="39" t="s">
        <v>734</v>
      </c>
      <c r="R45" s="39" t="s">
        <v>709</v>
      </c>
      <c r="S45" s="39" t="s">
        <v>722</v>
      </c>
      <c r="T45" s="39" t="s">
        <v>723</v>
      </c>
      <c r="U45" s="39" t="s">
        <v>723</v>
      </c>
      <c r="V45" s="39" t="s">
        <v>725</v>
      </c>
      <c r="W45" s="39" t="s">
        <v>726</v>
      </c>
      <c r="X45" s="39" t="s">
        <v>725</v>
      </c>
      <c r="Y45" s="39" t="s">
        <v>725</v>
      </c>
      <c r="Z45" s="39" t="s">
        <v>726</v>
      </c>
      <c r="AA45" t="s">
        <v>749</v>
      </c>
    </row>
    <row r="46" spans="1:27" x14ac:dyDescent="0.3">
      <c r="A46" s="37" t="s">
        <v>116</v>
      </c>
      <c r="B46" s="37" t="s">
        <v>599</v>
      </c>
      <c r="C46" s="37" t="s">
        <v>537</v>
      </c>
      <c r="D46" s="37" t="s">
        <v>538</v>
      </c>
      <c r="E46" s="37" t="s">
        <v>539</v>
      </c>
      <c r="F46" s="37" t="s">
        <v>49</v>
      </c>
      <c r="G46" s="37" t="s">
        <v>650</v>
      </c>
      <c r="H46" s="37" t="s">
        <v>598</v>
      </c>
      <c r="I46" s="37">
        <v>1</v>
      </c>
      <c r="J46" s="37">
        <v>0</v>
      </c>
      <c r="K46" s="37">
        <v>0</v>
      </c>
      <c r="L46" s="37">
        <v>0</v>
      </c>
      <c r="M46" s="37">
        <v>0</v>
      </c>
      <c r="N46" s="37">
        <v>1</v>
      </c>
      <c r="O46" s="37">
        <v>6</v>
      </c>
      <c r="P46">
        <f>VLOOKUP($A46,'Item Detail'!$A$2:$G$89,7,0)</f>
        <v>1</v>
      </c>
      <c r="Q46" s="39" t="s">
        <v>732</v>
      </c>
      <c r="R46" s="39" t="s">
        <v>709</v>
      </c>
      <c r="S46" s="39" t="s">
        <v>729</v>
      </c>
      <c r="T46" s="39" t="s">
        <v>723</v>
      </c>
      <c r="U46" s="39" t="s">
        <v>727</v>
      </c>
      <c r="V46" s="39" t="s">
        <v>726</v>
      </c>
      <c r="W46" s="39" t="s">
        <v>725</v>
      </c>
      <c r="X46" s="39" t="s">
        <v>726</v>
      </c>
      <c r="Y46" s="39" t="s">
        <v>726</v>
      </c>
      <c r="Z46" s="39" t="s">
        <v>726</v>
      </c>
      <c r="AA46" t="s">
        <v>750</v>
      </c>
    </row>
    <row r="47" spans="1:27" x14ac:dyDescent="0.3">
      <c r="A47" s="37" t="s">
        <v>541</v>
      </c>
      <c r="B47" s="37" t="s">
        <v>604</v>
      </c>
      <c r="C47" s="37" t="s">
        <v>542</v>
      </c>
      <c r="D47" s="37" t="s">
        <v>254</v>
      </c>
      <c r="E47" s="37" t="s">
        <v>287</v>
      </c>
      <c r="F47" s="37" t="s">
        <v>543</v>
      </c>
      <c r="G47" s="37" t="s">
        <v>651</v>
      </c>
      <c r="H47" s="37" t="s">
        <v>594</v>
      </c>
      <c r="I47" s="37">
        <v>0</v>
      </c>
      <c r="J47" s="37">
        <v>1</v>
      </c>
      <c r="K47" s="37">
        <v>0</v>
      </c>
      <c r="L47" s="37">
        <v>0</v>
      </c>
      <c r="M47" s="37">
        <v>0</v>
      </c>
      <c r="N47" s="37">
        <v>1</v>
      </c>
      <c r="O47" s="37">
        <v>6</v>
      </c>
      <c r="P47">
        <f>VLOOKUP($A47,'Item Detail'!$A$2:$G$89,7,0)</f>
        <v>1</v>
      </c>
      <c r="Q47" s="39" t="s">
        <v>742</v>
      </c>
      <c r="R47" s="39" t="s">
        <v>709</v>
      </c>
      <c r="S47" s="39" t="s">
        <v>722</v>
      </c>
      <c r="T47" s="39" t="s">
        <v>723</v>
      </c>
      <c r="U47" s="39" t="s">
        <v>723</v>
      </c>
      <c r="V47" s="39" t="s">
        <v>725</v>
      </c>
      <c r="W47" s="39" t="s">
        <v>725</v>
      </c>
      <c r="X47" s="39" t="s">
        <v>725</v>
      </c>
      <c r="Y47" s="39" t="s">
        <v>725</v>
      </c>
      <c r="Z47" s="39" t="s">
        <v>725</v>
      </c>
      <c r="AA47" t="s">
        <v>749</v>
      </c>
    </row>
    <row r="48" spans="1:27" x14ac:dyDescent="0.3">
      <c r="A48" s="37" t="s">
        <v>466</v>
      </c>
      <c r="B48" s="37" t="s">
        <v>606</v>
      </c>
      <c r="C48" s="37" t="s">
        <v>467</v>
      </c>
      <c r="D48" s="37" t="s">
        <v>468</v>
      </c>
      <c r="E48" s="37" t="s">
        <v>250</v>
      </c>
      <c r="F48" s="37" t="s">
        <v>58</v>
      </c>
      <c r="G48" s="37" t="s">
        <v>652</v>
      </c>
      <c r="H48" s="37" t="s">
        <v>593</v>
      </c>
      <c r="I48" s="37">
        <v>0</v>
      </c>
      <c r="J48" s="37">
        <v>1</v>
      </c>
      <c r="K48" s="37">
        <v>0</v>
      </c>
      <c r="L48" s="37">
        <v>0</v>
      </c>
      <c r="M48" s="37">
        <v>0</v>
      </c>
      <c r="N48" s="37">
        <v>1</v>
      </c>
      <c r="O48" s="37">
        <v>6</v>
      </c>
      <c r="P48">
        <f>VLOOKUP($A48,'Item Detail'!$A$2:$G$89,7,0)</f>
        <v>1</v>
      </c>
      <c r="Q48" s="39" t="s">
        <v>738</v>
      </c>
      <c r="R48" s="39" t="s">
        <v>709</v>
      </c>
      <c r="S48" s="39" t="s">
        <v>722</v>
      </c>
      <c r="T48" s="39" t="s">
        <v>723</v>
      </c>
      <c r="U48" s="39" t="s">
        <v>723</v>
      </c>
      <c r="V48" s="39" t="s">
        <v>725</v>
      </c>
      <c r="W48" s="39" t="s">
        <v>726</v>
      </c>
      <c r="X48" s="39" t="s">
        <v>726</v>
      </c>
      <c r="Y48" s="39" t="s">
        <v>726</v>
      </c>
      <c r="Z48" s="39" t="s">
        <v>726</v>
      </c>
      <c r="AA48" t="s">
        <v>751</v>
      </c>
    </row>
    <row r="49" spans="1:27" x14ac:dyDescent="0.3">
      <c r="A49" s="37" t="s">
        <v>525</v>
      </c>
      <c r="B49" s="37" t="s">
        <v>589</v>
      </c>
      <c r="C49" s="37" t="s">
        <v>526</v>
      </c>
      <c r="D49" s="37" t="s">
        <v>527</v>
      </c>
      <c r="E49" s="37" t="s">
        <v>528</v>
      </c>
      <c r="F49" s="37" t="s">
        <v>529</v>
      </c>
      <c r="G49" s="37" t="s">
        <v>653</v>
      </c>
      <c r="H49" s="37" t="s">
        <v>592</v>
      </c>
      <c r="I49" s="37">
        <v>0</v>
      </c>
      <c r="J49" s="37">
        <v>1</v>
      </c>
      <c r="K49" s="37">
        <v>0</v>
      </c>
      <c r="L49" s="37">
        <v>0</v>
      </c>
      <c r="M49" s="37">
        <v>0</v>
      </c>
      <c r="N49" s="37">
        <v>1</v>
      </c>
      <c r="O49" s="37">
        <v>6</v>
      </c>
      <c r="P49">
        <f>VLOOKUP($A49,'Item Detail'!$A$2:$G$89,7,0)</f>
        <v>1</v>
      </c>
      <c r="Q49" s="39" t="s">
        <v>730</v>
      </c>
      <c r="R49" s="39" t="s">
        <v>743</v>
      </c>
      <c r="S49" s="39" t="s">
        <v>722</v>
      </c>
      <c r="T49" s="39" t="s">
        <v>723</v>
      </c>
      <c r="U49" s="39" t="s">
        <v>741</v>
      </c>
      <c r="V49" s="39" t="s">
        <v>725</v>
      </c>
      <c r="W49" s="39" t="s">
        <v>725</v>
      </c>
      <c r="X49" s="39" t="s">
        <v>725</v>
      </c>
      <c r="Y49" s="39" t="s">
        <v>725</v>
      </c>
      <c r="Z49" s="39" t="s">
        <v>725</v>
      </c>
      <c r="AA49" t="s">
        <v>749</v>
      </c>
    </row>
    <row r="50" spans="1:27" x14ac:dyDescent="0.3">
      <c r="A50" s="37" t="s">
        <v>456</v>
      </c>
      <c r="B50" s="37" t="s">
        <v>599</v>
      </c>
      <c r="C50" s="37" t="s">
        <v>457</v>
      </c>
      <c r="D50" s="37" t="s">
        <v>224</v>
      </c>
      <c r="E50" s="37" t="s">
        <v>458</v>
      </c>
      <c r="F50" s="37" t="s">
        <v>49</v>
      </c>
      <c r="G50" s="37" t="s">
        <v>654</v>
      </c>
      <c r="H50" s="37" t="s">
        <v>593</v>
      </c>
      <c r="I50" s="37">
        <v>0</v>
      </c>
      <c r="J50" s="37">
        <v>0</v>
      </c>
      <c r="K50" s="37">
        <v>1</v>
      </c>
      <c r="L50" s="37">
        <v>0</v>
      </c>
      <c r="M50" s="37">
        <v>0</v>
      </c>
      <c r="N50" s="37">
        <v>1</v>
      </c>
      <c r="O50" s="37">
        <v>5</v>
      </c>
      <c r="P50">
        <f>VLOOKUP($A50,'Item Detail'!$A$2:$G$89,7,0)</f>
        <v>1</v>
      </c>
      <c r="Q50" s="39" t="s">
        <v>721</v>
      </c>
      <c r="R50" s="39" t="s">
        <v>709</v>
      </c>
      <c r="S50" s="39" t="s">
        <v>722</v>
      </c>
      <c r="T50" s="39" t="s">
        <v>723</v>
      </c>
      <c r="U50" s="39" t="s">
        <v>727</v>
      </c>
      <c r="V50" s="39" t="s">
        <v>726</v>
      </c>
      <c r="W50" s="39" t="s">
        <v>725</v>
      </c>
      <c r="X50" s="39" t="s">
        <v>726</v>
      </c>
      <c r="Y50" s="39" t="s">
        <v>726</v>
      </c>
      <c r="Z50" s="39" t="s">
        <v>726</v>
      </c>
      <c r="AA50" t="s">
        <v>751</v>
      </c>
    </row>
    <row r="51" spans="1:27" x14ac:dyDescent="0.3">
      <c r="A51" s="37" t="s">
        <v>485</v>
      </c>
      <c r="B51" s="37" t="s">
        <v>599</v>
      </c>
      <c r="C51" s="37" t="s">
        <v>486</v>
      </c>
      <c r="D51" s="37" t="s">
        <v>375</v>
      </c>
      <c r="E51" s="37" t="s">
        <v>487</v>
      </c>
      <c r="F51" s="37" t="s">
        <v>49</v>
      </c>
      <c r="G51" s="37" t="s">
        <v>655</v>
      </c>
      <c r="H51" s="37" t="s">
        <v>593</v>
      </c>
      <c r="I51" s="37">
        <v>0</v>
      </c>
      <c r="J51" s="37">
        <v>0</v>
      </c>
      <c r="K51" s="37">
        <v>1</v>
      </c>
      <c r="L51" s="37">
        <v>0</v>
      </c>
      <c r="M51" s="37">
        <v>0</v>
      </c>
      <c r="N51" s="37">
        <v>1</v>
      </c>
      <c r="O51" s="37">
        <v>5</v>
      </c>
      <c r="P51">
        <f>VLOOKUP($A51,'Item Detail'!$A$2:$G$89,7,0)</f>
        <v>1</v>
      </c>
      <c r="Q51" s="39" t="s">
        <v>721</v>
      </c>
      <c r="R51" s="39" t="s">
        <v>709</v>
      </c>
      <c r="S51" s="39" t="s">
        <v>722</v>
      </c>
      <c r="T51" s="39" t="s">
        <v>723</v>
      </c>
      <c r="U51" s="39" t="s">
        <v>727</v>
      </c>
      <c r="V51" s="39" t="s">
        <v>726</v>
      </c>
      <c r="W51" s="39" t="s">
        <v>725</v>
      </c>
      <c r="X51" s="39" t="s">
        <v>726</v>
      </c>
      <c r="Y51" s="39" t="s">
        <v>726</v>
      </c>
      <c r="Z51" s="39" t="s">
        <v>726</v>
      </c>
      <c r="AA51" t="s">
        <v>751</v>
      </c>
    </row>
    <row r="52" spans="1:27" x14ac:dyDescent="0.3">
      <c r="A52" s="37" t="s">
        <v>73</v>
      </c>
      <c r="B52" s="37" t="s">
        <v>599</v>
      </c>
      <c r="C52" s="37" t="s">
        <v>315</v>
      </c>
      <c r="D52" s="37" t="s">
        <v>316</v>
      </c>
      <c r="E52" s="37" t="s">
        <v>250</v>
      </c>
      <c r="F52" s="37" t="s">
        <v>49</v>
      </c>
      <c r="G52" s="37" t="s">
        <v>633</v>
      </c>
      <c r="H52" s="37" t="s">
        <v>598</v>
      </c>
      <c r="I52" s="37">
        <v>0</v>
      </c>
      <c r="J52" s="37">
        <v>1</v>
      </c>
      <c r="K52" s="37">
        <v>0</v>
      </c>
      <c r="L52" s="37">
        <v>0</v>
      </c>
      <c r="M52" s="37">
        <v>0</v>
      </c>
      <c r="N52" s="37">
        <v>1</v>
      </c>
      <c r="O52" s="37">
        <v>4</v>
      </c>
      <c r="P52">
        <f>VLOOKUP($A52,'Item Detail'!$A$2:$G$89,7,0)</f>
        <v>1</v>
      </c>
      <c r="Q52" s="39" t="s">
        <v>732</v>
      </c>
      <c r="R52" s="39" t="s">
        <v>736</v>
      </c>
      <c r="S52" s="39" t="s">
        <v>736</v>
      </c>
      <c r="T52" s="39" t="s">
        <v>723</v>
      </c>
      <c r="U52" s="39" t="s">
        <v>727</v>
      </c>
      <c r="V52" s="39" t="s">
        <v>726</v>
      </c>
      <c r="W52" s="39" t="s">
        <v>726</v>
      </c>
      <c r="X52" s="39" t="s">
        <v>726</v>
      </c>
      <c r="Y52" s="39" t="s">
        <v>726</v>
      </c>
      <c r="Z52" s="39" t="s">
        <v>726</v>
      </c>
      <c r="AA52" t="s">
        <v>752</v>
      </c>
    </row>
    <row r="53" spans="1:27" x14ac:dyDescent="0.3">
      <c r="A53" s="37" t="s">
        <v>419</v>
      </c>
      <c r="B53" s="37" t="s">
        <v>604</v>
      </c>
      <c r="C53" s="37" t="s">
        <v>420</v>
      </c>
      <c r="D53" s="37" t="s">
        <v>421</v>
      </c>
      <c r="E53" s="37" t="s">
        <v>422</v>
      </c>
      <c r="F53" s="37" t="s">
        <v>423</v>
      </c>
      <c r="G53" s="37" t="s">
        <v>656</v>
      </c>
      <c r="H53" s="37" t="s">
        <v>592</v>
      </c>
      <c r="I53" s="37">
        <v>0</v>
      </c>
      <c r="J53" s="37">
        <v>0</v>
      </c>
      <c r="K53" s="37">
        <v>1</v>
      </c>
      <c r="L53" s="37">
        <v>0</v>
      </c>
      <c r="M53" s="37">
        <v>0</v>
      </c>
      <c r="N53" s="37">
        <v>1</v>
      </c>
      <c r="O53" s="37">
        <v>4</v>
      </c>
      <c r="P53">
        <f>VLOOKUP($A53,'Item Detail'!$A$2:$G$89,7,0)</f>
        <v>1</v>
      </c>
      <c r="Q53" s="39" t="s">
        <v>721</v>
      </c>
      <c r="R53" s="39" t="s">
        <v>709</v>
      </c>
      <c r="S53" s="39" t="s">
        <v>722</v>
      </c>
      <c r="T53" s="39" t="s">
        <v>723</v>
      </c>
      <c r="U53" s="39" t="s">
        <v>727</v>
      </c>
      <c r="V53" s="39" t="s">
        <v>725</v>
      </c>
      <c r="W53" s="39" t="s">
        <v>726</v>
      </c>
      <c r="X53" s="39" t="s">
        <v>725</v>
      </c>
      <c r="Y53" s="39" t="s">
        <v>726</v>
      </c>
      <c r="Z53" s="39" t="s">
        <v>726</v>
      </c>
      <c r="AA53" t="s">
        <v>749</v>
      </c>
    </row>
    <row r="54" spans="1:27" x14ac:dyDescent="0.3">
      <c r="A54" s="37" t="s">
        <v>113</v>
      </c>
      <c r="B54" s="37" t="s">
        <v>595</v>
      </c>
      <c r="C54" s="37" t="s">
        <v>379</v>
      </c>
      <c r="D54" s="37" t="s">
        <v>265</v>
      </c>
      <c r="E54" s="37" t="s">
        <v>246</v>
      </c>
      <c r="F54" s="37" t="s">
        <v>72</v>
      </c>
      <c r="G54" s="37" t="s">
        <v>657</v>
      </c>
      <c r="H54" s="37" t="s">
        <v>598</v>
      </c>
      <c r="I54" s="37">
        <v>1</v>
      </c>
      <c r="J54" s="37">
        <v>0</v>
      </c>
      <c r="K54" s="37">
        <v>0</v>
      </c>
      <c r="L54" s="37">
        <v>0</v>
      </c>
      <c r="M54" s="37">
        <v>0</v>
      </c>
      <c r="N54" s="37">
        <v>1</v>
      </c>
      <c r="O54" s="37">
        <v>3</v>
      </c>
      <c r="P54">
        <f>VLOOKUP($A54,'Item Detail'!$A$2:$G$89,7,0)</f>
        <v>1</v>
      </c>
      <c r="Q54" s="39" t="s">
        <v>732</v>
      </c>
      <c r="R54" s="39" t="s">
        <v>709</v>
      </c>
      <c r="S54" s="39" t="s">
        <v>729</v>
      </c>
      <c r="T54" s="39" t="s">
        <v>723</v>
      </c>
      <c r="U54" s="39" t="s">
        <v>727</v>
      </c>
      <c r="V54" s="39" t="s">
        <v>726</v>
      </c>
      <c r="W54" s="39" t="s">
        <v>726</v>
      </c>
      <c r="X54" s="39" t="s">
        <v>726</v>
      </c>
      <c r="Y54" s="39" t="s">
        <v>726</v>
      </c>
      <c r="Z54" s="39" t="s">
        <v>726</v>
      </c>
      <c r="AA54" t="s">
        <v>750</v>
      </c>
    </row>
    <row r="55" spans="1:27" x14ac:dyDescent="0.3">
      <c r="A55" s="37" t="s">
        <v>441</v>
      </c>
      <c r="B55" s="37" t="s">
        <v>595</v>
      </c>
      <c r="C55" s="37" t="s">
        <v>442</v>
      </c>
      <c r="D55" s="37" t="s">
        <v>443</v>
      </c>
      <c r="E55" s="37" t="s">
        <v>444</v>
      </c>
      <c r="F55" s="37" t="s">
        <v>72</v>
      </c>
      <c r="G55" s="37" t="s">
        <v>658</v>
      </c>
      <c r="H55" s="37" t="s">
        <v>593</v>
      </c>
      <c r="I55" s="37">
        <v>1</v>
      </c>
      <c r="J55" s="37">
        <v>0</v>
      </c>
      <c r="K55" s="37">
        <v>0</v>
      </c>
      <c r="L55" s="37">
        <v>0</v>
      </c>
      <c r="M55" s="37">
        <v>0</v>
      </c>
      <c r="N55" s="37">
        <v>1</v>
      </c>
      <c r="O55" s="37">
        <v>3</v>
      </c>
      <c r="P55">
        <f>VLOOKUP($A55,'Item Detail'!$A$2:$G$89,7,0)</f>
        <v>1</v>
      </c>
      <c r="Q55" s="39" t="s">
        <v>730</v>
      </c>
      <c r="R55" s="39" t="s">
        <v>736</v>
      </c>
      <c r="S55" s="39" t="s">
        <v>736</v>
      </c>
      <c r="T55" s="39" t="s">
        <v>723</v>
      </c>
      <c r="U55" s="39" t="s">
        <v>724</v>
      </c>
      <c r="V55" s="39" t="s">
        <v>726</v>
      </c>
      <c r="W55" s="39" t="s">
        <v>726</v>
      </c>
      <c r="X55" s="39" t="s">
        <v>726</v>
      </c>
      <c r="Y55" s="39" t="s">
        <v>726</v>
      </c>
      <c r="Z55" s="39" t="s">
        <v>726</v>
      </c>
      <c r="AA55" t="s">
        <v>752</v>
      </c>
    </row>
    <row r="56" spans="1:27" x14ac:dyDescent="0.3">
      <c r="A56" s="37" t="s">
        <v>368</v>
      </c>
      <c r="B56" s="37" t="s">
        <v>659</v>
      </c>
      <c r="C56" s="37" t="s">
        <v>369</v>
      </c>
      <c r="D56" s="37" t="s">
        <v>370</v>
      </c>
      <c r="E56" s="37" t="s">
        <v>250</v>
      </c>
      <c r="F56" s="37" t="s">
        <v>660</v>
      </c>
      <c r="G56" s="37" t="s">
        <v>661</v>
      </c>
      <c r="H56" s="37" t="s">
        <v>593</v>
      </c>
      <c r="I56" s="37">
        <v>0</v>
      </c>
      <c r="J56" s="37">
        <v>1</v>
      </c>
      <c r="K56" s="37">
        <v>0</v>
      </c>
      <c r="L56" s="37">
        <v>0</v>
      </c>
      <c r="M56" s="37">
        <v>0</v>
      </c>
      <c r="N56" s="37">
        <v>1</v>
      </c>
      <c r="O56" s="37">
        <v>2</v>
      </c>
      <c r="P56">
        <f>VLOOKUP($A56,'Item Detail'!$A$2:$G$89,7,0)</f>
        <v>1</v>
      </c>
      <c r="Q56" s="39" t="s">
        <v>738</v>
      </c>
      <c r="R56" s="39" t="s">
        <v>709</v>
      </c>
      <c r="S56" s="39" t="s">
        <v>722</v>
      </c>
      <c r="T56" s="39" t="s">
        <v>723</v>
      </c>
      <c r="U56" s="39" t="s">
        <v>723</v>
      </c>
      <c r="V56" s="39" t="s">
        <v>725</v>
      </c>
      <c r="W56" s="39" t="s">
        <v>726</v>
      </c>
      <c r="X56" s="39" t="s">
        <v>725</v>
      </c>
      <c r="Y56" s="39" t="s">
        <v>726</v>
      </c>
      <c r="Z56" s="39" t="s">
        <v>725</v>
      </c>
      <c r="AA56" t="s">
        <v>751</v>
      </c>
    </row>
    <row r="57" spans="1:27" x14ac:dyDescent="0.3">
      <c r="A57" s="37" t="s">
        <v>387</v>
      </c>
      <c r="B57" s="37" t="s">
        <v>662</v>
      </c>
      <c r="C57" s="37" t="s">
        <v>388</v>
      </c>
      <c r="D57" s="37" t="s">
        <v>389</v>
      </c>
      <c r="E57" s="37" t="s">
        <v>390</v>
      </c>
      <c r="F57" s="37" t="s">
        <v>391</v>
      </c>
      <c r="G57" s="37" t="s">
        <v>663</v>
      </c>
      <c r="H57" s="37" t="s">
        <v>594</v>
      </c>
      <c r="I57" s="37">
        <v>0</v>
      </c>
      <c r="J57" s="37">
        <v>1</v>
      </c>
      <c r="K57" s="37">
        <v>0</v>
      </c>
      <c r="L57" s="37">
        <v>0</v>
      </c>
      <c r="M57" s="37">
        <v>0</v>
      </c>
      <c r="N57" s="37">
        <v>1</v>
      </c>
      <c r="O57" s="37">
        <v>2</v>
      </c>
      <c r="P57">
        <f>VLOOKUP($A57,'Item Detail'!$A$2:$G$89,7,0)</f>
        <v>1</v>
      </c>
      <c r="Q57" s="39" t="s">
        <v>730</v>
      </c>
      <c r="R57" s="39" t="s">
        <v>709</v>
      </c>
      <c r="S57" s="39" t="s">
        <v>722</v>
      </c>
      <c r="T57" s="39" t="s">
        <v>723</v>
      </c>
      <c r="U57" s="39" t="s">
        <v>723</v>
      </c>
      <c r="V57" s="39" t="s">
        <v>725</v>
      </c>
      <c r="W57" s="39" t="s">
        <v>725</v>
      </c>
      <c r="X57" s="39" t="s">
        <v>725</v>
      </c>
      <c r="Y57" s="39" t="s">
        <v>725</v>
      </c>
      <c r="Z57" s="39" t="s">
        <v>725</v>
      </c>
      <c r="AA57" t="s">
        <v>749</v>
      </c>
    </row>
    <row r="58" spans="1:27" x14ac:dyDescent="0.3">
      <c r="A58" s="37" t="s">
        <v>145</v>
      </c>
      <c r="B58" s="37" t="s">
        <v>606</v>
      </c>
      <c r="C58" s="37" t="s">
        <v>348</v>
      </c>
      <c r="D58" s="37" t="s">
        <v>389</v>
      </c>
      <c r="E58" s="37" t="s">
        <v>250</v>
      </c>
      <c r="F58" s="37" t="s">
        <v>58</v>
      </c>
      <c r="G58" s="37" t="s">
        <v>664</v>
      </c>
      <c r="H58" s="37" t="s">
        <v>598</v>
      </c>
      <c r="I58" s="37">
        <v>0</v>
      </c>
      <c r="J58" s="37">
        <v>1</v>
      </c>
      <c r="K58" s="37">
        <v>0</v>
      </c>
      <c r="L58" s="37">
        <v>0</v>
      </c>
      <c r="M58" s="37">
        <v>0</v>
      </c>
      <c r="N58" s="37">
        <v>1</v>
      </c>
      <c r="O58" s="37">
        <v>2</v>
      </c>
      <c r="P58">
        <f>VLOOKUP($A58,'Item Detail'!$A$2:$G$89,7,0)</f>
        <v>1</v>
      </c>
      <c r="Q58" s="39" t="s">
        <v>728</v>
      </c>
      <c r="R58" s="39" t="s">
        <v>709</v>
      </c>
      <c r="S58" s="39" t="s">
        <v>729</v>
      </c>
      <c r="T58" s="39" t="s">
        <v>723</v>
      </c>
      <c r="U58" s="39" t="s">
        <v>723</v>
      </c>
      <c r="V58" s="39" t="s">
        <v>726</v>
      </c>
      <c r="W58" s="39" t="s">
        <v>726</v>
      </c>
      <c r="X58" s="39" t="s">
        <v>726</v>
      </c>
      <c r="Y58" s="39" t="s">
        <v>726</v>
      </c>
      <c r="Z58" s="39" t="s">
        <v>726</v>
      </c>
      <c r="AA58" t="s">
        <v>750</v>
      </c>
    </row>
    <row r="59" spans="1:27" x14ac:dyDescent="0.3">
      <c r="A59" s="37" t="s">
        <v>56</v>
      </c>
      <c r="B59" s="37" t="s">
        <v>624</v>
      </c>
      <c r="C59" s="37" t="s">
        <v>348</v>
      </c>
      <c r="D59" s="37" t="s">
        <v>334</v>
      </c>
      <c r="E59" s="37" t="s">
        <v>250</v>
      </c>
      <c r="F59" s="37" t="s">
        <v>58</v>
      </c>
      <c r="G59" s="37" t="s">
        <v>665</v>
      </c>
      <c r="H59" s="37" t="s">
        <v>598</v>
      </c>
      <c r="I59" s="37">
        <v>0</v>
      </c>
      <c r="J59" s="37">
        <v>1</v>
      </c>
      <c r="K59" s="37">
        <v>0</v>
      </c>
      <c r="L59" s="37">
        <v>0</v>
      </c>
      <c r="M59" s="37">
        <v>0</v>
      </c>
      <c r="N59" s="37">
        <v>1</v>
      </c>
      <c r="O59" s="37">
        <v>2</v>
      </c>
      <c r="P59">
        <f>VLOOKUP($A59,'Item Detail'!$A$2:$G$89,7,0)</f>
        <v>1</v>
      </c>
      <c r="Q59" s="39" t="s">
        <v>728</v>
      </c>
      <c r="R59" s="39" t="s">
        <v>709</v>
      </c>
      <c r="S59" s="39" t="s">
        <v>729</v>
      </c>
      <c r="T59" s="39" t="s">
        <v>723</v>
      </c>
      <c r="U59" s="39" t="s">
        <v>723</v>
      </c>
      <c r="V59" s="39" t="s">
        <v>726</v>
      </c>
      <c r="W59" s="39" t="s">
        <v>726</v>
      </c>
      <c r="X59" s="39" t="s">
        <v>726</v>
      </c>
      <c r="Y59" s="39" t="s">
        <v>726</v>
      </c>
      <c r="Z59" s="39" t="s">
        <v>726</v>
      </c>
      <c r="AA59" t="s">
        <v>750</v>
      </c>
    </row>
    <row r="60" spans="1:27" x14ac:dyDescent="0.3">
      <c r="A60" s="37" t="s">
        <v>517</v>
      </c>
      <c r="B60" s="37" t="s">
        <v>631</v>
      </c>
      <c r="C60" s="37" t="s">
        <v>289</v>
      </c>
      <c r="D60" s="37" t="s">
        <v>518</v>
      </c>
      <c r="E60" s="37" t="s">
        <v>250</v>
      </c>
      <c r="F60" s="37" t="s">
        <v>67</v>
      </c>
      <c r="G60" s="37" t="s">
        <v>666</v>
      </c>
      <c r="H60" s="37" t="s">
        <v>593</v>
      </c>
      <c r="I60" s="37">
        <v>0</v>
      </c>
      <c r="J60" s="37">
        <v>1</v>
      </c>
      <c r="K60" s="37">
        <v>0</v>
      </c>
      <c r="L60" s="37">
        <v>0</v>
      </c>
      <c r="M60" s="37">
        <v>0</v>
      </c>
      <c r="N60" s="37">
        <v>1</v>
      </c>
      <c r="O60" s="37">
        <v>2</v>
      </c>
      <c r="P60">
        <f>VLOOKUP($A60,'Item Detail'!$A$2:$G$89,7,0)</f>
        <v>1</v>
      </c>
      <c r="Q60" s="39" t="s">
        <v>730</v>
      </c>
      <c r="R60" s="39" t="s">
        <v>709</v>
      </c>
      <c r="S60" s="39" t="s">
        <v>722</v>
      </c>
      <c r="T60" s="39" t="s">
        <v>723</v>
      </c>
      <c r="U60" s="39" t="s">
        <v>723</v>
      </c>
      <c r="V60" s="39" t="s">
        <v>725</v>
      </c>
      <c r="W60" s="39" t="s">
        <v>726</v>
      </c>
      <c r="X60" s="39" t="s">
        <v>726</v>
      </c>
      <c r="Y60" s="39" t="s">
        <v>726</v>
      </c>
      <c r="Z60" s="39" t="s">
        <v>726</v>
      </c>
      <c r="AA60" t="s">
        <v>751</v>
      </c>
    </row>
    <row r="61" spans="1:27" x14ac:dyDescent="0.3">
      <c r="A61" s="37" t="s">
        <v>425</v>
      </c>
      <c r="B61" s="37" t="s">
        <v>599</v>
      </c>
      <c r="C61" s="37" t="s">
        <v>426</v>
      </c>
      <c r="D61" s="37" t="s">
        <v>427</v>
      </c>
      <c r="E61" s="37" t="s">
        <v>225</v>
      </c>
      <c r="F61" s="37" t="s">
        <v>49</v>
      </c>
      <c r="G61" s="37" t="s">
        <v>667</v>
      </c>
      <c r="H61" s="37" t="s">
        <v>593</v>
      </c>
      <c r="I61" s="37">
        <v>1</v>
      </c>
      <c r="J61" s="37">
        <v>0</v>
      </c>
      <c r="K61" s="37">
        <v>0</v>
      </c>
      <c r="L61" s="37">
        <v>0</v>
      </c>
      <c r="M61" s="37">
        <v>0</v>
      </c>
      <c r="N61" s="37">
        <v>1</v>
      </c>
      <c r="O61" s="37">
        <v>2</v>
      </c>
      <c r="P61">
        <f>VLOOKUP($A61,'Item Detail'!$A$2:$G$89,7,0)</f>
        <v>1</v>
      </c>
      <c r="Q61" s="39" t="s">
        <v>721</v>
      </c>
      <c r="R61" s="39" t="s">
        <v>709</v>
      </c>
      <c r="S61" s="39" t="s">
        <v>722</v>
      </c>
      <c r="T61" s="39" t="s">
        <v>723</v>
      </c>
      <c r="U61" s="39" t="s">
        <v>727</v>
      </c>
      <c r="V61" s="39" t="s">
        <v>726</v>
      </c>
      <c r="W61" s="39" t="s">
        <v>725</v>
      </c>
      <c r="X61" s="39" t="s">
        <v>726</v>
      </c>
      <c r="Y61" s="39" t="s">
        <v>726</v>
      </c>
      <c r="Z61" s="39" t="s">
        <v>726</v>
      </c>
      <c r="AA61" t="s">
        <v>751</v>
      </c>
    </row>
    <row r="62" spans="1:27" x14ac:dyDescent="0.3">
      <c r="A62" s="37" t="s">
        <v>163</v>
      </c>
      <c r="B62" s="37" t="s">
        <v>599</v>
      </c>
      <c r="C62" s="37" t="s">
        <v>431</v>
      </c>
      <c r="D62" s="37" t="s">
        <v>254</v>
      </c>
      <c r="E62" s="37" t="s">
        <v>250</v>
      </c>
      <c r="F62" s="37" t="s">
        <v>49</v>
      </c>
      <c r="G62" s="37" t="s">
        <v>668</v>
      </c>
      <c r="H62" s="37" t="s">
        <v>637</v>
      </c>
      <c r="I62" s="37">
        <v>0</v>
      </c>
      <c r="J62" s="37">
        <v>0</v>
      </c>
      <c r="K62" s="37">
        <v>1</v>
      </c>
      <c r="L62" s="37">
        <v>0</v>
      </c>
      <c r="M62" s="37">
        <v>0</v>
      </c>
      <c r="N62" s="37">
        <v>1</v>
      </c>
      <c r="O62" s="37">
        <v>2</v>
      </c>
      <c r="P62">
        <f>VLOOKUP($A62,'Item Detail'!$A$2:$G$89,7,0)</f>
        <v>1</v>
      </c>
      <c r="Q62" s="39" t="s">
        <v>739</v>
      </c>
      <c r="R62" s="39" t="s">
        <v>709</v>
      </c>
      <c r="S62" s="39" t="s">
        <v>158</v>
      </c>
      <c r="T62" s="39" t="s">
        <v>723</v>
      </c>
      <c r="U62" s="39" t="s">
        <v>723</v>
      </c>
      <c r="V62" s="39" t="s">
        <v>726</v>
      </c>
      <c r="W62" s="39" t="s">
        <v>726</v>
      </c>
      <c r="X62" s="39" t="s">
        <v>726</v>
      </c>
      <c r="Y62" s="39" t="s">
        <v>726</v>
      </c>
      <c r="Z62" s="39" t="s">
        <v>726</v>
      </c>
      <c r="AA62" t="s">
        <v>750</v>
      </c>
    </row>
    <row r="63" spans="1:27" x14ac:dyDescent="0.3">
      <c r="A63" s="37" t="s">
        <v>545</v>
      </c>
      <c r="B63" s="37" t="s">
        <v>599</v>
      </c>
      <c r="C63" s="37" t="s">
        <v>546</v>
      </c>
      <c r="D63" s="37" t="s">
        <v>224</v>
      </c>
      <c r="E63" s="37" t="s">
        <v>547</v>
      </c>
      <c r="F63" s="37" t="s">
        <v>49</v>
      </c>
      <c r="G63" s="37" t="s">
        <v>669</v>
      </c>
      <c r="H63" s="37" t="s">
        <v>593</v>
      </c>
      <c r="I63" s="37">
        <v>1</v>
      </c>
      <c r="J63" s="37">
        <v>0</v>
      </c>
      <c r="K63" s="37">
        <v>0</v>
      </c>
      <c r="L63" s="37">
        <v>0</v>
      </c>
      <c r="M63" s="37">
        <v>0</v>
      </c>
      <c r="N63" s="37">
        <v>1</v>
      </c>
      <c r="O63" s="37">
        <v>2</v>
      </c>
      <c r="P63">
        <f>VLOOKUP($A63,'Item Detail'!$A$2:$G$89,7,0)</f>
        <v>1</v>
      </c>
      <c r="Q63" s="39" t="s">
        <v>721</v>
      </c>
      <c r="R63" s="39" t="s">
        <v>709</v>
      </c>
      <c r="S63" s="39" t="s">
        <v>722</v>
      </c>
      <c r="T63" s="39" t="s">
        <v>723</v>
      </c>
      <c r="U63" s="39" t="s">
        <v>727</v>
      </c>
      <c r="V63" s="39" t="s">
        <v>726</v>
      </c>
      <c r="W63" s="39" t="s">
        <v>725</v>
      </c>
      <c r="X63" s="39" t="s">
        <v>726</v>
      </c>
      <c r="Y63" s="39" t="s">
        <v>726</v>
      </c>
      <c r="Z63" s="39" t="s">
        <v>726</v>
      </c>
      <c r="AA63" t="s">
        <v>751</v>
      </c>
    </row>
    <row r="64" spans="1:27" x14ac:dyDescent="0.3">
      <c r="A64" s="37" t="s">
        <v>359</v>
      </c>
      <c r="B64" s="37" t="s">
        <v>595</v>
      </c>
      <c r="C64" s="37" t="s">
        <v>360</v>
      </c>
      <c r="D64" s="37" t="s">
        <v>361</v>
      </c>
      <c r="E64" s="37" t="s">
        <v>250</v>
      </c>
      <c r="F64" s="37" t="s">
        <v>72</v>
      </c>
      <c r="G64" s="37" t="s">
        <v>670</v>
      </c>
      <c r="H64" s="37" t="s">
        <v>594</v>
      </c>
      <c r="I64" s="37">
        <v>1</v>
      </c>
      <c r="J64" s="37">
        <v>0</v>
      </c>
      <c r="K64" s="37">
        <v>0</v>
      </c>
      <c r="L64" s="37">
        <v>0</v>
      </c>
      <c r="M64" s="37">
        <v>0</v>
      </c>
      <c r="N64" s="37">
        <v>1</v>
      </c>
      <c r="O64" s="37">
        <v>2</v>
      </c>
      <c r="P64">
        <f>VLOOKUP($A64,'Item Detail'!$A$2:$G$89,7,0)</f>
        <v>1</v>
      </c>
      <c r="Q64" s="39" t="s">
        <v>730</v>
      </c>
      <c r="R64" s="39" t="s">
        <v>709</v>
      </c>
      <c r="S64" s="39" t="s">
        <v>722</v>
      </c>
      <c r="T64" s="39" t="s">
        <v>723</v>
      </c>
      <c r="U64" s="39" t="s">
        <v>727</v>
      </c>
      <c r="V64" s="39" t="s">
        <v>725</v>
      </c>
      <c r="W64" s="39" t="s">
        <v>726</v>
      </c>
      <c r="X64" s="39" t="s">
        <v>725</v>
      </c>
      <c r="Y64" s="39" t="s">
        <v>725</v>
      </c>
      <c r="Z64" s="39" t="s">
        <v>725</v>
      </c>
      <c r="AA64" t="s">
        <v>749</v>
      </c>
    </row>
    <row r="65" spans="1:27" x14ac:dyDescent="0.3">
      <c r="A65" s="37" t="s">
        <v>393</v>
      </c>
      <c r="B65" s="37" t="s">
        <v>602</v>
      </c>
      <c r="C65" s="37" t="s">
        <v>394</v>
      </c>
      <c r="D65" s="37" t="s">
        <v>395</v>
      </c>
      <c r="E65" s="37" t="s">
        <v>396</v>
      </c>
      <c r="F65" s="37" t="s">
        <v>397</v>
      </c>
      <c r="G65" s="37" t="s">
        <v>671</v>
      </c>
      <c r="H65" s="37" t="s">
        <v>594</v>
      </c>
      <c r="I65" s="37">
        <v>0</v>
      </c>
      <c r="J65" s="37">
        <v>1</v>
      </c>
      <c r="K65" s="37">
        <v>0</v>
      </c>
      <c r="L65" s="37">
        <v>0</v>
      </c>
      <c r="M65" s="37">
        <v>0</v>
      </c>
      <c r="N65" s="37">
        <v>1</v>
      </c>
      <c r="O65" s="37">
        <v>2</v>
      </c>
      <c r="P65">
        <f>VLOOKUP($A65,'Item Detail'!$A$2:$G$89,7,0)</f>
        <v>1</v>
      </c>
      <c r="Q65" s="39" t="s">
        <v>744</v>
      </c>
      <c r="R65" s="39" t="s">
        <v>743</v>
      </c>
      <c r="S65" s="39" t="s">
        <v>722</v>
      </c>
      <c r="T65" s="39" t="s">
        <v>723</v>
      </c>
      <c r="U65" s="39" t="s">
        <v>727</v>
      </c>
      <c r="V65" s="39" t="s">
        <v>725</v>
      </c>
      <c r="W65" s="39" t="s">
        <v>725</v>
      </c>
      <c r="X65" s="39" t="s">
        <v>725</v>
      </c>
      <c r="Y65" s="39" t="s">
        <v>725</v>
      </c>
      <c r="Z65" s="39" t="s">
        <v>725</v>
      </c>
      <c r="AA65" t="s">
        <v>749</v>
      </c>
    </row>
    <row r="66" spans="1:27" x14ac:dyDescent="0.3">
      <c r="A66" s="37" t="s">
        <v>512</v>
      </c>
      <c r="B66" s="37" t="s">
        <v>644</v>
      </c>
      <c r="C66" s="37" t="s">
        <v>513</v>
      </c>
      <c r="D66" s="37" t="s">
        <v>514</v>
      </c>
      <c r="E66" s="37" t="s">
        <v>307</v>
      </c>
      <c r="F66" s="37" t="s">
        <v>515</v>
      </c>
      <c r="G66" s="37" t="s">
        <v>672</v>
      </c>
      <c r="H66" s="37" t="s">
        <v>592</v>
      </c>
      <c r="I66" s="37">
        <v>0</v>
      </c>
      <c r="J66" s="37">
        <v>1</v>
      </c>
      <c r="K66" s="37">
        <v>0</v>
      </c>
      <c r="L66" s="37">
        <v>0</v>
      </c>
      <c r="M66" s="37">
        <v>0</v>
      </c>
      <c r="N66" s="37">
        <v>1</v>
      </c>
      <c r="O66" s="37">
        <v>2</v>
      </c>
      <c r="P66">
        <f>VLOOKUP($A66,'Item Detail'!$A$2:$G$89,7,0)</f>
        <v>1</v>
      </c>
      <c r="Q66" s="39" t="s">
        <v>730</v>
      </c>
      <c r="R66" s="39" t="s">
        <v>709</v>
      </c>
      <c r="S66" s="39" t="s">
        <v>722</v>
      </c>
      <c r="T66" s="39" t="s">
        <v>737</v>
      </c>
      <c r="U66" s="39" t="s">
        <v>727</v>
      </c>
      <c r="V66" s="39" t="s">
        <v>725</v>
      </c>
      <c r="W66" s="39" t="s">
        <v>725</v>
      </c>
      <c r="X66" s="39" t="s">
        <v>725</v>
      </c>
      <c r="Y66" s="39" t="s">
        <v>725</v>
      </c>
      <c r="Z66" s="39" t="s">
        <v>725</v>
      </c>
      <c r="AA66" t="s">
        <v>749</v>
      </c>
    </row>
    <row r="67" spans="1:27" x14ac:dyDescent="0.3">
      <c r="A67" s="37" t="s">
        <v>159</v>
      </c>
      <c r="B67" s="37" t="s">
        <v>673</v>
      </c>
      <c r="C67" s="37" t="s">
        <v>535</v>
      </c>
      <c r="D67" s="37" t="s">
        <v>249</v>
      </c>
      <c r="E67" s="37" t="s">
        <v>250</v>
      </c>
      <c r="F67" s="37" t="s">
        <v>161</v>
      </c>
      <c r="G67" s="37" t="s">
        <v>674</v>
      </c>
      <c r="H67" s="37" t="s">
        <v>637</v>
      </c>
      <c r="I67" s="37">
        <v>0</v>
      </c>
      <c r="J67" s="37">
        <v>1</v>
      </c>
      <c r="K67" s="37">
        <v>0</v>
      </c>
      <c r="L67" s="37">
        <v>0</v>
      </c>
      <c r="M67" s="37">
        <v>0</v>
      </c>
      <c r="N67" s="37">
        <v>1</v>
      </c>
      <c r="O67" s="37">
        <v>2</v>
      </c>
      <c r="P67">
        <f>VLOOKUP($A67,'Item Detail'!$A$2:$G$89,7,0)</f>
        <v>1</v>
      </c>
      <c r="Q67" s="39" t="s">
        <v>739</v>
      </c>
      <c r="R67" s="39" t="s">
        <v>709</v>
      </c>
      <c r="S67" s="39" t="s">
        <v>158</v>
      </c>
      <c r="T67" s="39" t="s">
        <v>723</v>
      </c>
      <c r="U67" s="39" t="s">
        <v>723</v>
      </c>
      <c r="V67" s="39" t="s">
        <v>726</v>
      </c>
      <c r="W67" s="39" t="s">
        <v>726</v>
      </c>
      <c r="X67" s="39" t="s">
        <v>726</v>
      </c>
      <c r="Y67" s="39" t="s">
        <v>726</v>
      </c>
      <c r="Z67" s="39" t="s">
        <v>726</v>
      </c>
      <c r="AA67" t="s">
        <v>750</v>
      </c>
    </row>
    <row r="68" spans="1:27" x14ac:dyDescent="0.3">
      <c r="A68" s="37" t="s">
        <v>460</v>
      </c>
      <c r="B68" s="37" t="s">
        <v>604</v>
      </c>
      <c r="C68" s="37" t="s">
        <v>461</v>
      </c>
      <c r="D68" s="37" t="s">
        <v>462</v>
      </c>
      <c r="E68" s="37" t="s">
        <v>463</v>
      </c>
      <c r="F68" s="37" t="s">
        <v>464</v>
      </c>
      <c r="G68" s="37" t="s">
        <v>675</v>
      </c>
      <c r="H68" s="37" t="s">
        <v>593</v>
      </c>
      <c r="I68" s="37">
        <v>0</v>
      </c>
      <c r="J68" s="37">
        <v>1</v>
      </c>
      <c r="K68" s="37">
        <v>0</v>
      </c>
      <c r="L68" s="37">
        <v>0</v>
      </c>
      <c r="M68" s="37">
        <v>0</v>
      </c>
      <c r="N68" s="37">
        <v>1</v>
      </c>
      <c r="O68" s="37">
        <v>2</v>
      </c>
      <c r="P68">
        <f>VLOOKUP($A68,'Item Detail'!$A$2:$G$89,7,0)</f>
        <v>1</v>
      </c>
      <c r="Q68" s="39" t="s">
        <v>721</v>
      </c>
      <c r="R68" s="39" t="s">
        <v>745</v>
      </c>
      <c r="S68" s="39" t="s">
        <v>722</v>
      </c>
      <c r="T68" s="39" t="s">
        <v>723</v>
      </c>
      <c r="U68" s="39" t="s">
        <v>723</v>
      </c>
      <c r="V68" s="39" t="s">
        <v>725</v>
      </c>
      <c r="W68" s="39" t="s">
        <v>726</v>
      </c>
      <c r="X68" s="39" t="s">
        <v>725</v>
      </c>
      <c r="Y68" s="39" t="s">
        <v>726</v>
      </c>
      <c r="Z68" s="39" t="s">
        <v>725</v>
      </c>
      <c r="AA68" t="s">
        <v>751</v>
      </c>
    </row>
    <row r="69" spans="1:27" x14ac:dyDescent="0.3">
      <c r="A69" s="37" t="s">
        <v>363</v>
      </c>
      <c r="B69" s="37" t="s">
        <v>659</v>
      </c>
      <c r="C69" s="37" t="s">
        <v>364</v>
      </c>
      <c r="D69" s="37" t="s">
        <v>365</v>
      </c>
      <c r="E69" s="37" t="s">
        <v>230</v>
      </c>
      <c r="F69" s="37" t="s">
        <v>366</v>
      </c>
      <c r="G69" s="37" t="s">
        <v>676</v>
      </c>
      <c r="H69" s="37" t="s">
        <v>594</v>
      </c>
      <c r="I69" s="37">
        <v>0</v>
      </c>
      <c r="J69" s="37">
        <v>1</v>
      </c>
      <c r="K69" s="37">
        <v>0</v>
      </c>
      <c r="L69" s="37">
        <v>0</v>
      </c>
      <c r="M69" s="37">
        <v>0</v>
      </c>
      <c r="N69" s="37">
        <v>1</v>
      </c>
      <c r="O69" s="37">
        <v>2</v>
      </c>
      <c r="P69">
        <f>VLOOKUP($A69,'Item Detail'!$A$2:$G$89,7,0)</f>
        <v>1</v>
      </c>
      <c r="Q69" s="39" t="s">
        <v>730</v>
      </c>
      <c r="R69" s="39" t="s">
        <v>709</v>
      </c>
      <c r="S69" s="39" t="s">
        <v>722</v>
      </c>
      <c r="T69" s="39" t="s">
        <v>723</v>
      </c>
      <c r="U69" s="39" t="s">
        <v>731</v>
      </c>
      <c r="V69" s="39" t="s">
        <v>725</v>
      </c>
      <c r="W69" s="39" t="s">
        <v>725</v>
      </c>
      <c r="X69" s="39" t="s">
        <v>725</v>
      </c>
      <c r="Y69" s="39" t="s">
        <v>725</v>
      </c>
      <c r="Z69" s="39" t="s">
        <v>725</v>
      </c>
      <c r="AA69" t="s">
        <v>749</v>
      </c>
    </row>
    <row r="70" spans="1:27" x14ac:dyDescent="0.3">
      <c r="A70" s="37" t="s">
        <v>495</v>
      </c>
      <c r="B70" s="37" t="s">
        <v>659</v>
      </c>
      <c r="C70" s="37" t="s">
        <v>496</v>
      </c>
      <c r="D70" s="37" t="s">
        <v>497</v>
      </c>
      <c r="E70" s="37" t="s">
        <v>250</v>
      </c>
      <c r="F70" s="37" t="s">
        <v>498</v>
      </c>
      <c r="G70" s="37" t="s">
        <v>677</v>
      </c>
      <c r="H70" s="37" t="s">
        <v>593</v>
      </c>
      <c r="I70" s="37">
        <v>0</v>
      </c>
      <c r="J70" s="37">
        <v>1</v>
      </c>
      <c r="K70" s="37">
        <v>0</v>
      </c>
      <c r="L70" s="37">
        <v>0</v>
      </c>
      <c r="M70" s="37">
        <v>0</v>
      </c>
      <c r="N70" s="37">
        <v>1</v>
      </c>
      <c r="O70" s="37">
        <v>1</v>
      </c>
      <c r="P70">
        <f>VLOOKUP($A70,'Item Detail'!$A$2:$G$89,7,0)</f>
        <v>1</v>
      </c>
      <c r="Q70" s="39" t="s">
        <v>730</v>
      </c>
      <c r="R70" s="39" t="s">
        <v>709</v>
      </c>
      <c r="S70" s="39" t="s">
        <v>722</v>
      </c>
      <c r="T70" s="39" t="s">
        <v>723</v>
      </c>
      <c r="U70" s="39" t="s">
        <v>723</v>
      </c>
      <c r="V70" s="39" t="s">
        <v>725</v>
      </c>
      <c r="W70" s="39" t="s">
        <v>726</v>
      </c>
      <c r="X70" s="39" t="s">
        <v>726</v>
      </c>
      <c r="Y70" s="39" t="s">
        <v>726</v>
      </c>
      <c r="Z70" s="39" t="s">
        <v>726</v>
      </c>
      <c r="AA70" t="s">
        <v>751</v>
      </c>
    </row>
    <row r="71" spans="1:27" x14ac:dyDescent="0.3">
      <c r="A71" s="37" t="s">
        <v>194</v>
      </c>
      <c r="B71" s="37" t="s">
        <v>673</v>
      </c>
      <c r="C71" s="37" t="s">
        <v>533</v>
      </c>
      <c r="D71" s="37" t="s">
        <v>249</v>
      </c>
      <c r="E71" s="37" t="s">
        <v>250</v>
      </c>
      <c r="F71" s="37" t="s">
        <v>161</v>
      </c>
      <c r="G71" s="37" t="s">
        <v>678</v>
      </c>
      <c r="H71" s="37" t="s">
        <v>637</v>
      </c>
      <c r="I71" s="37">
        <v>0</v>
      </c>
      <c r="J71" s="37">
        <v>1</v>
      </c>
      <c r="K71" s="37">
        <v>0</v>
      </c>
      <c r="L71" s="37">
        <v>0</v>
      </c>
      <c r="M71" s="37">
        <v>0</v>
      </c>
      <c r="N71" s="37">
        <v>1</v>
      </c>
      <c r="O71" s="37">
        <v>1</v>
      </c>
      <c r="P71">
        <f>VLOOKUP($A71,'Item Detail'!$A$2:$G$89,7,0)</f>
        <v>1</v>
      </c>
      <c r="Q71" s="39" t="s">
        <v>739</v>
      </c>
      <c r="R71" s="39" t="s">
        <v>709</v>
      </c>
      <c r="S71" s="39" t="s">
        <v>158</v>
      </c>
      <c r="T71" s="39" t="s">
        <v>723</v>
      </c>
      <c r="U71" s="39" t="s">
        <v>723</v>
      </c>
      <c r="V71" s="39" t="s">
        <v>726</v>
      </c>
      <c r="W71" s="39" t="s">
        <v>726</v>
      </c>
      <c r="X71" s="39" t="s">
        <v>726</v>
      </c>
      <c r="Y71" s="39" t="s">
        <v>726</v>
      </c>
      <c r="Z71" s="39" t="s">
        <v>726</v>
      </c>
      <c r="AA71" t="s">
        <v>750</v>
      </c>
    </row>
    <row r="72" spans="1:27" x14ac:dyDescent="0.3">
      <c r="A72" s="37" t="s">
        <v>503</v>
      </c>
      <c r="B72" s="37" t="s">
        <v>599</v>
      </c>
      <c r="C72" s="37" t="s">
        <v>504</v>
      </c>
      <c r="D72" s="37" t="s">
        <v>505</v>
      </c>
      <c r="E72" s="37" t="s">
        <v>250</v>
      </c>
      <c r="F72" s="37" t="s">
        <v>342</v>
      </c>
      <c r="G72" s="37" t="s">
        <v>679</v>
      </c>
      <c r="H72" s="37" t="s">
        <v>594</v>
      </c>
      <c r="I72" s="37">
        <v>0</v>
      </c>
      <c r="J72" s="37">
        <v>0</v>
      </c>
      <c r="K72" s="37">
        <v>1</v>
      </c>
      <c r="L72" s="37">
        <v>0</v>
      </c>
      <c r="M72" s="37">
        <v>0</v>
      </c>
      <c r="N72" s="37">
        <v>1</v>
      </c>
      <c r="O72" s="37">
        <v>1</v>
      </c>
      <c r="P72">
        <f>VLOOKUP($A72,'Item Detail'!$A$2:$G$89,7,0)</f>
        <v>1</v>
      </c>
      <c r="Q72" s="39" t="s">
        <v>738</v>
      </c>
      <c r="R72" s="39" t="s">
        <v>709</v>
      </c>
      <c r="S72" s="39" t="s">
        <v>722</v>
      </c>
      <c r="T72" s="39" t="s">
        <v>723</v>
      </c>
      <c r="U72" s="39" t="s">
        <v>723</v>
      </c>
      <c r="V72" s="39" t="s">
        <v>725</v>
      </c>
      <c r="W72" s="39" t="s">
        <v>725</v>
      </c>
      <c r="X72" s="39" t="s">
        <v>725</v>
      </c>
      <c r="Y72" s="39" t="s">
        <v>725</v>
      </c>
      <c r="Z72" s="39" t="s">
        <v>725</v>
      </c>
      <c r="AA72" t="s">
        <v>749</v>
      </c>
    </row>
    <row r="73" spans="1:27" x14ac:dyDescent="0.3">
      <c r="A73" s="37" t="s">
        <v>520</v>
      </c>
      <c r="B73" s="37" t="s">
        <v>599</v>
      </c>
      <c r="C73" s="37" t="s">
        <v>521</v>
      </c>
      <c r="D73" s="37" t="s">
        <v>416</v>
      </c>
      <c r="E73" s="37" t="s">
        <v>522</v>
      </c>
      <c r="F73" s="37" t="s">
        <v>680</v>
      </c>
      <c r="G73" s="37" t="s">
        <v>681</v>
      </c>
      <c r="H73" s="37" t="s">
        <v>593</v>
      </c>
      <c r="I73" s="37">
        <v>0</v>
      </c>
      <c r="J73" s="37">
        <v>1</v>
      </c>
      <c r="K73" s="37">
        <v>0</v>
      </c>
      <c r="L73" s="37">
        <v>0</v>
      </c>
      <c r="M73" s="37">
        <v>0</v>
      </c>
      <c r="N73" s="37">
        <v>1</v>
      </c>
      <c r="O73" s="37">
        <v>1</v>
      </c>
      <c r="P73">
        <f>VLOOKUP($A73,'Item Detail'!$A$2:$G$89,7,0)</f>
        <v>1</v>
      </c>
      <c r="Q73" s="39" t="s">
        <v>721</v>
      </c>
      <c r="R73" s="39" t="s">
        <v>709</v>
      </c>
      <c r="S73" s="39" t="s">
        <v>722</v>
      </c>
      <c r="T73" s="39" t="s">
        <v>723</v>
      </c>
      <c r="U73" s="39" t="s">
        <v>735</v>
      </c>
      <c r="V73" s="39" t="s">
        <v>725</v>
      </c>
      <c r="W73" s="39" t="s">
        <v>726</v>
      </c>
      <c r="X73" s="39" t="s">
        <v>725</v>
      </c>
      <c r="Y73" s="39" t="s">
        <v>726</v>
      </c>
      <c r="Z73" s="39" t="s">
        <v>726</v>
      </c>
      <c r="AA73" t="s">
        <v>751</v>
      </c>
    </row>
    <row r="74" spans="1:27" x14ac:dyDescent="0.3">
      <c r="A74" s="37" t="s">
        <v>134</v>
      </c>
      <c r="B74" s="37" t="s">
        <v>604</v>
      </c>
      <c r="C74" s="37" t="s">
        <v>531</v>
      </c>
      <c r="D74" s="37" t="s">
        <v>389</v>
      </c>
      <c r="E74" s="37" t="s">
        <v>410</v>
      </c>
      <c r="F74" s="37" t="s">
        <v>137</v>
      </c>
      <c r="G74" s="37" t="s">
        <v>682</v>
      </c>
      <c r="H74" s="37" t="s">
        <v>598</v>
      </c>
      <c r="I74" s="37">
        <v>0</v>
      </c>
      <c r="J74" s="37">
        <v>1</v>
      </c>
      <c r="K74" s="37">
        <v>0</v>
      </c>
      <c r="L74" s="37">
        <v>0</v>
      </c>
      <c r="M74" s="37">
        <v>0</v>
      </c>
      <c r="N74" s="37">
        <v>1</v>
      </c>
      <c r="O74" s="37">
        <v>1</v>
      </c>
      <c r="P74">
        <f>VLOOKUP($A74,'Item Detail'!$A$2:$G$89,7,0)</f>
        <v>1</v>
      </c>
      <c r="Q74" s="39" t="s">
        <v>728</v>
      </c>
      <c r="R74" s="39" t="s">
        <v>709</v>
      </c>
      <c r="S74" s="39" t="s">
        <v>729</v>
      </c>
      <c r="T74" s="39" t="s">
        <v>723</v>
      </c>
      <c r="U74" s="39" t="s">
        <v>723</v>
      </c>
      <c r="V74" s="39" t="s">
        <v>726</v>
      </c>
      <c r="W74" s="39" t="s">
        <v>726</v>
      </c>
      <c r="X74" s="39" t="s">
        <v>726</v>
      </c>
      <c r="Y74" s="39" t="s">
        <v>726</v>
      </c>
      <c r="Z74" s="39" t="s">
        <v>726</v>
      </c>
      <c r="AA74" t="s">
        <v>750</v>
      </c>
    </row>
    <row r="75" spans="1:27" x14ac:dyDescent="0.3">
      <c r="A75" s="37" t="s">
        <v>45</v>
      </c>
      <c r="B75" s="37" t="s">
        <v>599</v>
      </c>
      <c r="C75" s="37" t="s">
        <v>551</v>
      </c>
      <c r="D75" s="37" t="s">
        <v>552</v>
      </c>
      <c r="E75" s="37" t="s">
        <v>235</v>
      </c>
      <c r="F75" s="37" t="s">
        <v>49</v>
      </c>
      <c r="G75" s="37" t="s">
        <v>601</v>
      </c>
      <c r="H75" s="37" t="s">
        <v>598</v>
      </c>
      <c r="I75" s="37">
        <v>0</v>
      </c>
      <c r="J75" s="37">
        <v>1</v>
      </c>
      <c r="K75" s="37">
        <v>0</v>
      </c>
      <c r="L75" s="37">
        <v>0</v>
      </c>
      <c r="M75" s="37">
        <v>0</v>
      </c>
      <c r="N75" s="37">
        <v>1</v>
      </c>
      <c r="O75" s="37">
        <v>1</v>
      </c>
      <c r="P75">
        <f>VLOOKUP($A75,'Item Detail'!$A$2:$G$89,7,0)</f>
        <v>1</v>
      </c>
      <c r="Q75" s="39" t="s">
        <v>728</v>
      </c>
      <c r="R75" s="39" t="s">
        <v>736</v>
      </c>
      <c r="S75" s="39" t="s">
        <v>736</v>
      </c>
      <c r="T75" s="39" t="s">
        <v>723</v>
      </c>
      <c r="U75" s="39" t="s">
        <v>727</v>
      </c>
      <c r="V75" s="39" t="s">
        <v>726</v>
      </c>
      <c r="W75" s="39" t="s">
        <v>726</v>
      </c>
      <c r="X75" s="39" t="s">
        <v>726</v>
      </c>
      <c r="Y75" s="39" t="s">
        <v>726</v>
      </c>
      <c r="Z75" s="39" t="s">
        <v>726</v>
      </c>
      <c r="AA75" t="s">
        <v>752</v>
      </c>
    </row>
    <row r="76" spans="1:27" x14ac:dyDescent="0.3">
      <c r="A76" s="37" t="s">
        <v>167</v>
      </c>
      <c r="B76" s="37" t="s">
        <v>599</v>
      </c>
      <c r="C76" s="37" t="s">
        <v>500</v>
      </c>
      <c r="D76" s="37" t="s">
        <v>254</v>
      </c>
      <c r="E76" s="37" t="s">
        <v>501</v>
      </c>
      <c r="F76" s="37" t="s">
        <v>49</v>
      </c>
      <c r="G76" s="37" t="s">
        <v>683</v>
      </c>
      <c r="H76" s="37" t="s">
        <v>637</v>
      </c>
      <c r="I76" s="37">
        <v>0</v>
      </c>
      <c r="J76" s="37">
        <v>0</v>
      </c>
      <c r="K76" s="37">
        <v>1</v>
      </c>
      <c r="L76" s="37">
        <v>0</v>
      </c>
      <c r="M76" s="37">
        <v>0</v>
      </c>
      <c r="N76" s="37">
        <v>1</v>
      </c>
      <c r="O76" s="37">
        <v>1</v>
      </c>
      <c r="P76">
        <f>VLOOKUP($A76,'Item Detail'!$A$2:$G$89,7,0)</f>
        <v>1</v>
      </c>
      <c r="Q76" s="39" t="s">
        <v>739</v>
      </c>
      <c r="R76" s="39" t="s">
        <v>709</v>
      </c>
      <c r="S76" s="39" t="s">
        <v>158</v>
      </c>
      <c r="T76" s="39" t="s">
        <v>723</v>
      </c>
      <c r="U76" s="39" t="s">
        <v>723</v>
      </c>
      <c r="V76" s="39" t="s">
        <v>726</v>
      </c>
      <c r="W76" s="39" t="s">
        <v>726</v>
      </c>
      <c r="X76" s="39" t="s">
        <v>726</v>
      </c>
      <c r="Y76" s="39" t="s">
        <v>726</v>
      </c>
      <c r="Z76" s="39" t="s">
        <v>726</v>
      </c>
      <c r="AA76" t="s">
        <v>750</v>
      </c>
    </row>
    <row r="77" spans="1:27" x14ac:dyDescent="0.3">
      <c r="A77" s="37" t="s">
        <v>178</v>
      </c>
      <c r="B77" s="37" t="s">
        <v>631</v>
      </c>
      <c r="C77" s="37" t="s">
        <v>451</v>
      </c>
      <c r="D77" s="37" t="s">
        <v>254</v>
      </c>
      <c r="E77" s="37" t="s">
        <v>250</v>
      </c>
      <c r="F77" s="37" t="s">
        <v>181</v>
      </c>
      <c r="G77" s="37" t="s">
        <v>684</v>
      </c>
      <c r="H77" s="37" t="s">
        <v>637</v>
      </c>
      <c r="I77" s="37">
        <v>0</v>
      </c>
      <c r="J77" s="37">
        <v>1</v>
      </c>
      <c r="K77" s="37">
        <v>0</v>
      </c>
      <c r="L77" s="37">
        <v>0</v>
      </c>
      <c r="M77" s="37">
        <v>0</v>
      </c>
      <c r="N77" s="37">
        <v>1</v>
      </c>
      <c r="O77" s="37">
        <v>1</v>
      </c>
      <c r="P77">
        <f>VLOOKUP($A77,'Item Detail'!$A$2:$G$89,7,0)</f>
        <v>1</v>
      </c>
      <c r="Q77" s="39" t="s">
        <v>739</v>
      </c>
      <c r="R77" s="39" t="s">
        <v>709</v>
      </c>
      <c r="S77" s="39" t="s">
        <v>158</v>
      </c>
      <c r="T77" s="39" t="s">
        <v>723</v>
      </c>
      <c r="U77" s="39" t="s">
        <v>735</v>
      </c>
      <c r="V77" s="39" t="s">
        <v>726</v>
      </c>
      <c r="W77" s="39" t="s">
        <v>726</v>
      </c>
      <c r="X77" s="39" t="s">
        <v>726</v>
      </c>
      <c r="Y77" s="39" t="s">
        <v>726</v>
      </c>
      <c r="Z77" s="39" t="s">
        <v>726</v>
      </c>
      <c r="AA77" t="s">
        <v>750</v>
      </c>
    </row>
    <row r="78" spans="1:27" x14ac:dyDescent="0.3">
      <c r="A78" s="37" t="s">
        <v>480</v>
      </c>
      <c r="B78" s="37" t="s">
        <v>606</v>
      </c>
      <c r="C78" s="37" t="s">
        <v>481</v>
      </c>
      <c r="D78" s="37" t="s">
        <v>482</v>
      </c>
      <c r="E78" s="37" t="s">
        <v>246</v>
      </c>
      <c r="F78" s="37" t="s">
        <v>483</v>
      </c>
      <c r="G78" s="37" t="s">
        <v>685</v>
      </c>
      <c r="H78" s="37" t="s">
        <v>593</v>
      </c>
      <c r="I78" s="37">
        <v>0</v>
      </c>
      <c r="J78" s="37">
        <v>0</v>
      </c>
      <c r="K78" s="37">
        <v>0</v>
      </c>
      <c r="L78" s="37">
        <v>0</v>
      </c>
      <c r="M78" s="37">
        <v>1</v>
      </c>
      <c r="N78" s="37">
        <v>1</v>
      </c>
      <c r="O78" s="37">
        <v>1</v>
      </c>
      <c r="P78">
        <f>VLOOKUP($A78,'Item Detail'!$A$2:$G$89,7,0)</f>
        <v>1</v>
      </c>
      <c r="Q78" s="39" t="s">
        <v>730</v>
      </c>
      <c r="R78" s="39" t="s">
        <v>709</v>
      </c>
      <c r="S78" s="39" t="s">
        <v>722</v>
      </c>
      <c r="T78" s="39" t="s">
        <v>723</v>
      </c>
      <c r="U78" s="39" t="s">
        <v>731</v>
      </c>
      <c r="V78" s="39" t="s">
        <v>725</v>
      </c>
      <c r="W78" s="39" t="s">
        <v>726</v>
      </c>
      <c r="X78" s="39" t="s">
        <v>726</v>
      </c>
      <c r="Y78" s="39" t="s">
        <v>726</v>
      </c>
      <c r="Z78" s="39" t="s">
        <v>726</v>
      </c>
      <c r="AA78" t="s">
        <v>751</v>
      </c>
    </row>
    <row r="79" spans="1:27" x14ac:dyDescent="0.3">
      <c r="A79" s="37" t="s">
        <v>549</v>
      </c>
      <c r="B79" s="37" t="s">
        <v>599</v>
      </c>
      <c r="C79" s="37" t="s">
        <v>457</v>
      </c>
      <c r="D79" s="37" t="s">
        <v>224</v>
      </c>
      <c r="E79" s="37" t="s">
        <v>225</v>
      </c>
      <c r="F79" s="37" t="s">
        <v>49</v>
      </c>
      <c r="G79" s="37" t="s">
        <v>686</v>
      </c>
      <c r="H79" s="37" t="s">
        <v>592</v>
      </c>
      <c r="I79" s="37">
        <v>0</v>
      </c>
      <c r="J79" s="37">
        <v>1</v>
      </c>
      <c r="K79" s="37">
        <v>0</v>
      </c>
      <c r="L79" s="37">
        <v>0</v>
      </c>
      <c r="M79" s="37">
        <v>0</v>
      </c>
      <c r="N79" s="37">
        <v>1</v>
      </c>
      <c r="O79" s="37">
        <v>1</v>
      </c>
      <c r="P79">
        <f>VLOOKUP($A79,'Item Detail'!$A$2:$G$89,7,0)</f>
        <v>1</v>
      </c>
      <c r="Q79" s="39" t="s">
        <v>721</v>
      </c>
      <c r="R79" s="39" t="s">
        <v>709</v>
      </c>
      <c r="S79" s="39" t="s">
        <v>722</v>
      </c>
      <c r="T79" s="39" t="s">
        <v>723</v>
      </c>
      <c r="U79" s="39" t="s">
        <v>727</v>
      </c>
      <c r="V79" s="39" t="s">
        <v>726</v>
      </c>
      <c r="W79" s="39" t="s">
        <v>725</v>
      </c>
      <c r="X79" s="39" t="s">
        <v>726</v>
      </c>
      <c r="Y79" s="39" t="s">
        <v>726</v>
      </c>
      <c r="Z79" s="39" t="s">
        <v>726</v>
      </c>
      <c r="AA79" t="s">
        <v>749</v>
      </c>
    </row>
    <row r="80" spans="1:27" x14ac:dyDescent="0.3">
      <c r="A80" s="37" t="s">
        <v>183</v>
      </c>
      <c r="B80" s="37" t="s">
        <v>599</v>
      </c>
      <c r="C80" s="37" t="s">
        <v>184</v>
      </c>
      <c r="D80" s="37" t="s">
        <v>429</v>
      </c>
      <c r="E80" s="37" t="s">
        <v>250</v>
      </c>
      <c r="F80" s="37" t="s">
        <v>185</v>
      </c>
      <c r="G80" s="37" t="s">
        <v>687</v>
      </c>
      <c r="H80" s="37" t="s">
        <v>637</v>
      </c>
      <c r="I80" s="37">
        <v>0</v>
      </c>
      <c r="J80" s="37">
        <v>1</v>
      </c>
      <c r="K80" s="37">
        <v>0</v>
      </c>
      <c r="L80" s="37">
        <v>0</v>
      </c>
      <c r="M80" s="37">
        <v>0</v>
      </c>
      <c r="N80" s="37">
        <v>1</v>
      </c>
      <c r="O80" s="37">
        <v>1</v>
      </c>
      <c r="P80">
        <f>VLOOKUP($A80,'Item Detail'!$A$2:$G$89,7,0)</f>
        <v>1</v>
      </c>
      <c r="Q80" s="39" t="s">
        <v>739</v>
      </c>
      <c r="R80" s="39" t="s">
        <v>709</v>
      </c>
      <c r="S80" s="39" t="s">
        <v>158</v>
      </c>
      <c r="T80" s="39" t="s">
        <v>723</v>
      </c>
      <c r="U80" s="39" t="s">
        <v>731</v>
      </c>
      <c r="V80" s="39" t="s">
        <v>726</v>
      </c>
      <c r="W80" s="39" t="s">
        <v>726</v>
      </c>
      <c r="X80" s="39" t="s">
        <v>726</v>
      </c>
      <c r="Y80" s="39" t="s">
        <v>726</v>
      </c>
      <c r="Z80" s="39" t="s">
        <v>726</v>
      </c>
      <c r="AA80" t="s">
        <v>750</v>
      </c>
    </row>
    <row r="81" spans="1:27" x14ac:dyDescent="0.3">
      <c r="A81" s="37" t="s">
        <v>489</v>
      </c>
      <c r="B81" s="37" t="s">
        <v>688</v>
      </c>
      <c r="C81" s="37" t="s">
        <v>490</v>
      </c>
      <c r="D81" s="37" t="s">
        <v>491</v>
      </c>
      <c r="E81" s="37" t="s">
        <v>492</v>
      </c>
      <c r="F81" s="37" t="s">
        <v>493</v>
      </c>
      <c r="G81" s="37" t="s">
        <v>689</v>
      </c>
      <c r="H81" s="37" t="s">
        <v>592</v>
      </c>
      <c r="I81" s="37">
        <v>0</v>
      </c>
      <c r="J81" s="37">
        <v>1</v>
      </c>
      <c r="K81" s="37">
        <v>0</v>
      </c>
      <c r="L81" s="37">
        <v>0</v>
      </c>
      <c r="M81" s="37">
        <v>0</v>
      </c>
      <c r="N81" s="37">
        <v>1</v>
      </c>
      <c r="O81" s="37">
        <v>1</v>
      </c>
      <c r="P81">
        <f>VLOOKUP($A81,'Item Detail'!$A$2:$G$89,7,0)</f>
        <v>1</v>
      </c>
      <c r="Q81" s="39" t="s">
        <v>730</v>
      </c>
      <c r="R81" s="39" t="s">
        <v>709</v>
      </c>
      <c r="S81" s="39" t="s">
        <v>722</v>
      </c>
      <c r="T81" s="39" t="s">
        <v>746</v>
      </c>
      <c r="U81" s="39" t="s">
        <v>741</v>
      </c>
      <c r="V81" s="39" t="s">
        <v>725</v>
      </c>
      <c r="W81" s="39" t="s">
        <v>725</v>
      </c>
      <c r="X81" s="39" t="s">
        <v>725</v>
      </c>
      <c r="Y81" s="39" t="s">
        <v>725</v>
      </c>
      <c r="Z81" s="39" t="s">
        <v>725</v>
      </c>
      <c r="AA81" t="s">
        <v>749</v>
      </c>
    </row>
    <row r="82" spans="1:27" x14ac:dyDescent="0.3">
      <c r="A82" s="37" t="s">
        <v>446</v>
      </c>
      <c r="B82" s="37" t="s">
        <v>617</v>
      </c>
      <c r="C82" s="37" t="s">
        <v>447</v>
      </c>
      <c r="D82" s="37" t="s">
        <v>448</v>
      </c>
      <c r="E82" s="37" t="s">
        <v>449</v>
      </c>
      <c r="F82" s="37" t="s">
        <v>384</v>
      </c>
      <c r="G82" s="37" t="s">
        <v>690</v>
      </c>
      <c r="H82" s="37" t="s">
        <v>593</v>
      </c>
      <c r="I82" s="37">
        <v>0</v>
      </c>
      <c r="J82" s="37">
        <v>1</v>
      </c>
      <c r="K82" s="37">
        <v>0</v>
      </c>
      <c r="L82" s="37">
        <v>0</v>
      </c>
      <c r="M82" s="37">
        <v>0</v>
      </c>
      <c r="N82" s="37">
        <v>1</v>
      </c>
      <c r="O82" s="37">
        <v>1</v>
      </c>
      <c r="P82">
        <f>VLOOKUP($A82,'Item Detail'!$A$2:$G$89,7,0)</f>
        <v>1</v>
      </c>
      <c r="Q82" s="39" t="s">
        <v>730</v>
      </c>
      <c r="R82" s="39" t="s">
        <v>709</v>
      </c>
      <c r="S82" s="39" t="s">
        <v>722</v>
      </c>
      <c r="T82" s="39" t="s">
        <v>723</v>
      </c>
      <c r="U82" s="39" t="s">
        <v>723</v>
      </c>
      <c r="V82" s="39" t="s">
        <v>725</v>
      </c>
      <c r="W82" s="39" t="s">
        <v>726</v>
      </c>
      <c r="X82" s="39" t="s">
        <v>726</v>
      </c>
      <c r="Y82" s="39" t="s">
        <v>726</v>
      </c>
      <c r="Z82" s="39" t="s">
        <v>726</v>
      </c>
      <c r="AA82" t="s">
        <v>751</v>
      </c>
    </row>
    <row r="83" spans="1:27" x14ac:dyDescent="0.3">
      <c r="A83" s="37" t="s">
        <v>470</v>
      </c>
      <c r="B83" s="37" t="s">
        <v>617</v>
      </c>
      <c r="C83" s="37" t="s">
        <v>471</v>
      </c>
      <c r="D83" s="37" t="s">
        <v>472</v>
      </c>
      <c r="E83" s="37" t="s">
        <v>473</v>
      </c>
      <c r="F83" s="37" t="s">
        <v>474</v>
      </c>
      <c r="G83" s="37" t="s">
        <v>691</v>
      </c>
      <c r="H83" s="37" t="s">
        <v>593</v>
      </c>
      <c r="I83" s="37">
        <v>0</v>
      </c>
      <c r="J83" s="37">
        <v>1</v>
      </c>
      <c r="K83" s="37">
        <v>0</v>
      </c>
      <c r="L83" s="37">
        <v>0</v>
      </c>
      <c r="M83" s="37">
        <v>0</v>
      </c>
      <c r="N83" s="37">
        <v>1</v>
      </c>
      <c r="O83" s="37">
        <v>1</v>
      </c>
      <c r="P83">
        <f>VLOOKUP($A83,'Item Detail'!$A$2:$G$89,7,0)</f>
        <v>1</v>
      </c>
      <c r="Q83" s="39" t="s">
        <v>738</v>
      </c>
      <c r="R83" s="39" t="s">
        <v>709</v>
      </c>
      <c r="S83" s="39" t="s">
        <v>722</v>
      </c>
      <c r="T83" s="39" t="s">
        <v>723</v>
      </c>
      <c r="U83" s="39" t="s">
        <v>723</v>
      </c>
      <c r="V83" s="39" t="s">
        <v>725</v>
      </c>
      <c r="W83" s="39" t="s">
        <v>726</v>
      </c>
      <c r="X83" s="39" t="s">
        <v>726</v>
      </c>
      <c r="Y83" s="39" t="s">
        <v>726</v>
      </c>
      <c r="Z83" s="39" t="s">
        <v>726</v>
      </c>
      <c r="AA83" t="s">
        <v>751</v>
      </c>
    </row>
    <row r="84" spans="1:27" x14ac:dyDescent="0.3">
      <c r="A84" s="37" t="s">
        <v>414</v>
      </c>
      <c r="B84" s="37" t="s">
        <v>602</v>
      </c>
      <c r="C84" s="37" t="s">
        <v>415</v>
      </c>
      <c r="D84" s="37" t="s">
        <v>416</v>
      </c>
      <c r="E84" s="37" t="s">
        <v>417</v>
      </c>
      <c r="F84" s="37" t="s">
        <v>397</v>
      </c>
      <c r="G84" s="37" t="s">
        <v>692</v>
      </c>
      <c r="H84" s="37" t="s">
        <v>592</v>
      </c>
      <c r="I84" s="37">
        <v>0</v>
      </c>
      <c r="J84" s="37">
        <v>1</v>
      </c>
      <c r="K84" s="37">
        <v>0</v>
      </c>
      <c r="L84" s="37">
        <v>0</v>
      </c>
      <c r="M84" s="37">
        <v>0</v>
      </c>
      <c r="N84" s="37">
        <v>1</v>
      </c>
      <c r="O84" s="37">
        <v>1</v>
      </c>
      <c r="P84">
        <f>VLOOKUP($A84,'Item Detail'!$A$2:$G$89,7,0)</f>
        <v>1</v>
      </c>
      <c r="Q84" s="39" t="s">
        <v>744</v>
      </c>
      <c r="R84" s="39" t="s">
        <v>743</v>
      </c>
      <c r="S84" s="39" t="s">
        <v>722</v>
      </c>
      <c r="T84" s="39" t="s">
        <v>723</v>
      </c>
      <c r="U84" s="39" t="s">
        <v>727</v>
      </c>
      <c r="V84" s="39" t="s">
        <v>725</v>
      </c>
      <c r="W84" s="39" t="s">
        <v>725</v>
      </c>
      <c r="X84" s="39" t="s">
        <v>725</v>
      </c>
      <c r="Y84" s="39" t="s">
        <v>725</v>
      </c>
      <c r="Z84" s="39" t="s">
        <v>725</v>
      </c>
      <c r="AA84" t="s">
        <v>749</v>
      </c>
    </row>
    <row r="85" spans="1:27" x14ac:dyDescent="0.3">
      <c r="A85" s="37" t="s">
        <v>553</v>
      </c>
      <c r="B85" s="37" t="s">
        <v>595</v>
      </c>
      <c r="C85" s="37" t="s">
        <v>554</v>
      </c>
      <c r="D85" s="37" t="s">
        <v>555</v>
      </c>
      <c r="E85" s="37" t="s">
        <v>250</v>
      </c>
      <c r="F85" s="37" t="s">
        <v>693</v>
      </c>
      <c r="G85" s="37" t="s">
        <v>694</v>
      </c>
      <c r="H85" s="37" t="s">
        <v>593</v>
      </c>
      <c r="I85" s="37">
        <v>0</v>
      </c>
      <c r="J85" s="37">
        <v>1</v>
      </c>
      <c r="K85" s="37">
        <v>0</v>
      </c>
      <c r="L85" s="37">
        <v>0</v>
      </c>
      <c r="M85" s="37">
        <v>0</v>
      </c>
      <c r="N85" s="37">
        <v>1</v>
      </c>
      <c r="O85" s="37">
        <v>1</v>
      </c>
      <c r="P85">
        <f>VLOOKUP($A85,'Item Detail'!$A$2:$G$89,7,0)</f>
        <v>1</v>
      </c>
      <c r="Q85" s="39" t="s">
        <v>730</v>
      </c>
      <c r="R85" s="39" t="s">
        <v>709</v>
      </c>
      <c r="S85" s="39" t="s">
        <v>722</v>
      </c>
      <c r="T85" s="39" t="s">
        <v>723</v>
      </c>
      <c r="U85" s="39" t="s">
        <v>735</v>
      </c>
      <c r="V85" s="39" t="s">
        <v>725</v>
      </c>
      <c r="W85" s="39" t="s">
        <v>726</v>
      </c>
      <c r="X85" s="39" t="s">
        <v>726</v>
      </c>
      <c r="Y85" s="39" t="s">
        <v>726</v>
      </c>
      <c r="Z85" s="39" t="s">
        <v>726</v>
      </c>
      <c r="AA85" t="s">
        <v>751</v>
      </c>
    </row>
    <row r="86" spans="1:27" x14ac:dyDescent="0.3">
      <c r="A86" s="37" t="s">
        <v>381</v>
      </c>
      <c r="B86" s="37" t="s">
        <v>617</v>
      </c>
      <c r="C86" s="37" t="s">
        <v>382</v>
      </c>
      <c r="D86" s="37" t="s">
        <v>383</v>
      </c>
      <c r="E86" s="37" t="s">
        <v>250</v>
      </c>
      <c r="F86" s="37" t="s">
        <v>384</v>
      </c>
      <c r="G86" s="37" t="s">
        <v>695</v>
      </c>
      <c r="H86" s="37" t="s">
        <v>593</v>
      </c>
      <c r="I86" s="37">
        <v>0</v>
      </c>
      <c r="J86" s="37">
        <v>1</v>
      </c>
      <c r="K86" s="37">
        <v>0</v>
      </c>
      <c r="L86" s="37">
        <v>0</v>
      </c>
      <c r="M86" s="37">
        <v>0</v>
      </c>
      <c r="N86" s="37">
        <v>1</v>
      </c>
      <c r="O86" s="37">
        <v>1</v>
      </c>
      <c r="P86">
        <f>VLOOKUP($A86,'Item Detail'!$A$2:$G$89,7,0)</f>
        <v>1</v>
      </c>
      <c r="Q86" s="39" t="s">
        <v>730</v>
      </c>
      <c r="R86" s="39" t="s">
        <v>709</v>
      </c>
      <c r="S86" s="39" t="s">
        <v>722</v>
      </c>
      <c r="T86" s="39" t="s">
        <v>723</v>
      </c>
      <c r="U86" s="39" t="s">
        <v>723</v>
      </c>
      <c r="V86" s="39" t="s">
        <v>725</v>
      </c>
      <c r="W86" s="39" t="s">
        <v>726</v>
      </c>
      <c r="X86" s="39" t="s">
        <v>726</v>
      </c>
      <c r="Y86" s="39" t="s">
        <v>726</v>
      </c>
      <c r="Z86" s="39" t="s">
        <v>726</v>
      </c>
      <c r="AA86" t="s">
        <v>751</v>
      </c>
    </row>
    <row r="87" spans="1:27" x14ac:dyDescent="0.3">
      <c r="A87" s="37" t="s">
        <v>170</v>
      </c>
      <c r="B87" s="37" t="s">
        <v>673</v>
      </c>
      <c r="C87" s="37" t="s">
        <v>409</v>
      </c>
      <c r="D87" s="37" t="s">
        <v>254</v>
      </c>
      <c r="E87" s="37" t="s">
        <v>410</v>
      </c>
      <c r="F87" s="37" t="s">
        <v>696</v>
      </c>
      <c r="G87" s="37" t="s">
        <v>697</v>
      </c>
      <c r="H87" s="37" t="s">
        <v>637</v>
      </c>
      <c r="I87" s="37">
        <v>1</v>
      </c>
      <c r="J87" s="37">
        <v>0</v>
      </c>
      <c r="K87" s="37">
        <v>0</v>
      </c>
      <c r="L87" s="37">
        <v>0</v>
      </c>
      <c r="M87" s="37">
        <v>0</v>
      </c>
      <c r="N87" s="37">
        <v>1</v>
      </c>
      <c r="O87" s="37">
        <v>1</v>
      </c>
      <c r="P87">
        <f>VLOOKUP($A87,'Item Detail'!$A$2:$G$89,7,0)</f>
        <v>1</v>
      </c>
      <c r="Q87" s="39" t="s">
        <v>739</v>
      </c>
      <c r="R87" s="39" t="s">
        <v>709</v>
      </c>
      <c r="S87" s="39" t="s">
        <v>158</v>
      </c>
      <c r="T87" s="39" t="s">
        <v>723</v>
      </c>
      <c r="U87" s="39" t="s">
        <v>735</v>
      </c>
      <c r="V87" s="39" t="s">
        <v>726</v>
      </c>
      <c r="W87" s="39" t="s">
        <v>726</v>
      </c>
      <c r="X87" s="39" t="s">
        <v>726</v>
      </c>
      <c r="Y87" s="39" t="s">
        <v>726</v>
      </c>
      <c r="Z87" s="39" t="s">
        <v>726</v>
      </c>
      <c r="AA87" t="s">
        <v>750</v>
      </c>
    </row>
    <row r="88" spans="1:27" x14ac:dyDescent="0.3">
      <c r="A88" s="37" t="s">
        <v>476</v>
      </c>
      <c r="B88" s="37" t="s">
        <v>659</v>
      </c>
      <c r="C88" s="37" t="s">
        <v>477</v>
      </c>
      <c r="D88" s="37" t="s">
        <v>478</v>
      </c>
      <c r="E88" s="37" t="s">
        <v>449</v>
      </c>
      <c r="F88" s="37" t="s">
        <v>660</v>
      </c>
      <c r="G88" s="37" t="s">
        <v>698</v>
      </c>
      <c r="H88" s="37" t="s">
        <v>593</v>
      </c>
      <c r="I88" s="37">
        <v>0</v>
      </c>
      <c r="J88" s="37">
        <v>1</v>
      </c>
      <c r="K88" s="37">
        <v>0</v>
      </c>
      <c r="L88" s="37">
        <v>0</v>
      </c>
      <c r="M88" s="37">
        <v>0</v>
      </c>
      <c r="N88" s="37">
        <v>1</v>
      </c>
      <c r="O88" s="37">
        <v>1</v>
      </c>
      <c r="P88">
        <f>VLOOKUP($A88,'Item Detail'!$A$2:$G$89,7,0)</f>
        <v>1</v>
      </c>
      <c r="Q88" s="39" t="s">
        <v>747</v>
      </c>
      <c r="R88" s="39" t="s">
        <v>709</v>
      </c>
      <c r="S88" s="39" t="s">
        <v>722</v>
      </c>
      <c r="T88" s="39" t="s">
        <v>723</v>
      </c>
      <c r="U88" s="39" t="s">
        <v>723</v>
      </c>
      <c r="V88" s="39" t="s">
        <v>725</v>
      </c>
      <c r="W88" s="39" t="s">
        <v>726</v>
      </c>
      <c r="X88" s="39" t="s">
        <v>726</v>
      </c>
      <c r="Y88" s="39" t="s">
        <v>726</v>
      </c>
      <c r="Z88" s="39" t="s">
        <v>725</v>
      </c>
      <c r="AA88" t="s">
        <v>751</v>
      </c>
    </row>
    <row r="89" spans="1:27" x14ac:dyDescent="0.3">
      <c r="A89" s="37" t="s">
        <v>190</v>
      </c>
      <c r="B89" s="37" t="s">
        <v>699</v>
      </c>
      <c r="C89" s="37" t="s">
        <v>453</v>
      </c>
      <c r="D89" s="37" t="s">
        <v>254</v>
      </c>
      <c r="E89" s="37" t="s">
        <v>454</v>
      </c>
      <c r="F89" s="37" t="s">
        <v>700</v>
      </c>
      <c r="G89" s="37" t="s">
        <v>701</v>
      </c>
      <c r="H89" s="37" t="s">
        <v>637</v>
      </c>
      <c r="I89" s="37">
        <v>0</v>
      </c>
      <c r="J89" s="37">
        <v>1</v>
      </c>
      <c r="K89" s="37">
        <v>0</v>
      </c>
      <c r="L89" s="37">
        <v>0</v>
      </c>
      <c r="M89" s="37">
        <v>0</v>
      </c>
      <c r="N89" s="37">
        <v>1</v>
      </c>
      <c r="O89" s="37">
        <v>1</v>
      </c>
      <c r="P89">
        <f>VLOOKUP($A89,'Item Detail'!$A$2:$G$89,7,0)</f>
        <v>1</v>
      </c>
      <c r="Q89" s="39" t="s">
        <v>739</v>
      </c>
      <c r="R89" s="39" t="s">
        <v>709</v>
      </c>
      <c r="S89" s="39" t="s">
        <v>158</v>
      </c>
      <c r="T89" s="39" t="s">
        <v>723</v>
      </c>
      <c r="U89" s="39" t="s">
        <v>723</v>
      </c>
      <c r="V89" s="39" t="s">
        <v>725</v>
      </c>
      <c r="W89" s="39" t="s">
        <v>726</v>
      </c>
      <c r="X89" s="39" t="s">
        <v>726</v>
      </c>
      <c r="Y89" s="39" t="s">
        <v>726</v>
      </c>
      <c r="Z89" s="39" t="s">
        <v>726</v>
      </c>
      <c r="AA89" t="s">
        <v>750</v>
      </c>
    </row>
    <row r="90" spans="1:27" x14ac:dyDescent="0.3">
      <c r="A90" s="37" t="s">
        <v>433</v>
      </c>
      <c r="B90" s="37" t="s">
        <v>702</v>
      </c>
      <c r="C90" s="37" t="s">
        <v>434</v>
      </c>
      <c r="D90" s="37" t="s">
        <v>435</v>
      </c>
      <c r="E90" s="37" t="s">
        <v>436</v>
      </c>
      <c r="F90" s="37" t="s">
        <v>437</v>
      </c>
      <c r="G90" s="37" t="s">
        <v>703</v>
      </c>
      <c r="H90" s="37" t="s">
        <v>593</v>
      </c>
      <c r="I90" s="37">
        <v>0</v>
      </c>
      <c r="J90" s="37">
        <v>1</v>
      </c>
      <c r="K90" s="37">
        <v>0</v>
      </c>
      <c r="L90" s="37">
        <v>0</v>
      </c>
      <c r="M90" s="37">
        <v>0</v>
      </c>
      <c r="N90" s="37">
        <v>1</v>
      </c>
      <c r="O90" s="37">
        <v>1</v>
      </c>
      <c r="P90">
        <f>VLOOKUP($A90,'Item Detail'!$A$2:$G$89,7,0)</f>
        <v>1</v>
      </c>
      <c r="Q90" s="39" t="s">
        <v>748</v>
      </c>
      <c r="R90" s="39" t="s">
        <v>709</v>
      </c>
      <c r="S90" s="39" t="s">
        <v>722</v>
      </c>
      <c r="T90" s="39" t="s">
        <v>723</v>
      </c>
      <c r="U90" s="39" t="s">
        <v>723</v>
      </c>
      <c r="V90" s="39" t="s">
        <v>725</v>
      </c>
      <c r="W90" s="39" t="s">
        <v>726</v>
      </c>
      <c r="X90" s="39" t="s">
        <v>726</v>
      </c>
      <c r="Y90" s="39" t="s">
        <v>726</v>
      </c>
      <c r="Z90" s="39" t="s">
        <v>726</v>
      </c>
      <c r="AA90" t="s">
        <v>751</v>
      </c>
    </row>
    <row r="91" spans="1:27" x14ac:dyDescent="0.3">
      <c r="A91" s="37" t="s">
        <v>558</v>
      </c>
      <c r="B91" s="37" t="s">
        <v>673</v>
      </c>
      <c r="C91" s="37" t="s">
        <v>559</v>
      </c>
      <c r="D91" s="37" t="s">
        <v>334</v>
      </c>
      <c r="E91" s="37" t="s">
        <v>560</v>
      </c>
      <c r="F91" s="37" t="s">
        <v>704</v>
      </c>
      <c r="G91" s="37" t="s">
        <v>705</v>
      </c>
      <c r="H91" s="37" t="s">
        <v>593</v>
      </c>
      <c r="I91" s="37">
        <v>0</v>
      </c>
      <c r="J91" s="37">
        <v>1</v>
      </c>
      <c r="K91" s="37">
        <v>0</v>
      </c>
      <c r="L91" s="37">
        <v>0</v>
      </c>
      <c r="M91" s="37">
        <v>0</v>
      </c>
      <c r="N91" s="37">
        <v>1</v>
      </c>
      <c r="O91" s="37">
        <v>1</v>
      </c>
      <c r="P91">
        <f>VLOOKUP($A91,'Item Detail'!$A$2:$G$89,7,0)</f>
        <v>1</v>
      </c>
      <c r="Q91" s="39" t="s">
        <v>730</v>
      </c>
      <c r="R91" s="39" t="s">
        <v>709</v>
      </c>
      <c r="S91" s="39" t="s">
        <v>722</v>
      </c>
      <c r="T91" s="39" t="s">
        <v>723</v>
      </c>
      <c r="U91" s="39" t="s">
        <v>723</v>
      </c>
      <c r="V91" s="39" t="s">
        <v>725</v>
      </c>
      <c r="W91" s="39" t="s">
        <v>726</v>
      </c>
      <c r="X91" s="39" t="s">
        <v>726</v>
      </c>
      <c r="Y91" s="39" t="s">
        <v>726</v>
      </c>
      <c r="Z91" s="39" t="s">
        <v>726</v>
      </c>
      <c r="AA91" t="s">
        <v>751</v>
      </c>
    </row>
    <row r="92" spans="1:27" x14ac:dyDescent="0.3">
      <c r="A92" s="37" t="s">
        <v>507</v>
      </c>
      <c r="B92" s="37" t="s">
        <v>604</v>
      </c>
      <c r="C92" s="37" t="s">
        <v>508</v>
      </c>
      <c r="D92" s="37" t="s">
        <v>254</v>
      </c>
      <c r="E92" s="37" t="s">
        <v>509</v>
      </c>
      <c r="F92" s="37" t="s">
        <v>706</v>
      </c>
      <c r="G92" s="37" t="s">
        <v>707</v>
      </c>
      <c r="H92" s="37" t="s">
        <v>592</v>
      </c>
      <c r="I92" s="37">
        <v>0</v>
      </c>
      <c r="J92" s="37">
        <v>1</v>
      </c>
      <c r="K92" s="37">
        <v>0</v>
      </c>
      <c r="L92" s="37">
        <v>0</v>
      </c>
      <c r="M92" s="37">
        <v>0</v>
      </c>
      <c r="N92" s="37">
        <v>1</v>
      </c>
      <c r="O92" s="37">
        <v>1</v>
      </c>
      <c r="P92">
        <f>VLOOKUP($A92,'Item Detail'!$A$2:$G$89,7,0)</f>
        <v>1</v>
      </c>
      <c r="Q92" s="39" t="s">
        <v>721</v>
      </c>
      <c r="R92" s="39" t="s">
        <v>709</v>
      </c>
      <c r="S92" s="39" t="s">
        <v>722</v>
      </c>
      <c r="T92" s="39" t="s">
        <v>723</v>
      </c>
      <c r="U92" s="39" t="s">
        <v>727</v>
      </c>
      <c r="V92" s="39" t="s">
        <v>725</v>
      </c>
      <c r="W92" s="39" t="s">
        <v>725</v>
      </c>
      <c r="X92" s="39" t="s">
        <v>725</v>
      </c>
      <c r="Y92" s="39" t="s">
        <v>725</v>
      </c>
      <c r="Z92" s="39" t="s">
        <v>725</v>
      </c>
      <c r="AA92" t="s">
        <v>749</v>
      </c>
    </row>
    <row r="93" spans="1:27" x14ac:dyDescent="0.3">
      <c r="A93" s="37" t="s">
        <v>399</v>
      </c>
      <c r="B93" s="37" t="s">
        <v>599</v>
      </c>
      <c r="C93" s="37" t="s">
        <v>400</v>
      </c>
      <c r="D93" s="37" t="s">
        <v>401</v>
      </c>
      <c r="E93" s="37" t="s">
        <v>402</v>
      </c>
      <c r="F93" s="37" t="s">
        <v>403</v>
      </c>
      <c r="G93" s="37" t="s">
        <v>708</v>
      </c>
      <c r="H93" s="37" t="s">
        <v>594</v>
      </c>
      <c r="I93" s="37">
        <v>1</v>
      </c>
      <c r="J93" s="37">
        <v>0</v>
      </c>
      <c r="K93" s="37">
        <v>0</v>
      </c>
      <c r="L93" s="37">
        <v>0</v>
      </c>
      <c r="M93" s="37">
        <v>0</v>
      </c>
      <c r="N93" s="37">
        <v>1</v>
      </c>
      <c r="O93" s="37">
        <v>1</v>
      </c>
      <c r="P93">
        <f>VLOOKUP($A93,'Item Detail'!$A$2:$G$89,7,0)</f>
        <v>1</v>
      </c>
      <c r="Q93" s="39" t="s">
        <v>734</v>
      </c>
      <c r="R93" s="39" t="s">
        <v>709</v>
      </c>
      <c r="S93" s="39" t="s">
        <v>722</v>
      </c>
      <c r="T93" s="39" t="s">
        <v>723</v>
      </c>
      <c r="U93" s="39" t="s">
        <v>723</v>
      </c>
      <c r="V93" s="39" t="s">
        <v>725</v>
      </c>
      <c r="W93" s="39" t="s">
        <v>725</v>
      </c>
      <c r="X93" s="39" t="s">
        <v>725</v>
      </c>
      <c r="Y93" s="39" t="s">
        <v>725</v>
      </c>
      <c r="Z93" s="39" t="s">
        <v>725</v>
      </c>
      <c r="AA93" t="s">
        <v>749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3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563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564</v>
      </c>
      <c r="L2" s="34"/>
    </row>
    <row r="3" spans="1:12" ht="27.45" customHeight="1" x14ac:dyDescent="0.3">
      <c r="A3" s="23" t="s">
        <v>565</v>
      </c>
      <c r="B3" s="23" t="s">
        <v>566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567</v>
      </c>
    </row>
    <row r="4" spans="1:12" ht="14.4" x14ac:dyDescent="0.3">
      <c r="A4" s="35">
        <v>2018</v>
      </c>
      <c r="B4" s="25" t="s">
        <v>568</v>
      </c>
      <c r="C4" s="26">
        <v>306</v>
      </c>
      <c r="D4" s="26">
        <v>258</v>
      </c>
      <c r="E4" s="24">
        <v>0.84313725490196079</v>
      </c>
      <c r="F4" s="26">
        <v>29</v>
      </c>
      <c r="G4" s="24">
        <v>0.93790849673202614</v>
      </c>
      <c r="H4" s="26">
        <v>9</v>
      </c>
      <c r="I4" s="26">
        <v>10</v>
      </c>
      <c r="J4" s="26">
        <v>0</v>
      </c>
      <c r="K4" s="24">
        <v>0.8716216216216216</v>
      </c>
      <c r="L4" s="24">
        <v>0.9662921348314607</v>
      </c>
    </row>
    <row r="5" spans="1:12" ht="14.4" x14ac:dyDescent="0.3">
      <c r="A5" s="35">
        <v>2018</v>
      </c>
      <c r="B5" s="25" t="s">
        <v>569</v>
      </c>
      <c r="C5" s="26">
        <v>286</v>
      </c>
      <c r="D5" s="26">
        <v>241</v>
      </c>
      <c r="E5" s="24">
        <v>0.84265734265734271</v>
      </c>
      <c r="F5" s="26">
        <v>22</v>
      </c>
      <c r="G5" s="24">
        <v>0.91958041958041958</v>
      </c>
      <c r="H5" s="26">
        <v>11</v>
      </c>
      <c r="I5" s="26">
        <v>9</v>
      </c>
      <c r="J5" s="26">
        <v>3</v>
      </c>
      <c r="K5" s="24">
        <v>0.87956204379562042</v>
      </c>
      <c r="L5" s="24">
        <v>0.95634920634920628</v>
      </c>
    </row>
    <row r="6" spans="1:12" ht="14.4" x14ac:dyDescent="0.3">
      <c r="A6" s="35">
        <v>2018</v>
      </c>
      <c r="B6" s="25" t="s">
        <v>570</v>
      </c>
      <c r="C6" s="26">
        <v>314</v>
      </c>
      <c r="D6" s="26">
        <v>254</v>
      </c>
      <c r="E6" s="24">
        <v>0.80891719745222934</v>
      </c>
      <c r="F6" s="26">
        <v>22</v>
      </c>
      <c r="G6" s="24">
        <v>0.87898089171974514</v>
      </c>
      <c r="H6" s="26">
        <v>25</v>
      </c>
      <c r="I6" s="26">
        <v>9</v>
      </c>
      <c r="J6" s="26">
        <v>4</v>
      </c>
      <c r="K6" s="24">
        <v>0.84385382059800662</v>
      </c>
      <c r="L6" s="24">
        <v>0.91039426523297495</v>
      </c>
    </row>
    <row r="7" spans="1:12" ht="14.4" x14ac:dyDescent="0.3">
      <c r="A7" s="35">
        <v>2018</v>
      </c>
      <c r="B7" s="25" t="s">
        <v>571</v>
      </c>
      <c r="C7" s="26">
        <v>424</v>
      </c>
      <c r="D7" s="26">
        <v>351</v>
      </c>
      <c r="E7" s="24">
        <v>0.82783018867924529</v>
      </c>
      <c r="F7" s="26">
        <v>32</v>
      </c>
      <c r="G7" s="24">
        <v>0.90330188679245282</v>
      </c>
      <c r="H7" s="26">
        <v>23</v>
      </c>
      <c r="I7" s="26">
        <v>12</v>
      </c>
      <c r="J7" s="26">
        <v>6</v>
      </c>
      <c r="K7" s="24">
        <v>0.8645320197044335</v>
      </c>
      <c r="L7" s="24">
        <v>0.93850267379679142</v>
      </c>
    </row>
    <row r="8" spans="1:12" ht="14.4" x14ac:dyDescent="0.3">
      <c r="A8" s="35">
        <v>2018</v>
      </c>
      <c r="B8" s="25" t="s">
        <v>572</v>
      </c>
      <c r="C8" s="26">
        <v>214</v>
      </c>
      <c r="D8" s="26">
        <v>175</v>
      </c>
      <c r="E8" s="24">
        <v>0.81775700934579443</v>
      </c>
      <c r="F8" s="26">
        <v>16</v>
      </c>
      <c r="G8" s="24">
        <v>0.89252336448598124</v>
      </c>
      <c r="H8" s="26">
        <v>11</v>
      </c>
      <c r="I8" s="26">
        <v>10</v>
      </c>
      <c r="J8" s="26">
        <v>2</v>
      </c>
      <c r="K8" s="24">
        <v>0.86633663366336633</v>
      </c>
      <c r="L8" s="24">
        <v>0.94086021505376349</v>
      </c>
    </row>
    <row r="9" spans="1:12" ht="14.4" x14ac:dyDescent="0.3">
      <c r="A9" s="35">
        <v>2018</v>
      </c>
      <c r="B9" s="25" t="s">
        <v>573</v>
      </c>
      <c r="C9" s="26">
        <v>136</v>
      </c>
      <c r="D9" s="26">
        <v>108</v>
      </c>
      <c r="E9" s="24">
        <v>0.79411764705882348</v>
      </c>
      <c r="F9" s="26">
        <v>17</v>
      </c>
      <c r="G9" s="24">
        <v>0.91911764705882348</v>
      </c>
      <c r="H9" s="26">
        <v>2</v>
      </c>
      <c r="I9" s="26">
        <v>8</v>
      </c>
      <c r="J9" s="26">
        <v>1</v>
      </c>
      <c r="K9" s="24">
        <v>0.85039370078740162</v>
      </c>
      <c r="L9" s="24">
        <v>0.98181818181818192</v>
      </c>
    </row>
    <row r="10" spans="1:12" ht="14.4" x14ac:dyDescent="0.3">
      <c r="A10" s="35">
        <v>2019</v>
      </c>
      <c r="B10" s="25" t="s">
        <v>574</v>
      </c>
      <c r="C10" s="26">
        <v>319</v>
      </c>
      <c r="D10" s="26">
        <v>281</v>
      </c>
      <c r="E10" s="24">
        <v>0.88087774294670851</v>
      </c>
      <c r="F10" s="26">
        <v>19</v>
      </c>
      <c r="G10" s="24">
        <v>0.94043887147335425</v>
      </c>
      <c r="H10" s="26">
        <v>9</v>
      </c>
      <c r="I10" s="26">
        <v>8</v>
      </c>
      <c r="J10" s="26">
        <v>2</v>
      </c>
      <c r="K10" s="24">
        <v>0.90938511326860838</v>
      </c>
      <c r="L10" s="24">
        <v>0.96896551724137936</v>
      </c>
    </row>
    <row r="11" spans="1:12" ht="14.4" x14ac:dyDescent="0.3">
      <c r="A11" s="35">
        <v>2019</v>
      </c>
      <c r="B11" s="25" t="s">
        <v>575</v>
      </c>
      <c r="C11" s="26">
        <v>233</v>
      </c>
      <c r="D11" s="26">
        <v>202</v>
      </c>
      <c r="E11" s="24">
        <v>0.86695278969957068</v>
      </c>
      <c r="F11" s="26">
        <v>15</v>
      </c>
      <c r="G11" s="24">
        <v>0.93133047210300424</v>
      </c>
      <c r="H11" s="26">
        <v>7</v>
      </c>
      <c r="I11" s="26">
        <v>9</v>
      </c>
      <c r="J11" s="26">
        <v>0</v>
      </c>
      <c r="K11" s="24">
        <v>0.9017857142857143</v>
      </c>
      <c r="L11" s="24">
        <v>0.96650717703349287</v>
      </c>
    </row>
    <row r="12" spans="1:12" ht="14.4" x14ac:dyDescent="0.3">
      <c r="A12" s="35">
        <v>2019</v>
      </c>
      <c r="B12" s="25" t="s">
        <v>576</v>
      </c>
      <c r="C12" s="26">
        <v>303</v>
      </c>
      <c r="D12" s="26">
        <v>254</v>
      </c>
      <c r="E12" s="24">
        <v>0.83828382838283833</v>
      </c>
      <c r="F12" s="26">
        <v>19</v>
      </c>
      <c r="G12" s="24">
        <v>0.90099009900990101</v>
      </c>
      <c r="H12" s="26">
        <v>18</v>
      </c>
      <c r="I12" s="26">
        <v>6</v>
      </c>
      <c r="J12" s="26">
        <v>6</v>
      </c>
      <c r="K12" s="24">
        <v>0.87285223367697595</v>
      </c>
      <c r="L12" s="24">
        <v>0.93382352941176483</v>
      </c>
    </row>
    <row r="13" spans="1:12" ht="14.4" x14ac:dyDescent="0.3">
      <c r="A13" s="35">
        <v>2019</v>
      </c>
      <c r="B13" s="25" t="s">
        <v>577</v>
      </c>
      <c r="C13" s="26">
        <v>299</v>
      </c>
      <c r="D13" s="26">
        <v>234</v>
      </c>
      <c r="E13" s="24">
        <v>0.78260869565217395</v>
      </c>
      <c r="F13" s="26">
        <v>24</v>
      </c>
      <c r="G13" s="24">
        <v>0.86287625418060199</v>
      </c>
      <c r="H13" s="26">
        <v>16</v>
      </c>
      <c r="I13" s="26">
        <v>22</v>
      </c>
      <c r="J13" s="26">
        <v>3</v>
      </c>
      <c r="K13" s="24">
        <v>0.85401459854014594</v>
      </c>
      <c r="L13" s="24">
        <v>0.93600000000000005</v>
      </c>
    </row>
    <row r="14" spans="1:12" ht="14.4" x14ac:dyDescent="0.3">
      <c r="A14" s="35">
        <v>2019</v>
      </c>
      <c r="B14" s="25" t="s">
        <v>578</v>
      </c>
      <c r="C14" s="26">
        <v>237</v>
      </c>
      <c r="D14" s="26">
        <v>205</v>
      </c>
      <c r="E14" s="24">
        <v>0.86497890295358648</v>
      </c>
      <c r="F14" s="26">
        <v>17</v>
      </c>
      <c r="G14" s="24">
        <v>0.93670886075949367</v>
      </c>
      <c r="H14" s="26">
        <v>7</v>
      </c>
      <c r="I14" s="26">
        <v>7</v>
      </c>
      <c r="J14" s="26">
        <v>1</v>
      </c>
      <c r="K14" s="24">
        <v>0.89519650655021832</v>
      </c>
      <c r="L14" s="24">
        <v>0.96698113207547165</v>
      </c>
    </row>
    <row r="15" spans="1:12" ht="14.4" x14ac:dyDescent="0.3">
      <c r="A15" s="35">
        <v>2019</v>
      </c>
      <c r="B15" s="25" t="s">
        <v>579</v>
      </c>
      <c r="C15" s="26">
        <v>297</v>
      </c>
      <c r="D15" s="26">
        <v>243</v>
      </c>
      <c r="E15" s="24">
        <v>0.81818181818181823</v>
      </c>
      <c r="F15" s="26">
        <v>22</v>
      </c>
      <c r="G15" s="24">
        <v>0.8922558922558923</v>
      </c>
      <c r="H15" s="26">
        <v>14</v>
      </c>
      <c r="I15" s="26">
        <v>11</v>
      </c>
      <c r="J15" s="26">
        <v>7</v>
      </c>
      <c r="K15" s="24">
        <v>0.87096774193548387</v>
      </c>
      <c r="L15" s="24">
        <v>0.94552529182879363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2019-07-01T19:54:29Z</dcterms:created>
  <dcterms:modified xsi:type="dcterms:W3CDTF">2019-07-01T20:27:05Z</dcterms:modified>
</cp:coreProperties>
</file>