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Eastern Dental\"/>
    </mc:Choice>
  </mc:AlternateContent>
  <xr:revisionPtr revIDLastSave="0" documentId="10_ncr:100000_{785BFF36-2727-4309-822A-384FE560815B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6" r:id="rId6"/>
    <sheet name="12-Month Rolling Fill Rate" sheetId="5" r:id="rId7"/>
  </sheets>
  <definedNames>
    <definedName name="_xlnm._FilterDatabase" localSheetId="3" hidden="1">'Item Detail'!$A$2:$N$164</definedName>
  </definedNames>
  <calcPr calcId="179017"/>
  <pivotCaches>
    <pivotCache cacheId="21" r:id="rId8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<sst xmlns="http://schemas.openxmlformats.org/spreadsheetml/2006/main" count="2555" uniqueCount="917">
  <si>
    <t>EASTERN DENTAL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</si>
  <si>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</si>
  <si>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</si>
  <si>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</si>
  <si>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</si>
  <si>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</si>
  <si>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</si>
  <si>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</si>
  <si>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</si>
  <si>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</si>
  <si>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</si>
  <si>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</si>
  <si>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</si>
  <si>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1515959</t>
  </si>
  <si>
    <t>Eastern Dental Of Vineland GP</t>
  </si>
  <si>
    <t>161513</t>
  </si>
  <si>
    <t>Eastern Dental Of Ewing GP</t>
  </si>
  <si>
    <t>976428</t>
  </si>
  <si>
    <t>Eastern Dental Of Marlton GP</t>
  </si>
  <si>
    <t>3295970</t>
  </si>
  <si>
    <t>Eastern Dental Of Laurel Springs GP</t>
  </si>
  <si>
    <t>1507957</t>
  </si>
  <si>
    <t>Eastern Dental Of Toms River GP</t>
  </si>
  <si>
    <t>692527</t>
  </si>
  <si>
    <t>Eastern Dental Of Burlington GP</t>
  </si>
  <si>
    <t>1523160</t>
  </si>
  <si>
    <t>Eastern Dental Of Eatontown GP</t>
  </si>
  <si>
    <t>271787</t>
  </si>
  <si>
    <t>Eastern Dental Of Old Bridge GP</t>
  </si>
  <si>
    <t>271785</t>
  </si>
  <si>
    <t>Eastern Dental Of Hamilton GP</t>
  </si>
  <si>
    <t>271789</t>
  </si>
  <si>
    <t>Eastern Dental Of Union GP</t>
  </si>
  <si>
    <t>271786</t>
  </si>
  <si>
    <t>Eastern Dental Of Brick GP</t>
  </si>
  <si>
    <t>3220481</t>
  </si>
  <si>
    <t>Eastern Dental Of Parsippany GP</t>
  </si>
  <si>
    <t>1604697</t>
  </si>
  <si>
    <t>Midwestern Dental Of Dearborn GP</t>
  </si>
  <si>
    <t>1604964</t>
  </si>
  <si>
    <t>Midwestern Dtl Of Stling Hgts GP</t>
  </si>
  <si>
    <t>1515955</t>
  </si>
  <si>
    <t>Eastern Dental Of Woodbridge GP</t>
  </si>
  <si>
    <t>3388364</t>
  </si>
  <si>
    <t>Toms River Family Dental (ED) GP</t>
  </si>
  <si>
    <t>1523166</t>
  </si>
  <si>
    <t>Dimension Management Corporation GP</t>
  </si>
  <si>
    <t>EASTERN DENTAL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</si>
  <si>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</si>
  <si>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</si>
  <si>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</si>
  <si>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</si>
  <si>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</si>
  <si>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</si>
  <si>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</si>
  <si>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</si>
  <si>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</si>
  <si>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</si>
  <si>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</si>
  <si>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</si>
  <si>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</si>
  <si>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Cinnaminson</t>
  </si>
  <si>
    <t>NJ</t>
  </si>
  <si>
    <t xml:space="preserve">080772840   </t>
  </si>
  <si>
    <t>69299417</t>
  </si>
  <si>
    <t>SE</t>
  </si>
  <si>
    <t>6814559</t>
  </si>
  <si>
    <t>Anesthetic Cartridge Holder</t>
  </si>
  <si>
    <t>10/24/2018</t>
  </si>
  <si>
    <t>XD</t>
  </si>
  <si>
    <t>PRACTI</t>
  </si>
  <si>
    <t>Laurel Springs</t>
  </si>
  <si>
    <t xml:space="preserve">080214823   </t>
  </si>
  <si>
    <t>68715522</t>
  </si>
  <si>
    <t>1320211</t>
  </si>
  <si>
    <t>Sodium Hypochlorite 5.25%</t>
  </si>
  <si>
    <t>10/08/2018</t>
  </si>
  <si>
    <t>ZADSDN</t>
  </si>
  <si>
    <t>70666770</t>
  </si>
  <si>
    <t>12/04/2018</t>
  </si>
  <si>
    <t>Dearborn</t>
  </si>
  <si>
    <t>MI</t>
  </si>
  <si>
    <t xml:space="preserve">481263293   </t>
  </si>
  <si>
    <t>70729370</t>
  </si>
  <si>
    <t>2506977</t>
  </si>
  <si>
    <t>Tac Adhesive Bulk Package</t>
  </si>
  <si>
    <t>12/05/2018</t>
  </si>
  <si>
    <t>NATKEY</t>
  </si>
  <si>
    <t>Sterling Heights</t>
  </si>
  <si>
    <t xml:space="preserve">483121839   </t>
  </si>
  <si>
    <t>69777047</t>
  </si>
  <si>
    <t>1079008</t>
  </si>
  <si>
    <t>Brush Surg.Aspirator 1/8"</t>
  </si>
  <si>
    <t>11/06/2018</t>
  </si>
  <si>
    <t>VISDEN</t>
  </si>
  <si>
    <t>Hamilton</t>
  </si>
  <si>
    <t xml:space="preserve">086192694   </t>
  </si>
  <si>
    <t>69556389</t>
  </si>
  <si>
    <t>8753639</t>
  </si>
  <si>
    <t>Sterilization Wrap</t>
  </si>
  <si>
    <t>10/31/2018</t>
  </si>
  <si>
    <t>TIDI-E</t>
  </si>
  <si>
    <t>Union</t>
  </si>
  <si>
    <t xml:space="preserve">070838409   </t>
  </si>
  <si>
    <t>69778756</t>
  </si>
  <si>
    <t>Avenel</t>
  </si>
  <si>
    <t xml:space="preserve">070011327   </t>
  </si>
  <si>
    <t>68729961</t>
  </si>
  <si>
    <t>1235375</t>
  </si>
  <si>
    <t>BluWhite Carbide Bur Surgical</t>
  </si>
  <si>
    <t>BEAVDN</t>
  </si>
  <si>
    <t>70307319</t>
  </si>
  <si>
    <t>11/21/2018</t>
  </si>
  <si>
    <t>70636151</t>
  </si>
  <si>
    <t>12/03/2018</t>
  </si>
  <si>
    <t>70829704</t>
  </si>
  <si>
    <t>12/07/2018</t>
  </si>
  <si>
    <t>Ewing</t>
  </si>
  <si>
    <t xml:space="preserve">086283091   </t>
  </si>
  <si>
    <t>68625080</t>
  </si>
  <si>
    <t>10/04/2018</t>
  </si>
  <si>
    <t>68909131</t>
  </si>
  <si>
    <t>10/12/2018</t>
  </si>
  <si>
    <t>69172154</t>
  </si>
  <si>
    <t>10/19/2018</t>
  </si>
  <si>
    <t>EASTERN DENTAL   Drop-Ship Items  -  Oct 2018 through Dec 2018</t>
  </si>
  <si>
    <t>Oakhurst</t>
  </si>
  <si>
    <t xml:space="preserve">077552912   </t>
  </si>
  <si>
    <t>68515377</t>
  </si>
  <si>
    <t>1778819</t>
  </si>
  <si>
    <t>Replace Cart &amp; Recycl Kit</t>
  </si>
  <si>
    <t>10/02/2018</t>
  </si>
  <si>
    <t>D</t>
  </si>
  <si>
    <t>SOLMET</t>
  </si>
  <si>
    <t>2550160</t>
  </si>
  <si>
    <t>Denture Boxes Imprinted</t>
  </si>
  <si>
    <t>70728442</t>
  </si>
  <si>
    <t>Toms River</t>
  </si>
  <si>
    <t xml:space="preserve">087558054   </t>
  </si>
  <si>
    <t>69808021</t>
  </si>
  <si>
    <t>6000230</t>
  </si>
  <si>
    <t>Knife Orban 1</t>
  </si>
  <si>
    <t>11/07/2018</t>
  </si>
  <si>
    <t>HUFRID</t>
  </si>
  <si>
    <t>68792929</t>
  </si>
  <si>
    <t>3373762</t>
  </si>
  <si>
    <t>Scrub Pant Unisex Cargo</t>
  </si>
  <si>
    <t>10/09/2018</t>
  </si>
  <si>
    <t>STRATE</t>
  </si>
  <si>
    <t>3373933</t>
  </si>
  <si>
    <t>Scrub Pant Unisex Cargo Tall</t>
  </si>
  <si>
    <t>3374864</t>
  </si>
  <si>
    <t>Scrub Top Unisex V-Neck 1Pkt</t>
  </si>
  <si>
    <t>3373863</t>
  </si>
  <si>
    <t>Scrub Pant Unisex Cargo Short</t>
  </si>
  <si>
    <t>3374866</t>
  </si>
  <si>
    <t>3373859</t>
  </si>
  <si>
    <t>3374793</t>
  </si>
  <si>
    <t>3373960</t>
  </si>
  <si>
    <t>Scrub Pant 3Pkt Flare DS</t>
  </si>
  <si>
    <t>68880855</t>
  </si>
  <si>
    <t>SO</t>
  </si>
  <si>
    <t>2240020</t>
  </si>
  <si>
    <t>Clear Blue Light Guide Rod</t>
  </si>
  <si>
    <t>10/11/2018</t>
  </si>
  <si>
    <t>JOHNSO</t>
  </si>
  <si>
    <t>69590710</t>
  </si>
  <si>
    <t>1328042</t>
  </si>
  <si>
    <t>Brio440 Highspeed</t>
  </si>
  <si>
    <t>11/01/2018</t>
  </si>
  <si>
    <t>BRASS</t>
  </si>
  <si>
    <t>1303068</t>
  </si>
  <si>
    <t>N10Ti Coupler</t>
  </si>
  <si>
    <t>70127192</t>
  </si>
  <si>
    <t>3374104</t>
  </si>
  <si>
    <t>Scrub Pant 3Pkt Flare DS Petit</t>
  </si>
  <si>
    <t>11/15/2018</t>
  </si>
  <si>
    <t>3374111</t>
  </si>
  <si>
    <t>3374102</t>
  </si>
  <si>
    <t>70785899</t>
  </si>
  <si>
    <t>12/06/2018</t>
  </si>
  <si>
    <t>70920712</t>
  </si>
  <si>
    <t>6009279</t>
  </si>
  <si>
    <t>Elevator SE Coupland Gouge #3</t>
  </si>
  <si>
    <t>12/11/2018</t>
  </si>
  <si>
    <t>6008750</t>
  </si>
  <si>
    <t>Elevator SE Coupland Gouge 1</t>
  </si>
  <si>
    <t>2160050</t>
  </si>
  <si>
    <t>Floss Dispenser Plastic</t>
  </si>
  <si>
    <t>PLASDT</t>
  </si>
  <si>
    <t>71076729</t>
  </si>
  <si>
    <t>3374865</t>
  </si>
  <si>
    <t>12/14/2018</t>
  </si>
  <si>
    <t>3374867</t>
  </si>
  <si>
    <t>3374862</t>
  </si>
  <si>
    <t>3373763</t>
  </si>
  <si>
    <t>3373761</t>
  </si>
  <si>
    <t>3373758</t>
  </si>
  <si>
    <t>3373760</t>
  </si>
  <si>
    <t>3374825</t>
  </si>
  <si>
    <t>3373717</t>
  </si>
  <si>
    <t>Marlton</t>
  </si>
  <si>
    <t xml:space="preserve">080531279   </t>
  </si>
  <si>
    <t>69254263</t>
  </si>
  <si>
    <t>1117286</t>
  </si>
  <si>
    <t>CAS04 Calcium Sulfate Kit</t>
  </si>
  <si>
    <t>10/23/2018</t>
  </si>
  <si>
    <t>ACESUR</t>
  </si>
  <si>
    <t>70615811</t>
  </si>
  <si>
    <t>1894512</t>
  </si>
  <si>
    <t>Bite Block Cover</t>
  </si>
  <si>
    <t>PERIO</t>
  </si>
  <si>
    <t>Morris Plains</t>
  </si>
  <si>
    <t xml:space="preserve">079501244   </t>
  </si>
  <si>
    <t>69074979</t>
  </si>
  <si>
    <t>10/17/2018</t>
  </si>
  <si>
    <t>3373718</t>
  </si>
  <si>
    <t>3374823</t>
  </si>
  <si>
    <t>71146367</t>
  </si>
  <si>
    <t>12/17/2018</t>
  </si>
  <si>
    <t>68634167</t>
  </si>
  <si>
    <t>9330097</t>
  </si>
  <si>
    <t>Tarter &amp; Stain Remover</t>
  </si>
  <si>
    <t>CROSSC</t>
  </si>
  <si>
    <t>68783258</t>
  </si>
  <si>
    <t>5501197</t>
  </si>
  <si>
    <t>SlugBuster 2-Gallon Empty</t>
  </si>
  <si>
    <t>RAMVAC</t>
  </si>
  <si>
    <t>71301144</t>
  </si>
  <si>
    <t>12/20/2018</t>
  </si>
  <si>
    <t>68775752</t>
  </si>
  <si>
    <t>70483843</t>
  </si>
  <si>
    <t>4921844</t>
  </si>
  <si>
    <t>LATCH,MAGNETIC PUSH (93).</t>
  </si>
  <si>
    <t>11/28/2018</t>
  </si>
  <si>
    <t>ADEC</t>
  </si>
  <si>
    <t>70692528</t>
  </si>
  <si>
    <t>70996384</t>
  </si>
  <si>
    <t>12/12/2018</t>
  </si>
  <si>
    <t xml:space="preserve">087554811   </t>
  </si>
  <si>
    <t>70654156</t>
  </si>
  <si>
    <t>68793413</t>
  </si>
  <si>
    <t>3373931</t>
  </si>
  <si>
    <t>69497799</t>
  </si>
  <si>
    <t>6009324</t>
  </si>
  <si>
    <t>Cord Packer DE 113 Serrated</t>
  </si>
  <si>
    <t>10/30/2018</t>
  </si>
  <si>
    <t>70023395</t>
  </si>
  <si>
    <t>11/13/2018</t>
  </si>
  <si>
    <t>Brick</t>
  </si>
  <si>
    <t xml:space="preserve">087234160   </t>
  </si>
  <si>
    <t>69590879</t>
  </si>
  <si>
    <t>1303092</t>
  </si>
  <si>
    <t>Ls22K Air Motor</t>
  </si>
  <si>
    <t>1303081</t>
  </si>
  <si>
    <t>Ls 1L 1:1 ContRA Angle</t>
  </si>
  <si>
    <t>69594353</t>
  </si>
  <si>
    <t>3373759</t>
  </si>
  <si>
    <t>Parlin</t>
  </si>
  <si>
    <t xml:space="preserve">088591588   </t>
  </si>
  <si>
    <t>69718950</t>
  </si>
  <si>
    <t>11/05/2018</t>
  </si>
  <si>
    <t>69904565</t>
  </si>
  <si>
    <t>11/09/2018</t>
  </si>
  <si>
    <t>6000524</t>
  </si>
  <si>
    <t>Amalgam Carrier SE Mini CF</t>
  </si>
  <si>
    <t>70679594</t>
  </si>
  <si>
    <t>3374822</t>
  </si>
  <si>
    <t>70700286</t>
  </si>
  <si>
    <t>2900024</t>
  </si>
  <si>
    <t>Silane Kit</t>
  </si>
  <si>
    <t>FOREMO</t>
  </si>
  <si>
    <t>9990286</t>
  </si>
  <si>
    <t>Piranha Diamond SE9F-FG</t>
  </si>
  <si>
    <t>SSWBUR</t>
  </si>
  <si>
    <t>Vineland</t>
  </si>
  <si>
    <t xml:space="preserve">083605001   </t>
  </si>
  <si>
    <t>68584575</t>
  </si>
  <si>
    <t>1230917</t>
  </si>
  <si>
    <t>CompoRoller Tip Refill</t>
  </si>
  <si>
    <t>10/03/2018</t>
  </si>
  <si>
    <t>KERR</t>
  </si>
  <si>
    <t>69770409</t>
  </si>
  <si>
    <t>70650414</t>
  </si>
  <si>
    <t>70650723</t>
  </si>
  <si>
    <t>70067115</t>
  </si>
  <si>
    <t>11/14/2018</t>
  </si>
  <si>
    <t>70149574</t>
  </si>
  <si>
    <t>11/16/2018</t>
  </si>
  <si>
    <t>3374863</t>
  </si>
  <si>
    <t>70864753</t>
  </si>
  <si>
    <t>12/10/2018</t>
  </si>
  <si>
    <t>EASTERN DENTAL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</si>
  <si>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</si>
  <si>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</si>
  <si>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</si>
  <si>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</si>
  <si>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</si>
  <si>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</si>
  <si>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</si>
  <si>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</si>
  <si>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</si>
  <si>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Replace Cart &amp; Recycl Kit     </t>
  </si>
  <si>
    <t xml:space="preserve">            </t>
  </si>
  <si>
    <t xml:space="preserve">Ea      </t>
  </si>
  <si>
    <t>HG5-002CR</t>
  </si>
  <si>
    <t xml:space="preserve">Denture Boxes Imprinted       </t>
  </si>
  <si>
    <t xml:space="preserve">Vanilla     </t>
  </si>
  <si>
    <t xml:space="preserve">100/Pk  </t>
  </si>
  <si>
    <t>9576400</t>
  </si>
  <si>
    <t xml:space="preserve">Scrub Top Unisex V-Neck 1Pkt  </t>
  </si>
  <si>
    <t xml:space="preserve">Navy L      </t>
  </si>
  <si>
    <t>4777-NAVW-L</t>
  </si>
  <si>
    <t>1003220</t>
  </si>
  <si>
    <t xml:space="preserve">Carbide Bur FG     6          </t>
  </si>
  <si>
    <t xml:space="preserve">10/Pk   </t>
  </si>
  <si>
    <t>PRIMAD</t>
  </si>
  <si>
    <t>206100250800</t>
  </si>
  <si>
    <t xml:space="preserve">Scrub Pant Unisex Cargo       </t>
  </si>
  <si>
    <t>4100-NAVW-L</t>
  </si>
  <si>
    <t xml:space="preserve">Tac Adhesive Bulk Package     </t>
  </si>
  <si>
    <t xml:space="preserve">4oz         </t>
  </si>
  <si>
    <t>0921882</t>
  </si>
  <si>
    <t xml:space="preserve">BluWhite Carbide Bur Surgical </t>
  </si>
  <si>
    <t xml:space="preserve">FG 558      </t>
  </si>
  <si>
    <t xml:space="preserve">5/Pk    </t>
  </si>
  <si>
    <t>BWFGOS558</t>
  </si>
  <si>
    <t xml:space="preserve">Bite Block Cover              </t>
  </si>
  <si>
    <t xml:space="preserve">1x2         </t>
  </si>
  <si>
    <t xml:space="preserve">1000/Bx </t>
  </si>
  <si>
    <t>PS500</t>
  </si>
  <si>
    <t xml:space="preserve">Navy XS     </t>
  </si>
  <si>
    <t>4777-NAVW-XS</t>
  </si>
  <si>
    <t>4100-NAVW-XS</t>
  </si>
  <si>
    <t xml:space="preserve">Navy S      </t>
  </si>
  <si>
    <t>4777-NAVW-S</t>
  </si>
  <si>
    <t>1230887</t>
  </si>
  <si>
    <t xml:space="preserve">K3 Engine Files .08 21MM      </t>
  </si>
  <si>
    <t xml:space="preserve">#25         </t>
  </si>
  <si>
    <t xml:space="preserve">6/Pk    </t>
  </si>
  <si>
    <t>SYBRON</t>
  </si>
  <si>
    <t>830-8251</t>
  </si>
  <si>
    <t xml:space="preserve">Clear Blue Light Guide Rod    </t>
  </si>
  <si>
    <t xml:space="preserve">Clear       </t>
  </si>
  <si>
    <t>CLR-LG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</si>
  <si>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</si>
  <si>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</si>
  <si>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</si>
  <si>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</si>
  <si>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</si>
  <si>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</si>
  <si>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3784898</t>
  </si>
  <si>
    <t xml:space="preserve">Impregum Penta Refill         </t>
  </si>
  <si>
    <t xml:space="preserve">MB          </t>
  </si>
  <si>
    <t>THREEM</t>
  </si>
  <si>
    <t>31642</t>
  </si>
  <si>
    <t>1008765</t>
  </si>
  <si>
    <t xml:space="preserve">Carbide Bur RA   6            </t>
  </si>
  <si>
    <t>206100260600</t>
  </si>
  <si>
    <t>5550579</t>
  </si>
  <si>
    <t>Nupro Revolv Contra Prophy Pak</t>
  </si>
  <si>
    <t xml:space="preserve">Crs OrangeV </t>
  </si>
  <si>
    <t xml:space="preserve">100/Bx  </t>
  </si>
  <si>
    <t>DNTEQU</t>
  </si>
  <si>
    <t>965221OC</t>
  </si>
  <si>
    <t>4100-NAVW-S</t>
  </si>
  <si>
    <t>1230852</t>
  </si>
  <si>
    <t xml:space="preserve">K3 Engine Files .06 21MM      </t>
  </si>
  <si>
    <t xml:space="preserve">#35         </t>
  </si>
  <si>
    <t>825-6351</t>
  </si>
  <si>
    <t>9004370</t>
  </si>
  <si>
    <t xml:space="preserve">Carbide Bur T&amp;F 12 Blade      </t>
  </si>
  <si>
    <t xml:space="preserve">FG 7613     </t>
  </si>
  <si>
    <t>CSET02014FJ</t>
  </si>
  <si>
    <t xml:space="preserve">Sterilization Wrap            </t>
  </si>
  <si>
    <t xml:space="preserve">24x24       </t>
  </si>
  <si>
    <t xml:space="preserve">500/Ca  </t>
  </si>
  <si>
    <t>960176</t>
  </si>
  <si>
    <t>1001847</t>
  </si>
  <si>
    <t xml:space="preserve">Carbide Bur RA   4            </t>
  </si>
  <si>
    <t>206100260400</t>
  </si>
  <si>
    <t>1002875</t>
  </si>
  <si>
    <t xml:space="preserve">Forcep Extracting #99C SG     </t>
  </si>
  <si>
    <t xml:space="preserve">Serrated    </t>
  </si>
  <si>
    <t>JINSTR</t>
  </si>
  <si>
    <t>100-2875</t>
  </si>
  <si>
    <t>1232015</t>
  </si>
  <si>
    <t xml:space="preserve">Pumice Medium                 </t>
  </si>
  <si>
    <t xml:space="preserve">Coarse      </t>
  </si>
  <si>
    <t xml:space="preserve">25Lb    </t>
  </si>
  <si>
    <t>BSTCLR</t>
  </si>
  <si>
    <t>22259</t>
  </si>
  <si>
    <t xml:space="preserve">Navy XL     </t>
  </si>
  <si>
    <t>4777-NAVW-XL</t>
  </si>
  <si>
    <t>7170281</t>
  </si>
  <si>
    <t xml:space="preserve">Yoke End Cap For 770 Blck     </t>
  </si>
  <si>
    <t xml:space="preserve">X-ray       </t>
  </si>
  <si>
    <t>GENDEX</t>
  </si>
  <si>
    <t>0.820.1203</t>
  </si>
  <si>
    <t>4100-NAVW-XL</t>
  </si>
  <si>
    <t>1764696</t>
  </si>
  <si>
    <t xml:space="preserve">Amalgon 5 Gallon              </t>
  </si>
  <si>
    <t>WCMINC</t>
  </si>
  <si>
    <t>AMALGON5</t>
  </si>
  <si>
    <t>7728197</t>
  </si>
  <si>
    <t xml:space="preserve">Midwest Carbide Bur T&amp;F       </t>
  </si>
  <si>
    <t xml:space="preserve">FG 7009     </t>
  </si>
  <si>
    <t>MIDWES</t>
  </si>
  <si>
    <t>389506</t>
  </si>
  <si>
    <t xml:space="preserve">Scrub Pant Unisex Cargo Short </t>
  </si>
  <si>
    <t>4100S-NAVWXS</t>
  </si>
  <si>
    <t>1126935</t>
  </si>
  <si>
    <t xml:space="preserve">Essentials Saliva Ejectors    </t>
  </si>
  <si>
    <t xml:space="preserve">White/White </t>
  </si>
  <si>
    <t xml:space="preserve">250/Bg  </t>
  </si>
  <si>
    <t>ASADEN</t>
  </si>
  <si>
    <t>2901EBBS15ES</t>
  </si>
  <si>
    <t>3780299</t>
  </si>
  <si>
    <t xml:space="preserve">RelyX Unicem 2 Clicker        </t>
  </si>
  <si>
    <t xml:space="preserve">Translucent </t>
  </si>
  <si>
    <t>56874</t>
  </si>
  <si>
    <t>2908620</t>
  </si>
  <si>
    <t xml:space="preserve">Luxacore Dual Refill Kit      </t>
  </si>
  <si>
    <t xml:space="preserve">A3          </t>
  </si>
  <si>
    <t>212011</t>
  </si>
  <si>
    <t xml:space="preserve">Sodium Hypochlorite 5.25%     </t>
  </si>
  <si>
    <t xml:space="preserve">16oz/Bt </t>
  </si>
  <si>
    <t>S883-17</t>
  </si>
  <si>
    <t>8760759</t>
  </si>
  <si>
    <t xml:space="preserve">Large Mixing Tips             </t>
  </si>
  <si>
    <t xml:space="preserve">20/Pk   </t>
  </si>
  <si>
    <t>EDS</t>
  </si>
  <si>
    <t>1628-20</t>
  </si>
  <si>
    <t xml:space="preserve">Ciel L      </t>
  </si>
  <si>
    <t>4100-CIEW-L</t>
  </si>
  <si>
    <t>3785543</t>
  </si>
  <si>
    <t xml:space="preserve">Impregum Garant Soft Refill   </t>
  </si>
  <si>
    <t xml:space="preserve">LB          </t>
  </si>
  <si>
    <t xml:space="preserve">4/Bx    </t>
  </si>
  <si>
    <t>31752</t>
  </si>
  <si>
    <t>1015343</t>
  </si>
  <si>
    <t xml:space="preserve">Sponge Venture 4x4 NS CF      </t>
  </si>
  <si>
    <t xml:space="preserve">White       </t>
  </si>
  <si>
    <t xml:space="preserve">2000/Ca </t>
  </si>
  <si>
    <t>908224</t>
  </si>
  <si>
    <t>7370026</t>
  </si>
  <si>
    <t xml:space="preserve">Vanish 5% NaF Varnish w/TCP   </t>
  </si>
  <si>
    <t xml:space="preserve">Mel/Ch/Mnt  </t>
  </si>
  <si>
    <t xml:space="preserve">1000/Pk </t>
  </si>
  <si>
    <t>12151X</t>
  </si>
  <si>
    <t>3781967</t>
  </si>
  <si>
    <t xml:space="preserve">Ketac-Cem Cement Powder       </t>
  </si>
  <si>
    <t xml:space="preserve">33gm/Bt </t>
  </si>
  <si>
    <t>37211</t>
  </si>
  <si>
    <t>1327837</t>
  </si>
  <si>
    <t xml:space="preserve">Acetone                       </t>
  </si>
  <si>
    <t xml:space="preserve">Pint        </t>
  </si>
  <si>
    <t>S883-1-5</t>
  </si>
  <si>
    <t>1125970</t>
  </si>
  <si>
    <t xml:space="preserve">VP Mix HP Reg  Set Berry      </t>
  </si>
  <si>
    <t xml:space="preserve">Monophase   </t>
  </si>
  <si>
    <t>CRODEL</t>
  </si>
  <si>
    <t>3780353</t>
  </si>
  <si>
    <t>Scotchbond Universal Unit Dose</t>
  </si>
  <si>
    <t xml:space="preserve">Bulk        </t>
  </si>
  <si>
    <t xml:space="preserve">200/Pk  </t>
  </si>
  <si>
    <t>41257</t>
  </si>
  <si>
    <t>1125108</t>
  </si>
  <si>
    <t xml:space="preserve">Diamond FG 368-023C           </t>
  </si>
  <si>
    <t>MICDIA</t>
  </si>
  <si>
    <t xml:space="preserve">Anesthetic Cartridge Holder   </t>
  </si>
  <si>
    <t xml:space="preserve">W/Lid       </t>
  </si>
  <si>
    <t>7010368</t>
  </si>
  <si>
    <t>4922831</t>
  </si>
  <si>
    <t xml:space="preserve">LEVER,PLAST,TGL VLV,SURF4     </t>
  </si>
  <si>
    <t>22.0462.02</t>
  </si>
  <si>
    <t xml:space="preserve">CAS04 Calcium Sulfate Kit     </t>
  </si>
  <si>
    <t xml:space="preserve">1 Gram      </t>
  </si>
  <si>
    <t>5052001</t>
  </si>
  <si>
    <t>1004372</t>
  </si>
  <si>
    <t xml:space="preserve">Carbide Bur FG 1558           </t>
  </si>
  <si>
    <t>206100252700</t>
  </si>
  <si>
    <t>6428932</t>
  </si>
  <si>
    <t xml:space="preserve">Reflector Lens Glass f/LFII   </t>
  </si>
  <si>
    <t xml:space="preserve">ea      </t>
  </si>
  <si>
    <t>DCI</t>
  </si>
  <si>
    <t>8932</t>
  </si>
  <si>
    <t>1125182</t>
  </si>
  <si>
    <t xml:space="preserve">Diamond FG 801-018M           </t>
  </si>
  <si>
    <t xml:space="preserve">Black S     </t>
  </si>
  <si>
    <t>4777-BLKW-S</t>
  </si>
  <si>
    <t>1230859</t>
  </si>
  <si>
    <t xml:space="preserve">#45         </t>
  </si>
  <si>
    <t>825-6451</t>
  </si>
  <si>
    <t>5700428</t>
  </si>
  <si>
    <t xml:space="preserve">Carbide Surgical Bur FG 701   </t>
  </si>
  <si>
    <t xml:space="preserve">FG 701      </t>
  </si>
  <si>
    <t>TTFXCT012FX</t>
  </si>
  <si>
    <t>6427981</t>
  </si>
  <si>
    <t xml:space="preserve">Fitting 1/8 Inline Barb       </t>
  </si>
  <si>
    <t>0078</t>
  </si>
  <si>
    <t>6424550</t>
  </si>
  <si>
    <t xml:space="preserve">Fitting 1/4 QD Panel Mount    </t>
  </si>
  <si>
    <t xml:space="preserve">10-32 Barb  </t>
  </si>
  <si>
    <t>0006</t>
  </si>
  <si>
    <t>4927356</t>
  </si>
  <si>
    <t xml:space="preserve">HLDR BAR KIT,UNIT RH,2POS     </t>
  </si>
  <si>
    <t>99.0628.00</t>
  </si>
  <si>
    <t xml:space="preserve">Ciel M      </t>
  </si>
  <si>
    <t>4100-CIEW-M</t>
  </si>
  <si>
    <t>1125235</t>
  </si>
  <si>
    <t xml:space="preserve">Diamond FG 848-018M           </t>
  </si>
  <si>
    <t>1152722</t>
  </si>
  <si>
    <t xml:space="preserve">Sil-Trax Plus #10             </t>
  </si>
  <si>
    <t>PASCAL</t>
  </si>
  <si>
    <t>07-320</t>
  </si>
  <si>
    <t>1860039</t>
  </si>
  <si>
    <t xml:space="preserve">Diamond FG SD265-8 Flame      </t>
  </si>
  <si>
    <t>PARKEL</t>
  </si>
  <si>
    <t>SD265-8</t>
  </si>
  <si>
    <t>2720864</t>
  </si>
  <si>
    <t>FX Series Contra Angle HP FX25</t>
  </si>
  <si>
    <t xml:space="preserve">1:1         </t>
  </si>
  <si>
    <t>NSKAMR</t>
  </si>
  <si>
    <t>C1052002</t>
  </si>
  <si>
    <t>1125227</t>
  </si>
  <si>
    <t xml:space="preserve">Diamond FG 837-018C           </t>
  </si>
  <si>
    <t>1005649</t>
  </si>
  <si>
    <t xml:space="preserve">Explorer DE #3                </t>
  </si>
  <si>
    <t>100-5649</t>
  </si>
  <si>
    <t>2285571</t>
  </si>
  <si>
    <t xml:space="preserve">NTI Peeso Reamers RA 32mm     </t>
  </si>
  <si>
    <t xml:space="preserve">Assorted    </t>
  </si>
  <si>
    <t>AXIS</t>
  </si>
  <si>
    <t>EP205-ASST</t>
  </si>
  <si>
    <t xml:space="preserve">Ciel XL     </t>
  </si>
  <si>
    <t>4777-CIEW-XL</t>
  </si>
  <si>
    <t xml:space="preserve">Cord Packer DE 113 Serrated   </t>
  </si>
  <si>
    <t>GCP113</t>
  </si>
  <si>
    <t xml:space="preserve">Ls22K Air Motor               </t>
  </si>
  <si>
    <t xml:space="preserve">1/Pk    </t>
  </si>
  <si>
    <t>5021316U0</t>
  </si>
  <si>
    <t>9995420</t>
  </si>
  <si>
    <t xml:space="preserve">Carbide Bur FGSS  556         </t>
  </si>
  <si>
    <t>15058</t>
  </si>
  <si>
    <t>1125294</t>
  </si>
  <si>
    <t xml:space="preserve">Diamond FG 877K-012M          </t>
  </si>
  <si>
    <t xml:space="preserve">Scrub Pant 3Pkt Flare DS      </t>
  </si>
  <si>
    <t>4101-BLKW-S</t>
  </si>
  <si>
    <t xml:space="preserve">Silane Kit                    </t>
  </si>
  <si>
    <t xml:space="preserve">Pk      </t>
  </si>
  <si>
    <t>213118</t>
  </si>
  <si>
    <t>3780391</t>
  </si>
  <si>
    <t xml:space="preserve">RelyX Ultimate Refill         </t>
  </si>
  <si>
    <t>56888</t>
  </si>
  <si>
    <t xml:space="preserve">Navy 2XL    </t>
  </si>
  <si>
    <t>4777-NAVW-2X</t>
  </si>
  <si>
    <t>7176415</t>
  </si>
  <si>
    <t xml:space="preserve">SUSPENSION COVER              </t>
  </si>
  <si>
    <t xml:space="preserve">X-RAY       </t>
  </si>
  <si>
    <t xml:space="preserve">EA      </t>
  </si>
  <si>
    <t>1.006.9365</t>
  </si>
  <si>
    <t>1125136</t>
  </si>
  <si>
    <t xml:space="preserve">Diamond FG 846KR-016C         </t>
  </si>
  <si>
    <t>1073061</t>
  </si>
  <si>
    <t xml:space="preserve">Composite Instrument TN       </t>
  </si>
  <si>
    <t xml:space="preserve">Hylite Hndl </t>
  </si>
  <si>
    <t>ATITAN</t>
  </si>
  <si>
    <t>CI200-50</t>
  </si>
  <si>
    <t>1005811</t>
  </si>
  <si>
    <t xml:space="preserve">Bite Wing Tabs No Peel        </t>
  </si>
  <si>
    <t xml:space="preserve">500/Bx  </t>
  </si>
  <si>
    <t>PRELAB</t>
  </si>
  <si>
    <t>1005811PLC</t>
  </si>
  <si>
    <t>8889793</t>
  </si>
  <si>
    <t xml:space="preserve">TMS Link SS Single Shear Kit  </t>
  </si>
  <si>
    <t xml:space="preserve">.027 L-541  </t>
  </si>
  <si>
    <t>COLTEN</t>
  </si>
  <si>
    <t>L541</t>
  </si>
  <si>
    <t xml:space="preserve">Scrub Pant Unisex Cargo Tall  </t>
  </si>
  <si>
    <t>4100T-NAVW-L</t>
  </si>
  <si>
    <t>1770030</t>
  </si>
  <si>
    <t xml:space="preserve">Collection Contr/Recycle Kit, </t>
  </si>
  <si>
    <t xml:space="preserve">NXT Hg5     </t>
  </si>
  <si>
    <t>NXT-HG5-002CR</t>
  </si>
  <si>
    <t>1125238</t>
  </si>
  <si>
    <t xml:space="preserve">Diamond FG 850-018C           </t>
  </si>
  <si>
    <t xml:space="preserve">Ls 1L 1:1 ContRA Angle        </t>
  </si>
  <si>
    <t xml:space="preserve">Latch Bur   </t>
  </si>
  <si>
    <t>5021300U0</t>
  </si>
  <si>
    <t>1943618</t>
  </si>
  <si>
    <t xml:space="preserve">Monoject 513ED Irr Syr Orng   </t>
  </si>
  <si>
    <t xml:space="preserve">23Ga        </t>
  </si>
  <si>
    <t>CARDKN</t>
  </si>
  <si>
    <t>8881513843</t>
  </si>
  <si>
    <t>6983293</t>
  </si>
  <si>
    <t xml:space="preserve">Main Drive Shaft              </t>
  </si>
  <si>
    <t xml:space="preserve">At-2000     </t>
  </si>
  <si>
    <t>AIRTEC</t>
  </si>
  <si>
    <t>43242</t>
  </si>
  <si>
    <t>1002712</t>
  </si>
  <si>
    <t xml:space="preserve">Plastic Filling Instrument DE </t>
  </si>
  <si>
    <t xml:space="preserve">PF4         </t>
  </si>
  <si>
    <t>100-2712</t>
  </si>
  <si>
    <t>1074960</t>
  </si>
  <si>
    <t>Microbrush Applicators Regular</t>
  </si>
  <si>
    <t xml:space="preserve">Asstd       </t>
  </si>
  <si>
    <t xml:space="preserve">400/Pk  </t>
  </si>
  <si>
    <t>HYGOPL</t>
  </si>
  <si>
    <t>MRA400</t>
  </si>
  <si>
    <t>7541119</t>
  </si>
  <si>
    <t xml:space="preserve">Cotton Rolls Braided Medium   </t>
  </si>
  <si>
    <t xml:space="preserve">N/S 1.5"    </t>
  </si>
  <si>
    <t xml:space="preserve">2000/Bx </t>
  </si>
  <si>
    <t>RICHMD</t>
  </si>
  <si>
    <t>200204</t>
  </si>
  <si>
    <t>1003568</t>
  </si>
  <si>
    <t xml:space="preserve">Barbed Broaches Ster Black 6  </t>
  </si>
  <si>
    <t>ROYD</t>
  </si>
  <si>
    <t>336</t>
  </si>
  <si>
    <t>6006936</t>
  </si>
  <si>
    <t xml:space="preserve">Excavator DE Glick #2         </t>
  </si>
  <si>
    <t xml:space="preserve">Endo        </t>
  </si>
  <si>
    <t>EXCGL2</t>
  </si>
  <si>
    <t xml:space="preserve">Elevator SE Coupland Gouge #3 </t>
  </si>
  <si>
    <t>E3C</t>
  </si>
  <si>
    <t>9911756</t>
  </si>
  <si>
    <t xml:space="preserve">ProTector Needle Sheath Prop  </t>
  </si>
  <si>
    <t>COTREL</t>
  </si>
  <si>
    <t>PNS500</t>
  </si>
  <si>
    <t>1230856</t>
  </si>
  <si>
    <t xml:space="preserve">#40         </t>
  </si>
  <si>
    <t>825-6401</t>
  </si>
  <si>
    <t>9004792</t>
  </si>
  <si>
    <t xml:space="preserve">Anodized Composite Instrument </t>
  </si>
  <si>
    <t xml:space="preserve">DE F1       </t>
  </si>
  <si>
    <t>900-4792</t>
  </si>
  <si>
    <t>7910281</t>
  </si>
  <si>
    <t xml:space="preserve">Paro Non-Latex Rubber Dam     </t>
  </si>
  <si>
    <t xml:space="preserve">6x6         </t>
  </si>
  <si>
    <t>CLICHO</t>
  </si>
  <si>
    <t>838080</t>
  </si>
  <si>
    <t>1118159</t>
  </si>
  <si>
    <t xml:space="preserve">Implant Curette Columbia      </t>
  </si>
  <si>
    <t xml:space="preserve">13/14TI     </t>
  </si>
  <si>
    <t>COL13-14TI</t>
  </si>
  <si>
    <t>1048683</t>
  </si>
  <si>
    <t xml:space="preserve">Maxima Bite Tray Posterior    </t>
  </si>
  <si>
    <t xml:space="preserve">Sideless    </t>
  </si>
  <si>
    <t xml:space="preserve">50/Bx   </t>
  </si>
  <si>
    <t>PREMPR</t>
  </si>
  <si>
    <t>4777-CIEW-M</t>
  </si>
  <si>
    <t>9168037</t>
  </si>
  <si>
    <t xml:space="preserve">Kit Hurricaine Topical Spray  </t>
  </si>
  <si>
    <t xml:space="preserve">w/200 Tubes </t>
  </si>
  <si>
    <t>BEUTLH</t>
  </si>
  <si>
    <t>0679-60</t>
  </si>
  <si>
    <t>6547781</t>
  </si>
  <si>
    <t xml:space="preserve">Surgifoam Gelatin Sponge      </t>
  </si>
  <si>
    <t xml:space="preserve">1x1x1cm     </t>
  </si>
  <si>
    <t xml:space="preserve">24/Bx   </t>
  </si>
  <si>
    <t>ETHICO</t>
  </si>
  <si>
    <t>1969</t>
  </si>
  <si>
    <t>7721894</t>
  </si>
  <si>
    <t xml:space="preserve">Midwest Diamond FG KS2-014SC  </t>
  </si>
  <si>
    <t>471434</t>
  </si>
  <si>
    <t xml:space="preserve">Navy M      </t>
  </si>
  <si>
    <t>4777-NAVW-M</t>
  </si>
  <si>
    <t>7178454</t>
  </si>
  <si>
    <t xml:space="preserve">Rocker Switch,Lighted-770     </t>
  </si>
  <si>
    <t>0.822.6494</t>
  </si>
  <si>
    <t xml:space="preserve">SlugBuster 2-Gallon Empty     </t>
  </si>
  <si>
    <t xml:space="preserve">Jug         </t>
  </si>
  <si>
    <t>900150</t>
  </si>
  <si>
    <t>4101P-NAVW-S</t>
  </si>
  <si>
    <t>5434898</t>
  </si>
  <si>
    <t xml:space="preserve">Wave Toothbrush Ultra Compact </t>
  </si>
  <si>
    <t xml:space="preserve">6/Bx    </t>
  </si>
  <si>
    <t>COLGTE</t>
  </si>
  <si>
    <t>731022</t>
  </si>
  <si>
    <t>5700953</t>
  </si>
  <si>
    <t xml:space="preserve">Carbide Bur T&amp;F Sterile       </t>
  </si>
  <si>
    <t xml:space="preserve">FG 7379     </t>
  </si>
  <si>
    <t xml:space="preserve">25/Rl   </t>
  </si>
  <si>
    <t>106238</t>
  </si>
  <si>
    <t>9990145</t>
  </si>
  <si>
    <t xml:space="preserve">Piranha 2X Diamond FG         </t>
  </si>
  <si>
    <t xml:space="preserve">877-014     </t>
  </si>
  <si>
    <t>877-014-2X</t>
  </si>
  <si>
    <t>4100T-NAVW-S</t>
  </si>
  <si>
    <t>9008052</t>
  </si>
  <si>
    <t xml:space="preserve">Air Curette Gracey 7/8 DE     </t>
  </si>
  <si>
    <t>900-8052</t>
  </si>
  <si>
    <t>1153999</t>
  </si>
  <si>
    <t xml:space="preserve">Sani-Soak Ultra               </t>
  </si>
  <si>
    <t xml:space="preserve">1Ga/Bt  </t>
  </si>
  <si>
    <t>ENZYME</t>
  </si>
  <si>
    <t>5198</t>
  </si>
  <si>
    <t>4926931</t>
  </si>
  <si>
    <t xml:space="preserve">Water Bottle Repl (2)         </t>
  </si>
  <si>
    <t>90.0460.03</t>
  </si>
  <si>
    <t>1125259</t>
  </si>
  <si>
    <t xml:space="preserve">Diamond FG 862-012M           </t>
  </si>
  <si>
    <t>1153115</t>
  </si>
  <si>
    <t xml:space="preserve">Sil-Trax Plain #10            </t>
  </si>
  <si>
    <t>07-420</t>
  </si>
  <si>
    <t xml:space="preserve">Piranha Diamond SE9F-FG       </t>
  </si>
  <si>
    <t xml:space="preserve">25/Pk   </t>
  </si>
  <si>
    <t>SE9F</t>
  </si>
  <si>
    <t>9007831</t>
  </si>
  <si>
    <t xml:space="preserve">MaxiGrip Ergo Columbia DE     </t>
  </si>
  <si>
    <t xml:space="preserve">13/14       </t>
  </si>
  <si>
    <t>900-7831</t>
  </si>
  <si>
    <t xml:space="preserve">Elevator SE Coupland Gouge 1  </t>
  </si>
  <si>
    <t xml:space="preserve">#1C         </t>
  </si>
  <si>
    <t>E1C</t>
  </si>
  <si>
    <t>9004300</t>
  </si>
  <si>
    <t xml:space="preserve">Carbide Bur T&amp;F 10 Blade      </t>
  </si>
  <si>
    <t xml:space="preserve">FG EF9      </t>
  </si>
  <si>
    <t>CEF90G14FJ</t>
  </si>
  <si>
    <t>1336590</t>
  </si>
  <si>
    <t>Polident Denture Essential Kit</t>
  </si>
  <si>
    <t xml:space="preserve">12/Ca   </t>
  </si>
  <si>
    <t>GSKCON</t>
  </si>
  <si>
    <t>056089</t>
  </si>
  <si>
    <t>8880807</t>
  </si>
  <si>
    <t xml:space="preserve">Alpen X1 Diamond FG 881-014SC </t>
  </si>
  <si>
    <t xml:space="preserve">25/Bx   </t>
  </si>
  <si>
    <t>X881SC014</t>
  </si>
  <si>
    <t xml:space="preserve">Brush Surg.Aspirator 1/8"     </t>
  </si>
  <si>
    <t xml:space="preserve">Sml 12"Long </t>
  </si>
  <si>
    <t xml:space="preserve">12/Pk   </t>
  </si>
  <si>
    <t>900002</t>
  </si>
  <si>
    <t xml:space="preserve">Tarter &amp; Stain Remover        </t>
  </si>
  <si>
    <t xml:space="preserve">Gallon      </t>
  </si>
  <si>
    <t xml:space="preserve">4Gal/Ca </t>
  </si>
  <si>
    <t>JEZTS</t>
  </si>
  <si>
    <t>3780517</t>
  </si>
  <si>
    <t>Pentamix Mixing Tips Red 360mL</t>
  </si>
  <si>
    <t xml:space="preserve">3M ESPE     </t>
  </si>
  <si>
    <t xml:space="preserve">50/Pk   </t>
  </si>
  <si>
    <t>77949</t>
  </si>
  <si>
    <t>5700810</t>
  </si>
  <si>
    <t xml:space="preserve">Endoflex K-Files 31 mm        </t>
  </si>
  <si>
    <t xml:space="preserve">#15         </t>
  </si>
  <si>
    <t>MANI</t>
  </si>
  <si>
    <t>SCH.DKF31/15</t>
  </si>
  <si>
    <t>4777-CIEW-L</t>
  </si>
  <si>
    <t>5472647</t>
  </si>
  <si>
    <t xml:space="preserve">Nat Rub Tubing #688 Amber     </t>
  </si>
  <si>
    <t xml:space="preserve">1/4B   1/8W </t>
  </si>
  <si>
    <t xml:space="preserve">50Ft/Rl </t>
  </si>
  <si>
    <t>H00688</t>
  </si>
  <si>
    <t xml:space="preserve">LATCH,MAGNETIC PUSH (93).     </t>
  </si>
  <si>
    <t>042.056.03</t>
  </si>
  <si>
    <t xml:space="preserve">Floss Dispenser Plastic       </t>
  </si>
  <si>
    <t xml:space="preserve">f/200yd     </t>
  </si>
  <si>
    <t>207FSD</t>
  </si>
  <si>
    <t>4100S-NAVW-L</t>
  </si>
  <si>
    <t>1010690</t>
  </si>
  <si>
    <t xml:space="preserve">Plugger Root Canal 8.5A       </t>
  </si>
  <si>
    <t xml:space="preserve">SE Solid    </t>
  </si>
  <si>
    <t>101-0690</t>
  </si>
  <si>
    <t xml:space="preserve">Knife Orban 1                 </t>
  </si>
  <si>
    <t>KO1</t>
  </si>
  <si>
    <t>1230794</t>
  </si>
  <si>
    <t xml:space="preserve">K3 Engine Files .04 21MM      </t>
  </si>
  <si>
    <t>825-4151</t>
  </si>
  <si>
    <t xml:space="preserve">Brio440 Highspeed             </t>
  </si>
  <si>
    <t>5026059U0</t>
  </si>
  <si>
    <t>9001885</t>
  </si>
  <si>
    <t xml:space="preserve">Premium Needles 27Ga Long     </t>
  </si>
  <si>
    <t xml:space="preserve">Plastic Hub </t>
  </si>
  <si>
    <t>SEPBND</t>
  </si>
  <si>
    <t>02N2272</t>
  </si>
  <si>
    <t>1640050</t>
  </si>
  <si>
    <t xml:space="preserve">GS-80 Caps Reg Set            </t>
  </si>
  <si>
    <t xml:space="preserve">1 Spill     </t>
  </si>
  <si>
    <t xml:space="preserve">500/Jr  </t>
  </si>
  <si>
    <t>SOUDEN</t>
  </si>
  <si>
    <t>4421303</t>
  </si>
  <si>
    <t>3780080</t>
  </si>
  <si>
    <t xml:space="preserve">Protemp Plus Refill           </t>
  </si>
  <si>
    <t xml:space="preserve">Bleach      </t>
  </si>
  <si>
    <t>46964</t>
  </si>
  <si>
    <t>7770139</t>
  </si>
  <si>
    <t xml:space="preserve">Filtek Supreme Ultra Capsule  </t>
  </si>
  <si>
    <t xml:space="preserve">A4-B        </t>
  </si>
  <si>
    <t xml:space="preserve">20/Bt   </t>
  </si>
  <si>
    <t>6029A4B</t>
  </si>
  <si>
    <t>6001728</t>
  </si>
  <si>
    <t xml:space="preserve">Probe SE #PCPUNC CC 1-15      </t>
  </si>
  <si>
    <t>PCPUNC15</t>
  </si>
  <si>
    <t xml:space="preserve">Amalgam Carrier SE Mini CF    </t>
  </si>
  <si>
    <t>AC5301</t>
  </si>
  <si>
    <t>4100-NAVW-2X</t>
  </si>
  <si>
    <t>4100-NAVW-M</t>
  </si>
  <si>
    <t>4926021</t>
  </si>
  <si>
    <t xml:space="preserve">KIT,COVER,BCK,STL,CONTOUR     </t>
  </si>
  <si>
    <t xml:space="preserve">SURF4       </t>
  </si>
  <si>
    <t>65.0289.00</t>
  </si>
  <si>
    <t>3789265</t>
  </si>
  <si>
    <t xml:space="preserve">Durelon CD Triple Size Liquid </t>
  </si>
  <si>
    <t xml:space="preserve">40mL        </t>
  </si>
  <si>
    <t>38267</t>
  </si>
  <si>
    <t>1230816</t>
  </si>
  <si>
    <t xml:space="preserve">K3 Engine Files .04 30MM      </t>
  </si>
  <si>
    <t>825-4450</t>
  </si>
  <si>
    <t xml:space="preserve">N10Ti Coupler                 </t>
  </si>
  <si>
    <t xml:space="preserve">For 4 Hole  </t>
  </si>
  <si>
    <t>5021278U0</t>
  </si>
  <si>
    <t>1230819</t>
  </si>
  <si>
    <t xml:space="preserve">#50         </t>
  </si>
  <si>
    <t>825-4500</t>
  </si>
  <si>
    <t xml:space="preserve">Pewter XS   </t>
  </si>
  <si>
    <t>4101P-PWTWXS</t>
  </si>
  <si>
    <t>2286878</t>
  </si>
  <si>
    <t xml:space="preserve">NTI Carbide Bur FG H379-012   </t>
  </si>
  <si>
    <t>H379-012</t>
  </si>
  <si>
    <t>4101P-NAVWXS</t>
  </si>
  <si>
    <t>1007562</t>
  </si>
  <si>
    <t xml:space="preserve">Sodium Hypochlorite Solution  </t>
  </si>
  <si>
    <t xml:space="preserve">16oz/Bt     </t>
  </si>
  <si>
    <t>SULTAN</t>
  </si>
  <si>
    <t>11507</t>
  </si>
  <si>
    <t xml:space="preserve">CompoRoller Tip Refill        </t>
  </si>
  <si>
    <t xml:space="preserve">Spatula     </t>
  </si>
  <si>
    <t>5308</t>
  </si>
  <si>
    <t>1230798</t>
  </si>
  <si>
    <t xml:space="preserve">#20         </t>
  </si>
  <si>
    <t>825-4201</t>
  </si>
  <si>
    <t>1002484</t>
  </si>
  <si>
    <t xml:space="preserve">Carbide Bur FG    35          </t>
  </si>
  <si>
    <t>206100251200</t>
  </si>
  <si>
    <t>1073093</t>
  </si>
  <si>
    <t xml:space="preserve">C-Fold Towel Holder           </t>
  </si>
  <si>
    <t>1206</t>
  </si>
  <si>
    <t>4030072</t>
  </si>
  <si>
    <t xml:space="preserve">Utility Syringe US-12 Curved  </t>
  </si>
  <si>
    <t xml:space="preserve">12cc        </t>
  </si>
  <si>
    <t>316600</t>
  </si>
  <si>
    <t>1067078</t>
  </si>
  <si>
    <t xml:space="preserve">Cheek Retractor DE 5-3/4      </t>
  </si>
  <si>
    <t xml:space="preserve">Small       </t>
  </si>
  <si>
    <t xml:space="preserve">2/Pk    </t>
  </si>
  <si>
    <t>MASEL</t>
  </si>
  <si>
    <t>4001019</t>
  </si>
  <si>
    <t>1125042</t>
  </si>
  <si>
    <t>X-Ray Pocket Mount Transparent</t>
  </si>
  <si>
    <t xml:space="preserve">12H6V       </t>
  </si>
  <si>
    <t>TORPLA</t>
  </si>
  <si>
    <t>3330889</t>
  </si>
  <si>
    <t xml:space="preserve">Coe Syringe Cleaning Brush    </t>
  </si>
  <si>
    <t>GC</t>
  </si>
  <si>
    <t>159021</t>
  </si>
  <si>
    <t>5700755</t>
  </si>
  <si>
    <t xml:space="preserve">Carbide Crown Preparation     </t>
  </si>
  <si>
    <t xml:space="preserve">379-023     </t>
  </si>
  <si>
    <t>106252</t>
  </si>
  <si>
    <t>1230147</t>
  </si>
  <si>
    <t xml:space="preserve">K3 Gutta Percha Points CC.06  </t>
  </si>
  <si>
    <t>825-0645</t>
  </si>
  <si>
    <t>4923595</t>
  </si>
  <si>
    <t xml:space="preserve">FC TOGGLE,W/PIN,PUR,SURF6     </t>
  </si>
  <si>
    <t>38.0075.03</t>
  </si>
  <si>
    <t>1675512</t>
  </si>
  <si>
    <t xml:space="preserve">Cavitron Thru Flow Insert     </t>
  </si>
  <si>
    <t>25K TFI-1000</t>
  </si>
  <si>
    <t>6122001</t>
  </si>
  <si>
    <t>4923399</t>
  </si>
  <si>
    <t xml:space="preserve">VLV ASM,TOGGLE,3 WAY,CTRG     </t>
  </si>
  <si>
    <t>33.0100.02</t>
  </si>
  <si>
    <t>EASTERN DENTAL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</si>
  <si>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</si>
  <si>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</si>
  <si>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</si>
  <si>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</si>
  <si>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</si>
  <si>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</si>
  <si>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</si>
  <si>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</si>
  <si>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</si>
  <si>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</si>
  <si>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</si>
  <si>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</si>
  <si>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</si>
  <si>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</si>
  <si>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</si>
  <si>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</si>
  <si>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</si>
  <si>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Q3</t>
  </si>
  <si>
    <t>Q2</t>
  </si>
  <si>
    <t>Q1</t>
  </si>
  <si>
    <t>Q4</t>
  </si>
  <si>
    <t>Network Fill Rate</t>
  </si>
  <si>
    <t>Primary Fill Rate</t>
  </si>
  <si>
    <t>Quarter</t>
  </si>
  <si>
    <t>EASTERN DENTAL - Quarterly Fill Rate Trend</t>
  </si>
  <si>
    <t>Corporate non-stock - demand too low to convert</t>
  </si>
  <si>
    <t>Non-stock in the Primary DC - demand too low to convert</t>
  </si>
  <si>
    <t>Low impact - only 1 or 2 line impact</t>
  </si>
  <si>
    <t>Non-stock in the primary DC - demand too low to convert</t>
  </si>
  <si>
    <t>Division limited stocking</t>
  </si>
  <si>
    <t>Discontinued</t>
  </si>
  <si>
    <t>Status</t>
  </si>
  <si>
    <t>Monthly Demand - Denver</t>
  </si>
  <si>
    <t>Drop-ship only</t>
  </si>
  <si>
    <t>Manufacturers back order</t>
  </si>
  <si>
    <t>Corporate non-stock – demand increase – Sales to convert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</si>
  <si>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</si>
  <si>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</si>
  <si>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</si>
  <si>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</si>
  <si>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</si>
  <si>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</si>
  <si>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</si>
  <si>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Item Impact Summary Eastern 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</si>
</sst>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8" fillId="7" borderId="0"/>
    <xf numFmtId="43" fontId="18" fillId="7" borderId="0" applyFont="0" applyFill="0" applyBorder="0" applyAlignment="0" applyProtection="0"/>
  </cellStyleXfs>
  <cellXfs count="81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0" fillId="0" borderId="0" xfId="0"/>
    <xf numFmtId="0" fontId="18" fillId="7" borderId="0" xfId="1"/>
    <xf numFmtId="10" fontId="4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1" fontId="4" fillId="7" borderId="7" xfId="2" applyNumberFormat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/>
    </xf>
    <xf numFmtId="0" fontId="1" fillId="7" borderId="1" xfId="1" applyFont="1" applyBorder="1" applyAlignment="1"/>
    <xf numFmtId="0" fontId="0" fillId="0" borderId="9" xfId="0" applyBorder="1"/>
    <xf numFmtId="0" fontId="12" fillId="3" borderId="9" xfId="0" applyFont="1" applyFill="1" applyBorder="1" applyAlignment="1">
      <alignment horizontal="right" wrapText="1"/>
    </xf>
    <xf numFmtId="0" fontId="0" fillId="0" borderId="0" xfId="0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23" xfId="0" applyNumberFormat="1" applyBorder="1"/>
    <xf numFmtId="0" fontId="0" fillId="9" borderId="24" xfId="0" applyFill="1" applyBorder="1" applyAlignment="1">
      <alignment horizontal="left"/>
    </xf>
    <xf numFmtId="0" fontId="0" fillId="9" borderId="24" xfId="0" applyNumberFormat="1" applyFill="1" applyBorder="1"/>
    <xf numFmtId="0" fontId="0" fillId="9" borderId="25" xfId="0" applyNumberFormat="1" applyFill="1" applyBorder="1"/>
    <xf numFmtId="0" fontId="21" fillId="0" borderId="15" xfId="0" applyFont="1" applyBorder="1" applyAlignment="1">
      <alignment horizontal="left"/>
    </xf>
    <xf numFmtId="0" fontId="21" fillId="0" borderId="15" xfId="0" applyNumberFormat="1" applyFont="1" applyBorder="1"/>
    <xf numFmtId="0" fontId="21" fillId="0" borderId="16" xfId="0" applyNumberFormat="1" applyFont="1" applyBorder="1"/>
    <xf numFmtId="0" fontId="21" fillId="0" borderId="10" xfId="0" applyFont="1" applyBorder="1" applyAlignment="1">
      <alignment horizontal="left"/>
    </xf>
    <xf numFmtId="0" fontId="21" fillId="0" borderId="10" xfId="0" applyNumberFormat="1" applyFont="1" applyBorder="1"/>
    <xf numFmtId="0" fontId="21" fillId="0" borderId="21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23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2" fillId="0" borderId="2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2" fillId="3" borderId="8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1" fillId="7" borderId="1" xfId="1" applyFont="1" applyBorder="1" applyAlignment="1">
      <alignment horizontal="center"/>
    </xf>
    <xf numFmtId="0" fontId="1" fillId="7" borderId="4" xfId="1" applyFont="1" applyBorder="1" applyAlignment="1">
      <alignment horizontal="center"/>
    </xf>
    <xf numFmtId="1" fontId="4" fillId="7" borderId="6" xfId="2" applyNumberFormat="1" applyFont="1" applyFill="1" applyBorder="1" applyAlignment="1">
      <alignment horizontal="center" vertical="center"/>
    </xf>
    <xf numFmtId="1" fontId="4" fillId="7" borderId="5" xfId="2" applyNumberFormat="1" applyFont="1" applyFill="1" applyBorder="1" applyAlignment="1">
      <alignment horizontal="center" vertical="center"/>
    </xf>
    <xf numFmtId="1" fontId="4" fillId="7" borderId="4" xfId="2" applyNumberFormat="1" applyFont="1" applyFill="1" applyBorder="1" applyAlignment="1">
      <alignment horizontal="center" vertical="center"/>
    </xf>
    <xf numFmtId="0" fontId="18" fillId="7" borderId="6" xfId="1" applyBorder="1" applyAlignment="1">
      <alignment horizontal="center"/>
    </xf>
    <xf numFmtId="0" fontId="18" fillId="7" borderId="5" xfId="1" applyBorder="1" applyAlignment="1">
      <alignment horizontal="center"/>
    </xf>
  </cellXfs>
  <cellStyles count="3">
    <cellStyle name="Comma 2" xfId="2" xr:uid="{7163D132-85A2-4A22-A5F6-C57865AEB45B}"/>
    <cellStyle name="Normal" xfId="0" builtinId="0"/>
    <cellStyle name="Normal 2" xfId="1" xr:uid="{104FF1E8-BDAA-4C58-B439-883F0BAB5128}"/>
  </cellStyles>
  <dxfs count="28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EASTERN DENTAL -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Trend'!$N$4:$O$11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Trend'!$P$3:$P$11</c15:sqref>
                  </c15:fullRef>
                </c:ext>
              </c:extLst>
              <c:f>'Quarterly Trend'!$P$4:$P$11</c:f>
              <c:numCache>
                <c:formatCode>0.00%</c:formatCode>
                <c:ptCount val="8"/>
                <c:pt idx="0">
                  <c:v>0.92858575727181547</c:v>
                </c:pt>
                <c:pt idx="1">
                  <c:v>0.94071794871794867</c:v>
                </c:pt>
                <c:pt idx="2">
                  <c:v>0.93639143730886854</c:v>
                </c:pt>
                <c:pt idx="3">
                  <c:v>0.93620321892573199</c:v>
                </c:pt>
                <c:pt idx="4">
                  <c:v>0.94333060556464821</c:v>
                </c:pt>
                <c:pt idx="5">
                  <c:v>0.94944641738040536</c:v>
                </c:pt>
                <c:pt idx="6">
                  <c:v>0.94821428571428568</c:v>
                </c:pt>
                <c:pt idx="7">
                  <c:v>0.95105033690051533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0-48FC-BD6F-7561EC2D2006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Trend'!$N$4:$O$11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Trend'!$Q$3:$Q$11</c15:sqref>
                  </c15:fullRef>
                </c:ext>
              </c:extLst>
              <c:f>'Quarterly Trend'!$Q$4:$Q$11</c:f>
              <c:numCache>
                <c:formatCode>0.00%</c:formatCode>
                <c:ptCount val="8"/>
                <c:pt idx="0">
                  <c:v>0.96509528585757276</c:v>
                </c:pt>
                <c:pt idx="1">
                  <c:v>0.96656410256410252</c:v>
                </c:pt>
                <c:pt idx="2">
                  <c:v>0.96636085626911306</c:v>
                </c:pt>
                <c:pt idx="3">
                  <c:v>0.96470816366104328</c:v>
                </c:pt>
                <c:pt idx="4">
                  <c:v>0.96890343698854342</c:v>
                </c:pt>
                <c:pt idx="5">
                  <c:v>0.97096302485899311</c:v>
                </c:pt>
                <c:pt idx="6">
                  <c:v>0.97464285714285703</c:v>
                </c:pt>
                <c:pt idx="7">
                  <c:v>0.97284978200554884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0-48FC-BD6F-7561EC2D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25360"/>
        <c:axId val="905325688"/>
      </c:lineChart>
      <c:catAx>
        <c:axId val="9053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05325688"/>
        <c:crosses val="autoZero"/>
        <c:auto val="1"/>
        <c:lblAlgn val="ctr"/>
        <c:lblOffset val="100"/>
        <c:noMultiLvlLbl val="0"/>
      </c:catAx>
      <c:valAx>
        <c:axId val="90532568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05325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EASTERN DENTAL -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Trend'!$R$4:$S$11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Trend'!$T$3:$T$11</c15:sqref>
                  </c15:fullRef>
                </c:ext>
              </c:extLst>
              <c:f>'Quarterly Trend'!$T$4:$T$11</c:f>
              <c:numCache>
                <c:formatCode>0.00%</c:formatCode>
                <c:ptCount val="8"/>
                <c:pt idx="0">
                  <c:v>0.95386158475426275</c:v>
                </c:pt>
                <c:pt idx="1">
                  <c:v>0.96799999999999997</c:v>
                </c:pt>
                <c:pt idx="2">
                  <c:v>0.96207951070336395</c:v>
                </c:pt>
                <c:pt idx="3">
                  <c:v>0.96567771960442117</c:v>
                </c:pt>
                <c:pt idx="4">
                  <c:v>0.96849427168576108</c:v>
                </c:pt>
                <c:pt idx="5">
                  <c:v>0.96887403384165449</c:v>
                </c:pt>
                <c:pt idx="6">
                  <c:v>0.96482142857142861</c:v>
                </c:pt>
                <c:pt idx="7">
                  <c:v>0.9714625445897741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7-4EB6-B2BC-F9B11EF0B151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Trend'!$R$4:$S$11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Trend'!$U$3:$U$11</c15:sqref>
                  </c15:fullRef>
                </c:ext>
              </c:extLst>
              <c:f>'Quarterly Trend'!$U$4:$U$11</c:f>
              <c:numCache>
                <c:formatCode>0.00%</c:formatCode>
                <c:ptCount val="8"/>
                <c:pt idx="0">
                  <c:v>0.99037111334002004</c:v>
                </c:pt>
                <c:pt idx="1">
                  <c:v>0.99384615384615382</c:v>
                </c:pt>
                <c:pt idx="2">
                  <c:v>0.99204892966360858</c:v>
                </c:pt>
                <c:pt idx="3">
                  <c:v>0.99418266433973235</c:v>
                </c:pt>
                <c:pt idx="4">
                  <c:v>0.99406710310965629</c:v>
                </c:pt>
                <c:pt idx="5">
                  <c:v>0.99039064132024235</c:v>
                </c:pt>
                <c:pt idx="6">
                  <c:v>0.99124999999999996</c:v>
                </c:pt>
                <c:pt idx="7">
                  <c:v>0.99326198969480772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7-4EB6-B2BC-F9B11EF0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072328"/>
        <c:axId val="566879384"/>
      </c:lineChart>
      <c:catAx>
        <c:axId val="7520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66879384"/>
        <c:crosses val="autoZero"/>
        <c:auto val="1"/>
        <c:lblAlgn val="ctr"/>
        <c:lblOffset val="100"/>
        <c:noMultiLvlLbl val="0"/>
      </c:catAx>
      <c:valAx>
        <c:axId val="56687938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2072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1043523802643931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0.9625603864734299</c:v>
                </c:pt>
                <c:pt idx="1">
                  <c:v>0.96649484536082464</c:v>
                </c:pt>
                <c:pt idx="2">
                  <c:v>0.97430956968529225</c:v>
                </c:pt>
                <c:pt idx="3">
                  <c:v>0.96751412429378536</c:v>
                </c:pt>
                <c:pt idx="4">
                  <c:v>0.97063711911357342</c:v>
                </c:pt>
                <c:pt idx="5">
                  <c:v>0.96605566870332671</c:v>
                </c:pt>
                <c:pt idx="6">
                  <c:v>0.97530864197530864</c:v>
                </c:pt>
                <c:pt idx="7">
                  <c:v>0.96684350132625996</c:v>
                </c:pt>
                <c:pt idx="8">
                  <c:v>0.95086119554204662</c:v>
                </c:pt>
                <c:pt idx="9">
                  <c:v>0.97502837684449484</c:v>
                </c:pt>
                <c:pt idx="10">
                  <c:v>0.97011046133853152</c:v>
                </c:pt>
                <c:pt idx="11">
                  <c:v>0.96711327649208267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A6-4DBA-82AD-0559781A4D8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0.99129353233830841</c:v>
                </c:pt>
                <c:pt idx="1">
                  <c:v>0.99403578528827041</c:v>
                </c:pt>
                <c:pt idx="2">
                  <c:v>0.9960604070912672</c:v>
                </c:pt>
                <c:pt idx="3">
                  <c:v>0.99203475742215785</c:v>
                </c:pt>
                <c:pt idx="4">
                  <c:v>0.98983050847457632</c:v>
                </c:pt>
                <c:pt idx="5">
                  <c:v>0.98819444444444438</c:v>
                </c:pt>
                <c:pt idx="6">
                  <c:v>0.99196383726770465</c:v>
                </c:pt>
                <c:pt idx="7">
                  <c:v>0.99183673469387756</c:v>
                </c:pt>
                <c:pt idx="8">
                  <c:v>0.98893572181243417</c:v>
                </c:pt>
                <c:pt idx="9">
                  <c:v>0.99421296296296291</c:v>
                </c:pt>
                <c:pt idx="10">
                  <c:v>0.99467021985343107</c:v>
                </c:pt>
                <c:pt idx="11">
                  <c:v>0.99002493765586019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A6-4DBA-82AD-0559781A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0.9316189362945646</c:v>
                </c:pt>
                <c:pt idx="1">
                  <c:v>0.93984962406015038</c:v>
                </c:pt>
                <c:pt idx="2">
                  <c:v>0.95951929158760274</c:v>
                </c:pt>
                <c:pt idx="3">
                  <c:v>0.95403899721448471</c:v>
                </c:pt>
                <c:pt idx="4">
                  <c:v>0.94907908992416035</c:v>
                </c:pt>
                <c:pt idx="5">
                  <c:v>0.94551495016611298</c:v>
                </c:pt>
                <c:pt idx="6">
                  <c:v>0.96107055961070553</c:v>
                </c:pt>
                <c:pt idx="7">
                  <c:v>0.95231874591770083</c:v>
                </c:pt>
                <c:pt idx="8">
                  <c:v>0.93197616683217477</c:v>
                </c:pt>
                <c:pt idx="9">
                  <c:v>0.9507470946319867</c:v>
                </c:pt>
                <c:pt idx="10">
                  <c:v>0.95582586427656846</c:v>
                </c:pt>
                <c:pt idx="11">
                  <c:v>0.94692903995229571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EC-43FA-9B42-2F9E3DFE1A8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0.95967270601987142</c:v>
                </c:pt>
                <c:pt idx="1">
                  <c:v>0.96679197994987465</c:v>
                </c:pt>
                <c:pt idx="2">
                  <c:v>0.98102466793168885</c:v>
                </c:pt>
                <c:pt idx="3">
                  <c:v>0.97841225626740946</c:v>
                </c:pt>
                <c:pt idx="4">
                  <c:v>0.96803900325027081</c:v>
                </c:pt>
                <c:pt idx="5">
                  <c:v>0.96744186046511627</c:v>
                </c:pt>
                <c:pt idx="6">
                  <c:v>0.97761557177615577</c:v>
                </c:pt>
                <c:pt idx="7">
                  <c:v>0.97713912475506204</c:v>
                </c:pt>
                <c:pt idx="8">
                  <c:v>0.96971201588877842</c:v>
                </c:pt>
                <c:pt idx="9">
                  <c:v>0.96956281128943</c:v>
                </c:pt>
                <c:pt idx="10">
                  <c:v>0.98015364916773362</c:v>
                </c:pt>
                <c:pt idx="11">
                  <c:v>0.96958855098389984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EC-43FA-9B42-2F9E3DFE1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B4D580D-47F4-45CE-BA64-10C243A8A171}"/>
            </a:ext>
          </a:extLst>
        </xdr:cNvPr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2A64C85C-4912-4779-8604-E3BF80A301E3}"/>
              </a:ext>
            </a:extLst>
          </xdr:cNvPr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1DD33B55-2108-4C1C-BA22-2EC7932401B1}"/>
              </a:ext>
            </a:extLst>
          </xdr:cNvPr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2.342385300923" createdVersion="6" refreshedVersion="6" minRefreshableVersion="3" recordCount="162" xr:uid="{62D091F8-5BFE-4F20-803B-4B6CF9D69D23}">
  <cacheSource type="worksheet">
    <worksheetSource ref="A2:N164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9"/>
    </cacheField>
    <cacheField name="QTY" numFmtId="0">
      <sharedItems containsSemiMixedTypes="0" containsString="0" containsNumber="1" containsInteger="1" minValue="1" maxValue="28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8">
        <s v="Drop-ship only"/>
        <s v="Corporate non-stock - demand too low to convert"/>
        <s v="Corporate non-stock – demand increase – Sales to convert to stock"/>
        <s v="Manufacturers back order"/>
        <s v="Non-stock in the Primary DC - demand too low to convert"/>
        <s v="Low impact - only 1 or 2 line impact"/>
        <s v="Division limited stocking"/>
        <s v="Discontinued"/>
      </sharedItems>
    </cacheField>
    <cacheField name="Monthly Demand - Denver" numFmtId="0">
      <sharedItems containsString="0" containsBlank="1" containsNumber="1" containsInteger="1" minValue="4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1778819"/>
    <s v="Replace Cart &amp; Recycl Kit     "/>
    <s v="            "/>
    <s v="Ea      "/>
    <s v="SOLMET"/>
    <s v="HG5-002CR"/>
    <n v="9"/>
    <n v="13"/>
    <n v="0"/>
    <n v="0"/>
    <n v="0"/>
    <n v="1"/>
    <x v="0"/>
    <m/>
  </r>
  <r>
    <s v="2550160"/>
    <s v="Denture Boxes Imprinted       "/>
    <s v="Vanilla     "/>
    <s v="100/Pk  "/>
    <s v="NATKEY"/>
    <s v="9576400"/>
    <n v="7"/>
    <n v="7"/>
    <n v="0"/>
    <n v="0"/>
    <n v="0"/>
    <n v="1"/>
    <x v="1"/>
    <m/>
  </r>
  <r>
    <s v="3374862"/>
    <s v="Scrub Top Unisex V-Neck 1Pkt  "/>
    <s v="Navy L      "/>
    <s v="Ea      "/>
    <s v="STRATE"/>
    <s v="4777-NAVW-L"/>
    <n v="6"/>
    <n v="24"/>
    <n v="0"/>
    <n v="0"/>
    <n v="0"/>
    <n v="1"/>
    <x v="2"/>
    <n v="6"/>
  </r>
  <r>
    <s v="1003220"/>
    <s v="Carbide Bur FG     6          "/>
    <s v="            "/>
    <s v="10/Pk   "/>
    <s v="PRIMAD"/>
    <s v="206100250800"/>
    <n v="5"/>
    <n v="24"/>
    <n v="0"/>
    <n v="1"/>
    <n v="0"/>
    <n v="0"/>
    <x v="3"/>
    <m/>
  </r>
  <r>
    <s v="3373758"/>
    <s v="Scrub Pant Unisex Cargo       "/>
    <s v="Navy L      "/>
    <s v="Ea      "/>
    <s v="STRATE"/>
    <s v="4100-NAVW-L"/>
    <n v="5"/>
    <n v="18"/>
    <n v="0"/>
    <n v="0"/>
    <n v="0"/>
    <n v="1"/>
    <x v="1"/>
    <m/>
  </r>
  <r>
    <s v="2506977"/>
    <s v="Tac Adhesive Bulk Package     "/>
    <s v="4oz         "/>
    <s v="Ea      "/>
    <s v="NATKEY"/>
    <s v="0921882"/>
    <n v="4"/>
    <n v="8"/>
    <n v="0"/>
    <n v="0"/>
    <n v="1"/>
    <n v="0"/>
    <x v="1"/>
    <m/>
  </r>
  <r>
    <s v="1235375"/>
    <s v="BluWhite Carbide Bur Surgical "/>
    <s v="FG 558      "/>
    <s v="5/Pk    "/>
    <s v="BEAVDN"/>
    <s v="BWFGOS558"/>
    <n v="4"/>
    <n v="28"/>
    <n v="0"/>
    <n v="0"/>
    <n v="1"/>
    <n v="0"/>
    <x v="1"/>
    <m/>
  </r>
  <r>
    <s v="1894512"/>
    <s v="Bite Block Cover              "/>
    <s v="1x2         "/>
    <s v="1000/Bx "/>
    <s v="PERIO"/>
    <s v="PS500"/>
    <n v="4"/>
    <n v="4"/>
    <n v="0"/>
    <n v="0"/>
    <n v="0"/>
    <n v="1"/>
    <x v="2"/>
    <n v="6"/>
  </r>
  <r>
    <s v="3374866"/>
    <s v="Scrub Top Unisex V-Neck 1Pkt  "/>
    <s v="Navy XS     "/>
    <s v="Ea      "/>
    <s v="STRATE"/>
    <s v="4777-NAVW-XS"/>
    <n v="4"/>
    <n v="21"/>
    <n v="0"/>
    <n v="0"/>
    <n v="0"/>
    <n v="1"/>
    <x v="2"/>
    <n v="4"/>
  </r>
  <r>
    <s v="3373762"/>
    <s v="Scrub Pant Unisex Cargo       "/>
    <s v="Navy XS     "/>
    <s v="Ea      "/>
    <s v="STRATE"/>
    <s v="4100-NAVW-XS"/>
    <n v="4"/>
    <n v="21"/>
    <n v="0"/>
    <n v="0"/>
    <n v="0"/>
    <n v="1"/>
    <x v="1"/>
    <m/>
  </r>
  <r>
    <s v="3374864"/>
    <s v="Scrub Top Unisex V-Neck 1Pkt  "/>
    <s v="Navy S      "/>
    <s v="Ea      "/>
    <s v="STRATE"/>
    <s v="4777-NAVW-S"/>
    <n v="3"/>
    <n v="12"/>
    <n v="0"/>
    <n v="0"/>
    <n v="0"/>
    <n v="1"/>
    <x v="1"/>
    <m/>
  </r>
  <r>
    <s v="1230887"/>
    <s v="K3 Engine Files .08 21MM      "/>
    <s v="#25         "/>
    <s v="6/Pk    "/>
    <s v="SYBRON"/>
    <s v="830-8251"/>
    <n v="3"/>
    <n v="6"/>
    <n v="0"/>
    <n v="1"/>
    <n v="0"/>
    <n v="0"/>
    <x v="3"/>
    <m/>
  </r>
  <r>
    <s v="2240020"/>
    <s v="Clear Blue Light Guide Rod    "/>
    <s v="Clear       "/>
    <s v="Ea      "/>
    <s v="JOHNSO"/>
    <s v="CLR-LG"/>
    <n v="3"/>
    <n v="3"/>
    <n v="0"/>
    <n v="0"/>
    <n v="0"/>
    <n v="1"/>
    <x v="1"/>
    <m/>
  </r>
  <r>
    <s v="9083300"/>
    <s v="Gelfoam Sponges Sz12-7mm      "/>
    <s v="1545        "/>
    <s v="12/Bx   "/>
    <s v="PFIINJ"/>
    <s v="00009031508"/>
    <n v="3"/>
    <n v="9"/>
    <n v="1"/>
    <n v="0"/>
    <n v="0"/>
    <n v="0"/>
    <x v="3"/>
    <m/>
  </r>
  <r>
    <s v="3784898"/>
    <s v="Impregum Penta Refill         "/>
    <s v="MB          "/>
    <s v="Ea      "/>
    <s v="THREEM"/>
    <s v="31642"/>
    <n v="3"/>
    <n v="8"/>
    <n v="0.66666666666666674"/>
    <n v="0.33333333333333337"/>
    <n v="0"/>
    <n v="0"/>
    <x v="3"/>
    <m/>
  </r>
  <r>
    <s v="1008765"/>
    <s v="Carbide Bur RA   6            "/>
    <s v="            "/>
    <s v="10/Pk   "/>
    <s v="PRIMAD"/>
    <s v="206100260600"/>
    <n v="3"/>
    <n v="4"/>
    <n v="0.66666666666666674"/>
    <n v="0.33333333333333337"/>
    <n v="0"/>
    <n v="0"/>
    <x v="3"/>
    <m/>
  </r>
  <r>
    <s v="5550579"/>
    <s v="Nupro Revolv Contra Prophy Pak"/>
    <s v="Crs OrangeV "/>
    <s v="100/Bx  "/>
    <s v="DNTEQU"/>
    <s v="965221OC"/>
    <n v="3"/>
    <n v="9"/>
    <n v="0"/>
    <n v="1"/>
    <n v="0"/>
    <n v="0"/>
    <x v="1"/>
    <m/>
  </r>
  <r>
    <s v="3373760"/>
    <s v="Scrub Pant Unisex Cargo       "/>
    <s v="Navy S      "/>
    <s v="Ea      "/>
    <s v="STRATE"/>
    <s v="4100-NAVW-S"/>
    <n v="3"/>
    <n v="9"/>
    <n v="0"/>
    <n v="0"/>
    <n v="0"/>
    <n v="1"/>
    <x v="1"/>
    <m/>
  </r>
  <r>
    <s v="1230852"/>
    <s v="K3 Engine Files .06 21MM      "/>
    <s v="#35         "/>
    <s v="6/Pk    "/>
    <s v="SYBRON"/>
    <s v="825-6351"/>
    <n v="3"/>
    <n v="8"/>
    <n v="0"/>
    <n v="1"/>
    <n v="0"/>
    <n v="0"/>
    <x v="4"/>
    <m/>
  </r>
  <r>
    <s v="9004370"/>
    <s v="Carbide Bur T&amp;F 12 Blade      "/>
    <s v="FG 7613     "/>
    <s v="5/Pk    "/>
    <s v="PRIMAD"/>
    <s v="CSET02014FJ"/>
    <n v="2"/>
    <n v="4"/>
    <n v="0"/>
    <n v="1"/>
    <n v="0"/>
    <n v="0"/>
    <x v="5"/>
    <m/>
  </r>
  <r>
    <s v="8753639"/>
    <s v="Sterilization Wrap            "/>
    <s v="24x24       "/>
    <s v="500/Ca  "/>
    <s v="TIDI-E"/>
    <s v="960176"/>
    <n v="2"/>
    <n v="2"/>
    <n v="0"/>
    <n v="0"/>
    <n v="1"/>
    <n v="0"/>
    <x v="1"/>
    <m/>
  </r>
  <r>
    <s v="1001847"/>
    <s v="Carbide Bur RA   4            "/>
    <s v="            "/>
    <s v="10/Pk   "/>
    <s v="PRIMAD"/>
    <s v="206100260400"/>
    <n v="2"/>
    <n v="3"/>
    <n v="1"/>
    <n v="0"/>
    <n v="0"/>
    <n v="0"/>
    <x v="5"/>
    <m/>
  </r>
  <r>
    <s v="1002875"/>
    <s v="Forcep Extracting #99C SG     "/>
    <s v="Serrated    "/>
    <s v="Ea      "/>
    <s v="JINSTR"/>
    <s v="100-2875"/>
    <n v="2"/>
    <n v="3"/>
    <n v="0"/>
    <n v="1"/>
    <n v="0"/>
    <n v="0"/>
    <x v="4"/>
    <m/>
  </r>
  <r>
    <s v="1232015"/>
    <s v="Pumice Medium                 "/>
    <s v="Coarse      "/>
    <s v="25Lb    "/>
    <s v="BSTCLR"/>
    <s v="22259"/>
    <n v="2"/>
    <n v="2"/>
    <n v="0.5"/>
    <n v="0.5"/>
    <n v="0"/>
    <n v="0"/>
    <x v="4"/>
    <m/>
  </r>
  <r>
    <s v="3374865"/>
    <s v="Scrub Top Unisex V-Neck 1Pkt  "/>
    <s v="Navy XL     "/>
    <s v="Ea      "/>
    <s v="STRATE"/>
    <s v="4777-NAVW-XL"/>
    <n v="2"/>
    <n v="12"/>
    <n v="0"/>
    <n v="0"/>
    <n v="0"/>
    <n v="1"/>
    <x v="1"/>
    <m/>
  </r>
  <r>
    <s v="7170281"/>
    <s v="Yoke End Cap For 770 Blck     "/>
    <s v="X-ray       "/>
    <s v="Ea      "/>
    <s v="GENDEX"/>
    <s v="0.820.1203"/>
    <n v="2"/>
    <n v="2"/>
    <n v="0"/>
    <n v="1"/>
    <n v="0"/>
    <n v="0"/>
    <x v="6"/>
    <m/>
  </r>
  <r>
    <s v="3373761"/>
    <s v="Scrub Pant Unisex Cargo       "/>
    <s v="Navy XL     "/>
    <s v="Ea      "/>
    <s v="STRATE"/>
    <s v="4100-NAVW-XL"/>
    <n v="2"/>
    <n v="15"/>
    <n v="0"/>
    <n v="0"/>
    <n v="0"/>
    <n v="1"/>
    <x v="1"/>
    <m/>
  </r>
  <r>
    <s v="1764696"/>
    <s v="Amalgon 5 Gallon              "/>
    <s v="            "/>
    <s v="Ea      "/>
    <s v="WCMINC"/>
    <s v="AMALGON5"/>
    <n v="2"/>
    <n v="2"/>
    <n v="0"/>
    <n v="1"/>
    <n v="0"/>
    <n v="0"/>
    <x v="5"/>
    <m/>
  </r>
  <r>
    <s v="7728197"/>
    <s v="Midwest Carbide Bur T&amp;F       "/>
    <s v="FG 7009     "/>
    <s v="10/Pk   "/>
    <s v="MIDWES"/>
    <s v="389506"/>
    <n v="2"/>
    <n v="3"/>
    <n v="0"/>
    <n v="1"/>
    <n v="0"/>
    <n v="0"/>
    <x v="4"/>
    <m/>
  </r>
  <r>
    <s v="3373863"/>
    <s v="Scrub Pant Unisex Cargo Short "/>
    <s v="Navy XS     "/>
    <s v="Ea      "/>
    <s v="STRATE"/>
    <s v="4100S-NAVWXS"/>
    <n v="2"/>
    <n v="6"/>
    <n v="0"/>
    <n v="0"/>
    <n v="0"/>
    <n v="1"/>
    <x v="1"/>
    <m/>
  </r>
  <r>
    <s v="1126935"/>
    <s v="Essentials Saliva Ejectors    "/>
    <s v="White/White "/>
    <s v="250/Bg  "/>
    <s v="ASADEN"/>
    <s v="2901EBBS15ES"/>
    <n v="2"/>
    <n v="9"/>
    <n v="0"/>
    <n v="1"/>
    <n v="0"/>
    <n v="0"/>
    <x v="5"/>
    <m/>
  </r>
  <r>
    <s v="3780299"/>
    <s v="RelyX Unicem 2 Clicker        "/>
    <s v="Translucent "/>
    <s v="Ea      "/>
    <s v="THREEM"/>
    <s v="56874"/>
    <n v="2"/>
    <n v="2"/>
    <n v="1"/>
    <n v="0"/>
    <n v="0"/>
    <n v="0"/>
    <x v="5"/>
    <m/>
  </r>
  <r>
    <s v="2908620"/>
    <s v="Luxacore Dual Refill Kit      "/>
    <s v="A3          "/>
    <s v="Ea      "/>
    <s v="FOREMO"/>
    <s v="212011"/>
    <n v="2"/>
    <n v="3"/>
    <n v="0"/>
    <n v="1"/>
    <n v="0"/>
    <n v="0"/>
    <x v="5"/>
    <m/>
  </r>
  <r>
    <s v="1320211"/>
    <s v="Sodium Hypochlorite 5.25%     "/>
    <s v="            "/>
    <s v="16oz/Bt "/>
    <s v="ZADSDN"/>
    <s v="S883-17"/>
    <n v="2"/>
    <n v="6"/>
    <n v="0"/>
    <n v="0"/>
    <n v="1"/>
    <n v="0"/>
    <x v="1"/>
    <m/>
  </r>
  <r>
    <s v="8760759"/>
    <s v="Large Mixing Tips             "/>
    <s v="            "/>
    <s v="20/Pk   "/>
    <s v="EDS"/>
    <s v="1628-20"/>
    <n v="2"/>
    <n v="4"/>
    <n v="0"/>
    <n v="1"/>
    <n v="0"/>
    <n v="0"/>
    <x v="4"/>
    <m/>
  </r>
  <r>
    <s v="3373717"/>
    <s v="Scrub Pant Unisex Cargo       "/>
    <s v="Ciel L      "/>
    <s v="Ea      "/>
    <s v="STRATE"/>
    <s v="4100-CIEW-L"/>
    <n v="2"/>
    <n v="6"/>
    <n v="0"/>
    <n v="0"/>
    <n v="0"/>
    <n v="1"/>
    <x v="1"/>
    <m/>
  </r>
  <r>
    <s v="3785543"/>
    <s v="Impregum Garant Soft Refill   "/>
    <s v="LB          "/>
    <s v="4/Bx    "/>
    <s v="THREEM"/>
    <s v="31752"/>
    <n v="2"/>
    <n v="2"/>
    <n v="0"/>
    <n v="1"/>
    <n v="0"/>
    <n v="0"/>
    <x v="5"/>
    <m/>
  </r>
  <r>
    <s v="1015343"/>
    <s v="Sponge Venture 4x4 NS CF      "/>
    <s v="White       "/>
    <s v="2000/Ca "/>
    <s v="TIDI-E"/>
    <s v="908224"/>
    <n v="2"/>
    <n v="2"/>
    <n v="0"/>
    <n v="1"/>
    <n v="0"/>
    <n v="0"/>
    <x v="4"/>
    <m/>
  </r>
  <r>
    <s v="7370026"/>
    <s v="Vanish 5% NaF Varnish w/TCP   "/>
    <s v="Mel/Ch/Mnt  "/>
    <s v="1000/Pk "/>
    <s v="THREEM"/>
    <s v="12151X"/>
    <n v="2"/>
    <n v="2"/>
    <n v="0"/>
    <n v="1"/>
    <n v="0"/>
    <n v="0"/>
    <x v="5"/>
    <m/>
  </r>
  <r>
    <s v="3781967"/>
    <s v="Ketac-Cem Cement Powder       "/>
    <s v="            "/>
    <s v="33gm/Bt "/>
    <s v="THREEM"/>
    <s v="37211"/>
    <n v="2"/>
    <n v="3"/>
    <n v="1"/>
    <n v="0"/>
    <n v="0"/>
    <n v="0"/>
    <x v="5"/>
    <m/>
  </r>
  <r>
    <s v="1327837"/>
    <s v="Acetone                       "/>
    <s v="Pint        "/>
    <s v="Ea      "/>
    <s v="ZADSDN"/>
    <s v="S883-1-5"/>
    <n v="2"/>
    <n v="2"/>
    <n v="0"/>
    <n v="1"/>
    <n v="0"/>
    <n v="0"/>
    <x v="4"/>
    <m/>
  </r>
  <r>
    <s v="1125970"/>
    <s v="VP Mix HP Reg  Set Berry      "/>
    <s v="Monophase   "/>
    <s v="4/Bx    "/>
    <s v="CRODEL"/>
    <s v="1125970"/>
    <n v="2"/>
    <n v="2"/>
    <n v="0"/>
    <n v="1"/>
    <n v="0"/>
    <n v="0"/>
    <x v="5"/>
    <m/>
  </r>
  <r>
    <s v="3780353"/>
    <s v="Scotchbond Universal Unit Dose"/>
    <s v="Bulk        "/>
    <s v="200/Pk  "/>
    <s v="THREEM"/>
    <s v="41257"/>
    <n v="2"/>
    <n v="2"/>
    <n v="1"/>
    <n v="0"/>
    <n v="0"/>
    <n v="0"/>
    <x v="5"/>
    <m/>
  </r>
  <r>
    <s v="1125108"/>
    <s v="Diamond FG 368-023C           "/>
    <s v="            "/>
    <s v="5/Pk    "/>
    <s v="MICDIA"/>
    <s v="1125108"/>
    <n v="2"/>
    <n v="6"/>
    <n v="0"/>
    <n v="1"/>
    <n v="0"/>
    <n v="0"/>
    <x v="5"/>
    <m/>
  </r>
  <r>
    <s v="6814559"/>
    <s v="Anesthetic Cartridge Holder   "/>
    <s v="W/Lid       "/>
    <s v="Ea      "/>
    <s v="PRACTI"/>
    <s v="7010368"/>
    <n v="1"/>
    <n v="6"/>
    <n v="0"/>
    <n v="0"/>
    <n v="1"/>
    <n v="0"/>
    <x v="1"/>
    <m/>
  </r>
  <r>
    <s v="4922831"/>
    <s v="LEVER,PLAST,TGL VLV,SURF4     "/>
    <s v="            "/>
    <s v="Ea      "/>
    <s v="ADEC"/>
    <s v="22.0462.02"/>
    <n v="1"/>
    <n v="10"/>
    <n v="1"/>
    <n v="0"/>
    <n v="0"/>
    <n v="0"/>
    <x v="6"/>
    <m/>
  </r>
  <r>
    <s v="1117286"/>
    <s v="CAS04 Calcium Sulfate Kit     "/>
    <s v="1 Gram      "/>
    <s v="Ea      "/>
    <s v="ACESUR"/>
    <s v="5052001"/>
    <n v="1"/>
    <n v="5"/>
    <n v="0"/>
    <n v="0"/>
    <n v="0"/>
    <n v="1"/>
    <x v="1"/>
    <m/>
  </r>
  <r>
    <s v="1004372"/>
    <s v="Carbide Bur FG 1558           "/>
    <s v="            "/>
    <s v="10/Pk   "/>
    <s v="PRIMAD"/>
    <s v="206100252700"/>
    <n v="1"/>
    <n v="2"/>
    <n v="0"/>
    <n v="1"/>
    <n v="0"/>
    <n v="0"/>
    <x v="5"/>
    <m/>
  </r>
  <r>
    <s v="6428932"/>
    <s v="Reflector Lens Glass f/LFII   "/>
    <s v="            "/>
    <s v="Ea      "/>
    <s v="DCI"/>
    <s v="8932"/>
    <n v="1"/>
    <n v="1"/>
    <n v="0"/>
    <n v="1"/>
    <n v="0"/>
    <n v="0"/>
    <x v="6"/>
    <m/>
  </r>
  <r>
    <s v="1125182"/>
    <s v="Diamond FG 801-018M           "/>
    <s v="            "/>
    <s v="5/Pk    "/>
    <s v="MICDIA"/>
    <s v="1125182"/>
    <n v="1"/>
    <n v="1"/>
    <n v="0"/>
    <n v="1"/>
    <n v="0"/>
    <n v="0"/>
    <x v="5"/>
    <m/>
  </r>
  <r>
    <s v="3374793"/>
    <s v="Scrub Top Unisex V-Neck 1Pkt  "/>
    <s v="Black S     "/>
    <s v="Ea      "/>
    <s v="STRATE"/>
    <s v="4777-BLKW-S"/>
    <n v="1"/>
    <n v="2"/>
    <n v="0"/>
    <n v="0"/>
    <n v="0"/>
    <n v="1"/>
    <x v="1"/>
    <m/>
  </r>
  <r>
    <s v="1230859"/>
    <s v="K3 Engine Files .06 21MM      "/>
    <s v="#45         "/>
    <s v="6/Pk    "/>
    <s v="SYBRON"/>
    <s v="825-6451"/>
    <n v="1"/>
    <n v="2"/>
    <n v="0"/>
    <n v="1"/>
    <n v="0"/>
    <n v="0"/>
    <x v="4"/>
    <m/>
  </r>
  <r>
    <s v="5700428"/>
    <s v="Carbide Surgical Bur FG 701   "/>
    <s v="FG 701      "/>
    <s v="5/Pk    "/>
    <s v="PRIMAD"/>
    <s v="TTFXCT012FX"/>
    <n v="1"/>
    <n v="2"/>
    <n v="1"/>
    <n v="0"/>
    <n v="0"/>
    <n v="0"/>
    <x v="5"/>
    <m/>
  </r>
  <r>
    <s v="6427981"/>
    <s v="Fitting 1/8 Inline Barb       "/>
    <s v="            "/>
    <s v="10/Pk   "/>
    <s v="DCI"/>
    <s v="0078"/>
    <n v="1"/>
    <n v="1"/>
    <n v="0"/>
    <n v="1"/>
    <n v="0"/>
    <n v="0"/>
    <x v="6"/>
    <m/>
  </r>
  <r>
    <s v="6424550"/>
    <s v="Fitting 1/4 QD Panel Mount    "/>
    <s v="10-32 Barb  "/>
    <s v="Ea      "/>
    <s v="DCI"/>
    <s v="0006"/>
    <n v="1"/>
    <n v="2"/>
    <n v="0"/>
    <n v="1"/>
    <n v="0"/>
    <n v="0"/>
    <x v="6"/>
    <m/>
  </r>
  <r>
    <s v="4927356"/>
    <s v="HLDR BAR KIT,UNIT RH,2POS     "/>
    <s v="            "/>
    <s v="Ea      "/>
    <s v="ADEC"/>
    <s v="99.0628.00"/>
    <n v="1"/>
    <n v="2"/>
    <n v="1"/>
    <n v="0"/>
    <n v="0"/>
    <n v="0"/>
    <x v="6"/>
    <m/>
  </r>
  <r>
    <s v="3373718"/>
    <s v="Scrub Pant Unisex Cargo       "/>
    <s v="Ciel M      "/>
    <s v="Ea      "/>
    <s v="STRATE"/>
    <s v="4100-CIEW-M"/>
    <n v="1"/>
    <n v="3"/>
    <n v="0"/>
    <n v="0"/>
    <n v="0"/>
    <n v="1"/>
    <x v="1"/>
    <m/>
  </r>
  <r>
    <s v="1125235"/>
    <s v="Diamond FG 848-018M           "/>
    <s v="            "/>
    <s v="5/Pk    "/>
    <s v="MICDIA"/>
    <s v="1125235"/>
    <n v="1"/>
    <n v="1"/>
    <n v="0"/>
    <n v="1"/>
    <n v="0"/>
    <n v="0"/>
    <x v="5"/>
    <m/>
  </r>
  <r>
    <s v="1152722"/>
    <s v="Sil-Trax Plus #10             "/>
    <s v="            "/>
    <s v="Ea      "/>
    <s v="PASCAL"/>
    <s v="07-320"/>
    <n v="1"/>
    <n v="4"/>
    <n v="0"/>
    <n v="1"/>
    <n v="0"/>
    <n v="0"/>
    <x v="5"/>
    <m/>
  </r>
  <r>
    <s v="1860039"/>
    <s v="Diamond FG SD265-8 Flame      "/>
    <s v="Coarse      "/>
    <s v="10/Pk   "/>
    <s v="PARKEL"/>
    <s v="SD265-8"/>
    <n v="1"/>
    <n v="5"/>
    <n v="1"/>
    <n v="0"/>
    <n v="0"/>
    <n v="0"/>
    <x v="5"/>
    <m/>
  </r>
  <r>
    <s v="2720864"/>
    <s v="FX Series Contra Angle HP FX25"/>
    <s v="1:1         "/>
    <s v="Ea      "/>
    <s v="NSKAMR"/>
    <s v="C1052002"/>
    <n v="1"/>
    <n v="2"/>
    <n v="0"/>
    <n v="1"/>
    <n v="0"/>
    <n v="0"/>
    <x v="5"/>
    <m/>
  </r>
  <r>
    <s v="1125227"/>
    <s v="Diamond FG 837-018C           "/>
    <s v="            "/>
    <s v="5/Pk    "/>
    <s v="MICDIA"/>
    <s v="1125227"/>
    <n v="1"/>
    <n v="5"/>
    <n v="1"/>
    <n v="0"/>
    <n v="0"/>
    <n v="0"/>
    <x v="5"/>
    <m/>
  </r>
  <r>
    <s v="1005649"/>
    <s v="Explorer DE #3                "/>
    <s v="            "/>
    <s v="Ea      "/>
    <s v="JINSTR"/>
    <s v="100-5649"/>
    <n v="1"/>
    <n v="1"/>
    <n v="0"/>
    <n v="1"/>
    <n v="0"/>
    <n v="0"/>
    <x v="4"/>
    <m/>
  </r>
  <r>
    <s v="2285571"/>
    <s v="NTI Peeso Reamers RA 32mm     "/>
    <s v="Assorted    "/>
    <s v="6/Pk    "/>
    <s v="AXIS"/>
    <s v="EP205-ASST"/>
    <n v="1"/>
    <n v="2"/>
    <n v="0"/>
    <n v="1"/>
    <n v="0"/>
    <n v="0"/>
    <x v="4"/>
    <m/>
  </r>
  <r>
    <s v="3374825"/>
    <s v="Scrub Top Unisex V-Neck 1Pkt  "/>
    <s v="Ciel XL     "/>
    <s v="Ea      "/>
    <s v="STRATE"/>
    <s v="4777-CIEW-XL"/>
    <n v="1"/>
    <n v="3"/>
    <n v="0"/>
    <n v="0"/>
    <n v="0"/>
    <n v="1"/>
    <x v="1"/>
    <m/>
  </r>
  <r>
    <s v="6009324"/>
    <s v="Cord Packer DE 113 Serrated   "/>
    <s v="            "/>
    <s v="Ea      "/>
    <s v="HUFRID"/>
    <s v="GCP113"/>
    <n v="1"/>
    <n v="2"/>
    <n v="0"/>
    <n v="0"/>
    <n v="0"/>
    <n v="1"/>
    <x v="1"/>
    <m/>
  </r>
  <r>
    <s v="1303092"/>
    <s v="Ls22K Air Motor               "/>
    <s v="            "/>
    <s v="1/Pk    "/>
    <s v="BRASS"/>
    <s v="5021316U0"/>
    <n v="1"/>
    <n v="1"/>
    <n v="0"/>
    <n v="0"/>
    <n v="0"/>
    <n v="1"/>
    <x v="1"/>
    <m/>
  </r>
  <r>
    <s v="9995420"/>
    <s v="Carbide Bur FGSS  556         "/>
    <s v="            "/>
    <s v="10/Pk   "/>
    <s v="SSWBUR"/>
    <s v="15058"/>
    <n v="1"/>
    <n v="2"/>
    <n v="0"/>
    <n v="1"/>
    <n v="0"/>
    <n v="0"/>
    <x v="4"/>
    <m/>
  </r>
  <r>
    <s v="1125294"/>
    <s v="Diamond FG 877K-012M          "/>
    <s v="            "/>
    <s v="5/Pk    "/>
    <s v="MICDIA"/>
    <s v="1125294"/>
    <n v="1"/>
    <n v="2"/>
    <n v="0"/>
    <n v="1"/>
    <n v="0"/>
    <n v="0"/>
    <x v="4"/>
    <m/>
  </r>
  <r>
    <s v="3373960"/>
    <s v="Scrub Pant 3Pkt Flare DS      "/>
    <s v="Black S     "/>
    <s v="Ea      "/>
    <s v="STRATE"/>
    <s v="4101-BLKW-S"/>
    <n v="1"/>
    <n v="2"/>
    <n v="0"/>
    <n v="0"/>
    <n v="0"/>
    <n v="1"/>
    <x v="1"/>
    <m/>
  </r>
  <r>
    <s v="2900024"/>
    <s v="Silane Kit                    "/>
    <s v="            "/>
    <s v="Pk      "/>
    <s v="FOREMO"/>
    <s v="213118"/>
    <n v="1"/>
    <n v="1"/>
    <n v="0"/>
    <n v="0"/>
    <n v="0"/>
    <n v="1"/>
    <x v="1"/>
    <m/>
  </r>
  <r>
    <s v="3780391"/>
    <s v="RelyX Ultimate Refill         "/>
    <s v="A3          "/>
    <s v="Ea      "/>
    <s v="THREEM"/>
    <s v="56888"/>
    <n v="1"/>
    <n v="1"/>
    <n v="0"/>
    <n v="1"/>
    <n v="0"/>
    <n v="0"/>
    <x v="5"/>
    <m/>
  </r>
  <r>
    <s v="3374867"/>
    <s v="Scrub Top Unisex V-Neck 1Pkt  "/>
    <s v="Navy 2XL    "/>
    <s v="Ea      "/>
    <s v="STRATE"/>
    <s v="4777-NAVW-2X"/>
    <n v="1"/>
    <n v="3"/>
    <n v="0"/>
    <n v="0"/>
    <n v="0"/>
    <n v="1"/>
    <x v="1"/>
    <m/>
  </r>
  <r>
    <s v="7176415"/>
    <s v="SUSPENSION COVER              "/>
    <s v="X-RAY       "/>
    <s v="Ea      "/>
    <s v="GENDEX"/>
    <s v="1.006.9365"/>
    <n v="1"/>
    <n v="1"/>
    <n v="0"/>
    <n v="1"/>
    <n v="0"/>
    <n v="0"/>
    <x v="6"/>
    <m/>
  </r>
  <r>
    <s v="1125136"/>
    <s v="Diamond FG 846KR-016C         "/>
    <s v="            "/>
    <s v="5/Pk    "/>
    <s v="MICDIA"/>
    <s v="1125136"/>
    <n v="1"/>
    <n v="1"/>
    <n v="0"/>
    <n v="1"/>
    <n v="0"/>
    <n v="0"/>
    <x v="5"/>
    <m/>
  </r>
  <r>
    <s v="1073061"/>
    <s v="Composite Instrument TN       "/>
    <s v="Hylite Hndl "/>
    <s v="Ea      "/>
    <s v="ATITAN"/>
    <s v="CI200-50"/>
    <n v="1"/>
    <n v="1"/>
    <n v="1"/>
    <n v="0"/>
    <n v="0"/>
    <n v="0"/>
    <x v="5"/>
    <m/>
  </r>
  <r>
    <s v="1005811"/>
    <s v="Bite Wing Tabs No Peel        "/>
    <s v="            "/>
    <s v="500/Bx  "/>
    <s v="PRELAB"/>
    <s v="1005811PLC"/>
    <n v="1"/>
    <n v="4"/>
    <n v="0"/>
    <n v="1"/>
    <n v="0"/>
    <n v="0"/>
    <x v="5"/>
    <m/>
  </r>
  <r>
    <s v="8889793"/>
    <s v="TMS Link SS Single Shear Kit  "/>
    <s v=".027 L-541  "/>
    <s v="Ea      "/>
    <s v="COLTEN"/>
    <s v="L541"/>
    <n v="1"/>
    <n v="1"/>
    <n v="0"/>
    <n v="1"/>
    <n v="0"/>
    <n v="0"/>
    <x v="4"/>
    <m/>
  </r>
  <r>
    <s v="3373931"/>
    <s v="Scrub Pant Unisex Cargo Tall  "/>
    <s v="Navy L      "/>
    <s v="Ea      "/>
    <s v="STRATE"/>
    <s v="4100T-NAVW-L"/>
    <n v="1"/>
    <n v="3"/>
    <n v="0"/>
    <n v="0"/>
    <n v="0"/>
    <n v="1"/>
    <x v="1"/>
    <m/>
  </r>
  <r>
    <s v="1770030"/>
    <s v="Collection Contr/Recycle Kit, "/>
    <s v="NXT Hg5     "/>
    <s v="Ea      "/>
    <s v="SOLMET"/>
    <s v="NXT-HG5-002CR"/>
    <n v="1"/>
    <n v="1"/>
    <n v="0"/>
    <n v="1"/>
    <n v="0"/>
    <n v="0"/>
    <x v="4"/>
    <m/>
  </r>
  <r>
    <s v="1125238"/>
    <s v="Diamond FG 850-018C           "/>
    <s v="            "/>
    <s v="5/Pk    "/>
    <s v="MICDIA"/>
    <s v="1125238"/>
    <n v="1"/>
    <n v="4"/>
    <n v="0"/>
    <n v="1"/>
    <n v="0"/>
    <n v="0"/>
    <x v="5"/>
    <m/>
  </r>
  <r>
    <s v="1303081"/>
    <s v="Ls 1L 1:1 ContRA Angle        "/>
    <s v="Latch Bur   "/>
    <s v="1/Pk    "/>
    <s v="BRASS"/>
    <s v="5021300U0"/>
    <n v="1"/>
    <n v="1"/>
    <n v="0"/>
    <n v="0"/>
    <n v="0"/>
    <n v="1"/>
    <x v="1"/>
    <m/>
  </r>
  <r>
    <s v="1943618"/>
    <s v="Monoject 513ED Irr Syr Orng   "/>
    <s v="23Ga        "/>
    <s v="100/Bx  "/>
    <s v="CARDKN"/>
    <s v="8881513843"/>
    <n v="1"/>
    <n v="1"/>
    <n v="1"/>
    <n v="0"/>
    <n v="0"/>
    <n v="0"/>
    <x v="5"/>
    <m/>
  </r>
  <r>
    <s v="6983293"/>
    <s v="Main Drive Shaft              "/>
    <s v="At-2000     "/>
    <s v="Ea      "/>
    <s v="AIRTEC"/>
    <s v="43242"/>
    <n v="1"/>
    <n v="1"/>
    <n v="0"/>
    <n v="1"/>
    <n v="0"/>
    <n v="0"/>
    <x v="6"/>
    <m/>
  </r>
  <r>
    <s v="1002712"/>
    <s v="Plastic Filling Instrument DE "/>
    <s v="PF4         "/>
    <s v="Ea      "/>
    <s v="JINSTR"/>
    <s v="100-2712"/>
    <n v="1"/>
    <n v="6"/>
    <n v="0"/>
    <n v="1"/>
    <n v="0"/>
    <n v="0"/>
    <x v="5"/>
    <m/>
  </r>
  <r>
    <s v="1074960"/>
    <s v="Microbrush Applicators Regular"/>
    <s v="Asstd       "/>
    <s v="400/Pk  "/>
    <s v="HYGOPL"/>
    <s v="MRA400"/>
    <n v="1"/>
    <n v="1"/>
    <n v="0"/>
    <n v="1"/>
    <n v="0"/>
    <n v="0"/>
    <x v="5"/>
    <m/>
  </r>
  <r>
    <s v="7541119"/>
    <s v="Cotton Rolls Braided Medium   "/>
    <s v="N/S 1.5&quot;    "/>
    <s v="2000/Bx "/>
    <s v="RICHMD"/>
    <s v="200204"/>
    <n v="1"/>
    <n v="1"/>
    <n v="0"/>
    <n v="1"/>
    <n v="0"/>
    <n v="0"/>
    <x v="5"/>
    <m/>
  </r>
  <r>
    <s v="1003568"/>
    <s v="Barbed Broaches Ster Black 6  "/>
    <s v="Coarse      "/>
    <s v="10/Pk   "/>
    <s v="ROYD"/>
    <s v="336"/>
    <n v="1"/>
    <n v="5"/>
    <n v="0"/>
    <n v="1"/>
    <n v="0"/>
    <n v="0"/>
    <x v="5"/>
    <m/>
  </r>
  <r>
    <s v="6006936"/>
    <s v="Excavator DE Glick #2         "/>
    <s v="Endo        "/>
    <s v="Ea      "/>
    <s v="HUFRID"/>
    <s v="EXCGL2"/>
    <n v="1"/>
    <n v="1"/>
    <n v="0"/>
    <n v="1"/>
    <n v="0"/>
    <n v="0"/>
    <x v="4"/>
    <m/>
  </r>
  <r>
    <s v="6009279"/>
    <s v="Elevator SE Coupland Gouge #3 "/>
    <s v="            "/>
    <s v="Ea      "/>
    <s v="HUFRID"/>
    <s v="E3C"/>
    <n v="1"/>
    <n v="1"/>
    <n v="0"/>
    <n v="0"/>
    <n v="0"/>
    <n v="1"/>
    <x v="1"/>
    <m/>
  </r>
  <r>
    <s v="9911756"/>
    <s v="ProTector Needle Sheath Prop  "/>
    <s v="            "/>
    <s v="500/Bx  "/>
    <s v="COTREL"/>
    <s v="PNS500"/>
    <n v="1"/>
    <n v="1"/>
    <n v="0"/>
    <n v="1"/>
    <n v="0"/>
    <n v="0"/>
    <x v="5"/>
    <m/>
  </r>
  <r>
    <s v="1230856"/>
    <s v="K3 Engine Files .06 21MM      "/>
    <s v="#40         "/>
    <s v="6/Pk    "/>
    <s v="SYBRON"/>
    <s v="825-6401"/>
    <n v="1"/>
    <n v="2"/>
    <n v="0"/>
    <n v="1"/>
    <n v="0"/>
    <n v="0"/>
    <x v="4"/>
    <m/>
  </r>
  <r>
    <s v="9004792"/>
    <s v="Anodized Composite Instrument "/>
    <s v="DE F1       "/>
    <s v="Ea      "/>
    <s v="JINSTR"/>
    <s v="900-4792"/>
    <n v="1"/>
    <n v="1"/>
    <n v="1"/>
    <n v="0"/>
    <n v="0"/>
    <n v="0"/>
    <x v="5"/>
    <m/>
  </r>
  <r>
    <s v="7910281"/>
    <s v="Paro Non-Latex Rubber Dam     "/>
    <s v="6x6         "/>
    <s v="20/Pk   "/>
    <s v="CLICHO"/>
    <s v="838080"/>
    <n v="1"/>
    <n v="2"/>
    <n v="1"/>
    <n v="0"/>
    <n v="0"/>
    <n v="0"/>
    <x v="5"/>
    <m/>
  </r>
  <r>
    <s v="1118159"/>
    <s v="Implant Curette Columbia      "/>
    <s v="13/14TI     "/>
    <s v="Ea      "/>
    <s v="ATITAN"/>
    <s v="COL13-14TI"/>
    <n v="1"/>
    <n v="3"/>
    <n v="1"/>
    <n v="0"/>
    <n v="0"/>
    <n v="0"/>
    <x v="5"/>
    <m/>
  </r>
  <r>
    <s v="1048683"/>
    <s v="Maxima Bite Tray Posterior    "/>
    <s v="Sideless    "/>
    <s v="50/Bx   "/>
    <s v="PREMPR"/>
    <s v="1048683"/>
    <n v="1"/>
    <n v="1"/>
    <n v="1"/>
    <n v="0"/>
    <n v="0"/>
    <n v="0"/>
    <x v="5"/>
    <m/>
  </r>
  <r>
    <s v="3374823"/>
    <s v="Scrub Top Unisex V-Neck 1Pkt  "/>
    <s v="Ciel M      "/>
    <s v="Ea      "/>
    <s v="STRATE"/>
    <s v="4777-CIEW-M"/>
    <n v="1"/>
    <n v="3"/>
    <n v="0"/>
    <n v="0"/>
    <n v="0"/>
    <n v="1"/>
    <x v="1"/>
    <m/>
  </r>
  <r>
    <s v="9168037"/>
    <s v="Kit Hurricaine Topical Spray  "/>
    <s v="w/200 Tubes "/>
    <s v="Ea      "/>
    <s v="BEUTLH"/>
    <s v="0679-60"/>
    <n v="1"/>
    <n v="2"/>
    <n v="0"/>
    <n v="1"/>
    <n v="0"/>
    <n v="0"/>
    <x v="5"/>
    <m/>
  </r>
  <r>
    <s v="6547781"/>
    <s v="Surgifoam Gelatin Sponge      "/>
    <s v="1x1x1cm     "/>
    <s v="24/Bx   "/>
    <s v="ETHICO"/>
    <s v="1969"/>
    <n v="1"/>
    <n v="3"/>
    <n v="0"/>
    <n v="1"/>
    <n v="0"/>
    <n v="0"/>
    <x v="5"/>
    <m/>
  </r>
  <r>
    <s v="7721894"/>
    <s v="Midwest Diamond FG KS2-014SC  "/>
    <s v="            "/>
    <s v="5/Pk    "/>
    <s v="MIDWES"/>
    <s v="471434"/>
    <n v="1"/>
    <n v="2"/>
    <n v="0"/>
    <n v="1"/>
    <n v="0"/>
    <n v="0"/>
    <x v="5"/>
    <m/>
  </r>
  <r>
    <s v="3374863"/>
    <s v="Scrub Top Unisex V-Neck 1Pkt  "/>
    <s v="Navy M      "/>
    <s v="Ea      "/>
    <s v="STRATE"/>
    <s v="4777-NAVW-M"/>
    <n v="1"/>
    <n v="12"/>
    <n v="0"/>
    <n v="0"/>
    <n v="0"/>
    <n v="1"/>
    <x v="1"/>
    <m/>
  </r>
  <r>
    <s v="7178454"/>
    <s v="Rocker Switch,Lighted-770     "/>
    <s v="X-ray       "/>
    <s v="Ea      "/>
    <s v="GENDEX"/>
    <s v="0.822.6494"/>
    <n v="1"/>
    <n v="2"/>
    <n v="0"/>
    <n v="1"/>
    <n v="0"/>
    <n v="0"/>
    <x v="6"/>
    <m/>
  </r>
  <r>
    <s v="5501197"/>
    <s v="SlugBuster 2-Gallon Empty     "/>
    <s v="Jug         "/>
    <s v="Ea      "/>
    <s v="RAMVAC"/>
    <s v="900150"/>
    <n v="1"/>
    <n v="2"/>
    <n v="0"/>
    <n v="0"/>
    <n v="0"/>
    <n v="1"/>
    <x v="1"/>
    <m/>
  </r>
  <r>
    <s v="3374102"/>
    <s v="Scrub Pant 3Pkt Flare DS Petit"/>
    <s v="Navy S      "/>
    <s v="Ea      "/>
    <s v="STRATE"/>
    <s v="4101P-NAVW-S"/>
    <n v="1"/>
    <n v="2"/>
    <n v="0"/>
    <n v="0"/>
    <n v="0"/>
    <n v="1"/>
    <x v="1"/>
    <m/>
  </r>
  <r>
    <s v="5434898"/>
    <s v="Wave Toothbrush Ultra Compact "/>
    <s v="            "/>
    <s v="6/Bx    "/>
    <s v="COLGTE"/>
    <s v="731022"/>
    <n v="1"/>
    <n v="10"/>
    <n v="0"/>
    <n v="1"/>
    <n v="0"/>
    <n v="0"/>
    <x v="7"/>
    <m/>
  </r>
  <r>
    <s v="5700953"/>
    <s v="Carbide Bur T&amp;F Sterile       "/>
    <s v="FG 7379     "/>
    <s v="25/Rl   "/>
    <s v="PRIMAD"/>
    <s v="106238"/>
    <n v="1"/>
    <n v="4"/>
    <n v="0"/>
    <n v="1"/>
    <n v="0"/>
    <n v="0"/>
    <x v="4"/>
    <m/>
  </r>
  <r>
    <s v="9990145"/>
    <s v="Piranha 2X Diamond FG         "/>
    <s v="877-014     "/>
    <s v="5/Pk    "/>
    <s v="SSWBUR"/>
    <s v="877-014-2X"/>
    <n v="1"/>
    <n v="3"/>
    <n v="0"/>
    <n v="1"/>
    <n v="0"/>
    <n v="0"/>
    <x v="4"/>
    <m/>
  </r>
  <r>
    <s v="3373933"/>
    <s v="Scrub Pant Unisex Cargo Tall  "/>
    <s v="Navy S      "/>
    <s v="Ea      "/>
    <s v="STRATE"/>
    <s v="4100T-NAVW-S"/>
    <n v="1"/>
    <n v="3"/>
    <n v="0"/>
    <n v="0"/>
    <n v="0"/>
    <n v="1"/>
    <x v="1"/>
    <m/>
  </r>
  <r>
    <s v="9008052"/>
    <s v="Air Curette Gracey 7/8 DE     "/>
    <s v="            "/>
    <s v="Ea      "/>
    <s v="JINSTR"/>
    <s v="900-8052"/>
    <n v="1"/>
    <n v="1"/>
    <n v="0"/>
    <n v="1"/>
    <n v="0"/>
    <n v="0"/>
    <x v="4"/>
    <m/>
  </r>
  <r>
    <s v="1153999"/>
    <s v="Sani-Soak Ultra               "/>
    <s v="            "/>
    <s v="1Ga/Bt  "/>
    <s v="ENZYME"/>
    <s v="5198"/>
    <n v="1"/>
    <n v="1"/>
    <n v="0"/>
    <n v="1"/>
    <n v="0"/>
    <n v="0"/>
    <x v="5"/>
    <m/>
  </r>
  <r>
    <s v="4926931"/>
    <s v="Water Bottle Repl (2)         "/>
    <s v="            "/>
    <s v="Ea      "/>
    <s v="ADEC"/>
    <s v="90.0460.03"/>
    <n v="1"/>
    <n v="3"/>
    <n v="0"/>
    <n v="1"/>
    <n v="0"/>
    <n v="0"/>
    <x v="6"/>
    <m/>
  </r>
  <r>
    <s v="1125259"/>
    <s v="Diamond FG 862-012M           "/>
    <s v="            "/>
    <s v="5/Pk    "/>
    <s v="MICDIA"/>
    <s v="1125259"/>
    <n v="1"/>
    <n v="1"/>
    <n v="0"/>
    <n v="1"/>
    <n v="0"/>
    <n v="0"/>
    <x v="5"/>
    <m/>
  </r>
  <r>
    <s v="1153115"/>
    <s v="Sil-Trax Plain #10            "/>
    <s v="            "/>
    <s v="Ea      "/>
    <s v="PASCAL"/>
    <s v="07-420"/>
    <n v="1"/>
    <n v="2"/>
    <n v="0"/>
    <n v="1"/>
    <n v="0"/>
    <n v="0"/>
    <x v="4"/>
    <m/>
  </r>
  <r>
    <s v="9990286"/>
    <s v="Piranha Diamond SE9F-FG       "/>
    <s v="            "/>
    <s v="25/Pk   "/>
    <s v="SSWBUR"/>
    <s v="SE9F"/>
    <n v="1"/>
    <n v="2"/>
    <n v="0"/>
    <n v="0"/>
    <n v="0"/>
    <n v="1"/>
    <x v="1"/>
    <m/>
  </r>
  <r>
    <s v="9007831"/>
    <s v="MaxiGrip Ergo Columbia DE     "/>
    <s v="13/14       "/>
    <s v="Ea      "/>
    <s v="JINSTR"/>
    <s v="900-7831"/>
    <n v="1"/>
    <n v="2"/>
    <n v="0"/>
    <n v="1"/>
    <n v="0"/>
    <n v="0"/>
    <x v="5"/>
    <m/>
  </r>
  <r>
    <s v="6008750"/>
    <s v="Elevator SE Coupland Gouge 1  "/>
    <s v="#1C         "/>
    <s v="Ea      "/>
    <s v="HUFRID"/>
    <s v="E1C"/>
    <n v="1"/>
    <n v="1"/>
    <n v="0"/>
    <n v="0"/>
    <n v="0"/>
    <n v="1"/>
    <x v="1"/>
    <m/>
  </r>
  <r>
    <s v="9004300"/>
    <s v="Carbide Bur T&amp;F 10 Blade      "/>
    <s v="FG EF9      "/>
    <s v="5/Pk    "/>
    <s v="PRIMAD"/>
    <s v="CEF90G14FJ"/>
    <n v="1"/>
    <n v="2"/>
    <n v="0"/>
    <n v="1"/>
    <n v="0"/>
    <n v="0"/>
    <x v="5"/>
    <m/>
  </r>
  <r>
    <s v="1336590"/>
    <s v="Polident Denture Essential Kit"/>
    <s v="            "/>
    <s v="12/Ca   "/>
    <s v="GSKCON"/>
    <s v="056089"/>
    <n v="1"/>
    <n v="1"/>
    <n v="1"/>
    <n v="0"/>
    <n v="0"/>
    <n v="0"/>
    <x v="5"/>
    <m/>
  </r>
  <r>
    <s v="8880807"/>
    <s v="Alpen X1 Diamond FG 881-014SC "/>
    <s v="            "/>
    <s v="25/Bx   "/>
    <s v="COLTEN"/>
    <s v="X881SC014"/>
    <n v="1"/>
    <n v="2"/>
    <n v="1"/>
    <n v="0"/>
    <n v="0"/>
    <n v="0"/>
    <x v="4"/>
    <m/>
  </r>
  <r>
    <s v="1079008"/>
    <s v="Brush Surg.Aspirator 1/8&quot;     "/>
    <s v="Sml 12&quot;Long "/>
    <s v="12/Pk   "/>
    <s v="VISDEN"/>
    <s v="900002"/>
    <n v="1"/>
    <n v="1"/>
    <n v="0"/>
    <n v="0"/>
    <n v="1"/>
    <n v="0"/>
    <x v="1"/>
    <m/>
  </r>
  <r>
    <s v="9330097"/>
    <s v="Tarter &amp; Stain Remover        "/>
    <s v="Gallon      "/>
    <s v="4Gal/Ca "/>
    <s v="CROSSC"/>
    <s v="JEZTS"/>
    <n v="1"/>
    <n v="1"/>
    <n v="0"/>
    <n v="0"/>
    <n v="0"/>
    <n v="1"/>
    <x v="1"/>
    <m/>
  </r>
  <r>
    <s v="3780517"/>
    <s v="Pentamix Mixing Tips Red 360mL"/>
    <s v="3M ESPE     "/>
    <s v="50/Pk   "/>
    <s v="THREEM"/>
    <s v="77949"/>
    <n v="1"/>
    <n v="3"/>
    <n v="0"/>
    <n v="1"/>
    <n v="0"/>
    <n v="0"/>
    <x v="5"/>
    <m/>
  </r>
  <r>
    <s v="5700810"/>
    <s v="Endoflex K-Files 31 mm        "/>
    <s v="#15         "/>
    <s v="6/Bx    "/>
    <s v="MANI"/>
    <s v="SCH.DKF31/15"/>
    <n v="1"/>
    <n v="2"/>
    <n v="1"/>
    <n v="0"/>
    <n v="0"/>
    <n v="0"/>
    <x v="5"/>
    <m/>
  </r>
  <r>
    <s v="3374822"/>
    <s v="Scrub Top Unisex V-Neck 1Pkt  "/>
    <s v="Ciel L      "/>
    <s v="Ea      "/>
    <s v="STRATE"/>
    <s v="4777-CIEW-L"/>
    <n v="1"/>
    <n v="3"/>
    <n v="0"/>
    <n v="0"/>
    <n v="0"/>
    <n v="1"/>
    <x v="1"/>
    <m/>
  </r>
  <r>
    <s v="5472647"/>
    <s v="Nat Rub Tubing #688 Amber     "/>
    <s v="1/4B   1/8W "/>
    <s v="50Ft/Rl "/>
    <s v="COLTEN"/>
    <s v="H00688"/>
    <n v="1"/>
    <n v="1"/>
    <n v="0"/>
    <n v="1"/>
    <n v="0"/>
    <n v="0"/>
    <x v="4"/>
    <m/>
  </r>
  <r>
    <s v="4921844"/>
    <s v="LATCH,MAGNETIC PUSH (93).     "/>
    <s v="            "/>
    <s v="Ea      "/>
    <s v="ADEC"/>
    <s v="042.056.03"/>
    <n v="1"/>
    <n v="2"/>
    <n v="0"/>
    <n v="0"/>
    <n v="0"/>
    <n v="1"/>
    <x v="1"/>
    <m/>
  </r>
  <r>
    <s v="2160050"/>
    <s v="Floss Dispenser Plastic       "/>
    <s v="f/200yd     "/>
    <s v="Ea      "/>
    <s v="PLASDT"/>
    <s v="207FSD"/>
    <n v="1"/>
    <n v="2"/>
    <n v="0"/>
    <n v="0"/>
    <n v="0"/>
    <n v="1"/>
    <x v="1"/>
    <m/>
  </r>
  <r>
    <s v="3373859"/>
    <s v="Scrub Pant Unisex Cargo Short "/>
    <s v="Navy L      "/>
    <s v="Ea      "/>
    <s v="STRATE"/>
    <s v="4100S-NAVW-L"/>
    <n v="1"/>
    <n v="3"/>
    <n v="0"/>
    <n v="0"/>
    <n v="0"/>
    <n v="1"/>
    <x v="1"/>
    <m/>
  </r>
  <r>
    <s v="1010690"/>
    <s v="Plugger Root Canal 8.5A       "/>
    <s v="SE Solid    "/>
    <s v="Ea      "/>
    <s v="JINSTR"/>
    <s v="101-0690"/>
    <n v="1"/>
    <n v="1"/>
    <n v="0"/>
    <n v="1"/>
    <n v="0"/>
    <n v="0"/>
    <x v="4"/>
    <m/>
  </r>
  <r>
    <s v="6000230"/>
    <s v="Knife Orban 1                 "/>
    <s v="            "/>
    <s v="Ea      "/>
    <s v="HUFRID"/>
    <s v="KO1"/>
    <n v="1"/>
    <n v="1"/>
    <n v="0"/>
    <n v="0"/>
    <n v="0"/>
    <n v="1"/>
    <x v="1"/>
    <m/>
  </r>
  <r>
    <s v="1230794"/>
    <s v="K3 Engine Files .04 21MM      "/>
    <s v="#15         "/>
    <s v="6/Pk    "/>
    <s v="SYBRON"/>
    <s v="825-4151"/>
    <n v="1"/>
    <n v="3"/>
    <n v="0"/>
    <n v="1"/>
    <n v="0"/>
    <n v="0"/>
    <x v="5"/>
    <m/>
  </r>
  <r>
    <s v="1328042"/>
    <s v="Brio440 Highspeed             "/>
    <s v="            "/>
    <s v="Ea      "/>
    <s v="BRASS"/>
    <s v="5026059U0"/>
    <n v="1"/>
    <n v="4"/>
    <n v="0"/>
    <n v="0"/>
    <n v="0"/>
    <n v="1"/>
    <x v="1"/>
    <m/>
  </r>
  <r>
    <s v="9001885"/>
    <s v="Premium Needles 27Ga Long     "/>
    <s v="Plastic Hub "/>
    <s v="100/Bx  "/>
    <s v="SEPBND"/>
    <s v="02N2272"/>
    <n v="1"/>
    <n v="4"/>
    <n v="1"/>
    <n v="0"/>
    <n v="0"/>
    <n v="0"/>
    <x v="5"/>
    <m/>
  </r>
  <r>
    <s v="1640050"/>
    <s v="GS-80 Caps Reg Set            "/>
    <s v="1 Spill     "/>
    <s v="500/Jr  "/>
    <s v="SOUDEN"/>
    <s v="4421303"/>
    <n v="1"/>
    <n v="1"/>
    <n v="0"/>
    <n v="1"/>
    <n v="0"/>
    <n v="0"/>
    <x v="4"/>
    <m/>
  </r>
  <r>
    <s v="3780080"/>
    <s v="Protemp Plus Refill           "/>
    <s v="Bleach      "/>
    <s v="Ea      "/>
    <s v="THREEM"/>
    <s v="46964"/>
    <n v="1"/>
    <n v="1"/>
    <n v="0"/>
    <n v="1"/>
    <n v="0"/>
    <n v="0"/>
    <x v="5"/>
    <m/>
  </r>
  <r>
    <s v="7770139"/>
    <s v="Filtek Supreme Ultra Capsule  "/>
    <s v="A4-B        "/>
    <s v="20/Bt   "/>
    <s v="THREEM"/>
    <s v="6029A4B"/>
    <n v="1"/>
    <n v="1"/>
    <n v="0"/>
    <n v="1"/>
    <n v="0"/>
    <n v="0"/>
    <x v="5"/>
    <m/>
  </r>
  <r>
    <s v="6001728"/>
    <s v="Probe SE #PCPUNC CC 1-15      "/>
    <s v="            "/>
    <s v="Ea      "/>
    <s v="HUFRID"/>
    <s v="PCPUNC15"/>
    <n v="1"/>
    <n v="4"/>
    <n v="0"/>
    <n v="1"/>
    <n v="0"/>
    <n v="0"/>
    <x v="5"/>
    <m/>
  </r>
  <r>
    <s v="6000524"/>
    <s v="Amalgam Carrier SE Mini CF    "/>
    <s v="            "/>
    <s v="Ea      "/>
    <s v="HUFRID"/>
    <s v="AC5301"/>
    <n v="1"/>
    <n v="10"/>
    <n v="0"/>
    <n v="0"/>
    <n v="0"/>
    <n v="1"/>
    <x v="1"/>
    <m/>
  </r>
  <r>
    <s v="3373763"/>
    <s v="Scrub Pant Unisex Cargo       "/>
    <s v="Navy 2XL    "/>
    <s v="Ea      "/>
    <s v="STRATE"/>
    <s v="4100-NAVW-2X"/>
    <n v="1"/>
    <n v="3"/>
    <n v="0"/>
    <n v="0"/>
    <n v="0"/>
    <n v="1"/>
    <x v="1"/>
    <m/>
  </r>
  <r>
    <s v="3373759"/>
    <s v="Scrub Pant Unisex Cargo       "/>
    <s v="Navy M      "/>
    <s v="Ea      "/>
    <s v="STRATE"/>
    <s v="4100-NAVW-M"/>
    <n v="1"/>
    <n v="3"/>
    <n v="0"/>
    <n v="0"/>
    <n v="0"/>
    <n v="1"/>
    <x v="1"/>
    <m/>
  </r>
  <r>
    <s v="4926021"/>
    <s v="KIT,COVER,BCK,STL,CONTOUR     "/>
    <s v="SURF4       "/>
    <s v="Ea      "/>
    <s v="ADEC"/>
    <s v="65.0289.00"/>
    <n v="1"/>
    <n v="1"/>
    <n v="0"/>
    <n v="1"/>
    <n v="0"/>
    <n v="0"/>
    <x v="6"/>
    <m/>
  </r>
  <r>
    <s v="3789265"/>
    <s v="Durelon CD Triple Size Liquid "/>
    <s v="40mL        "/>
    <s v="12/Bx   "/>
    <s v="THREEM"/>
    <s v="38267"/>
    <n v="1"/>
    <n v="1"/>
    <n v="1"/>
    <n v="0"/>
    <n v="0"/>
    <n v="0"/>
    <x v="5"/>
    <m/>
  </r>
  <r>
    <s v="1230816"/>
    <s v="K3 Engine Files .04 30MM      "/>
    <s v="#45         "/>
    <s v="6/Pk    "/>
    <s v="SYBRON"/>
    <s v="825-4450"/>
    <n v="1"/>
    <n v="1"/>
    <n v="0"/>
    <n v="1"/>
    <n v="0"/>
    <n v="0"/>
    <x v="4"/>
    <m/>
  </r>
  <r>
    <s v="1303068"/>
    <s v="N10Ti Coupler                 "/>
    <s v="For 4 Hole  "/>
    <s v="1/Pk    "/>
    <s v="BRASS"/>
    <s v="5021278U0"/>
    <n v="1"/>
    <n v="4"/>
    <n v="0"/>
    <n v="0"/>
    <n v="0"/>
    <n v="1"/>
    <x v="1"/>
    <m/>
  </r>
  <r>
    <s v="1230819"/>
    <s v="K3 Engine Files .04 30MM      "/>
    <s v="#50         "/>
    <s v="6/Pk    "/>
    <s v="SYBRON"/>
    <s v="825-4500"/>
    <n v="1"/>
    <n v="1"/>
    <n v="0"/>
    <n v="1"/>
    <n v="0"/>
    <n v="0"/>
    <x v="4"/>
    <m/>
  </r>
  <r>
    <s v="3374111"/>
    <s v="Scrub Pant 3Pkt Flare DS Petit"/>
    <s v="Pewter XS   "/>
    <s v="Ea      "/>
    <s v="STRATE"/>
    <s v="4101P-PWTWXS"/>
    <n v="1"/>
    <n v="2"/>
    <n v="0"/>
    <n v="0"/>
    <n v="0"/>
    <n v="1"/>
    <x v="1"/>
    <m/>
  </r>
  <r>
    <s v="2286878"/>
    <s v="NTI Carbide Bur FG H379-012   "/>
    <s v="            "/>
    <s v="5/Pk    "/>
    <s v="AXIS"/>
    <s v="H379-012"/>
    <n v="1"/>
    <n v="4"/>
    <n v="0"/>
    <n v="1"/>
    <n v="0"/>
    <n v="0"/>
    <x v="5"/>
    <m/>
  </r>
  <r>
    <s v="3374104"/>
    <s v="Scrub Pant 3Pkt Flare DS Petit"/>
    <s v="Navy XS     "/>
    <s v="Ea      "/>
    <s v="STRATE"/>
    <s v="4101P-NAVWXS"/>
    <n v="1"/>
    <n v="2"/>
    <n v="0"/>
    <n v="0"/>
    <n v="0"/>
    <n v="1"/>
    <x v="1"/>
    <m/>
  </r>
  <r>
    <s v="1007562"/>
    <s v="Sodium Hypochlorite Solution  "/>
    <s v="16oz/Bt     "/>
    <s v="Ea      "/>
    <s v="SULTAN"/>
    <s v="11507"/>
    <n v="1"/>
    <n v="1"/>
    <n v="1"/>
    <n v="0"/>
    <n v="0"/>
    <n v="0"/>
    <x v="5"/>
    <m/>
  </r>
  <r>
    <s v="1230917"/>
    <s v="CompoRoller Tip Refill        "/>
    <s v="Spatula     "/>
    <s v="100/Pk  "/>
    <s v="KERR"/>
    <s v="5308"/>
    <n v="1"/>
    <n v="1"/>
    <n v="0"/>
    <n v="0"/>
    <n v="0"/>
    <n v="1"/>
    <x v="1"/>
    <m/>
  </r>
  <r>
    <s v="1230798"/>
    <s v="K3 Engine Files .04 21MM      "/>
    <s v="#20         "/>
    <s v="6/Pk    "/>
    <s v="SYBRON"/>
    <s v="825-4201"/>
    <n v="1"/>
    <n v="2"/>
    <n v="1"/>
    <n v="0"/>
    <n v="0"/>
    <n v="0"/>
    <x v="5"/>
    <m/>
  </r>
  <r>
    <s v="1002484"/>
    <s v="Carbide Bur FG    35          "/>
    <s v="            "/>
    <s v="10/Pk   "/>
    <s v="PRIMAD"/>
    <s v="206100251200"/>
    <n v="1"/>
    <n v="2"/>
    <n v="0"/>
    <n v="1"/>
    <n v="0"/>
    <n v="0"/>
    <x v="5"/>
    <m/>
  </r>
  <r>
    <s v="1073093"/>
    <s v="C-Fold Towel Holder           "/>
    <s v="Clear       "/>
    <s v="Ea      "/>
    <s v="PLASDT"/>
    <s v="1206"/>
    <n v="1"/>
    <n v="2"/>
    <n v="0"/>
    <n v="1"/>
    <n v="0"/>
    <n v="0"/>
    <x v="5"/>
    <m/>
  </r>
  <r>
    <s v="4030072"/>
    <s v="Utility Syringe US-12 Curved  "/>
    <s v="12cc        "/>
    <s v="50/Bx   "/>
    <s v="VISDEN"/>
    <s v="316600"/>
    <n v="1"/>
    <n v="1"/>
    <n v="0"/>
    <n v="1"/>
    <n v="0"/>
    <n v="0"/>
    <x v="4"/>
    <m/>
  </r>
  <r>
    <s v="1067078"/>
    <s v="Cheek Retractor DE 5-3/4      "/>
    <s v="Small       "/>
    <s v="2/Pk    "/>
    <s v="MASEL"/>
    <s v="4001019"/>
    <n v="1"/>
    <n v="2"/>
    <n v="0"/>
    <n v="1"/>
    <n v="0"/>
    <n v="0"/>
    <x v="5"/>
    <m/>
  </r>
  <r>
    <s v="1125042"/>
    <s v="X-Ray Pocket Mount Transparent"/>
    <s v="12H6V       "/>
    <s v="100/Pk  "/>
    <s v="TORPLA"/>
    <s v="1125042"/>
    <n v="1"/>
    <n v="3"/>
    <n v="0"/>
    <n v="1"/>
    <n v="0"/>
    <n v="0"/>
    <x v="5"/>
    <m/>
  </r>
  <r>
    <s v="3330889"/>
    <s v="Coe Syringe Cleaning Brush    "/>
    <s v="            "/>
    <s v="Ea      "/>
    <s v="GC"/>
    <s v="159021"/>
    <n v="1"/>
    <n v="1"/>
    <n v="0"/>
    <n v="1"/>
    <n v="0"/>
    <n v="0"/>
    <x v="5"/>
    <m/>
  </r>
  <r>
    <s v="5700755"/>
    <s v="Carbide Crown Preparation     "/>
    <s v="379-023     "/>
    <s v="5/Pk    "/>
    <s v="PRIMAD"/>
    <s v="106252"/>
    <n v="1"/>
    <n v="2"/>
    <n v="0"/>
    <n v="1"/>
    <n v="0"/>
    <n v="0"/>
    <x v="4"/>
    <m/>
  </r>
  <r>
    <s v="1230147"/>
    <s v="K3 Gutta Percha Points CC.06  "/>
    <s v="#45         "/>
    <s v="50/Pk   "/>
    <s v="SYBRON"/>
    <s v="825-0645"/>
    <n v="1"/>
    <n v="1"/>
    <n v="0"/>
    <n v="1"/>
    <n v="0"/>
    <n v="0"/>
    <x v="4"/>
    <m/>
  </r>
  <r>
    <s v="4923595"/>
    <s v="FC TOGGLE,W/PIN,PUR,SURF6     "/>
    <s v="            "/>
    <s v="Ea      "/>
    <s v="ADEC"/>
    <s v="38.0075.03"/>
    <n v="1"/>
    <n v="2"/>
    <n v="0"/>
    <n v="1"/>
    <n v="0"/>
    <n v="0"/>
    <x v="6"/>
    <m/>
  </r>
  <r>
    <s v="1675512"/>
    <s v="Cavitron Thru Flow Insert     "/>
    <s v="25K TFI-1000"/>
    <s v="Ea      "/>
    <s v="DNTEQU"/>
    <s v="6122001"/>
    <n v="1"/>
    <n v="2"/>
    <n v="0"/>
    <n v="1"/>
    <n v="0"/>
    <n v="0"/>
    <x v="5"/>
    <m/>
  </r>
  <r>
    <s v="4923399"/>
    <s v="VLV ASM,TOGGLE,3 WAY,CTRG     "/>
    <s v="            "/>
    <s v="Ea      "/>
    <s v="ADEC"/>
    <s v="33.0100.02"/>
    <n v="1"/>
    <n v="2"/>
    <n v="0"/>
    <n v="1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871AE-D572-4238-B5E5-20601A048CB6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9">
        <item x="1"/>
        <item x="2"/>
        <item x="0"/>
        <item x="7"/>
        <item x="4"/>
        <item x="6"/>
        <item x="5"/>
        <item x="3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8">
    <format dxfId="27">
      <pivotArea field="12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collapsedLevelsAreSubtotals="1" fieldPosition="0">
        <references count="1">
          <reference field="12" count="2">
            <x v="4"/>
            <x v="5"/>
          </reference>
        </references>
      </pivotArea>
    </format>
    <format dxfId="22">
      <pivotArea dataOnly="0" labelOnly="1" fieldPosition="0">
        <references count="1">
          <reference field="12" count="2">
            <x v="4"/>
            <x v="5"/>
          </reference>
        </references>
      </pivotArea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1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10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1"/>
          </reference>
        </references>
      </pivotArea>
    </format>
    <format dxfId="0">
      <pivotArea dataOnly="0" labelOnly="1" fieldPosition="0">
        <references count="1">
          <reference field="1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sqref="A1:J4"/>
    </sheetView>
  </sheetViews>
  <sheetFormatPr defaultRowHeight="14.4" x14ac:dyDescent="0.3"/>
  <sheetData>
    <row r="1" spans="1:10" x14ac:dyDescent="0.3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0" t="s">
        <v>11</v>
      </c>
      <c r="B3" s="59"/>
      <c r="C3" s="6">
        <v>5046</v>
      </c>
      <c r="D3" s="6">
        <v>4799</v>
      </c>
      <c r="E3" s="5">
        <v>0.95105033690051533</v>
      </c>
      <c r="F3" s="6">
        <v>110</v>
      </c>
      <c r="G3" s="5">
        <v>0.97284978200554884</v>
      </c>
      <c r="H3" s="6">
        <v>34</v>
      </c>
      <c r="I3" s="6">
        <v>14</v>
      </c>
      <c r="J3" s="6">
        <v>89</v>
      </c>
    </row>
    <row r="4" spans="1:10" x14ac:dyDescent="0.3">
      <c r="A4" s="60" t="s">
        <v>12</v>
      </c>
      <c r="B4" s="60"/>
      <c r="C4" s="59"/>
      <c r="D4" s="59"/>
      <c r="E4" s="5">
        <v>0.9714625445897741</v>
      </c>
      <c r="F4" s="3"/>
      <c r="G4" s="5">
        <v>0.99326198969480772</v>
      </c>
      <c r="H4" s="60"/>
      <c r="I4" s="59"/>
      <c r="J4" s="3"/>
    </row>
    <row r="5" spans="1:10" x14ac:dyDescent="0.3">
      <c r="A5" s="7" t="s">
        <v>13</v>
      </c>
      <c r="B5" s="7" t="s">
        <v>14</v>
      </c>
      <c r="C5" s="8">
        <v>495</v>
      </c>
      <c r="D5" s="8">
        <v>477</v>
      </c>
      <c r="E5" s="4">
        <v>0.96363636363636362</v>
      </c>
      <c r="F5" s="8">
        <v>11</v>
      </c>
      <c r="G5" s="4">
        <v>0.98585858585858588</v>
      </c>
      <c r="H5" s="8">
        <v>0</v>
      </c>
      <c r="I5" s="8">
        <v>0</v>
      </c>
      <c r="J5" s="8">
        <v>7</v>
      </c>
    </row>
    <row r="6" spans="1:10" x14ac:dyDescent="0.3">
      <c r="A6" s="7" t="s">
        <v>15</v>
      </c>
      <c r="B6" s="7" t="s">
        <v>16</v>
      </c>
      <c r="C6" s="8">
        <v>489</v>
      </c>
      <c r="D6" s="8">
        <v>456</v>
      </c>
      <c r="E6" s="4">
        <v>0.93251533742331272</v>
      </c>
      <c r="F6" s="8">
        <v>15</v>
      </c>
      <c r="G6" s="4">
        <v>0.96319018404907975</v>
      </c>
      <c r="H6" s="8">
        <v>4</v>
      </c>
      <c r="I6" s="8">
        <v>3</v>
      </c>
      <c r="J6" s="8">
        <v>11</v>
      </c>
    </row>
    <row r="7" spans="1:10" x14ac:dyDescent="0.3">
      <c r="A7" s="7" t="s">
        <v>17</v>
      </c>
      <c r="B7" s="7" t="s">
        <v>18</v>
      </c>
      <c r="C7" s="8">
        <v>403</v>
      </c>
      <c r="D7" s="8">
        <v>392</v>
      </c>
      <c r="E7" s="4">
        <v>0.97270471464019848</v>
      </c>
      <c r="F7" s="8">
        <v>5</v>
      </c>
      <c r="G7" s="4">
        <v>0.98511166253101734</v>
      </c>
      <c r="H7" s="8">
        <v>4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388</v>
      </c>
      <c r="D8" s="8">
        <v>364</v>
      </c>
      <c r="E8" s="4">
        <v>0.9381443298969071</v>
      </c>
      <c r="F8" s="8">
        <v>7</v>
      </c>
      <c r="G8" s="4">
        <v>0.95618556701030921</v>
      </c>
      <c r="H8" s="8">
        <v>3</v>
      </c>
      <c r="I8" s="8">
        <v>2</v>
      </c>
      <c r="J8" s="8">
        <v>12</v>
      </c>
    </row>
    <row r="9" spans="1:10" x14ac:dyDescent="0.3">
      <c r="A9" s="7" t="s">
        <v>21</v>
      </c>
      <c r="B9" s="7" t="s">
        <v>22</v>
      </c>
      <c r="C9" s="8">
        <v>340</v>
      </c>
      <c r="D9" s="8">
        <v>333</v>
      </c>
      <c r="E9" s="4">
        <v>0.97941176470588232</v>
      </c>
      <c r="F9" s="8">
        <v>3</v>
      </c>
      <c r="G9" s="4">
        <v>0.9882352941176471</v>
      </c>
      <c r="H9" s="8">
        <v>3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332</v>
      </c>
      <c r="D10" s="8">
        <v>303</v>
      </c>
      <c r="E10" s="4">
        <v>0.91265060240963858</v>
      </c>
      <c r="F10" s="8">
        <v>9</v>
      </c>
      <c r="G10" s="4">
        <v>0.93975903614457834</v>
      </c>
      <c r="H10" s="8">
        <v>2</v>
      </c>
      <c r="I10" s="8">
        <v>1</v>
      </c>
      <c r="J10" s="8">
        <v>17</v>
      </c>
    </row>
    <row r="11" spans="1:10" x14ac:dyDescent="0.3">
      <c r="A11" s="7" t="s">
        <v>25</v>
      </c>
      <c r="B11" s="7" t="s">
        <v>26</v>
      </c>
      <c r="C11" s="8">
        <v>332</v>
      </c>
      <c r="D11" s="8">
        <v>322</v>
      </c>
      <c r="E11" s="4">
        <v>0.96987951807228912</v>
      </c>
      <c r="F11" s="8">
        <v>5</v>
      </c>
      <c r="G11" s="4">
        <v>0.9849397590361445</v>
      </c>
      <c r="H11" s="8">
        <v>2</v>
      </c>
      <c r="I11" s="8">
        <v>0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325</v>
      </c>
      <c r="D12" s="8">
        <v>311</v>
      </c>
      <c r="E12" s="4">
        <v>0.95692307692307699</v>
      </c>
      <c r="F12" s="8">
        <v>8</v>
      </c>
      <c r="G12" s="4">
        <v>0.98153846153846158</v>
      </c>
      <c r="H12" s="8">
        <v>4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323</v>
      </c>
      <c r="D13" s="8">
        <v>311</v>
      </c>
      <c r="E13" s="4">
        <v>0.96284829721362231</v>
      </c>
      <c r="F13" s="8">
        <v>3</v>
      </c>
      <c r="G13" s="4">
        <v>0.97213622291021684</v>
      </c>
      <c r="H13" s="8">
        <v>2</v>
      </c>
      <c r="I13" s="8">
        <v>1</v>
      </c>
      <c r="J13" s="8">
        <v>6</v>
      </c>
    </row>
    <row r="14" spans="1:10" x14ac:dyDescent="0.3">
      <c r="A14" s="7" t="s">
        <v>31</v>
      </c>
      <c r="B14" s="7" t="s">
        <v>32</v>
      </c>
      <c r="C14" s="8">
        <v>319</v>
      </c>
      <c r="D14" s="8">
        <v>306</v>
      </c>
      <c r="E14" s="4">
        <v>0.95924764890282133</v>
      </c>
      <c r="F14" s="8">
        <v>6</v>
      </c>
      <c r="G14" s="4">
        <v>0.9780564263322884</v>
      </c>
      <c r="H14" s="8">
        <v>0</v>
      </c>
      <c r="I14" s="8">
        <v>1</v>
      </c>
      <c r="J14" s="8">
        <v>6</v>
      </c>
    </row>
    <row r="15" spans="1:10" x14ac:dyDescent="0.3">
      <c r="A15" s="7" t="s">
        <v>33</v>
      </c>
      <c r="B15" s="7" t="s">
        <v>34</v>
      </c>
      <c r="C15" s="8">
        <v>270</v>
      </c>
      <c r="D15" s="8">
        <v>260</v>
      </c>
      <c r="E15" s="4">
        <v>0.96296296296296291</v>
      </c>
      <c r="F15" s="8">
        <v>2</v>
      </c>
      <c r="G15" s="4">
        <v>0.97037037037037033</v>
      </c>
      <c r="H15" s="8">
        <v>0</v>
      </c>
      <c r="I15" s="8">
        <v>0</v>
      </c>
      <c r="J15" s="8">
        <v>8</v>
      </c>
    </row>
    <row r="16" spans="1:10" x14ac:dyDescent="0.3">
      <c r="A16" s="7" t="s">
        <v>35</v>
      </c>
      <c r="B16" s="7" t="s">
        <v>36</v>
      </c>
      <c r="C16" s="8">
        <v>268</v>
      </c>
      <c r="D16" s="8">
        <v>259</v>
      </c>
      <c r="E16" s="4">
        <v>0.96641791044776115</v>
      </c>
      <c r="F16" s="8">
        <v>1</v>
      </c>
      <c r="G16" s="4">
        <v>0.97014925373134331</v>
      </c>
      <c r="H16" s="8">
        <v>3</v>
      </c>
      <c r="I16" s="8">
        <v>0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246</v>
      </c>
      <c r="D17" s="8">
        <v>226</v>
      </c>
      <c r="E17" s="4">
        <v>0.91869918699186992</v>
      </c>
      <c r="F17" s="8">
        <v>12</v>
      </c>
      <c r="G17" s="4">
        <v>0.96747967479674801</v>
      </c>
      <c r="H17" s="8">
        <v>4</v>
      </c>
      <c r="I17" s="8">
        <v>1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219</v>
      </c>
      <c r="D18" s="8">
        <v>202</v>
      </c>
      <c r="E18" s="4">
        <v>0.92237442922374424</v>
      </c>
      <c r="F18" s="8">
        <v>10</v>
      </c>
      <c r="G18" s="4">
        <v>0.96803652968036535</v>
      </c>
      <c r="H18" s="8">
        <v>2</v>
      </c>
      <c r="I18" s="8">
        <v>1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184</v>
      </c>
      <c r="D19" s="8">
        <v>172</v>
      </c>
      <c r="E19" s="4">
        <v>0.93478260869565222</v>
      </c>
      <c r="F19" s="8">
        <v>6</v>
      </c>
      <c r="G19" s="4">
        <v>0.96739130434782605</v>
      </c>
      <c r="H19" s="8">
        <v>1</v>
      </c>
      <c r="I19" s="8">
        <v>4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110</v>
      </c>
      <c r="D20" s="8">
        <v>102</v>
      </c>
      <c r="E20" s="4">
        <v>0.92727272727272725</v>
      </c>
      <c r="F20" s="8">
        <v>7</v>
      </c>
      <c r="G20" s="4">
        <v>0.99090909090909096</v>
      </c>
      <c r="H20" s="8">
        <v>0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3</v>
      </c>
      <c r="D21" s="8">
        <v>3</v>
      </c>
      <c r="E21" s="4">
        <v>1</v>
      </c>
      <c r="F21" s="8">
        <v>0</v>
      </c>
      <c r="G21" s="4">
        <v>1</v>
      </c>
      <c r="H21" s="8">
        <v>0</v>
      </c>
      <c r="I21" s="8">
        <v>0</v>
      </c>
      <c r="J2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/>
  </sheetViews>
  <sheetFormatPr defaultRowHeight="14.4" x14ac:dyDescent="0.3"/>
  <sheetData>
    <row r="1" spans="1:13" x14ac:dyDescent="0.3">
      <c r="A1" s="61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9" t="s">
        <v>48</v>
      </c>
      <c r="B2" s="9" t="s">
        <v>49</v>
      </c>
      <c r="C2" s="9" t="s">
        <v>50</v>
      </c>
      <c r="D2" s="9" t="s">
        <v>51</v>
      </c>
      <c r="E2" s="9" t="s">
        <v>52</v>
      </c>
      <c r="F2" s="9" t="s">
        <v>53</v>
      </c>
      <c r="G2" s="9" t="s">
        <v>54</v>
      </c>
      <c r="H2" s="9" t="s">
        <v>55</v>
      </c>
      <c r="I2" s="9" t="s">
        <v>56</v>
      </c>
      <c r="J2" s="9" t="s">
        <v>57</v>
      </c>
      <c r="K2" s="9" t="s">
        <v>58</v>
      </c>
      <c r="L2" s="9" t="s">
        <v>59</v>
      </c>
      <c r="M2" s="9" t="s">
        <v>60</v>
      </c>
    </row>
    <row r="3" spans="1:13" x14ac:dyDescent="0.3">
      <c r="A3" s="10" t="s">
        <v>24</v>
      </c>
      <c r="B3" s="10" t="s">
        <v>61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67</v>
      </c>
      <c r="I3" s="11">
        <v>6</v>
      </c>
      <c r="J3" s="10" t="s">
        <v>23</v>
      </c>
      <c r="K3" s="10" t="s">
        <v>68</v>
      </c>
      <c r="L3" s="10" t="s">
        <v>69</v>
      </c>
      <c r="M3" s="10" t="s">
        <v>70</v>
      </c>
    </row>
    <row r="4" spans="1:13" x14ac:dyDescent="0.3">
      <c r="A4" s="10" t="s">
        <v>20</v>
      </c>
      <c r="B4" s="10" t="s">
        <v>71</v>
      </c>
      <c r="C4" s="10" t="s">
        <v>62</v>
      </c>
      <c r="D4" s="10" t="s">
        <v>72</v>
      </c>
      <c r="E4" s="10" t="s">
        <v>73</v>
      </c>
      <c r="F4" s="10" t="s">
        <v>65</v>
      </c>
      <c r="G4" s="10" t="s">
        <v>74</v>
      </c>
      <c r="H4" s="10" t="s">
        <v>75</v>
      </c>
      <c r="I4" s="11">
        <v>4</v>
      </c>
      <c r="J4" s="10" t="s">
        <v>19</v>
      </c>
      <c r="K4" s="10" t="s">
        <v>76</v>
      </c>
      <c r="L4" s="10" t="s">
        <v>69</v>
      </c>
      <c r="M4" s="10" t="s">
        <v>77</v>
      </c>
    </row>
    <row r="5" spans="1:13" x14ac:dyDescent="0.3">
      <c r="A5" s="10" t="s">
        <v>20</v>
      </c>
      <c r="B5" s="10" t="s">
        <v>71</v>
      </c>
      <c r="C5" s="10" t="s">
        <v>62</v>
      </c>
      <c r="D5" s="10" t="s">
        <v>72</v>
      </c>
      <c r="E5" s="10" t="s">
        <v>78</v>
      </c>
      <c r="F5" s="10" t="s">
        <v>65</v>
      </c>
      <c r="G5" s="10" t="s">
        <v>74</v>
      </c>
      <c r="H5" s="10" t="s">
        <v>75</v>
      </c>
      <c r="I5" s="11">
        <v>2</v>
      </c>
      <c r="J5" s="10" t="s">
        <v>19</v>
      </c>
      <c r="K5" s="10" t="s">
        <v>79</v>
      </c>
      <c r="L5" s="10" t="s">
        <v>69</v>
      </c>
      <c r="M5" s="10" t="s">
        <v>77</v>
      </c>
    </row>
    <row r="6" spans="1:13" x14ac:dyDescent="0.3">
      <c r="A6" s="10" t="s">
        <v>38</v>
      </c>
      <c r="B6" s="10" t="s">
        <v>80</v>
      </c>
      <c r="C6" s="10" t="s">
        <v>81</v>
      </c>
      <c r="D6" s="10" t="s">
        <v>82</v>
      </c>
      <c r="E6" s="10" t="s">
        <v>83</v>
      </c>
      <c r="F6" s="10" t="s">
        <v>65</v>
      </c>
      <c r="G6" s="10" t="s">
        <v>84</v>
      </c>
      <c r="H6" s="10" t="s">
        <v>85</v>
      </c>
      <c r="I6" s="11">
        <v>4</v>
      </c>
      <c r="J6" s="10" t="s">
        <v>37</v>
      </c>
      <c r="K6" s="10" t="s">
        <v>86</v>
      </c>
      <c r="L6" s="10" t="s">
        <v>69</v>
      </c>
      <c r="M6" s="10" t="s">
        <v>87</v>
      </c>
    </row>
    <row r="7" spans="1:13" x14ac:dyDescent="0.3">
      <c r="A7" s="10" t="s">
        <v>40</v>
      </c>
      <c r="B7" s="10" t="s">
        <v>88</v>
      </c>
      <c r="C7" s="10" t="s">
        <v>81</v>
      </c>
      <c r="D7" s="10" t="s">
        <v>89</v>
      </c>
      <c r="E7" s="10" t="s">
        <v>90</v>
      </c>
      <c r="F7" s="10" t="s">
        <v>65</v>
      </c>
      <c r="G7" s="10" t="s">
        <v>91</v>
      </c>
      <c r="H7" s="10" t="s">
        <v>92</v>
      </c>
      <c r="I7" s="11">
        <v>1</v>
      </c>
      <c r="J7" s="10" t="s">
        <v>39</v>
      </c>
      <c r="K7" s="10" t="s">
        <v>93</v>
      </c>
      <c r="L7" s="10" t="s">
        <v>69</v>
      </c>
      <c r="M7" s="10" t="s">
        <v>94</v>
      </c>
    </row>
    <row r="8" spans="1:13" x14ac:dyDescent="0.3">
      <c r="A8" s="10" t="s">
        <v>30</v>
      </c>
      <c r="B8" s="10" t="s">
        <v>95</v>
      </c>
      <c r="C8" s="10" t="s">
        <v>62</v>
      </c>
      <c r="D8" s="10" t="s">
        <v>96</v>
      </c>
      <c r="E8" s="10" t="s">
        <v>97</v>
      </c>
      <c r="F8" s="10" t="s">
        <v>65</v>
      </c>
      <c r="G8" s="10" t="s">
        <v>98</v>
      </c>
      <c r="H8" s="10" t="s">
        <v>99</v>
      </c>
      <c r="I8" s="11">
        <v>1</v>
      </c>
      <c r="J8" s="10" t="s">
        <v>29</v>
      </c>
      <c r="K8" s="10" t="s">
        <v>100</v>
      </c>
      <c r="L8" s="10" t="s">
        <v>69</v>
      </c>
      <c r="M8" s="10" t="s">
        <v>101</v>
      </c>
    </row>
    <row r="9" spans="1:13" x14ac:dyDescent="0.3">
      <c r="A9" s="10" t="s">
        <v>32</v>
      </c>
      <c r="B9" s="10" t="s">
        <v>102</v>
      </c>
      <c r="C9" s="10" t="s">
        <v>62</v>
      </c>
      <c r="D9" s="10" t="s">
        <v>103</v>
      </c>
      <c r="E9" s="10" t="s">
        <v>104</v>
      </c>
      <c r="F9" s="10" t="s">
        <v>65</v>
      </c>
      <c r="G9" s="10" t="s">
        <v>98</v>
      </c>
      <c r="H9" s="10" t="s">
        <v>99</v>
      </c>
      <c r="I9" s="11">
        <v>1</v>
      </c>
      <c r="J9" s="10" t="s">
        <v>31</v>
      </c>
      <c r="K9" s="10" t="s">
        <v>93</v>
      </c>
      <c r="L9" s="10" t="s">
        <v>69</v>
      </c>
      <c r="M9" s="10" t="s">
        <v>101</v>
      </c>
    </row>
    <row r="10" spans="1:13" x14ac:dyDescent="0.3">
      <c r="A10" s="10" t="s">
        <v>42</v>
      </c>
      <c r="B10" s="10" t="s">
        <v>105</v>
      </c>
      <c r="C10" s="10" t="s">
        <v>62</v>
      </c>
      <c r="D10" s="10" t="s">
        <v>106</v>
      </c>
      <c r="E10" s="10" t="s">
        <v>107</v>
      </c>
      <c r="F10" s="10" t="s">
        <v>65</v>
      </c>
      <c r="G10" s="10" t="s">
        <v>108</v>
      </c>
      <c r="H10" s="10" t="s">
        <v>109</v>
      </c>
      <c r="I10" s="11">
        <v>2</v>
      </c>
      <c r="J10" s="10" t="s">
        <v>41</v>
      </c>
      <c r="K10" s="10" t="s">
        <v>76</v>
      </c>
      <c r="L10" s="10" t="s">
        <v>69</v>
      </c>
      <c r="M10" s="10" t="s">
        <v>110</v>
      </c>
    </row>
    <row r="11" spans="1:13" x14ac:dyDescent="0.3">
      <c r="A11" s="10" t="s">
        <v>42</v>
      </c>
      <c r="B11" s="10" t="s">
        <v>105</v>
      </c>
      <c r="C11" s="10" t="s">
        <v>62</v>
      </c>
      <c r="D11" s="10" t="s">
        <v>106</v>
      </c>
      <c r="E11" s="10" t="s">
        <v>111</v>
      </c>
      <c r="F11" s="10" t="s">
        <v>65</v>
      </c>
      <c r="G11" s="10" t="s">
        <v>108</v>
      </c>
      <c r="H11" s="10" t="s">
        <v>109</v>
      </c>
      <c r="I11" s="11">
        <v>10</v>
      </c>
      <c r="J11" s="10" t="s">
        <v>41</v>
      </c>
      <c r="K11" s="10" t="s">
        <v>112</v>
      </c>
      <c r="L11" s="10" t="s">
        <v>69</v>
      </c>
      <c r="M11" s="10" t="s">
        <v>110</v>
      </c>
    </row>
    <row r="12" spans="1:13" x14ac:dyDescent="0.3">
      <c r="A12" s="10" t="s">
        <v>42</v>
      </c>
      <c r="B12" s="10" t="s">
        <v>105</v>
      </c>
      <c r="C12" s="10" t="s">
        <v>62</v>
      </c>
      <c r="D12" s="10" t="s">
        <v>106</v>
      </c>
      <c r="E12" s="10" t="s">
        <v>113</v>
      </c>
      <c r="F12" s="10" t="s">
        <v>65</v>
      </c>
      <c r="G12" s="10" t="s">
        <v>108</v>
      </c>
      <c r="H12" s="10" t="s">
        <v>109</v>
      </c>
      <c r="I12" s="11">
        <v>8</v>
      </c>
      <c r="J12" s="10" t="s">
        <v>41</v>
      </c>
      <c r="K12" s="10" t="s">
        <v>114</v>
      </c>
      <c r="L12" s="10" t="s">
        <v>69</v>
      </c>
      <c r="M12" s="10" t="s">
        <v>110</v>
      </c>
    </row>
    <row r="13" spans="1:13" x14ac:dyDescent="0.3">
      <c r="A13" s="10" t="s">
        <v>42</v>
      </c>
      <c r="B13" s="10" t="s">
        <v>105</v>
      </c>
      <c r="C13" s="10" t="s">
        <v>62</v>
      </c>
      <c r="D13" s="10" t="s">
        <v>106</v>
      </c>
      <c r="E13" s="10" t="s">
        <v>115</v>
      </c>
      <c r="F13" s="10" t="s">
        <v>65</v>
      </c>
      <c r="G13" s="10" t="s">
        <v>108</v>
      </c>
      <c r="H13" s="10" t="s">
        <v>109</v>
      </c>
      <c r="I13" s="11">
        <v>8</v>
      </c>
      <c r="J13" s="10" t="s">
        <v>41</v>
      </c>
      <c r="K13" s="10" t="s">
        <v>116</v>
      </c>
      <c r="L13" s="10" t="s">
        <v>69</v>
      </c>
      <c r="M13" s="10" t="s">
        <v>110</v>
      </c>
    </row>
    <row r="14" spans="1:13" x14ac:dyDescent="0.3">
      <c r="A14" s="10" t="s">
        <v>16</v>
      </c>
      <c r="B14" s="10" t="s">
        <v>117</v>
      </c>
      <c r="C14" s="10" t="s">
        <v>62</v>
      </c>
      <c r="D14" s="10" t="s">
        <v>118</v>
      </c>
      <c r="E14" s="10" t="s">
        <v>119</v>
      </c>
      <c r="F14" s="10" t="s">
        <v>65</v>
      </c>
      <c r="G14" s="10" t="s">
        <v>84</v>
      </c>
      <c r="H14" s="10" t="s">
        <v>85</v>
      </c>
      <c r="I14" s="11">
        <v>2</v>
      </c>
      <c r="J14" s="10" t="s">
        <v>15</v>
      </c>
      <c r="K14" s="10" t="s">
        <v>120</v>
      </c>
      <c r="L14" s="10" t="s">
        <v>69</v>
      </c>
      <c r="M14" s="10" t="s">
        <v>87</v>
      </c>
    </row>
    <row r="15" spans="1:13" x14ac:dyDescent="0.3">
      <c r="A15" s="10" t="s">
        <v>16</v>
      </c>
      <c r="B15" s="10" t="s">
        <v>117</v>
      </c>
      <c r="C15" s="10" t="s">
        <v>62</v>
      </c>
      <c r="D15" s="10" t="s">
        <v>118</v>
      </c>
      <c r="E15" s="10" t="s">
        <v>121</v>
      </c>
      <c r="F15" s="10" t="s">
        <v>65</v>
      </c>
      <c r="G15" s="10" t="s">
        <v>84</v>
      </c>
      <c r="H15" s="10" t="s">
        <v>85</v>
      </c>
      <c r="I15" s="11">
        <v>1</v>
      </c>
      <c r="J15" s="10" t="s">
        <v>15</v>
      </c>
      <c r="K15" s="10" t="s">
        <v>122</v>
      </c>
      <c r="L15" s="10" t="s">
        <v>69</v>
      </c>
      <c r="M15" s="10" t="s">
        <v>87</v>
      </c>
    </row>
    <row r="16" spans="1:13" x14ac:dyDescent="0.3">
      <c r="A16" s="10" t="s">
        <v>16</v>
      </c>
      <c r="B16" s="10" t="s">
        <v>117</v>
      </c>
      <c r="C16" s="10" t="s">
        <v>62</v>
      </c>
      <c r="D16" s="10" t="s">
        <v>118</v>
      </c>
      <c r="E16" s="10" t="s">
        <v>123</v>
      </c>
      <c r="F16" s="10" t="s">
        <v>65</v>
      </c>
      <c r="G16" s="10" t="s">
        <v>84</v>
      </c>
      <c r="H16" s="10" t="s">
        <v>85</v>
      </c>
      <c r="I16" s="11">
        <v>1</v>
      </c>
      <c r="J16" s="10" t="s">
        <v>15</v>
      </c>
      <c r="K16" s="10" t="s">
        <v>124</v>
      </c>
      <c r="L16" s="10" t="s">
        <v>69</v>
      </c>
      <c r="M16" s="10" t="s">
        <v>87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"/>
  <sheetViews>
    <sheetView workbookViewId="0"/>
  </sheetViews>
  <sheetFormatPr defaultRowHeight="14.4" x14ac:dyDescent="0.3"/>
  <sheetData>
    <row r="1" spans="1:13" x14ac:dyDescent="0.3">
      <c r="A1" s="62" t="s">
        <v>125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12" t="s">
        <v>48</v>
      </c>
      <c r="B2" s="12" t="s">
        <v>49</v>
      </c>
      <c r="C2" s="12" t="s">
        <v>50</v>
      </c>
      <c r="D2" s="12" t="s">
        <v>51</v>
      </c>
      <c r="E2" s="12" t="s">
        <v>52</v>
      </c>
      <c r="F2" s="12" t="s">
        <v>53</v>
      </c>
      <c r="G2" s="12" t="s">
        <v>54</v>
      </c>
      <c r="H2" s="12" t="s">
        <v>55</v>
      </c>
      <c r="I2" s="12" t="s">
        <v>56</v>
      </c>
      <c r="J2" s="12" t="s">
        <v>57</v>
      </c>
      <c r="K2" s="12" t="s">
        <v>58</v>
      </c>
      <c r="L2" s="12" t="s">
        <v>59</v>
      </c>
      <c r="M2" s="12" t="s">
        <v>60</v>
      </c>
    </row>
    <row r="3" spans="1:13" x14ac:dyDescent="0.3">
      <c r="A3" s="13" t="s">
        <v>26</v>
      </c>
      <c r="B3" s="13" t="s">
        <v>126</v>
      </c>
      <c r="C3" s="13" t="s">
        <v>62</v>
      </c>
      <c r="D3" s="13" t="s">
        <v>127</v>
      </c>
      <c r="E3" s="13" t="s">
        <v>128</v>
      </c>
      <c r="F3" s="13" t="s">
        <v>65</v>
      </c>
      <c r="G3" s="13" t="s">
        <v>129</v>
      </c>
      <c r="H3" s="13" t="s">
        <v>130</v>
      </c>
      <c r="I3" s="14">
        <v>1</v>
      </c>
      <c r="J3" s="13" t="s">
        <v>25</v>
      </c>
      <c r="K3" s="13" t="s">
        <v>131</v>
      </c>
      <c r="L3" s="13" t="s">
        <v>132</v>
      </c>
      <c r="M3" s="13" t="s">
        <v>133</v>
      </c>
    </row>
    <row r="4" spans="1:13" x14ac:dyDescent="0.3">
      <c r="A4" s="13" t="s">
        <v>26</v>
      </c>
      <c r="B4" s="13" t="s">
        <v>126</v>
      </c>
      <c r="C4" s="13" t="s">
        <v>62</v>
      </c>
      <c r="D4" s="13" t="s">
        <v>127</v>
      </c>
      <c r="E4" s="13" t="s">
        <v>128</v>
      </c>
      <c r="F4" s="13" t="s">
        <v>65</v>
      </c>
      <c r="G4" s="13" t="s">
        <v>134</v>
      </c>
      <c r="H4" s="13" t="s">
        <v>135</v>
      </c>
      <c r="I4" s="14">
        <v>1</v>
      </c>
      <c r="J4" s="13" t="s">
        <v>25</v>
      </c>
      <c r="K4" s="13" t="s">
        <v>131</v>
      </c>
      <c r="L4" s="13" t="s">
        <v>132</v>
      </c>
      <c r="M4" s="13" t="s">
        <v>87</v>
      </c>
    </row>
    <row r="5" spans="1:13" x14ac:dyDescent="0.3">
      <c r="A5" s="13" t="s">
        <v>26</v>
      </c>
      <c r="B5" s="13" t="s">
        <v>126</v>
      </c>
      <c r="C5" s="13" t="s">
        <v>62</v>
      </c>
      <c r="D5" s="13" t="s">
        <v>127</v>
      </c>
      <c r="E5" s="13" t="s">
        <v>136</v>
      </c>
      <c r="F5" s="13" t="s">
        <v>65</v>
      </c>
      <c r="G5" s="13" t="s">
        <v>129</v>
      </c>
      <c r="H5" s="13" t="s">
        <v>130</v>
      </c>
      <c r="I5" s="14">
        <v>1</v>
      </c>
      <c r="J5" s="13" t="s">
        <v>25</v>
      </c>
      <c r="K5" s="13" t="s">
        <v>86</v>
      </c>
      <c r="L5" s="13" t="s">
        <v>132</v>
      </c>
      <c r="M5" s="13" t="s">
        <v>133</v>
      </c>
    </row>
    <row r="6" spans="1:13" x14ac:dyDescent="0.3">
      <c r="A6" s="13" t="s">
        <v>44</v>
      </c>
      <c r="B6" s="13" t="s">
        <v>137</v>
      </c>
      <c r="C6" s="13" t="s">
        <v>62</v>
      </c>
      <c r="D6" s="13" t="s">
        <v>138</v>
      </c>
      <c r="E6" s="13" t="s">
        <v>139</v>
      </c>
      <c r="F6" s="13" t="s">
        <v>65</v>
      </c>
      <c r="G6" s="13" t="s">
        <v>140</v>
      </c>
      <c r="H6" s="13" t="s">
        <v>141</v>
      </c>
      <c r="I6" s="14">
        <v>1</v>
      </c>
      <c r="J6" s="13" t="s">
        <v>43</v>
      </c>
      <c r="K6" s="13" t="s">
        <v>142</v>
      </c>
      <c r="L6" s="13" t="s">
        <v>132</v>
      </c>
      <c r="M6" s="13" t="s">
        <v>143</v>
      </c>
    </row>
    <row r="7" spans="1:13" x14ac:dyDescent="0.3">
      <c r="A7" s="13" t="s">
        <v>24</v>
      </c>
      <c r="B7" s="13" t="s">
        <v>61</v>
      </c>
      <c r="C7" s="13" t="s">
        <v>62</v>
      </c>
      <c r="D7" s="13" t="s">
        <v>63</v>
      </c>
      <c r="E7" s="13" t="s">
        <v>144</v>
      </c>
      <c r="F7" s="13" t="s">
        <v>65</v>
      </c>
      <c r="G7" s="13" t="s">
        <v>145</v>
      </c>
      <c r="H7" s="13" t="s">
        <v>146</v>
      </c>
      <c r="I7" s="14">
        <v>3</v>
      </c>
      <c r="J7" s="13" t="s">
        <v>23</v>
      </c>
      <c r="K7" s="13" t="s">
        <v>147</v>
      </c>
      <c r="L7" s="13" t="s">
        <v>132</v>
      </c>
      <c r="M7" s="13" t="s">
        <v>148</v>
      </c>
    </row>
    <row r="8" spans="1:13" x14ac:dyDescent="0.3">
      <c r="A8" s="13" t="s">
        <v>24</v>
      </c>
      <c r="B8" s="13" t="s">
        <v>61</v>
      </c>
      <c r="C8" s="13" t="s">
        <v>62</v>
      </c>
      <c r="D8" s="13" t="s">
        <v>63</v>
      </c>
      <c r="E8" s="13" t="s">
        <v>144</v>
      </c>
      <c r="F8" s="13" t="s">
        <v>65</v>
      </c>
      <c r="G8" s="13" t="s">
        <v>149</v>
      </c>
      <c r="H8" s="13" t="s">
        <v>150</v>
      </c>
      <c r="I8" s="14">
        <v>3</v>
      </c>
      <c r="J8" s="13" t="s">
        <v>23</v>
      </c>
      <c r="K8" s="13" t="s">
        <v>147</v>
      </c>
      <c r="L8" s="13" t="s">
        <v>132</v>
      </c>
      <c r="M8" s="13" t="s">
        <v>148</v>
      </c>
    </row>
    <row r="9" spans="1:13" x14ac:dyDescent="0.3">
      <c r="A9" s="13" t="s">
        <v>24</v>
      </c>
      <c r="B9" s="13" t="s">
        <v>61</v>
      </c>
      <c r="C9" s="13" t="s">
        <v>62</v>
      </c>
      <c r="D9" s="13" t="s">
        <v>63</v>
      </c>
      <c r="E9" s="13" t="s">
        <v>144</v>
      </c>
      <c r="F9" s="13" t="s">
        <v>65</v>
      </c>
      <c r="G9" s="13" t="s">
        <v>151</v>
      </c>
      <c r="H9" s="13" t="s">
        <v>152</v>
      </c>
      <c r="I9" s="14">
        <v>3</v>
      </c>
      <c r="J9" s="13" t="s">
        <v>23</v>
      </c>
      <c r="K9" s="13" t="s">
        <v>147</v>
      </c>
      <c r="L9" s="13" t="s">
        <v>132</v>
      </c>
      <c r="M9" s="13" t="s">
        <v>148</v>
      </c>
    </row>
    <row r="10" spans="1:13" x14ac:dyDescent="0.3">
      <c r="A10" s="13" t="s">
        <v>24</v>
      </c>
      <c r="B10" s="13" t="s">
        <v>61</v>
      </c>
      <c r="C10" s="13" t="s">
        <v>62</v>
      </c>
      <c r="D10" s="13" t="s">
        <v>63</v>
      </c>
      <c r="E10" s="13" t="s">
        <v>144</v>
      </c>
      <c r="F10" s="13" t="s">
        <v>65</v>
      </c>
      <c r="G10" s="13" t="s">
        <v>153</v>
      </c>
      <c r="H10" s="13" t="s">
        <v>154</v>
      </c>
      <c r="I10" s="14">
        <v>3</v>
      </c>
      <c r="J10" s="13" t="s">
        <v>23</v>
      </c>
      <c r="K10" s="13" t="s">
        <v>147</v>
      </c>
      <c r="L10" s="13" t="s">
        <v>132</v>
      </c>
      <c r="M10" s="13" t="s">
        <v>148</v>
      </c>
    </row>
    <row r="11" spans="1:13" x14ac:dyDescent="0.3">
      <c r="A11" s="13" t="s">
        <v>24</v>
      </c>
      <c r="B11" s="13" t="s">
        <v>61</v>
      </c>
      <c r="C11" s="13" t="s">
        <v>62</v>
      </c>
      <c r="D11" s="13" t="s">
        <v>63</v>
      </c>
      <c r="E11" s="13" t="s">
        <v>144</v>
      </c>
      <c r="F11" s="13" t="s">
        <v>65</v>
      </c>
      <c r="G11" s="13" t="s">
        <v>155</v>
      </c>
      <c r="H11" s="13" t="s">
        <v>152</v>
      </c>
      <c r="I11" s="14">
        <v>3</v>
      </c>
      <c r="J11" s="13" t="s">
        <v>23</v>
      </c>
      <c r="K11" s="13" t="s">
        <v>147</v>
      </c>
      <c r="L11" s="13" t="s">
        <v>132</v>
      </c>
      <c r="M11" s="13" t="s">
        <v>148</v>
      </c>
    </row>
    <row r="12" spans="1:13" x14ac:dyDescent="0.3">
      <c r="A12" s="13" t="s">
        <v>24</v>
      </c>
      <c r="B12" s="13" t="s">
        <v>61</v>
      </c>
      <c r="C12" s="13" t="s">
        <v>62</v>
      </c>
      <c r="D12" s="13" t="s">
        <v>63</v>
      </c>
      <c r="E12" s="13" t="s">
        <v>144</v>
      </c>
      <c r="F12" s="13" t="s">
        <v>65</v>
      </c>
      <c r="G12" s="13" t="s">
        <v>156</v>
      </c>
      <c r="H12" s="13" t="s">
        <v>154</v>
      </c>
      <c r="I12" s="14">
        <v>3</v>
      </c>
      <c r="J12" s="13" t="s">
        <v>23</v>
      </c>
      <c r="K12" s="13" t="s">
        <v>147</v>
      </c>
      <c r="L12" s="13" t="s">
        <v>132</v>
      </c>
      <c r="M12" s="13" t="s">
        <v>148</v>
      </c>
    </row>
    <row r="13" spans="1:13" x14ac:dyDescent="0.3">
      <c r="A13" s="13" t="s">
        <v>24</v>
      </c>
      <c r="B13" s="13" t="s">
        <v>61</v>
      </c>
      <c r="C13" s="13" t="s">
        <v>62</v>
      </c>
      <c r="D13" s="13" t="s">
        <v>63</v>
      </c>
      <c r="E13" s="13" t="s">
        <v>144</v>
      </c>
      <c r="F13" s="13" t="s">
        <v>65</v>
      </c>
      <c r="G13" s="13" t="s">
        <v>157</v>
      </c>
      <c r="H13" s="13" t="s">
        <v>152</v>
      </c>
      <c r="I13" s="14">
        <v>2</v>
      </c>
      <c r="J13" s="13" t="s">
        <v>23</v>
      </c>
      <c r="K13" s="13" t="s">
        <v>147</v>
      </c>
      <c r="L13" s="13" t="s">
        <v>132</v>
      </c>
      <c r="M13" s="13" t="s">
        <v>148</v>
      </c>
    </row>
    <row r="14" spans="1:13" x14ac:dyDescent="0.3">
      <c r="A14" s="13" t="s">
        <v>24</v>
      </c>
      <c r="B14" s="13" t="s">
        <v>61</v>
      </c>
      <c r="C14" s="13" t="s">
        <v>62</v>
      </c>
      <c r="D14" s="13" t="s">
        <v>63</v>
      </c>
      <c r="E14" s="13" t="s">
        <v>144</v>
      </c>
      <c r="F14" s="13" t="s">
        <v>65</v>
      </c>
      <c r="G14" s="13" t="s">
        <v>158</v>
      </c>
      <c r="H14" s="13" t="s">
        <v>159</v>
      </c>
      <c r="I14" s="14">
        <v>2</v>
      </c>
      <c r="J14" s="13" t="s">
        <v>23</v>
      </c>
      <c r="K14" s="13" t="s">
        <v>147</v>
      </c>
      <c r="L14" s="13" t="s">
        <v>132</v>
      </c>
      <c r="M14" s="13" t="s">
        <v>148</v>
      </c>
    </row>
    <row r="15" spans="1:13" x14ac:dyDescent="0.3">
      <c r="A15" s="13" t="s">
        <v>24</v>
      </c>
      <c r="B15" s="13" t="s">
        <v>61</v>
      </c>
      <c r="C15" s="13" t="s">
        <v>62</v>
      </c>
      <c r="D15" s="13" t="s">
        <v>63</v>
      </c>
      <c r="E15" s="13" t="s">
        <v>160</v>
      </c>
      <c r="F15" s="13" t="s">
        <v>161</v>
      </c>
      <c r="G15" s="13" t="s">
        <v>162</v>
      </c>
      <c r="H15" s="13" t="s">
        <v>163</v>
      </c>
      <c r="I15" s="14">
        <v>1</v>
      </c>
      <c r="J15" s="13" t="s">
        <v>23</v>
      </c>
      <c r="K15" s="13" t="s">
        <v>164</v>
      </c>
      <c r="L15" s="13" t="s">
        <v>132</v>
      </c>
      <c r="M15" s="13" t="s">
        <v>165</v>
      </c>
    </row>
    <row r="16" spans="1:13" x14ac:dyDescent="0.3">
      <c r="A16" s="13" t="s">
        <v>24</v>
      </c>
      <c r="B16" s="13" t="s">
        <v>61</v>
      </c>
      <c r="C16" s="13" t="s">
        <v>62</v>
      </c>
      <c r="D16" s="13" t="s">
        <v>63</v>
      </c>
      <c r="E16" s="13" t="s">
        <v>166</v>
      </c>
      <c r="F16" s="13" t="s">
        <v>161</v>
      </c>
      <c r="G16" s="13" t="s">
        <v>167</v>
      </c>
      <c r="H16" s="13" t="s">
        <v>168</v>
      </c>
      <c r="I16" s="14">
        <v>4</v>
      </c>
      <c r="J16" s="13" t="s">
        <v>23</v>
      </c>
      <c r="K16" s="13" t="s">
        <v>169</v>
      </c>
      <c r="L16" s="13" t="s">
        <v>132</v>
      </c>
      <c r="M16" s="13" t="s">
        <v>170</v>
      </c>
    </row>
    <row r="17" spans="1:13" x14ac:dyDescent="0.3">
      <c r="A17" s="13" t="s">
        <v>24</v>
      </c>
      <c r="B17" s="13" t="s">
        <v>61</v>
      </c>
      <c r="C17" s="13" t="s">
        <v>62</v>
      </c>
      <c r="D17" s="13" t="s">
        <v>63</v>
      </c>
      <c r="E17" s="13" t="s">
        <v>166</v>
      </c>
      <c r="F17" s="13" t="s">
        <v>161</v>
      </c>
      <c r="G17" s="13" t="s">
        <v>171</v>
      </c>
      <c r="H17" s="13" t="s">
        <v>172</v>
      </c>
      <c r="I17" s="14">
        <v>4</v>
      </c>
      <c r="J17" s="13" t="s">
        <v>23</v>
      </c>
      <c r="K17" s="13" t="s">
        <v>169</v>
      </c>
      <c r="L17" s="13" t="s">
        <v>132</v>
      </c>
      <c r="M17" s="13" t="s">
        <v>170</v>
      </c>
    </row>
    <row r="18" spans="1:13" x14ac:dyDescent="0.3">
      <c r="A18" s="13" t="s">
        <v>24</v>
      </c>
      <c r="B18" s="13" t="s">
        <v>61</v>
      </c>
      <c r="C18" s="13" t="s">
        <v>62</v>
      </c>
      <c r="D18" s="13" t="s">
        <v>63</v>
      </c>
      <c r="E18" s="13" t="s">
        <v>173</v>
      </c>
      <c r="F18" s="13" t="s">
        <v>65</v>
      </c>
      <c r="G18" s="13" t="s">
        <v>174</v>
      </c>
      <c r="H18" s="13" t="s">
        <v>175</v>
      </c>
      <c r="I18" s="14">
        <v>2</v>
      </c>
      <c r="J18" s="13" t="s">
        <v>23</v>
      </c>
      <c r="K18" s="13" t="s">
        <v>176</v>
      </c>
      <c r="L18" s="13" t="s">
        <v>132</v>
      </c>
      <c r="M18" s="13" t="s">
        <v>148</v>
      </c>
    </row>
    <row r="19" spans="1:13" x14ac:dyDescent="0.3">
      <c r="A19" s="13" t="s">
        <v>24</v>
      </c>
      <c r="B19" s="13" t="s">
        <v>61</v>
      </c>
      <c r="C19" s="13" t="s">
        <v>62</v>
      </c>
      <c r="D19" s="13" t="s">
        <v>63</v>
      </c>
      <c r="E19" s="13" t="s">
        <v>173</v>
      </c>
      <c r="F19" s="13" t="s">
        <v>65</v>
      </c>
      <c r="G19" s="13" t="s">
        <v>177</v>
      </c>
      <c r="H19" s="13" t="s">
        <v>175</v>
      </c>
      <c r="I19" s="14">
        <v>2</v>
      </c>
      <c r="J19" s="13" t="s">
        <v>23</v>
      </c>
      <c r="K19" s="13" t="s">
        <v>176</v>
      </c>
      <c r="L19" s="13" t="s">
        <v>132</v>
      </c>
      <c r="M19" s="13" t="s">
        <v>148</v>
      </c>
    </row>
    <row r="20" spans="1:13" x14ac:dyDescent="0.3">
      <c r="A20" s="13" t="s">
        <v>24</v>
      </c>
      <c r="B20" s="13" t="s">
        <v>61</v>
      </c>
      <c r="C20" s="13" t="s">
        <v>62</v>
      </c>
      <c r="D20" s="13" t="s">
        <v>63</v>
      </c>
      <c r="E20" s="13" t="s">
        <v>173</v>
      </c>
      <c r="F20" s="13" t="s">
        <v>65</v>
      </c>
      <c r="G20" s="13" t="s">
        <v>178</v>
      </c>
      <c r="H20" s="13" t="s">
        <v>175</v>
      </c>
      <c r="I20" s="14">
        <v>2</v>
      </c>
      <c r="J20" s="13" t="s">
        <v>23</v>
      </c>
      <c r="K20" s="13" t="s">
        <v>176</v>
      </c>
      <c r="L20" s="13" t="s">
        <v>132</v>
      </c>
      <c r="M20" s="13" t="s">
        <v>148</v>
      </c>
    </row>
    <row r="21" spans="1:13" x14ac:dyDescent="0.3">
      <c r="A21" s="13" t="s">
        <v>24</v>
      </c>
      <c r="B21" s="13" t="s">
        <v>61</v>
      </c>
      <c r="C21" s="13" t="s">
        <v>62</v>
      </c>
      <c r="D21" s="13" t="s">
        <v>63</v>
      </c>
      <c r="E21" s="13" t="s">
        <v>179</v>
      </c>
      <c r="F21" s="13" t="s">
        <v>65</v>
      </c>
      <c r="G21" s="13" t="s">
        <v>162</v>
      </c>
      <c r="H21" s="13" t="s">
        <v>163</v>
      </c>
      <c r="I21" s="14">
        <v>1</v>
      </c>
      <c r="J21" s="13" t="s">
        <v>23</v>
      </c>
      <c r="K21" s="13" t="s">
        <v>180</v>
      </c>
      <c r="L21" s="13" t="s">
        <v>132</v>
      </c>
      <c r="M21" s="13" t="s">
        <v>165</v>
      </c>
    </row>
    <row r="22" spans="1:13" x14ac:dyDescent="0.3">
      <c r="A22" s="13" t="s">
        <v>24</v>
      </c>
      <c r="B22" s="13" t="s">
        <v>61</v>
      </c>
      <c r="C22" s="13" t="s">
        <v>62</v>
      </c>
      <c r="D22" s="13" t="s">
        <v>63</v>
      </c>
      <c r="E22" s="13" t="s">
        <v>181</v>
      </c>
      <c r="F22" s="13" t="s">
        <v>65</v>
      </c>
      <c r="G22" s="13" t="s">
        <v>182</v>
      </c>
      <c r="H22" s="13" t="s">
        <v>183</v>
      </c>
      <c r="I22" s="14">
        <v>1</v>
      </c>
      <c r="J22" s="13" t="s">
        <v>23</v>
      </c>
      <c r="K22" s="13" t="s">
        <v>184</v>
      </c>
      <c r="L22" s="13" t="s">
        <v>132</v>
      </c>
      <c r="M22" s="13" t="s">
        <v>143</v>
      </c>
    </row>
    <row r="23" spans="1:13" x14ac:dyDescent="0.3">
      <c r="A23" s="13" t="s">
        <v>24</v>
      </c>
      <c r="B23" s="13" t="s">
        <v>61</v>
      </c>
      <c r="C23" s="13" t="s">
        <v>62</v>
      </c>
      <c r="D23" s="13" t="s">
        <v>63</v>
      </c>
      <c r="E23" s="13" t="s">
        <v>181</v>
      </c>
      <c r="F23" s="13" t="s">
        <v>65</v>
      </c>
      <c r="G23" s="13" t="s">
        <v>185</v>
      </c>
      <c r="H23" s="13" t="s">
        <v>186</v>
      </c>
      <c r="I23" s="14">
        <v>1</v>
      </c>
      <c r="J23" s="13" t="s">
        <v>23</v>
      </c>
      <c r="K23" s="13" t="s">
        <v>184</v>
      </c>
      <c r="L23" s="13" t="s">
        <v>132</v>
      </c>
      <c r="M23" s="13" t="s">
        <v>143</v>
      </c>
    </row>
    <row r="24" spans="1:13" x14ac:dyDescent="0.3">
      <c r="A24" s="13" t="s">
        <v>20</v>
      </c>
      <c r="B24" s="13" t="s">
        <v>71</v>
      </c>
      <c r="C24" s="13" t="s">
        <v>62</v>
      </c>
      <c r="D24" s="13" t="s">
        <v>72</v>
      </c>
      <c r="E24" s="13" t="s">
        <v>73</v>
      </c>
      <c r="F24" s="13" t="s">
        <v>65</v>
      </c>
      <c r="G24" s="13" t="s">
        <v>187</v>
      </c>
      <c r="H24" s="13" t="s">
        <v>188</v>
      </c>
      <c r="I24" s="14">
        <v>2</v>
      </c>
      <c r="J24" s="13" t="s">
        <v>19</v>
      </c>
      <c r="K24" s="13" t="s">
        <v>76</v>
      </c>
      <c r="L24" s="13" t="s">
        <v>132</v>
      </c>
      <c r="M24" s="13" t="s">
        <v>189</v>
      </c>
    </row>
    <row r="25" spans="1:13" x14ac:dyDescent="0.3">
      <c r="A25" s="13" t="s">
        <v>20</v>
      </c>
      <c r="B25" s="13" t="s">
        <v>71</v>
      </c>
      <c r="C25" s="13" t="s">
        <v>62</v>
      </c>
      <c r="D25" s="13" t="s">
        <v>72</v>
      </c>
      <c r="E25" s="13" t="s">
        <v>190</v>
      </c>
      <c r="F25" s="13" t="s">
        <v>65</v>
      </c>
      <c r="G25" s="13" t="s">
        <v>191</v>
      </c>
      <c r="H25" s="13" t="s">
        <v>152</v>
      </c>
      <c r="I25" s="14">
        <v>6</v>
      </c>
      <c r="J25" s="13" t="s">
        <v>19</v>
      </c>
      <c r="K25" s="13" t="s">
        <v>192</v>
      </c>
      <c r="L25" s="13" t="s">
        <v>132</v>
      </c>
      <c r="M25" s="13" t="s">
        <v>148</v>
      </c>
    </row>
    <row r="26" spans="1:13" x14ac:dyDescent="0.3">
      <c r="A26" s="13" t="s">
        <v>20</v>
      </c>
      <c r="B26" s="13" t="s">
        <v>71</v>
      </c>
      <c r="C26" s="13" t="s">
        <v>62</v>
      </c>
      <c r="D26" s="13" t="s">
        <v>72</v>
      </c>
      <c r="E26" s="13" t="s">
        <v>190</v>
      </c>
      <c r="F26" s="13" t="s">
        <v>65</v>
      </c>
      <c r="G26" s="13" t="s">
        <v>193</v>
      </c>
      <c r="H26" s="13" t="s">
        <v>152</v>
      </c>
      <c r="I26" s="14">
        <v>3</v>
      </c>
      <c r="J26" s="13" t="s">
        <v>19</v>
      </c>
      <c r="K26" s="13" t="s">
        <v>192</v>
      </c>
      <c r="L26" s="13" t="s">
        <v>132</v>
      </c>
      <c r="M26" s="13" t="s">
        <v>148</v>
      </c>
    </row>
    <row r="27" spans="1:13" x14ac:dyDescent="0.3">
      <c r="A27" s="13" t="s">
        <v>20</v>
      </c>
      <c r="B27" s="13" t="s">
        <v>71</v>
      </c>
      <c r="C27" s="13" t="s">
        <v>62</v>
      </c>
      <c r="D27" s="13" t="s">
        <v>72</v>
      </c>
      <c r="E27" s="13" t="s">
        <v>190</v>
      </c>
      <c r="F27" s="13" t="s">
        <v>65</v>
      </c>
      <c r="G27" s="13" t="s">
        <v>194</v>
      </c>
      <c r="H27" s="13" t="s">
        <v>152</v>
      </c>
      <c r="I27" s="14">
        <v>3</v>
      </c>
      <c r="J27" s="13" t="s">
        <v>19</v>
      </c>
      <c r="K27" s="13" t="s">
        <v>192</v>
      </c>
      <c r="L27" s="13" t="s">
        <v>132</v>
      </c>
      <c r="M27" s="13" t="s">
        <v>148</v>
      </c>
    </row>
    <row r="28" spans="1:13" x14ac:dyDescent="0.3">
      <c r="A28" s="13" t="s">
        <v>20</v>
      </c>
      <c r="B28" s="13" t="s">
        <v>71</v>
      </c>
      <c r="C28" s="13" t="s">
        <v>62</v>
      </c>
      <c r="D28" s="13" t="s">
        <v>72</v>
      </c>
      <c r="E28" s="13" t="s">
        <v>190</v>
      </c>
      <c r="F28" s="13" t="s">
        <v>65</v>
      </c>
      <c r="G28" s="13" t="s">
        <v>151</v>
      </c>
      <c r="H28" s="13" t="s">
        <v>152</v>
      </c>
      <c r="I28" s="14">
        <v>3</v>
      </c>
      <c r="J28" s="13" t="s">
        <v>19</v>
      </c>
      <c r="K28" s="13" t="s">
        <v>192</v>
      </c>
      <c r="L28" s="13" t="s">
        <v>132</v>
      </c>
      <c r="M28" s="13" t="s">
        <v>148</v>
      </c>
    </row>
    <row r="29" spans="1:13" x14ac:dyDescent="0.3">
      <c r="A29" s="13" t="s">
        <v>20</v>
      </c>
      <c r="B29" s="13" t="s">
        <v>71</v>
      </c>
      <c r="C29" s="13" t="s">
        <v>62</v>
      </c>
      <c r="D29" s="13" t="s">
        <v>72</v>
      </c>
      <c r="E29" s="13" t="s">
        <v>190</v>
      </c>
      <c r="F29" s="13" t="s">
        <v>65</v>
      </c>
      <c r="G29" s="13" t="s">
        <v>195</v>
      </c>
      <c r="H29" s="13" t="s">
        <v>146</v>
      </c>
      <c r="I29" s="14">
        <v>3</v>
      </c>
      <c r="J29" s="13" t="s">
        <v>19</v>
      </c>
      <c r="K29" s="13" t="s">
        <v>192</v>
      </c>
      <c r="L29" s="13" t="s">
        <v>132</v>
      </c>
      <c r="M29" s="13" t="s">
        <v>148</v>
      </c>
    </row>
    <row r="30" spans="1:13" x14ac:dyDescent="0.3">
      <c r="A30" s="13" t="s">
        <v>20</v>
      </c>
      <c r="B30" s="13" t="s">
        <v>71</v>
      </c>
      <c r="C30" s="13" t="s">
        <v>62</v>
      </c>
      <c r="D30" s="13" t="s">
        <v>72</v>
      </c>
      <c r="E30" s="13" t="s">
        <v>190</v>
      </c>
      <c r="F30" s="13" t="s">
        <v>65</v>
      </c>
      <c r="G30" s="13" t="s">
        <v>196</v>
      </c>
      <c r="H30" s="13" t="s">
        <v>146</v>
      </c>
      <c r="I30" s="14">
        <v>9</v>
      </c>
      <c r="J30" s="13" t="s">
        <v>19</v>
      </c>
      <c r="K30" s="13" t="s">
        <v>192</v>
      </c>
      <c r="L30" s="13" t="s">
        <v>132</v>
      </c>
      <c r="M30" s="13" t="s">
        <v>148</v>
      </c>
    </row>
    <row r="31" spans="1:13" x14ac:dyDescent="0.3">
      <c r="A31" s="13" t="s">
        <v>20</v>
      </c>
      <c r="B31" s="13" t="s">
        <v>71</v>
      </c>
      <c r="C31" s="13" t="s">
        <v>62</v>
      </c>
      <c r="D31" s="13" t="s">
        <v>72</v>
      </c>
      <c r="E31" s="13" t="s">
        <v>190</v>
      </c>
      <c r="F31" s="13" t="s">
        <v>65</v>
      </c>
      <c r="G31" s="13" t="s">
        <v>197</v>
      </c>
      <c r="H31" s="13" t="s">
        <v>146</v>
      </c>
      <c r="I31" s="14">
        <v>3</v>
      </c>
      <c r="J31" s="13" t="s">
        <v>19</v>
      </c>
      <c r="K31" s="13" t="s">
        <v>192</v>
      </c>
      <c r="L31" s="13" t="s">
        <v>132</v>
      </c>
      <c r="M31" s="13" t="s">
        <v>148</v>
      </c>
    </row>
    <row r="32" spans="1:13" x14ac:dyDescent="0.3">
      <c r="A32" s="13" t="s">
        <v>20</v>
      </c>
      <c r="B32" s="13" t="s">
        <v>71</v>
      </c>
      <c r="C32" s="13" t="s">
        <v>62</v>
      </c>
      <c r="D32" s="13" t="s">
        <v>72</v>
      </c>
      <c r="E32" s="13" t="s">
        <v>190</v>
      </c>
      <c r="F32" s="13" t="s">
        <v>65</v>
      </c>
      <c r="G32" s="13" t="s">
        <v>198</v>
      </c>
      <c r="H32" s="13" t="s">
        <v>146</v>
      </c>
      <c r="I32" s="14">
        <v>3</v>
      </c>
      <c r="J32" s="13" t="s">
        <v>19</v>
      </c>
      <c r="K32" s="13" t="s">
        <v>192</v>
      </c>
      <c r="L32" s="13" t="s">
        <v>132</v>
      </c>
      <c r="M32" s="13" t="s">
        <v>148</v>
      </c>
    </row>
    <row r="33" spans="1:13" x14ac:dyDescent="0.3">
      <c r="A33" s="13" t="s">
        <v>20</v>
      </c>
      <c r="B33" s="13" t="s">
        <v>71</v>
      </c>
      <c r="C33" s="13" t="s">
        <v>62</v>
      </c>
      <c r="D33" s="13" t="s">
        <v>72</v>
      </c>
      <c r="E33" s="13" t="s">
        <v>190</v>
      </c>
      <c r="F33" s="13" t="s">
        <v>65</v>
      </c>
      <c r="G33" s="13" t="s">
        <v>145</v>
      </c>
      <c r="H33" s="13" t="s">
        <v>146</v>
      </c>
      <c r="I33" s="14">
        <v>3</v>
      </c>
      <c r="J33" s="13" t="s">
        <v>19</v>
      </c>
      <c r="K33" s="13" t="s">
        <v>192</v>
      </c>
      <c r="L33" s="13" t="s">
        <v>132</v>
      </c>
      <c r="M33" s="13" t="s">
        <v>148</v>
      </c>
    </row>
    <row r="34" spans="1:13" x14ac:dyDescent="0.3">
      <c r="A34" s="13" t="s">
        <v>20</v>
      </c>
      <c r="B34" s="13" t="s">
        <v>71</v>
      </c>
      <c r="C34" s="13" t="s">
        <v>62</v>
      </c>
      <c r="D34" s="13" t="s">
        <v>72</v>
      </c>
      <c r="E34" s="13" t="s">
        <v>190</v>
      </c>
      <c r="F34" s="13" t="s">
        <v>65</v>
      </c>
      <c r="G34" s="13" t="s">
        <v>199</v>
      </c>
      <c r="H34" s="13" t="s">
        <v>152</v>
      </c>
      <c r="I34" s="14">
        <v>3</v>
      </c>
      <c r="J34" s="13" t="s">
        <v>19</v>
      </c>
      <c r="K34" s="13" t="s">
        <v>192</v>
      </c>
      <c r="L34" s="13" t="s">
        <v>132</v>
      </c>
      <c r="M34" s="13" t="s">
        <v>148</v>
      </c>
    </row>
    <row r="35" spans="1:13" x14ac:dyDescent="0.3">
      <c r="A35" s="13" t="s">
        <v>20</v>
      </c>
      <c r="B35" s="13" t="s">
        <v>71</v>
      </c>
      <c r="C35" s="13" t="s">
        <v>62</v>
      </c>
      <c r="D35" s="13" t="s">
        <v>72</v>
      </c>
      <c r="E35" s="13" t="s">
        <v>190</v>
      </c>
      <c r="F35" s="13" t="s">
        <v>65</v>
      </c>
      <c r="G35" s="13" t="s">
        <v>200</v>
      </c>
      <c r="H35" s="13" t="s">
        <v>146</v>
      </c>
      <c r="I35" s="14">
        <v>3</v>
      </c>
      <c r="J35" s="13" t="s">
        <v>19</v>
      </c>
      <c r="K35" s="13" t="s">
        <v>192</v>
      </c>
      <c r="L35" s="13" t="s">
        <v>132</v>
      </c>
      <c r="M35" s="13" t="s">
        <v>148</v>
      </c>
    </row>
    <row r="36" spans="1:13" x14ac:dyDescent="0.3">
      <c r="A36" s="13" t="s">
        <v>18</v>
      </c>
      <c r="B36" s="13" t="s">
        <v>201</v>
      </c>
      <c r="C36" s="13" t="s">
        <v>62</v>
      </c>
      <c r="D36" s="13" t="s">
        <v>202</v>
      </c>
      <c r="E36" s="13" t="s">
        <v>203</v>
      </c>
      <c r="F36" s="13" t="s">
        <v>65</v>
      </c>
      <c r="G36" s="13" t="s">
        <v>204</v>
      </c>
      <c r="H36" s="13" t="s">
        <v>205</v>
      </c>
      <c r="I36" s="14">
        <v>5</v>
      </c>
      <c r="J36" s="13" t="s">
        <v>17</v>
      </c>
      <c r="K36" s="13" t="s">
        <v>206</v>
      </c>
      <c r="L36" s="13" t="s">
        <v>132</v>
      </c>
      <c r="M36" s="13" t="s">
        <v>207</v>
      </c>
    </row>
    <row r="37" spans="1:13" x14ac:dyDescent="0.3">
      <c r="A37" s="13" t="s">
        <v>18</v>
      </c>
      <c r="B37" s="13" t="s">
        <v>201</v>
      </c>
      <c r="C37" s="13" t="s">
        <v>62</v>
      </c>
      <c r="D37" s="13" t="s">
        <v>202</v>
      </c>
      <c r="E37" s="13" t="s">
        <v>208</v>
      </c>
      <c r="F37" s="13" t="s">
        <v>65</v>
      </c>
      <c r="G37" s="13" t="s">
        <v>209</v>
      </c>
      <c r="H37" s="13" t="s">
        <v>210</v>
      </c>
      <c r="I37" s="14">
        <v>1</v>
      </c>
      <c r="J37" s="13" t="s">
        <v>17</v>
      </c>
      <c r="K37" s="13" t="s">
        <v>114</v>
      </c>
      <c r="L37" s="13" t="s">
        <v>132</v>
      </c>
      <c r="M37" s="13" t="s">
        <v>211</v>
      </c>
    </row>
    <row r="38" spans="1:13" x14ac:dyDescent="0.3">
      <c r="A38" s="13" t="s">
        <v>36</v>
      </c>
      <c r="B38" s="13" t="s">
        <v>212</v>
      </c>
      <c r="C38" s="13" t="s">
        <v>62</v>
      </c>
      <c r="D38" s="13" t="s">
        <v>213</v>
      </c>
      <c r="E38" s="13" t="s">
        <v>214</v>
      </c>
      <c r="F38" s="13" t="s">
        <v>65</v>
      </c>
      <c r="G38" s="13" t="s">
        <v>194</v>
      </c>
      <c r="H38" s="13" t="s">
        <v>152</v>
      </c>
      <c r="I38" s="14">
        <v>3</v>
      </c>
      <c r="J38" s="13" t="s">
        <v>35</v>
      </c>
      <c r="K38" s="13" t="s">
        <v>215</v>
      </c>
      <c r="L38" s="13" t="s">
        <v>132</v>
      </c>
      <c r="M38" s="13" t="s">
        <v>148</v>
      </c>
    </row>
    <row r="39" spans="1:13" x14ac:dyDescent="0.3">
      <c r="A39" s="13" t="s">
        <v>36</v>
      </c>
      <c r="B39" s="13" t="s">
        <v>212</v>
      </c>
      <c r="C39" s="13" t="s">
        <v>62</v>
      </c>
      <c r="D39" s="13" t="s">
        <v>213</v>
      </c>
      <c r="E39" s="13" t="s">
        <v>214</v>
      </c>
      <c r="F39" s="13" t="s">
        <v>65</v>
      </c>
      <c r="G39" s="13" t="s">
        <v>197</v>
      </c>
      <c r="H39" s="13" t="s">
        <v>146</v>
      </c>
      <c r="I39" s="14">
        <v>3</v>
      </c>
      <c r="J39" s="13" t="s">
        <v>35</v>
      </c>
      <c r="K39" s="13" t="s">
        <v>215</v>
      </c>
      <c r="L39" s="13" t="s">
        <v>132</v>
      </c>
      <c r="M39" s="13" t="s">
        <v>148</v>
      </c>
    </row>
    <row r="40" spans="1:13" x14ac:dyDescent="0.3">
      <c r="A40" s="13" t="s">
        <v>36</v>
      </c>
      <c r="B40" s="13" t="s">
        <v>212</v>
      </c>
      <c r="C40" s="13" t="s">
        <v>62</v>
      </c>
      <c r="D40" s="13" t="s">
        <v>213</v>
      </c>
      <c r="E40" s="13" t="s">
        <v>214</v>
      </c>
      <c r="F40" s="13" t="s">
        <v>65</v>
      </c>
      <c r="G40" s="13" t="s">
        <v>216</v>
      </c>
      <c r="H40" s="13" t="s">
        <v>146</v>
      </c>
      <c r="I40" s="14">
        <v>3</v>
      </c>
      <c r="J40" s="13" t="s">
        <v>35</v>
      </c>
      <c r="K40" s="13" t="s">
        <v>215</v>
      </c>
      <c r="L40" s="13" t="s">
        <v>132</v>
      </c>
      <c r="M40" s="13" t="s">
        <v>148</v>
      </c>
    </row>
    <row r="41" spans="1:13" x14ac:dyDescent="0.3">
      <c r="A41" s="13" t="s">
        <v>36</v>
      </c>
      <c r="B41" s="13" t="s">
        <v>212</v>
      </c>
      <c r="C41" s="13" t="s">
        <v>62</v>
      </c>
      <c r="D41" s="13" t="s">
        <v>213</v>
      </c>
      <c r="E41" s="13" t="s">
        <v>214</v>
      </c>
      <c r="F41" s="13" t="s">
        <v>65</v>
      </c>
      <c r="G41" s="13" t="s">
        <v>217</v>
      </c>
      <c r="H41" s="13" t="s">
        <v>152</v>
      </c>
      <c r="I41" s="14">
        <v>3</v>
      </c>
      <c r="J41" s="13" t="s">
        <v>35</v>
      </c>
      <c r="K41" s="13" t="s">
        <v>215</v>
      </c>
      <c r="L41" s="13" t="s">
        <v>132</v>
      </c>
      <c r="M41" s="13" t="s">
        <v>148</v>
      </c>
    </row>
    <row r="42" spans="1:13" x14ac:dyDescent="0.3">
      <c r="A42" s="13" t="s">
        <v>36</v>
      </c>
      <c r="B42" s="13" t="s">
        <v>212</v>
      </c>
      <c r="C42" s="13" t="s">
        <v>62</v>
      </c>
      <c r="D42" s="13" t="s">
        <v>213</v>
      </c>
      <c r="E42" s="13" t="s">
        <v>218</v>
      </c>
      <c r="F42" s="13" t="s">
        <v>65</v>
      </c>
      <c r="G42" s="13" t="s">
        <v>129</v>
      </c>
      <c r="H42" s="13" t="s">
        <v>130</v>
      </c>
      <c r="I42" s="14">
        <v>1</v>
      </c>
      <c r="J42" s="13" t="s">
        <v>35</v>
      </c>
      <c r="K42" s="13" t="s">
        <v>219</v>
      </c>
      <c r="L42" s="13" t="s">
        <v>132</v>
      </c>
      <c r="M42" s="13" t="s">
        <v>133</v>
      </c>
    </row>
    <row r="43" spans="1:13" x14ac:dyDescent="0.3">
      <c r="A43" s="13" t="s">
        <v>38</v>
      </c>
      <c r="B43" s="13" t="s">
        <v>80</v>
      </c>
      <c r="C43" s="13" t="s">
        <v>81</v>
      </c>
      <c r="D43" s="13" t="s">
        <v>82</v>
      </c>
      <c r="E43" s="13" t="s">
        <v>220</v>
      </c>
      <c r="F43" s="13" t="s">
        <v>65</v>
      </c>
      <c r="G43" s="13" t="s">
        <v>221</v>
      </c>
      <c r="H43" s="13" t="s">
        <v>222</v>
      </c>
      <c r="I43" s="14">
        <v>1</v>
      </c>
      <c r="J43" s="13" t="s">
        <v>37</v>
      </c>
      <c r="K43" s="13" t="s">
        <v>120</v>
      </c>
      <c r="L43" s="13" t="s">
        <v>132</v>
      </c>
      <c r="M43" s="13" t="s">
        <v>223</v>
      </c>
    </row>
    <row r="44" spans="1:13" x14ac:dyDescent="0.3">
      <c r="A44" s="13" t="s">
        <v>38</v>
      </c>
      <c r="B44" s="13" t="s">
        <v>80</v>
      </c>
      <c r="C44" s="13" t="s">
        <v>81</v>
      </c>
      <c r="D44" s="13" t="s">
        <v>82</v>
      </c>
      <c r="E44" s="13" t="s">
        <v>224</v>
      </c>
      <c r="F44" s="13" t="s">
        <v>65</v>
      </c>
      <c r="G44" s="13" t="s">
        <v>225</v>
      </c>
      <c r="H44" s="13" t="s">
        <v>226</v>
      </c>
      <c r="I44" s="14">
        <v>2</v>
      </c>
      <c r="J44" s="13" t="s">
        <v>37</v>
      </c>
      <c r="K44" s="13" t="s">
        <v>147</v>
      </c>
      <c r="L44" s="13" t="s">
        <v>132</v>
      </c>
      <c r="M44" s="13" t="s">
        <v>227</v>
      </c>
    </row>
    <row r="45" spans="1:13" x14ac:dyDescent="0.3">
      <c r="A45" s="13" t="s">
        <v>38</v>
      </c>
      <c r="B45" s="13" t="s">
        <v>80</v>
      </c>
      <c r="C45" s="13" t="s">
        <v>81</v>
      </c>
      <c r="D45" s="13" t="s">
        <v>82</v>
      </c>
      <c r="E45" s="13" t="s">
        <v>228</v>
      </c>
      <c r="F45" s="13" t="s">
        <v>65</v>
      </c>
      <c r="G45" s="13" t="s">
        <v>162</v>
      </c>
      <c r="H45" s="13" t="s">
        <v>163</v>
      </c>
      <c r="I45" s="14">
        <v>1</v>
      </c>
      <c r="J45" s="13" t="s">
        <v>37</v>
      </c>
      <c r="K45" s="13" t="s">
        <v>229</v>
      </c>
      <c r="L45" s="13" t="s">
        <v>132</v>
      </c>
      <c r="M45" s="13" t="s">
        <v>165</v>
      </c>
    </row>
    <row r="46" spans="1:13" x14ac:dyDescent="0.3">
      <c r="A46" s="13" t="s">
        <v>40</v>
      </c>
      <c r="B46" s="13" t="s">
        <v>88</v>
      </c>
      <c r="C46" s="13" t="s">
        <v>81</v>
      </c>
      <c r="D46" s="13" t="s">
        <v>89</v>
      </c>
      <c r="E46" s="13" t="s">
        <v>230</v>
      </c>
      <c r="F46" s="13" t="s">
        <v>65</v>
      </c>
      <c r="G46" s="13" t="s">
        <v>134</v>
      </c>
      <c r="H46" s="13" t="s">
        <v>135</v>
      </c>
      <c r="I46" s="14">
        <v>1</v>
      </c>
      <c r="J46" s="13" t="s">
        <v>39</v>
      </c>
      <c r="K46" s="13" t="s">
        <v>147</v>
      </c>
      <c r="L46" s="13" t="s">
        <v>132</v>
      </c>
      <c r="M46" s="13" t="s">
        <v>87</v>
      </c>
    </row>
    <row r="47" spans="1:13" x14ac:dyDescent="0.3">
      <c r="A47" s="13" t="s">
        <v>40</v>
      </c>
      <c r="B47" s="13" t="s">
        <v>88</v>
      </c>
      <c r="C47" s="13" t="s">
        <v>81</v>
      </c>
      <c r="D47" s="13" t="s">
        <v>89</v>
      </c>
      <c r="E47" s="13" t="s">
        <v>231</v>
      </c>
      <c r="F47" s="13" t="s">
        <v>161</v>
      </c>
      <c r="G47" s="13" t="s">
        <v>232</v>
      </c>
      <c r="H47" s="13" t="s">
        <v>233</v>
      </c>
      <c r="I47" s="14">
        <v>2</v>
      </c>
      <c r="J47" s="13" t="s">
        <v>39</v>
      </c>
      <c r="K47" s="13" t="s">
        <v>234</v>
      </c>
      <c r="L47" s="13" t="s">
        <v>132</v>
      </c>
      <c r="M47" s="13" t="s">
        <v>235</v>
      </c>
    </row>
    <row r="48" spans="1:13" x14ac:dyDescent="0.3">
      <c r="A48" s="13" t="s">
        <v>40</v>
      </c>
      <c r="B48" s="13" t="s">
        <v>88</v>
      </c>
      <c r="C48" s="13" t="s">
        <v>81</v>
      </c>
      <c r="D48" s="13" t="s">
        <v>89</v>
      </c>
      <c r="E48" s="13" t="s">
        <v>236</v>
      </c>
      <c r="F48" s="13" t="s">
        <v>65</v>
      </c>
      <c r="G48" s="13" t="s">
        <v>129</v>
      </c>
      <c r="H48" s="13" t="s">
        <v>130</v>
      </c>
      <c r="I48" s="14">
        <v>1</v>
      </c>
      <c r="J48" s="13" t="s">
        <v>39</v>
      </c>
      <c r="K48" s="13" t="s">
        <v>79</v>
      </c>
      <c r="L48" s="13" t="s">
        <v>132</v>
      </c>
      <c r="M48" s="13" t="s">
        <v>133</v>
      </c>
    </row>
    <row r="49" spans="1:13" x14ac:dyDescent="0.3">
      <c r="A49" s="13" t="s">
        <v>40</v>
      </c>
      <c r="B49" s="13" t="s">
        <v>88</v>
      </c>
      <c r="C49" s="13" t="s">
        <v>81</v>
      </c>
      <c r="D49" s="13" t="s">
        <v>89</v>
      </c>
      <c r="E49" s="13" t="s">
        <v>237</v>
      </c>
      <c r="F49" s="13" t="s">
        <v>65</v>
      </c>
      <c r="G49" s="13" t="s">
        <v>129</v>
      </c>
      <c r="H49" s="13" t="s">
        <v>130</v>
      </c>
      <c r="I49" s="14">
        <v>1</v>
      </c>
      <c r="J49" s="13" t="s">
        <v>39</v>
      </c>
      <c r="K49" s="13" t="s">
        <v>238</v>
      </c>
      <c r="L49" s="13" t="s">
        <v>132</v>
      </c>
      <c r="M49" s="13" t="s">
        <v>133</v>
      </c>
    </row>
    <row r="50" spans="1:13" x14ac:dyDescent="0.3">
      <c r="A50" s="13" t="s">
        <v>22</v>
      </c>
      <c r="B50" s="13" t="s">
        <v>137</v>
      </c>
      <c r="C50" s="13" t="s">
        <v>62</v>
      </c>
      <c r="D50" s="13" t="s">
        <v>239</v>
      </c>
      <c r="E50" s="13" t="s">
        <v>240</v>
      </c>
      <c r="F50" s="13" t="s">
        <v>65</v>
      </c>
      <c r="G50" s="13" t="s">
        <v>129</v>
      </c>
      <c r="H50" s="13" t="s">
        <v>130</v>
      </c>
      <c r="I50" s="14">
        <v>2</v>
      </c>
      <c r="J50" s="13" t="s">
        <v>21</v>
      </c>
      <c r="K50" s="13" t="s">
        <v>79</v>
      </c>
      <c r="L50" s="13" t="s">
        <v>132</v>
      </c>
      <c r="M50" s="13" t="s">
        <v>133</v>
      </c>
    </row>
    <row r="51" spans="1:13" x14ac:dyDescent="0.3">
      <c r="A51" s="13" t="s">
        <v>30</v>
      </c>
      <c r="B51" s="13" t="s">
        <v>95</v>
      </c>
      <c r="C51" s="13" t="s">
        <v>62</v>
      </c>
      <c r="D51" s="13" t="s">
        <v>96</v>
      </c>
      <c r="E51" s="13" t="s">
        <v>241</v>
      </c>
      <c r="F51" s="13" t="s">
        <v>65</v>
      </c>
      <c r="G51" s="13" t="s">
        <v>242</v>
      </c>
      <c r="H51" s="13" t="s">
        <v>150</v>
      </c>
      <c r="I51" s="14">
        <v>3</v>
      </c>
      <c r="J51" s="13" t="s">
        <v>29</v>
      </c>
      <c r="K51" s="13" t="s">
        <v>147</v>
      </c>
      <c r="L51" s="13" t="s">
        <v>132</v>
      </c>
      <c r="M51" s="13" t="s">
        <v>148</v>
      </c>
    </row>
    <row r="52" spans="1:13" x14ac:dyDescent="0.3">
      <c r="A52" s="13" t="s">
        <v>30</v>
      </c>
      <c r="B52" s="13" t="s">
        <v>95</v>
      </c>
      <c r="C52" s="13" t="s">
        <v>62</v>
      </c>
      <c r="D52" s="13" t="s">
        <v>96</v>
      </c>
      <c r="E52" s="13" t="s">
        <v>241</v>
      </c>
      <c r="F52" s="13" t="s">
        <v>65</v>
      </c>
      <c r="G52" s="13" t="s">
        <v>194</v>
      </c>
      <c r="H52" s="13" t="s">
        <v>152</v>
      </c>
      <c r="I52" s="14">
        <v>3</v>
      </c>
      <c r="J52" s="13" t="s">
        <v>29</v>
      </c>
      <c r="K52" s="13" t="s">
        <v>147</v>
      </c>
      <c r="L52" s="13" t="s">
        <v>132</v>
      </c>
      <c r="M52" s="13" t="s">
        <v>148</v>
      </c>
    </row>
    <row r="53" spans="1:13" x14ac:dyDescent="0.3">
      <c r="A53" s="13" t="s">
        <v>30</v>
      </c>
      <c r="B53" s="13" t="s">
        <v>95</v>
      </c>
      <c r="C53" s="13" t="s">
        <v>62</v>
      </c>
      <c r="D53" s="13" t="s">
        <v>96</v>
      </c>
      <c r="E53" s="13" t="s">
        <v>241</v>
      </c>
      <c r="F53" s="13" t="s">
        <v>65</v>
      </c>
      <c r="G53" s="13" t="s">
        <v>155</v>
      </c>
      <c r="H53" s="13" t="s">
        <v>152</v>
      </c>
      <c r="I53" s="14">
        <v>3</v>
      </c>
      <c r="J53" s="13" t="s">
        <v>29</v>
      </c>
      <c r="K53" s="13" t="s">
        <v>147</v>
      </c>
      <c r="L53" s="13" t="s">
        <v>132</v>
      </c>
      <c r="M53" s="13" t="s">
        <v>148</v>
      </c>
    </row>
    <row r="54" spans="1:13" x14ac:dyDescent="0.3">
      <c r="A54" s="13" t="s">
        <v>30</v>
      </c>
      <c r="B54" s="13" t="s">
        <v>95</v>
      </c>
      <c r="C54" s="13" t="s">
        <v>62</v>
      </c>
      <c r="D54" s="13" t="s">
        <v>96</v>
      </c>
      <c r="E54" s="13" t="s">
        <v>241</v>
      </c>
      <c r="F54" s="13" t="s">
        <v>65</v>
      </c>
      <c r="G54" s="13" t="s">
        <v>153</v>
      </c>
      <c r="H54" s="13" t="s">
        <v>154</v>
      </c>
      <c r="I54" s="14">
        <v>3</v>
      </c>
      <c r="J54" s="13" t="s">
        <v>29</v>
      </c>
      <c r="K54" s="13" t="s">
        <v>147</v>
      </c>
      <c r="L54" s="13" t="s">
        <v>132</v>
      </c>
      <c r="M54" s="13" t="s">
        <v>148</v>
      </c>
    </row>
    <row r="55" spans="1:13" x14ac:dyDescent="0.3">
      <c r="A55" s="13" t="s">
        <v>30</v>
      </c>
      <c r="B55" s="13" t="s">
        <v>95</v>
      </c>
      <c r="C55" s="13" t="s">
        <v>62</v>
      </c>
      <c r="D55" s="13" t="s">
        <v>96</v>
      </c>
      <c r="E55" s="13" t="s">
        <v>243</v>
      </c>
      <c r="F55" s="13" t="s">
        <v>65</v>
      </c>
      <c r="G55" s="13" t="s">
        <v>244</v>
      </c>
      <c r="H55" s="13" t="s">
        <v>245</v>
      </c>
      <c r="I55" s="14">
        <v>2</v>
      </c>
      <c r="J55" s="13" t="s">
        <v>29</v>
      </c>
      <c r="K55" s="13" t="s">
        <v>246</v>
      </c>
      <c r="L55" s="13" t="s">
        <v>132</v>
      </c>
      <c r="M55" s="13" t="s">
        <v>143</v>
      </c>
    </row>
    <row r="56" spans="1:13" x14ac:dyDescent="0.3">
      <c r="A56" s="13" t="s">
        <v>30</v>
      </c>
      <c r="B56" s="13" t="s">
        <v>95</v>
      </c>
      <c r="C56" s="13" t="s">
        <v>62</v>
      </c>
      <c r="D56" s="13" t="s">
        <v>96</v>
      </c>
      <c r="E56" s="13" t="s">
        <v>247</v>
      </c>
      <c r="F56" s="13" t="s">
        <v>65</v>
      </c>
      <c r="G56" s="13" t="s">
        <v>134</v>
      </c>
      <c r="H56" s="13" t="s">
        <v>135</v>
      </c>
      <c r="I56" s="14">
        <v>1</v>
      </c>
      <c r="J56" s="13" t="s">
        <v>29</v>
      </c>
      <c r="K56" s="13" t="s">
        <v>248</v>
      </c>
      <c r="L56" s="13" t="s">
        <v>132</v>
      </c>
      <c r="M56" s="13" t="s">
        <v>87</v>
      </c>
    </row>
    <row r="57" spans="1:13" x14ac:dyDescent="0.3">
      <c r="A57" s="13" t="s">
        <v>34</v>
      </c>
      <c r="B57" s="13" t="s">
        <v>249</v>
      </c>
      <c r="C57" s="13" t="s">
        <v>62</v>
      </c>
      <c r="D57" s="13" t="s">
        <v>250</v>
      </c>
      <c r="E57" s="13" t="s">
        <v>251</v>
      </c>
      <c r="F57" s="13" t="s">
        <v>161</v>
      </c>
      <c r="G57" s="13" t="s">
        <v>252</v>
      </c>
      <c r="H57" s="13" t="s">
        <v>253</v>
      </c>
      <c r="I57" s="14">
        <v>1</v>
      </c>
      <c r="J57" s="13" t="s">
        <v>33</v>
      </c>
      <c r="K57" s="13" t="s">
        <v>169</v>
      </c>
      <c r="L57" s="13" t="s">
        <v>132</v>
      </c>
      <c r="M57" s="13" t="s">
        <v>170</v>
      </c>
    </row>
    <row r="58" spans="1:13" x14ac:dyDescent="0.3">
      <c r="A58" s="13" t="s">
        <v>34</v>
      </c>
      <c r="B58" s="13" t="s">
        <v>249</v>
      </c>
      <c r="C58" s="13" t="s">
        <v>62</v>
      </c>
      <c r="D58" s="13" t="s">
        <v>250</v>
      </c>
      <c r="E58" s="13" t="s">
        <v>251</v>
      </c>
      <c r="F58" s="13" t="s">
        <v>161</v>
      </c>
      <c r="G58" s="13" t="s">
        <v>254</v>
      </c>
      <c r="H58" s="13" t="s">
        <v>255</v>
      </c>
      <c r="I58" s="14">
        <v>1</v>
      </c>
      <c r="J58" s="13" t="s">
        <v>33</v>
      </c>
      <c r="K58" s="13" t="s">
        <v>169</v>
      </c>
      <c r="L58" s="13" t="s">
        <v>132</v>
      </c>
      <c r="M58" s="13" t="s">
        <v>170</v>
      </c>
    </row>
    <row r="59" spans="1:13" x14ac:dyDescent="0.3">
      <c r="A59" s="13" t="s">
        <v>34</v>
      </c>
      <c r="B59" s="13" t="s">
        <v>249</v>
      </c>
      <c r="C59" s="13" t="s">
        <v>62</v>
      </c>
      <c r="D59" s="13" t="s">
        <v>250</v>
      </c>
      <c r="E59" s="13" t="s">
        <v>256</v>
      </c>
      <c r="F59" s="13" t="s">
        <v>65</v>
      </c>
      <c r="G59" s="13" t="s">
        <v>151</v>
      </c>
      <c r="H59" s="13" t="s">
        <v>152</v>
      </c>
      <c r="I59" s="14">
        <v>6</v>
      </c>
      <c r="J59" s="13" t="s">
        <v>33</v>
      </c>
      <c r="K59" s="13" t="s">
        <v>169</v>
      </c>
      <c r="L59" s="13" t="s">
        <v>132</v>
      </c>
      <c r="M59" s="13" t="s">
        <v>148</v>
      </c>
    </row>
    <row r="60" spans="1:13" x14ac:dyDescent="0.3">
      <c r="A60" s="13" t="s">
        <v>34</v>
      </c>
      <c r="B60" s="13" t="s">
        <v>249</v>
      </c>
      <c r="C60" s="13" t="s">
        <v>62</v>
      </c>
      <c r="D60" s="13" t="s">
        <v>250</v>
      </c>
      <c r="E60" s="13" t="s">
        <v>256</v>
      </c>
      <c r="F60" s="13" t="s">
        <v>65</v>
      </c>
      <c r="G60" s="13" t="s">
        <v>145</v>
      </c>
      <c r="H60" s="13" t="s">
        <v>146</v>
      </c>
      <c r="I60" s="14">
        <v>3</v>
      </c>
      <c r="J60" s="13" t="s">
        <v>33</v>
      </c>
      <c r="K60" s="13" t="s">
        <v>169</v>
      </c>
      <c r="L60" s="13" t="s">
        <v>132</v>
      </c>
      <c r="M60" s="13" t="s">
        <v>148</v>
      </c>
    </row>
    <row r="61" spans="1:13" x14ac:dyDescent="0.3">
      <c r="A61" s="13" t="s">
        <v>34</v>
      </c>
      <c r="B61" s="13" t="s">
        <v>249</v>
      </c>
      <c r="C61" s="13" t="s">
        <v>62</v>
      </c>
      <c r="D61" s="13" t="s">
        <v>250</v>
      </c>
      <c r="E61" s="13" t="s">
        <v>256</v>
      </c>
      <c r="F61" s="13" t="s">
        <v>65</v>
      </c>
      <c r="G61" s="13" t="s">
        <v>194</v>
      </c>
      <c r="H61" s="13" t="s">
        <v>152</v>
      </c>
      <c r="I61" s="14">
        <v>6</v>
      </c>
      <c r="J61" s="13" t="s">
        <v>33</v>
      </c>
      <c r="K61" s="13" t="s">
        <v>169</v>
      </c>
      <c r="L61" s="13" t="s">
        <v>132</v>
      </c>
      <c r="M61" s="13" t="s">
        <v>148</v>
      </c>
    </row>
    <row r="62" spans="1:13" x14ac:dyDescent="0.3">
      <c r="A62" s="13" t="s">
        <v>34</v>
      </c>
      <c r="B62" s="13" t="s">
        <v>249</v>
      </c>
      <c r="C62" s="13" t="s">
        <v>62</v>
      </c>
      <c r="D62" s="13" t="s">
        <v>250</v>
      </c>
      <c r="E62" s="13" t="s">
        <v>256</v>
      </c>
      <c r="F62" s="13" t="s">
        <v>65</v>
      </c>
      <c r="G62" s="13" t="s">
        <v>257</v>
      </c>
      <c r="H62" s="13" t="s">
        <v>146</v>
      </c>
      <c r="I62" s="14">
        <v>3</v>
      </c>
      <c r="J62" s="13" t="s">
        <v>33</v>
      </c>
      <c r="K62" s="13" t="s">
        <v>169</v>
      </c>
      <c r="L62" s="13" t="s">
        <v>132</v>
      </c>
      <c r="M62" s="13" t="s">
        <v>148</v>
      </c>
    </row>
    <row r="63" spans="1:13" x14ac:dyDescent="0.3">
      <c r="A63" s="13" t="s">
        <v>34</v>
      </c>
      <c r="B63" s="13" t="s">
        <v>249</v>
      </c>
      <c r="C63" s="13" t="s">
        <v>62</v>
      </c>
      <c r="D63" s="13" t="s">
        <v>250</v>
      </c>
      <c r="E63" s="13" t="s">
        <v>256</v>
      </c>
      <c r="F63" s="13" t="s">
        <v>65</v>
      </c>
      <c r="G63" s="13" t="s">
        <v>198</v>
      </c>
      <c r="H63" s="13" t="s">
        <v>146</v>
      </c>
      <c r="I63" s="14">
        <v>3</v>
      </c>
      <c r="J63" s="13" t="s">
        <v>33</v>
      </c>
      <c r="K63" s="13" t="s">
        <v>169</v>
      </c>
      <c r="L63" s="13" t="s">
        <v>132</v>
      </c>
      <c r="M63" s="13" t="s">
        <v>148</v>
      </c>
    </row>
    <row r="64" spans="1:13" x14ac:dyDescent="0.3">
      <c r="A64" s="13" t="s">
        <v>34</v>
      </c>
      <c r="B64" s="13" t="s">
        <v>249</v>
      </c>
      <c r="C64" s="13" t="s">
        <v>62</v>
      </c>
      <c r="D64" s="13" t="s">
        <v>250</v>
      </c>
      <c r="E64" s="13" t="s">
        <v>256</v>
      </c>
      <c r="F64" s="13" t="s">
        <v>65</v>
      </c>
      <c r="G64" s="13" t="s">
        <v>197</v>
      </c>
      <c r="H64" s="13" t="s">
        <v>146</v>
      </c>
      <c r="I64" s="14">
        <v>3</v>
      </c>
      <c r="J64" s="13" t="s">
        <v>33</v>
      </c>
      <c r="K64" s="13" t="s">
        <v>169</v>
      </c>
      <c r="L64" s="13" t="s">
        <v>132</v>
      </c>
      <c r="M64" s="13" t="s">
        <v>148</v>
      </c>
    </row>
    <row r="65" spans="1:13" x14ac:dyDescent="0.3">
      <c r="A65" s="13" t="s">
        <v>28</v>
      </c>
      <c r="B65" s="13" t="s">
        <v>258</v>
      </c>
      <c r="C65" s="13" t="s">
        <v>62</v>
      </c>
      <c r="D65" s="13" t="s">
        <v>259</v>
      </c>
      <c r="E65" s="13" t="s">
        <v>260</v>
      </c>
      <c r="F65" s="13" t="s">
        <v>65</v>
      </c>
      <c r="G65" s="13" t="s">
        <v>129</v>
      </c>
      <c r="H65" s="13" t="s">
        <v>130</v>
      </c>
      <c r="I65" s="14">
        <v>2</v>
      </c>
      <c r="J65" s="13" t="s">
        <v>27</v>
      </c>
      <c r="K65" s="13" t="s">
        <v>261</v>
      </c>
      <c r="L65" s="13" t="s">
        <v>132</v>
      </c>
      <c r="M65" s="13" t="s">
        <v>133</v>
      </c>
    </row>
    <row r="66" spans="1:13" x14ac:dyDescent="0.3">
      <c r="A66" s="13" t="s">
        <v>28</v>
      </c>
      <c r="B66" s="13" t="s">
        <v>258</v>
      </c>
      <c r="C66" s="13" t="s">
        <v>62</v>
      </c>
      <c r="D66" s="13" t="s">
        <v>259</v>
      </c>
      <c r="E66" s="13" t="s">
        <v>262</v>
      </c>
      <c r="F66" s="13" t="s">
        <v>65</v>
      </c>
      <c r="G66" s="13" t="s">
        <v>129</v>
      </c>
      <c r="H66" s="13" t="s">
        <v>130</v>
      </c>
      <c r="I66" s="14">
        <v>2</v>
      </c>
      <c r="J66" s="13" t="s">
        <v>27</v>
      </c>
      <c r="K66" s="13" t="s">
        <v>263</v>
      </c>
      <c r="L66" s="13" t="s">
        <v>132</v>
      </c>
      <c r="M66" s="13" t="s">
        <v>133</v>
      </c>
    </row>
    <row r="67" spans="1:13" x14ac:dyDescent="0.3">
      <c r="A67" s="13" t="s">
        <v>32</v>
      </c>
      <c r="B67" s="13" t="s">
        <v>102</v>
      </c>
      <c r="C67" s="13" t="s">
        <v>62</v>
      </c>
      <c r="D67" s="13" t="s">
        <v>103</v>
      </c>
      <c r="E67" s="13" t="s">
        <v>104</v>
      </c>
      <c r="F67" s="13" t="s">
        <v>65</v>
      </c>
      <c r="G67" s="13" t="s">
        <v>134</v>
      </c>
      <c r="H67" s="13" t="s">
        <v>135</v>
      </c>
      <c r="I67" s="14">
        <v>1</v>
      </c>
      <c r="J67" s="13" t="s">
        <v>31</v>
      </c>
      <c r="K67" s="13" t="s">
        <v>93</v>
      </c>
      <c r="L67" s="13" t="s">
        <v>132</v>
      </c>
      <c r="M67" s="13" t="s">
        <v>87</v>
      </c>
    </row>
    <row r="68" spans="1:13" x14ac:dyDescent="0.3">
      <c r="A68" s="13" t="s">
        <v>32</v>
      </c>
      <c r="B68" s="13" t="s">
        <v>102</v>
      </c>
      <c r="C68" s="13" t="s">
        <v>62</v>
      </c>
      <c r="D68" s="13" t="s">
        <v>103</v>
      </c>
      <c r="E68" s="13" t="s">
        <v>104</v>
      </c>
      <c r="F68" s="13" t="s">
        <v>65</v>
      </c>
      <c r="G68" s="13" t="s">
        <v>264</v>
      </c>
      <c r="H68" s="13" t="s">
        <v>265</v>
      </c>
      <c r="I68" s="14">
        <v>10</v>
      </c>
      <c r="J68" s="13" t="s">
        <v>31</v>
      </c>
      <c r="K68" s="13" t="s">
        <v>93</v>
      </c>
      <c r="L68" s="13" t="s">
        <v>132</v>
      </c>
      <c r="M68" s="13" t="s">
        <v>143</v>
      </c>
    </row>
    <row r="69" spans="1:13" x14ac:dyDescent="0.3">
      <c r="A69" s="13" t="s">
        <v>32</v>
      </c>
      <c r="B69" s="13" t="s">
        <v>102</v>
      </c>
      <c r="C69" s="13" t="s">
        <v>62</v>
      </c>
      <c r="D69" s="13" t="s">
        <v>103</v>
      </c>
      <c r="E69" s="13" t="s">
        <v>266</v>
      </c>
      <c r="F69" s="13" t="s">
        <v>65</v>
      </c>
      <c r="G69" s="13" t="s">
        <v>267</v>
      </c>
      <c r="H69" s="13" t="s">
        <v>152</v>
      </c>
      <c r="I69" s="14">
        <v>3</v>
      </c>
      <c r="J69" s="13" t="s">
        <v>31</v>
      </c>
      <c r="K69" s="13" t="s">
        <v>79</v>
      </c>
      <c r="L69" s="13" t="s">
        <v>132</v>
      </c>
      <c r="M69" s="13" t="s">
        <v>148</v>
      </c>
    </row>
    <row r="70" spans="1:13" x14ac:dyDescent="0.3">
      <c r="A70" s="13" t="s">
        <v>32</v>
      </c>
      <c r="B70" s="13" t="s">
        <v>102</v>
      </c>
      <c r="C70" s="13" t="s">
        <v>62</v>
      </c>
      <c r="D70" s="13" t="s">
        <v>103</v>
      </c>
      <c r="E70" s="13" t="s">
        <v>266</v>
      </c>
      <c r="F70" s="13" t="s">
        <v>65</v>
      </c>
      <c r="G70" s="13" t="s">
        <v>200</v>
      </c>
      <c r="H70" s="13" t="s">
        <v>146</v>
      </c>
      <c r="I70" s="14">
        <v>3</v>
      </c>
      <c r="J70" s="13" t="s">
        <v>31</v>
      </c>
      <c r="K70" s="13" t="s">
        <v>79</v>
      </c>
      <c r="L70" s="13" t="s">
        <v>132</v>
      </c>
      <c r="M70" s="13" t="s">
        <v>148</v>
      </c>
    </row>
    <row r="71" spans="1:13" x14ac:dyDescent="0.3">
      <c r="A71" s="13" t="s">
        <v>32</v>
      </c>
      <c r="B71" s="13" t="s">
        <v>102</v>
      </c>
      <c r="C71" s="13" t="s">
        <v>62</v>
      </c>
      <c r="D71" s="13" t="s">
        <v>103</v>
      </c>
      <c r="E71" s="13" t="s">
        <v>268</v>
      </c>
      <c r="F71" s="13" t="s">
        <v>65</v>
      </c>
      <c r="G71" s="13" t="s">
        <v>269</v>
      </c>
      <c r="H71" s="13" t="s">
        <v>270</v>
      </c>
      <c r="I71" s="14">
        <v>1</v>
      </c>
      <c r="J71" s="13" t="s">
        <v>31</v>
      </c>
      <c r="K71" s="13" t="s">
        <v>79</v>
      </c>
      <c r="L71" s="13" t="s">
        <v>132</v>
      </c>
      <c r="M71" s="13" t="s">
        <v>271</v>
      </c>
    </row>
    <row r="72" spans="1:13" x14ac:dyDescent="0.3">
      <c r="A72" s="13" t="s">
        <v>32</v>
      </c>
      <c r="B72" s="13" t="s">
        <v>102</v>
      </c>
      <c r="C72" s="13" t="s">
        <v>62</v>
      </c>
      <c r="D72" s="13" t="s">
        <v>103</v>
      </c>
      <c r="E72" s="13" t="s">
        <v>268</v>
      </c>
      <c r="F72" s="13" t="s">
        <v>65</v>
      </c>
      <c r="G72" s="13" t="s">
        <v>272</v>
      </c>
      <c r="H72" s="13" t="s">
        <v>273</v>
      </c>
      <c r="I72" s="14">
        <v>2</v>
      </c>
      <c r="J72" s="13" t="s">
        <v>31</v>
      </c>
      <c r="K72" s="13" t="s">
        <v>79</v>
      </c>
      <c r="L72" s="13" t="s">
        <v>132</v>
      </c>
      <c r="M72" s="13" t="s">
        <v>274</v>
      </c>
    </row>
    <row r="73" spans="1:13" x14ac:dyDescent="0.3">
      <c r="A73" s="13" t="s">
        <v>42</v>
      </c>
      <c r="B73" s="13" t="s">
        <v>105</v>
      </c>
      <c r="C73" s="13" t="s">
        <v>62</v>
      </c>
      <c r="D73" s="13" t="s">
        <v>106</v>
      </c>
      <c r="E73" s="13" t="s">
        <v>111</v>
      </c>
      <c r="F73" s="13" t="s">
        <v>65</v>
      </c>
      <c r="G73" s="13" t="s">
        <v>134</v>
      </c>
      <c r="H73" s="13" t="s">
        <v>135</v>
      </c>
      <c r="I73" s="14">
        <v>1</v>
      </c>
      <c r="J73" s="13" t="s">
        <v>41</v>
      </c>
      <c r="K73" s="13" t="s">
        <v>112</v>
      </c>
      <c r="L73" s="13" t="s">
        <v>132</v>
      </c>
      <c r="M73" s="13" t="s">
        <v>87</v>
      </c>
    </row>
    <row r="74" spans="1:13" x14ac:dyDescent="0.3">
      <c r="A74" s="13" t="s">
        <v>14</v>
      </c>
      <c r="B74" s="13" t="s">
        <v>275</v>
      </c>
      <c r="C74" s="13" t="s">
        <v>62</v>
      </c>
      <c r="D74" s="13" t="s">
        <v>276</v>
      </c>
      <c r="E74" s="13" t="s">
        <v>277</v>
      </c>
      <c r="F74" s="13" t="s">
        <v>65</v>
      </c>
      <c r="G74" s="13" t="s">
        <v>278</v>
      </c>
      <c r="H74" s="13" t="s">
        <v>279</v>
      </c>
      <c r="I74" s="14">
        <v>1</v>
      </c>
      <c r="J74" s="13" t="s">
        <v>13</v>
      </c>
      <c r="K74" s="13" t="s">
        <v>280</v>
      </c>
      <c r="L74" s="13" t="s">
        <v>132</v>
      </c>
      <c r="M74" s="13" t="s">
        <v>281</v>
      </c>
    </row>
    <row r="75" spans="1:13" x14ac:dyDescent="0.3">
      <c r="A75" s="13" t="s">
        <v>14</v>
      </c>
      <c r="B75" s="13" t="s">
        <v>275</v>
      </c>
      <c r="C75" s="13" t="s">
        <v>62</v>
      </c>
      <c r="D75" s="13" t="s">
        <v>276</v>
      </c>
      <c r="E75" s="13" t="s">
        <v>282</v>
      </c>
      <c r="F75" s="13" t="s">
        <v>65</v>
      </c>
      <c r="G75" s="13" t="s">
        <v>209</v>
      </c>
      <c r="H75" s="13" t="s">
        <v>210</v>
      </c>
      <c r="I75" s="14">
        <v>1</v>
      </c>
      <c r="J75" s="13" t="s">
        <v>13</v>
      </c>
      <c r="K75" s="13" t="s">
        <v>93</v>
      </c>
      <c r="L75" s="13" t="s">
        <v>132</v>
      </c>
      <c r="M75" s="13" t="s">
        <v>211</v>
      </c>
    </row>
    <row r="76" spans="1:13" x14ac:dyDescent="0.3">
      <c r="A76" s="13" t="s">
        <v>14</v>
      </c>
      <c r="B76" s="13" t="s">
        <v>275</v>
      </c>
      <c r="C76" s="13" t="s">
        <v>62</v>
      </c>
      <c r="D76" s="13" t="s">
        <v>276</v>
      </c>
      <c r="E76" s="13" t="s">
        <v>283</v>
      </c>
      <c r="F76" s="13" t="s">
        <v>65</v>
      </c>
      <c r="G76" s="13" t="s">
        <v>155</v>
      </c>
      <c r="H76" s="13" t="s">
        <v>152</v>
      </c>
      <c r="I76" s="14">
        <v>3</v>
      </c>
      <c r="J76" s="13" t="s">
        <v>13</v>
      </c>
      <c r="K76" s="13" t="s">
        <v>79</v>
      </c>
      <c r="L76" s="13" t="s">
        <v>132</v>
      </c>
      <c r="M76" s="13" t="s">
        <v>148</v>
      </c>
    </row>
    <row r="77" spans="1:13" x14ac:dyDescent="0.3">
      <c r="A77" s="13" t="s">
        <v>14</v>
      </c>
      <c r="B77" s="13" t="s">
        <v>275</v>
      </c>
      <c r="C77" s="13" t="s">
        <v>62</v>
      </c>
      <c r="D77" s="13" t="s">
        <v>276</v>
      </c>
      <c r="E77" s="13" t="s">
        <v>283</v>
      </c>
      <c r="F77" s="13" t="s">
        <v>65</v>
      </c>
      <c r="G77" s="13" t="s">
        <v>198</v>
      </c>
      <c r="H77" s="13" t="s">
        <v>146</v>
      </c>
      <c r="I77" s="14">
        <v>3</v>
      </c>
      <c r="J77" s="13" t="s">
        <v>13</v>
      </c>
      <c r="K77" s="13" t="s">
        <v>79</v>
      </c>
      <c r="L77" s="13" t="s">
        <v>132</v>
      </c>
      <c r="M77" s="13" t="s">
        <v>148</v>
      </c>
    </row>
    <row r="78" spans="1:13" x14ac:dyDescent="0.3">
      <c r="A78" s="13" t="s">
        <v>14</v>
      </c>
      <c r="B78" s="13" t="s">
        <v>275</v>
      </c>
      <c r="C78" s="13" t="s">
        <v>62</v>
      </c>
      <c r="D78" s="13" t="s">
        <v>276</v>
      </c>
      <c r="E78" s="13" t="s">
        <v>283</v>
      </c>
      <c r="F78" s="13" t="s">
        <v>65</v>
      </c>
      <c r="G78" s="13" t="s">
        <v>194</v>
      </c>
      <c r="H78" s="13" t="s">
        <v>152</v>
      </c>
      <c r="I78" s="14">
        <v>3</v>
      </c>
      <c r="J78" s="13" t="s">
        <v>13</v>
      </c>
      <c r="K78" s="13" t="s">
        <v>79</v>
      </c>
      <c r="L78" s="13" t="s">
        <v>132</v>
      </c>
      <c r="M78" s="13" t="s">
        <v>148</v>
      </c>
    </row>
    <row r="79" spans="1:13" x14ac:dyDescent="0.3">
      <c r="A79" s="13" t="s">
        <v>14</v>
      </c>
      <c r="B79" s="13" t="s">
        <v>275</v>
      </c>
      <c r="C79" s="13" t="s">
        <v>62</v>
      </c>
      <c r="D79" s="13" t="s">
        <v>276</v>
      </c>
      <c r="E79" s="13" t="s">
        <v>283</v>
      </c>
      <c r="F79" s="13" t="s">
        <v>65</v>
      </c>
      <c r="G79" s="13" t="s">
        <v>197</v>
      </c>
      <c r="H79" s="13" t="s">
        <v>146</v>
      </c>
      <c r="I79" s="14">
        <v>3</v>
      </c>
      <c r="J79" s="13" t="s">
        <v>13</v>
      </c>
      <c r="K79" s="13" t="s">
        <v>79</v>
      </c>
      <c r="L79" s="13" t="s">
        <v>132</v>
      </c>
      <c r="M79" s="13" t="s">
        <v>148</v>
      </c>
    </row>
    <row r="80" spans="1:13" x14ac:dyDescent="0.3">
      <c r="A80" s="13" t="s">
        <v>14</v>
      </c>
      <c r="B80" s="13" t="s">
        <v>275</v>
      </c>
      <c r="C80" s="13" t="s">
        <v>62</v>
      </c>
      <c r="D80" s="13" t="s">
        <v>276</v>
      </c>
      <c r="E80" s="13" t="s">
        <v>284</v>
      </c>
      <c r="F80" s="13" t="s">
        <v>65</v>
      </c>
      <c r="G80" s="13" t="s">
        <v>129</v>
      </c>
      <c r="H80" s="13" t="s">
        <v>130</v>
      </c>
      <c r="I80" s="14">
        <v>2</v>
      </c>
      <c r="J80" s="13" t="s">
        <v>13</v>
      </c>
      <c r="K80" s="13" t="s">
        <v>79</v>
      </c>
      <c r="L80" s="13" t="s">
        <v>132</v>
      </c>
      <c r="M80" s="13" t="s">
        <v>133</v>
      </c>
    </row>
    <row r="81" spans="1:13" x14ac:dyDescent="0.3">
      <c r="A81" s="13" t="s">
        <v>16</v>
      </c>
      <c r="B81" s="13" t="s">
        <v>117</v>
      </c>
      <c r="C81" s="13" t="s">
        <v>62</v>
      </c>
      <c r="D81" s="13" t="s">
        <v>118</v>
      </c>
      <c r="E81" s="13" t="s">
        <v>121</v>
      </c>
      <c r="F81" s="13" t="s">
        <v>65</v>
      </c>
      <c r="G81" s="13" t="s">
        <v>134</v>
      </c>
      <c r="H81" s="13" t="s">
        <v>135</v>
      </c>
      <c r="I81" s="14">
        <v>1</v>
      </c>
      <c r="J81" s="13" t="s">
        <v>15</v>
      </c>
      <c r="K81" s="13" t="s">
        <v>122</v>
      </c>
      <c r="L81" s="13" t="s">
        <v>132</v>
      </c>
      <c r="M81" s="13" t="s">
        <v>87</v>
      </c>
    </row>
    <row r="82" spans="1:13" x14ac:dyDescent="0.3">
      <c r="A82" s="13" t="s">
        <v>16</v>
      </c>
      <c r="B82" s="13" t="s">
        <v>117</v>
      </c>
      <c r="C82" s="13" t="s">
        <v>62</v>
      </c>
      <c r="D82" s="13" t="s">
        <v>118</v>
      </c>
      <c r="E82" s="13" t="s">
        <v>123</v>
      </c>
      <c r="F82" s="13" t="s">
        <v>65</v>
      </c>
      <c r="G82" s="13" t="s">
        <v>209</v>
      </c>
      <c r="H82" s="13" t="s">
        <v>210</v>
      </c>
      <c r="I82" s="14">
        <v>1</v>
      </c>
      <c r="J82" s="13" t="s">
        <v>15</v>
      </c>
      <c r="K82" s="13" t="s">
        <v>124</v>
      </c>
      <c r="L82" s="13" t="s">
        <v>132</v>
      </c>
      <c r="M82" s="13" t="s">
        <v>211</v>
      </c>
    </row>
    <row r="83" spans="1:13" x14ac:dyDescent="0.3">
      <c r="A83" s="13" t="s">
        <v>16</v>
      </c>
      <c r="B83" s="13" t="s">
        <v>117</v>
      </c>
      <c r="C83" s="13" t="s">
        <v>62</v>
      </c>
      <c r="D83" s="13" t="s">
        <v>118</v>
      </c>
      <c r="E83" s="13" t="s">
        <v>285</v>
      </c>
      <c r="F83" s="13" t="s">
        <v>65</v>
      </c>
      <c r="G83" s="13" t="s">
        <v>134</v>
      </c>
      <c r="H83" s="13" t="s">
        <v>135</v>
      </c>
      <c r="I83" s="14">
        <v>1</v>
      </c>
      <c r="J83" s="13" t="s">
        <v>15</v>
      </c>
      <c r="K83" s="13" t="s">
        <v>286</v>
      </c>
      <c r="L83" s="13" t="s">
        <v>132</v>
      </c>
      <c r="M83" s="13" t="s">
        <v>87</v>
      </c>
    </row>
    <row r="84" spans="1:13" x14ac:dyDescent="0.3">
      <c r="A84" s="13" t="s">
        <v>16</v>
      </c>
      <c r="B84" s="13" t="s">
        <v>117</v>
      </c>
      <c r="C84" s="13" t="s">
        <v>62</v>
      </c>
      <c r="D84" s="13" t="s">
        <v>118</v>
      </c>
      <c r="E84" s="13" t="s">
        <v>287</v>
      </c>
      <c r="F84" s="13" t="s">
        <v>65</v>
      </c>
      <c r="G84" s="13" t="s">
        <v>155</v>
      </c>
      <c r="H84" s="13" t="s">
        <v>152</v>
      </c>
      <c r="I84" s="14">
        <v>12</v>
      </c>
      <c r="J84" s="13" t="s">
        <v>15</v>
      </c>
      <c r="K84" s="13" t="s">
        <v>288</v>
      </c>
      <c r="L84" s="13" t="s">
        <v>132</v>
      </c>
      <c r="M84" s="13" t="s">
        <v>148</v>
      </c>
    </row>
    <row r="85" spans="1:13" x14ac:dyDescent="0.3">
      <c r="A85" s="13" t="s">
        <v>16</v>
      </c>
      <c r="B85" s="13" t="s">
        <v>117</v>
      </c>
      <c r="C85" s="13" t="s">
        <v>62</v>
      </c>
      <c r="D85" s="13" t="s">
        <v>118</v>
      </c>
      <c r="E85" s="13" t="s">
        <v>287</v>
      </c>
      <c r="F85" s="13" t="s">
        <v>65</v>
      </c>
      <c r="G85" s="13" t="s">
        <v>145</v>
      </c>
      <c r="H85" s="13" t="s">
        <v>146</v>
      </c>
      <c r="I85" s="14">
        <v>12</v>
      </c>
      <c r="J85" s="13" t="s">
        <v>15</v>
      </c>
      <c r="K85" s="13" t="s">
        <v>288</v>
      </c>
      <c r="L85" s="13" t="s">
        <v>132</v>
      </c>
      <c r="M85" s="13" t="s">
        <v>148</v>
      </c>
    </row>
    <row r="86" spans="1:13" x14ac:dyDescent="0.3">
      <c r="A86" s="13" t="s">
        <v>16</v>
      </c>
      <c r="B86" s="13" t="s">
        <v>117</v>
      </c>
      <c r="C86" s="13" t="s">
        <v>62</v>
      </c>
      <c r="D86" s="13" t="s">
        <v>118</v>
      </c>
      <c r="E86" s="13" t="s">
        <v>287</v>
      </c>
      <c r="F86" s="13" t="s">
        <v>65</v>
      </c>
      <c r="G86" s="13" t="s">
        <v>289</v>
      </c>
      <c r="H86" s="13" t="s">
        <v>152</v>
      </c>
      <c r="I86" s="14">
        <v>12</v>
      </c>
      <c r="J86" s="13" t="s">
        <v>15</v>
      </c>
      <c r="K86" s="13" t="s">
        <v>288</v>
      </c>
      <c r="L86" s="13" t="s">
        <v>132</v>
      </c>
      <c r="M86" s="13" t="s">
        <v>148</v>
      </c>
    </row>
    <row r="87" spans="1:13" x14ac:dyDescent="0.3">
      <c r="A87" s="13" t="s">
        <v>16</v>
      </c>
      <c r="B87" s="13" t="s">
        <v>117</v>
      </c>
      <c r="C87" s="13" t="s">
        <v>62</v>
      </c>
      <c r="D87" s="13" t="s">
        <v>118</v>
      </c>
      <c r="E87" s="13" t="s">
        <v>287</v>
      </c>
      <c r="F87" s="13" t="s">
        <v>65</v>
      </c>
      <c r="G87" s="13" t="s">
        <v>191</v>
      </c>
      <c r="H87" s="13" t="s">
        <v>152</v>
      </c>
      <c r="I87" s="14">
        <v>6</v>
      </c>
      <c r="J87" s="13" t="s">
        <v>15</v>
      </c>
      <c r="K87" s="13" t="s">
        <v>288</v>
      </c>
      <c r="L87" s="13" t="s">
        <v>132</v>
      </c>
      <c r="M87" s="13" t="s">
        <v>148</v>
      </c>
    </row>
    <row r="88" spans="1:13" x14ac:dyDescent="0.3">
      <c r="A88" s="13" t="s">
        <v>16</v>
      </c>
      <c r="B88" s="13" t="s">
        <v>117</v>
      </c>
      <c r="C88" s="13" t="s">
        <v>62</v>
      </c>
      <c r="D88" s="13" t="s">
        <v>118</v>
      </c>
      <c r="E88" s="13" t="s">
        <v>287</v>
      </c>
      <c r="F88" s="13" t="s">
        <v>65</v>
      </c>
      <c r="G88" s="13" t="s">
        <v>197</v>
      </c>
      <c r="H88" s="13" t="s">
        <v>146</v>
      </c>
      <c r="I88" s="14">
        <v>6</v>
      </c>
      <c r="J88" s="13" t="s">
        <v>15</v>
      </c>
      <c r="K88" s="13" t="s">
        <v>288</v>
      </c>
      <c r="L88" s="13" t="s">
        <v>132</v>
      </c>
      <c r="M88" s="13" t="s">
        <v>148</v>
      </c>
    </row>
    <row r="89" spans="1:13" x14ac:dyDescent="0.3">
      <c r="A89" s="13" t="s">
        <v>16</v>
      </c>
      <c r="B89" s="13" t="s">
        <v>117</v>
      </c>
      <c r="C89" s="13" t="s">
        <v>62</v>
      </c>
      <c r="D89" s="13" t="s">
        <v>118</v>
      </c>
      <c r="E89" s="13" t="s">
        <v>287</v>
      </c>
      <c r="F89" s="13" t="s">
        <v>65</v>
      </c>
      <c r="G89" s="13" t="s">
        <v>194</v>
      </c>
      <c r="H89" s="13" t="s">
        <v>152</v>
      </c>
      <c r="I89" s="14">
        <v>6</v>
      </c>
      <c r="J89" s="13" t="s">
        <v>15</v>
      </c>
      <c r="K89" s="13" t="s">
        <v>288</v>
      </c>
      <c r="L89" s="13" t="s">
        <v>132</v>
      </c>
      <c r="M89" s="13" t="s">
        <v>148</v>
      </c>
    </row>
    <row r="90" spans="1:13" x14ac:dyDescent="0.3">
      <c r="A90" s="13" t="s">
        <v>16</v>
      </c>
      <c r="B90" s="13" t="s">
        <v>117</v>
      </c>
      <c r="C90" s="13" t="s">
        <v>62</v>
      </c>
      <c r="D90" s="13" t="s">
        <v>118</v>
      </c>
      <c r="E90" s="13" t="s">
        <v>287</v>
      </c>
      <c r="F90" s="13" t="s">
        <v>65</v>
      </c>
      <c r="G90" s="13" t="s">
        <v>196</v>
      </c>
      <c r="H90" s="13" t="s">
        <v>146</v>
      </c>
      <c r="I90" s="14">
        <v>6</v>
      </c>
      <c r="J90" s="13" t="s">
        <v>15</v>
      </c>
      <c r="K90" s="13" t="s">
        <v>288</v>
      </c>
      <c r="L90" s="13" t="s">
        <v>132</v>
      </c>
      <c r="M90" s="13" t="s">
        <v>148</v>
      </c>
    </row>
    <row r="91" spans="1:13" x14ac:dyDescent="0.3">
      <c r="A91" s="13" t="s">
        <v>16</v>
      </c>
      <c r="B91" s="13" t="s">
        <v>117</v>
      </c>
      <c r="C91" s="13" t="s">
        <v>62</v>
      </c>
      <c r="D91" s="13" t="s">
        <v>118</v>
      </c>
      <c r="E91" s="13" t="s">
        <v>290</v>
      </c>
      <c r="F91" s="13" t="s">
        <v>65</v>
      </c>
      <c r="G91" s="13" t="s">
        <v>209</v>
      </c>
      <c r="H91" s="13" t="s">
        <v>210</v>
      </c>
      <c r="I91" s="14">
        <v>1</v>
      </c>
      <c r="J91" s="13" t="s">
        <v>15</v>
      </c>
      <c r="K91" s="13" t="s">
        <v>291</v>
      </c>
      <c r="L91" s="13" t="s">
        <v>132</v>
      </c>
      <c r="M91" s="13" t="s">
        <v>211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4"/>
  <sheetViews>
    <sheetView topLeftCell="A2" workbookViewId="0">
      <selection activeCell="M8" sqref="M8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style="34" bestFit="1" customWidth="1"/>
    <col min="14" max="14" width="11.6640625" style="34" bestFit="1" customWidth="1"/>
  </cols>
  <sheetData>
    <row r="1" spans="1:14" x14ac:dyDescent="0.3">
      <c r="A1" s="63" t="s">
        <v>292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4" ht="27.45" customHeight="1" x14ac:dyDescent="0.3">
      <c r="A2" s="15" t="s">
        <v>54</v>
      </c>
      <c r="B2" s="15" t="s">
        <v>293</v>
      </c>
      <c r="C2" s="15" t="s">
        <v>294</v>
      </c>
      <c r="D2" s="15" t="s">
        <v>295</v>
      </c>
      <c r="E2" s="15" t="s">
        <v>60</v>
      </c>
      <c r="F2" s="15" t="s">
        <v>296</v>
      </c>
      <c r="G2" s="16" t="s">
        <v>297</v>
      </c>
      <c r="H2" s="16" t="s">
        <v>56</v>
      </c>
      <c r="I2" s="16" t="s">
        <v>298</v>
      </c>
      <c r="J2" s="16" t="s">
        <v>299</v>
      </c>
      <c r="K2" s="16" t="s">
        <v>300</v>
      </c>
      <c r="L2" s="16" t="s">
        <v>301</v>
      </c>
      <c r="M2" s="35" t="s">
        <v>904</v>
      </c>
      <c r="N2" s="35" t="s">
        <v>905</v>
      </c>
    </row>
    <row r="3" spans="1:14" x14ac:dyDescent="0.3">
      <c r="A3" s="17" t="s">
        <v>129</v>
      </c>
      <c r="B3" s="17" t="s">
        <v>302</v>
      </c>
      <c r="C3" s="17" t="s">
        <v>303</v>
      </c>
      <c r="D3" s="17" t="s">
        <v>304</v>
      </c>
      <c r="E3" s="17" t="s">
        <v>133</v>
      </c>
      <c r="F3" s="17" t="s">
        <v>305</v>
      </c>
      <c r="G3" s="18">
        <v>9</v>
      </c>
      <c r="H3" s="18">
        <v>13</v>
      </c>
      <c r="I3" s="19">
        <v>0</v>
      </c>
      <c r="J3" s="20">
        <v>0</v>
      </c>
      <c r="K3" s="21">
        <v>0</v>
      </c>
      <c r="L3" s="22">
        <v>1</v>
      </c>
      <c r="M3" s="34" t="s">
        <v>906</v>
      </c>
    </row>
    <row r="4" spans="1:14" x14ac:dyDescent="0.3">
      <c r="A4" s="17" t="s">
        <v>134</v>
      </c>
      <c r="B4" s="17" t="s">
        <v>306</v>
      </c>
      <c r="C4" s="17" t="s">
        <v>307</v>
      </c>
      <c r="D4" s="17" t="s">
        <v>308</v>
      </c>
      <c r="E4" s="17" t="s">
        <v>87</v>
      </c>
      <c r="F4" s="17" t="s">
        <v>309</v>
      </c>
      <c r="G4" s="18">
        <v>7</v>
      </c>
      <c r="H4" s="18">
        <v>7</v>
      </c>
      <c r="I4" s="19">
        <v>0</v>
      </c>
      <c r="J4" s="20">
        <v>0</v>
      </c>
      <c r="K4" s="21">
        <v>0</v>
      </c>
      <c r="L4" s="22">
        <v>1</v>
      </c>
      <c r="M4" s="34" t="s">
        <v>898</v>
      </c>
    </row>
    <row r="5" spans="1:14" x14ac:dyDescent="0.3">
      <c r="A5" s="17" t="s">
        <v>194</v>
      </c>
      <c r="B5" s="17" t="s">
        <v>310</v>
      </c>
      <c r="C5" s="17" t="s">
        <v>311</v>
      </c>
      <c r="D5" s="17" t="s">
        <v>304</v>
      </c>
      <c r="E5" s="17" t="s">
        <v>148</v>
      </c>
      <c r="F5" s="17" t="s">
        <v>312</v>
      </c>
      <c r="G5" s="18">
        <v>6</v>
      </c>
      <c r="H5" s="18">
        <v>24</v>
      </c>
      <c r="I5" s="19">
        <v>0</v>
      </c>
      <c r="J5" s="20">
        <v>0</v>
      </c>
      <c r="K5" s="21">
        <v>0</v>
      </c>
      <c r="L5" s="22">
        <v>1</v>
      </c>
      <c r="M5" s="34" t="s">
        <v>908</v>
      </c>
      <c r="N5" s="34">
        <v>6</v>
      </c>
    </row>
    <row r="6" spans="1:14" x14ac:dyDescent="0.3">
      <c r="A6" s="17" t="s">
        <v>313</v>
      </c>
      <c r="B6" s="17" t="s">
        <v>314</v>
      </c>
      <c r="C6" s="17" t="s">
        <v>303</v>
      </c>
      <c r="D6" s="17" t="s">
        <v>315</v>
      </c>
      <c r="E6" s="17" t="s">
        <v>316</v>
      </c>
      <c r="F6" s="17" t="s">
        <v>317</v>
      </c>
      <c r="G6" s="18">
        <v>5</v>
      </c>
      <c r="H6" s="18">
        <v>24</v>
      </c>
      <c r="I6" s="19">
        <v>0</v>
      </c>
      <c r="J6" s="20">
        <v>1</v>
      </c>
      <c r="K6" s="21">
        <v>0</v>
      </c>
      <c r="L6" s="22">
        <v>0</v>
      </c>
      <c r="M6" s="34" t="s">
        <v>907</v>
      </c>
    </row>
    <row r="7" spans="1:14" x14ac:dyDescent="0.3">
      <c r="A7" s="17" t="s">
        <v>197</v>
      </c>
      <c r="B7" s="17" t="s">
        <v>318</v>
      </c>
      <c r="C7" s="17" t="s">
        <v>311</v>
      </c>
      <c r="D7" s="17" t="s">
        <v>304</v>
      </c>
      <c r="E7" s="17" t="s">
        <v>148</v>
      </c>
      <c r="F7" s="17" t="s">
        <v>319</v>
      </c>
      <c r="G7" s="18">
        <v>5</v>
      </c>
      <c r="H7" s="18">
        <v>18</v>
      </c>
      <c r="I7" s="19">
        <v>0</v>
      </c>
      <c r="J7" s="20">
        <v>0</v>
      </c>
      <c r="K7" s="21">
        <v>0</v>
      </c>
      <c r="L7" s="22">
        <v>1</v>
      </c>
      <c r="M7" s="34" t="s">
        <v>898</v>
      </c>
    </row>
    <row r="8" spans="1:14" x14ac:dyDescent="0.3">
      <c r="A8" s="17" t="s">
        <v>84</v>
      </c>
      <c r="B8" s="17" t="s">
        <v>320</v>
      </c>
      <c r="C8" s="17" t="s">
        <v>321</v>
      </c>
      <c r="D8" s="17" t="s">
        <v>304</v>
      </c>
      <c r="E8" s="17" t="s">
        <v>87</v>
      </c>
      <c r="F8" s="17" t="s">
        <v>322</v>
      </c>
      <c r="G8" s="18">
        <v>4</v>
      </c>
      <c r="H8" s="18">
        <v>8</v>
      </c>
      <c r="I8" s="19">
        <v>0</v>
      </c>
      <c r="J8" s="20">
        <v>0</v>
      </c>
      <c r="K8" s="21">
        <v>1</v>
      </c>
      <c r="L8" s="22">
        <v>0</v>
      </c>
      <c r="M8" s="34" t="s">
        <v>898</v>
      </c>
    </row>
    <row r="9" spans="1:14" x14ac:dyDescent="0.3">
      <c r="A9" s="17" t="s">
        <v>108</v>
      </c>
      <c r="B9" s="17" t="s">
        <v>323</v>
      </c>
      <c r="C9" s="17" t="s">
        <v>324</v>
      </c>
      <c r="D9" s="17" t="s">
        <v>325</v>
      </c>
      <c r="E9" s="17" t="s">
        <v>110</v>
      </c>
      <c r="F9" s="17" t="s">
        <v>326</v>
      </c>
      <c r="G9" s="18">
        <v>4</v>
      </c>
      <c r="H9" s="18">
        <v>28</v>
      </c>
      <c r="I9" s="19">
        <v>0</v>
      </c>
      <c r="J9" s="20">
        <v>0</v>
      </c>
      <c r="K9" s="21">
        <v>1</v>
      </c>
      <c r="L9" s="22">
        <v>0</v>
      </c>
      <c r="M9" s="34" t="s">
        <v>898</v>
      </c>
    </row>
    <row r="10" spans="1:14" x14ac:dyDescent="0.3">
      <c r="A10" s="17" t="s">
        <v>209</v>
      </c>
      <c r="B10" s="17" t="s">
        <v>327</v>
      </c>
      <c r="C10" s="17" t="s">
        <v>328</v>
      </c>
      <c r="D10" s="17" t="s">
        <v>329</v>
      </c>
      <c r="E10" s="17" t="s">
        <v>211</v>
      </c>
      <c r="F10" s="17" t="s">
        <v>330</v>
      </c>
      <c r="G10" s="18">
        <v>4</v>
      </c>
      <c r="H10" s="18">
        <v>4</v>
      </c>
      <c r="I10" s="19">
        <v>0</v>
      </c>
      <c r="J10" s="20">
        <v>0</v>
      </c>
      <c r="K10" s="21">
        <v>0</v>
      </c>
      <c r="L10" s="22">
        <v>1</v>
      </c>
      <c r="M10" s="34" t="s">
        <v>908</v>
      </c>
      <c r="N10" s="34">
        <v>6</v>
      </c>
    </row>
    <row r="11" spans="1:14" x14ac:dyDescent="0.3">
      <c r="A11" s="17" t="s">
        <v>155</v>
      </c>
      <c r="B11" s="17" t="s">
        <v>310</v>
      </c>
      <c r="C11" s="17" t="s">
        <v>331</v>
      </c>
      <c r="D11" s="17" t="s">
        <v>304</v>
      </c>
      <c r="E11" s="17" t="s">
        <v>148</v>
      </c>
      <c r="F11" s="17" t="s">
        <v>332</v>
      </c>
      <c r="G11" s="18">
        <v>4</v>
      </c>
      <c r="H11" s="18">
        <v>21</v>
      </c>
      <c r="I11" s="19">
        <v>0</v>
      </c>
      <c r="J11" s="20">
        <v>0</v>
      </c>
      <c r="K11" s="21">
        <v>0</v>
      </c>
      <c r="L11" s="22">
        <v>1</v>
      </c>
      <c r="M11" s="34" t="s">
        <v>908</v>
      </c>
      <c r="N11" s="34">
        <v>4</v>
      </c>
    </row>
    <row r="12" spans="1:14" x14ac:dyDescent="0.3">
      <c r="A12" s="17" t="s">
        <v>145</v>
      </c>
      <c r="B12" s="17" t="s">
        <v>318</v>
      </c>
      <c r="C12" s="17" t="s">
        <v>331</v>
      </c>
      <c r="D12" s="17" t="s">
        <v>304</v>
      </c>
      <c r="E12" s="17" t="s">
        <v>148</v>
      </c>
      <c r="F12" s="17" t="s">
        <v>333</v>
      </c>
      <c r="G12" s="18">
        <v>4</v>
      </c>
      <c r="H12" s="18">
        <v>21</v>
      </c>
      <c r="I12" s="19">
        <v>0</v>
      </c>
      <c r="J12" s="20">
        <v>0</v>
      </c>
      <c r="K12" s="21">
        <v>0</v>
      </c>
      <c r="L12" s="22">
        <v>1</v>
      </c>
      <c r="M12" s="34" t="s">
        <v>898</v>
      </c>
    </row>
    <row r="13" spans="1:14" x14ac:dyDescent="0.3">
      <c r="A13" s="17" t="s">
        <v>151</v>
      </c>
      <c r="B13" s="17" t="s">
        <v>310</v>
      </c>
      <c r="C13" s="17" t="s">
        <v>334</v>
      </c>
      <c r="D13" s="17" t="s">
        <v>304</v>
      </c>
      <c r="E13" s="17" t="s">
        <v>148</v>
      </c>
      <c r="F13" s="17" t="s">
        <v>335</v>
      </c>
      <c r="G13" s="18">
        <v>3</v>
      </c>
      <c r="H13" s="18">
        <v>12</v>
      </c>
      <c r="I13" s="19">
        <v>0</v>
      </c>
      <c r="J13" s="20">
        <v>0</v>
      </c>
      <c r="K13" s="21">
        <v>0</v>
      </c>
      <c r="L13" s="22">
        <v>1</v>
      </c>
      <c r="M13" s="34" t="s">
        <v>898</v>
      </c>
    </row>
    <row r="14" spans="1:14" x14ac:dyDescent="0.3">
      <c r="A14" s="17" t="s">
        <v>336</v>
      </c>
      <c r="B14" s="17" t="s">
        <v>337</v>
      </c>
      <c r="C14" s="17" t="s">
        <v>338</v>
      </c>
      <c r="D14" s="17" t="s">
        <v>339</v>
      </c>
      <c r="E14" s="17" t="s">
        <v>340</v>
      </c>
      <c r="F14" s="17" t="s">
        <v>341</v>
      </c>
      <c r="G14" s="18">
        <v>3</v>
      </c>
      <c r="H14" s="18">
        <v>6</v>
      </c>
      <c r="I14" s="19">
        <v>0</v>
      </c>
      <c r="J14" s="20">
        <v>1</v>
      </c>
      <c r="K14" s="21">
        <v>0</v>
      </c>
      <c r="L14" s="22">
        <v>0</v>
      </c>
      <c r="M14" s="34" t="s">
        <v>907</v>
      </c>
    </row>
    <row r="15" spans="1:14" x14ac:dyDescent="0.3">
      <c r="A15" s="17" t="s">
        <v>162</v>
      </c>
      <c r="B15" s="17" t="s">
        <v>342</v>
      </c>
      <c r="C15" s="17" t="s">
        <v>343</v>
      </c>
      <c r="D15" s="17" t="s">
        <v>304</v>
      </c>
      <c r="E15" s="17" t="s">
        <v>165</v>
      </c>
      <c r="F15" s="17" t="s">
        <v>344</v>
      </c>
      <c r="G15" s="18">
        <v>3</v>
      </c>
      <c r="H15" s="18">
        <v>3</v>
      </c>
      <c r="I15" s="19">
        <v>0</v>
      </c>
      <c r="J15" s="20">
        <v>0</v>
      </c>
      <c r="K15" s="21">
        <v>0</v>
      </c>
      <c r="L15" s="22">
        <v>1</v>
      </c>
      <c r="M15" s="34" t="s">
        <v>898</v>
      </c>
    </row>
    <row r="16" spans="1:14" x14ac:dyDescent="0.3">
      <c r="A16" s="17" t="s">
        <v>345</v>
      </c>
      <c r="B16" s="17" t="s">
        <v>346</v>
      </c>
      <c r="C16" s="17" t="s">
        <v>347</v>
      </c>
      <c r="D16" s="17" t="s">
        <v>348</v>
      </c>
      <c r="E16" s="17" t="s">
        <v>349</v>
      </c>
      <c r="F16" s="17" t="s">
        <v>350</v>
      </c>
      <c r="G16" s="18">
        <v>3</v>
      </c>
      <c r="H16" s="18">
        <v>9</v>
      </c>
      <c r="I16" s="19">
        <v>1</v>
      </c>
      <c r="J16" s="20">
        <v>0</v>
      </c>
      <c r="K16" s="21">
        <v>0</v>
      </c>
      <c r="L16" s="22">
        <v>0</v>
      </c>
      <c r="M16" s="34" t="s">
        <v>907</v>
      </c>
    </row>
    <row r="17" spans="1:13" x14ac:dyDescent="0.3">
      <c r="A17" s="17" t="s">
        <v>351</v>
      </c>
      <c r="B17" s="17" t="s">
        <v>352</v>
      </c>
      <c r="C17" s="17" t="s">
        <v>353</v>
      </c>
      <c r="D17" s="17" t="s">
        <v>304</v>
      </c>
      <c r="E17" s="17" t="s">
        <v>354</v>
      </c>
      <c r="F17" s="17" t="s">
        <v>355</v>
      </c>
      <c r="G17" s="18">
        <v>3</v>
      </c>
      <c r="H17" s="18">
        <v>8</v>
      </c>
      <c r="I17" s="19">
        <v>0.66666666666666674</v>
      </c>
      <c r="J17" s="20">
        <v>0.33333333333333337</v>
      </c>
      <c r="K17" s="21">
        <v>0</v>
      </c>
      <c r="L17" s="22">
        <v>0</v>
      </c>
      <c r="M17" s="34" t="s">
        <v>907</v>
      </c>
    </row>
    <row r="18" spans="1:13" x14ac:dyDescent="0.3">
      <c r="A18" s="17" t="s">
        <v>356</v>
      </c>
      <c r="B18" s="17" t="s">
        <v>357</v>
      </c>
      <c r="C18" s="17" t="s">
        <v>303</v>
      </c>
      <c r="D18" s="17" t="s">
        <v>315</v>
      </c>
      <c r="E18" s="17" t="s">
        <v>316</v>
      </c>
      <c r="F18" s="17" t="s">
        <v>358</v>
      </c>
      <c r="G18" s="18">
        <v>3</v>
      </c>
      <c r="H18" s="18">
        <v>4</v>
      </c>
      <c r="I18" s="19">
        <v>0.66666666666666674</v>
      </c>
      <c r="J18" s="20">
        <v>0.33333333333333337</v>
      </c>
      <c r="K18" s="21">
        <v>0</v>
      </c>
      <c r="L18" s="22">
        <v>0</v>
      </c>
      <c r="M18" s="34" t="s">
        <v>907</v>
      </c>
    </row>
    <row r="19" spans="1:13" x14ac:dyDescent="0.3">
      <c r="A19" s="17" t="s">
        <v>359</v>
      </c>
      <c r="B19" s="17" t="s">
        <v>360</v>
      </c>
      <c r="C19" s="17" t="s">
        <v>361</v>
      </c>
      <c r="D19" s="17" t="s">
        <v>362</v>
      </c>
      <c r="E19" s="17" t="s">
        <v>363</v>
      </c>
      <c r="F19" s="17" t="s">
        <v>364</v>
      </c>
      <c r="G19" s="18">
        <v>3</v>
      </c>
      <c r="H19" s="18">
        <v>9</v>
      </c>
      <c r="I19" s="19">
        <v>0</v>
      </c>
      <c r="J19" s="20">
        <v>1</v>
      </c>
      <c r="K19" s="21">
        <v>0</v>
      </c>
      <c r="L19" s="22">
        <v>0</v>
      </c>
      <c r="M19" s="34" t="s">
        <v>898</v>
      </c>
    </row>
    <row r="20" spans="1:13" x14ac:dyDescent="0.3">
      <c r="A20" s="17" t="s">
        <v>198</v>
      </c>
      <c r="B20" s="17" t="s">
        <v>318</v>
      </c>
      <c r="C20" s="17" t="s">
        <v>334</v>
      </c>
      <c r="D20" s="17" t="s">
        <v>304</v>
      </c>
      <c r="E20" s="17" t="s">
        <v>148</v>
      </c>
      <c r="F20" s="17" t="s">
        <v>365</v>
      </c>
      <c r="G20" s="18">
        <v>3</v>
      </c>
      <c r="H20" s="18">
        <v>9</v>
      </c>
      <c r="I20" s="19">
        <v>0</v>
      </c>
      <c r="J20" s="20">
        <v>0</v>
      </c>
      <c r="K20" s="21">
        <v>0</v>
      </c>
      <c r="L20" s="22">
        <v>1</v>
      </c>
      <c r="M20" s="34" t="s">
        <v>898</v>
      </c>
    </row>
    <row r="21" spans="1:13" x14ac:dyDescent="0.3">
      <c r="A21" s="17" t="s">
        <v>366</v>
      </c>
      <c r="B21" s="17" t="s">
        <v>367</v>
      </c>
      <c r="C21" s="17" t="s">
        <v>368</v>
      </c>
      <c r="D21" s="17" t="s">
        <v>339</v>
      </c>
      <c r="E21" s="17" t="s">
        <v>340</v>
      </c>
      <c r="F21" s="17" t="s">
        <v>369</v>
      </c>
      <c r="G21" s="18">
        <v>3</v>
      </c>
      <c r="H21" s="18">
        <v>8</v>
      </c>
      <c r="I21" s="19">
        <v>0</v>
      </c>
      <c r="J21" s="20">
        <v>1</v>
      </c>
      <c r="K21" s="21">
        <v>0</v>
      </c>
      <c r="L21" s="22">
        <v>0</v>
      </c>
      <c r="M21" s="34" t="s">
        <v>899</v>
      </c>
    </row>
    <row r="22" spans="1:13" x14ac:dyDescent="0.3">
      <c r="A22" s="17" t="s">
        <v>370</v>
      </c>
      <c r="B22" s="17" t="s">
        <v>371</v>
      </c>
      <c r="C22" s="17" t="s">
        <v>372</v>
      </c>
      <c r="D22" s="17" t="s">
        <v>325</v>
      </c>
      <c r="E22" s="17" t="s">
        <v>316</v>
      </c>
      <c r="F22" s="17" t="s">
        <v>373</v>
      </c>
      <c r="G22" s="18">
        <v>2</v>
      </c>
      <c r="H22" s="18">
        <v>4</v>
      </c>
      <c r="I22" s="19">
        <v>0</v>
      </c>
      <c r="J22" s="20">
        <v>1</v>
      </c>
      <c r="K22" s="21">
        <v>0</v>
      </c>
      <c r="L22" s="22">
        <v>0</v>
      </c>
      <c r="M22" s="34" t="s">
        <v>900</v>
      </c>
    </row>
    <row r="23" spans="1:13" x14ac:dyDescent="0.3">
      <c r="A23" s="17" t="s">
        <v>98</v>
      </c>
      <c r="B23" s="17" t="s">
        <v>374</v>
      </c>
      <c r="C23" s="17" t="s">
        <v>375</v>
      </c>
      <c r="D23" s="17" t="s">
        <v>376</v>
      </c>
      <c r="E23" s="17" t="s">
        <v>101</v>
      </c>
      <c r="F23" s="17" t="s">
        <v>377</v>
      </c>
      <c r="G23" s="18">
        <v>2</v>
      </c>
      <c r="H23" s="18">
        <v>2</v>
      </c>
      <c r="I23" s="19">
        <v>0</v>
      </c>
      <c r="J23" s="20">
        <v>0</v>
      </c>
      <c r="K23" s="21">
        <v>1</v>
      </c>
      <c r="L23" s="22">
        <v>0</v>
      </c>
      <c r="M23" s="34" t="s">
        <v>898</v>
      </c>
    </row>
    <row r="24" spans="1:13" x14ac:dyDescent="0.3">
      <c r="A24" s="17" t="s">
        <v>378</v>
      </c>
      <c r="B24" s="17" t="s">
        <v>379</v>
      </c>
      <c r="C24" s="17" t="s">
        <v>303</v>
      </c>
      <c r="D24" s="17" t="s">
        <v>315</v>
      </c>
      <c r="E24" s="17" t="s">
        <v>316</v>
      </c>
      <c r="F24" s="17" t="s">
        <v>380</v>
      </c>
      <c r="G24" s="18">
        <v>2</v>
      </c>
      <c r="H24" s="18">
        <v>3</v>
      </c>
      <c r="I24" s="19">
        <v>1</v>
      </c>
      <c r="J24" s="20">
        <v>0</v>
      </c>
      <c r="K24" s="21">
        <v>0</v>
      </c>
      <c r="L24" s="22">
        <v>0</v>
      </c>
      <c r="M24" s="34" t="s">
        <v>900</v>
      </c>
    </row>
    <row r="25" spans="1:13" x14ac:dyDescent="0.3">
      <c r="A25" s="17" t="s">
        <v>381</v>
      </c>
      <c r="B25" s="17" t="s">
        <v>382</v>
      </c>
      <c r="C25" s="17" t="s">
        <v>383</v>
      </c>
      <c r="D25" s="17" t="s">
        <v>304</v>
      </c>
      <c r="E25" s="17" t="s">
        <v>384</v>
      </c>
      <c r="F25" s="17" t="s">
        <v>385</v>
      </c>
      <c r="G25" s="18">
        <v>2</v>
      </c>
      <c r="H25" s="18">
        <v>3</v>
      </c>
      <c r="I25" s="19">
        <v>0</v>
      </c>
      <c r="J25" s="20">
        <v>1</v>
      </c>
      <c r="K25" s="21">
        <v>0</v>
      </c>
      <c r="L25" s="22">
        <v>0</v>
      </c>
      <c r="M25" s="34" t="s">
        <v>901</v>
      </c>
    </row>
    <row r="26" spans="1:13" x14ac:dyDescent="0.3">
      <c r="A26" s="17" t="s">
        <v>386</v>
      </c>
      <c r="B26" s="17" t="s">
        <v>387</v>
      </c>
      <c r="C26" s="17" t="s">
        <v>388</v>
      </c>
      <c r="D26" s="17" t="s">
        <v>389</v>
      </c>
      <c r="E26" s="17" t="s">
        <v>390</v>
      </c>
      <c r="F26" s="17" t="s">
        <v>391</v>
      </c>
      <c r="G26" s="18">
        <v>2</v>
      </c>
      <c r="H26" s="18">
        <v>2</v>
      </c>
      <c r="I26" s="19">
        <v>0.5</v>
      </c>
      <c r="J26" s="20">
        <v>0.5</v>
      </c>
      <c r="K26" s="21">
        <v>0</v>
      </c>
      <c r="L26" s="22">
        <v>0</v>
      </c>
      <c r="M26" s="34" t="s">
        <v>901</v>
      </c>
    </row>
    <row r="27" spans="1:13" x14ac:dyDescent="0.3">
      <c r="A27" s="17" t="s">
        <v>191</v>
      </c>
      <c r="B27" s="17" t="s">
        <v>310</v>
      </c>
      <c r="C27" s="17" t="s">
        <v>392</v>
      </c>
      <c r="D27" s="17" t="s">
        <v>304</v>
      </c>
      <c r="E27" s="17" t="s">
        <v>148</v>
      </c>
      <c r="F27" s="17" t="s">
        <v>393</v>
      </c>
      <c r="G27" s="18">
        <v>2</v>
      </c>
      <c r="H27" s="18">
        <v>12</v>
      </c>
      <c r="I27" s="19">
        <v>0</v>
      </c>
      <c r="J27" s="20">
        <v>0</v>
      </c>
      <c r="K27" s="21">
        <v>0</v>
      </c>
      <c r="L27" s="22">
        <v>1</v>
      </c>
      <c r="M27" s="34" t="s">
        <v>898</v>
      </c>
    </row>
    <row r="28" spans="1:13" x14ac:dyDescent="0.3">
      <c r="A28" s="17" t="s">
        <v>394</v>
      </c>
      <c r="B28" s="17" t="s">
        <v>395</v>
      </c>
      <c r="C28" s="17" t="s">
        <v>396</v>
      </c>
      <c r="D28" s="17" t="s">
        <v>304</v>
      </c>
      <c r="E28" s="17" t="s">
        <v>397</v>
      </c>
      <c r="F28" s="17" t="s">
        <v>398</v>
      </c>
      <c r="G28" s="18">
        <v>2</v>
      </c>
      <c r="H28" s="18">
        <v>2</v>
      </c>
      <c r="I28" s="19">
        <v>0</v>
      </c>
      <c r="J28" s="20">
        <v>1</v>
      </c>
      <c r="K28" s="21">
        <v>0</v>
      </c>
      <c r="L28" s="22">
        <v>0</v>
      </c>
      <c r="M28" s="34" t="s">
        <v>902</v>
      </c>
    </row>
    <row r="29" spans="1:13" x14ac:dyDescent="0.3">
      <c r="A29" s="17" t="s">
        <v>196</v>
      </c>
      <c r="B29" s="17" t="s">
        <v>318</v>
      </c>
      <c r="C29" s="17" t="s">
        <v>392</v>
      </c>
      <c r="D29" s="17" t="s">
        <v>304</v>
      </c>
      <c r="E29" s="17" t="s">
        <v>148</v>
      </c>
      <c r="F29" s="17" t="s">
        <v>399</v>
      </c>
      <c r="G29" s="18">
        <v>2</v>
      </c>
      <c r="H29" s="18">
        <v>15</v>
      </c>
      <c r="I29" s="19">
        <v>0</v>
      </c>
      <c r="J29" s="20">
        <v>0</v>
      </c>
      <c r="K29" s="21">
        <v>0</v>
      </c>
      <c r="L29" s="22">
        <v>1</v>
      </c>
      <c r="M29" s="34" t="s">
        <v>898</v>
      </c>
    </row>
    <row r="30" spans="1:13" x14ac:dyDescent="0.3">
      <c r="A30" s="17" t="s">
        <v>400</v>
      </c>
      <c r="B30" s="17" t="s">
        <v>401</v>
      </c>
      <c r="C30" s="17" t="s">
        <v>303</v>
      </c>
      <c r="D30" s="17" t="s">
        <v>304</v>
      </c>
      <c r="E30" s="17" t="s">
        <v>402</v>
      </c>
      <c r="F30" s="17" t="s">
        <v>403</v>
      </c>
      <c r="G30" s="18">
        <v>2</v>
      </c>
      <c r="H30" s="18">
        <v>2</v>
      </c>
      <c r="I30" s="19">
        <v>0</v>
      </c>
      <c r="J30" s="20">
        <v>1</v>
      </c>
      <c r="K30" s="21">
        <v>0</v>
      </c>
      <c r="L30" s="22">
        <v>0</v>
      </c>
      <c r="M30" s="34" t="s">
        <v>900</v>
      </c>
    </row>
    <row r="31" spans="1:13" x14ac:dyDescent="0.3">
      <c r="A31" s="17" t="s">
        <v>404</v>
      </c>
      <c r="B31" s="17" t="s">
        <v>405</v>
      </c>
      <c r="C31" s="17" t="s">
        <v>406</v>
      </c>
      <c r="D31" s="17" t="s">
        <v>315</v>
      </c>
      <c r="E31" s="17" t="s">
        <v>407</v>
      </c>
      <c r="F31" s="17" t="s">
        <v>408</v>
      </c>
      <c r="G31" s="18">
        <v>2</v>
      </c>
      <c r="H31" s="18">
        <v>3</v>
      </c>
      <c r="I31" s="19">
        <v>0</v>
      </c>
      <c r="J31" s="20">
        <v>1</v>
      </c>
      <c r="K31" s="21">
        <v>0</v>
      </c>
      <c r="L31" s="22">
        <v>0</v>
      </c>
      <c r="M31" s="34" t="s">
        <v>901</v>
      </c>
    </row>
    <row r="32" spans="1:13" x14ac:dyDescent="0.3">
      <c r="A32" s="17" t="s">
        <v>153</v>
      </c>
      <c r="B32" s="17" t="s">
        <v>409</v>
      </c>
      <c r="C32" s="17" t="s">
        <v>331</v>
      </c>
      <c r="D32" s="17" t="s">
        <v>304</v>
      </c>
      <c r="E32" s="17" t="s">
        <v>148</v>
      </c>
      <c r="F32" s="17" t="s">
        <v>410</v>
      </c>
      <c r="G32" s="18">
        <v>2</v>
      </c>
      <c r="H32" s="18">
        <v>6</v>
      </c>
      <c r="I32" s="19">
        <v>0</v>
      </c>
      <c r="J32" s="20">
        <v>0</v>
      </c>
      <c r="K32" s="21">
        <v>0</v>
      </c>
      <c r="L32" s="22">
        <v>1</v>
      </c>
      <c r="M32" s="34" t="s">
        <v>898</v>
      </c>
    </row>
    <row r="33" spans="1:13" x14ac:dyDescent="0.3">
      <c r="A33" s="17" t="s">
        <v>411</v>
      </c>
      <c r="B33" s="17" t="s">
        <v>412</v>
      </c>
      <c r="C33" s="17" t="s">
        <v>413</v>
      </c>
      <c r="D33" s="17" t="s">
        <v>414</v>
      </c>
      <c r="E33" s="17" t="s">
        <v>415</v>
      </c>
      <c r="F33" s="17" t="s">
        <v>416</v>
      </c>
      <c r="G33" s="18">
        <v>2</v>
      </c>
      <c r="H33" s="18">
        <v>9</v>
      </c>
      <c r="I33" s="19">
        <v>0</v>
      </c>
      <c r="J33" s="20">
        <v>1</v>
      </c>
      <c r="K33" s="21">
        <v>0</v>
      </c>
      <c r="L33" s="22">
        <v>0</v>
      </c>
      <c r="M33" s="34" t="s">
        <v>900</v>
      </c>
    </row>
    <row r="34" spans="1:13" x14ac:dyDescent="0.3">
      <c r="A34" s="17" t="s">
        <v>417</v>
      </c>
      <c r="B34" s="17" t="s">
        <v>418</v>
      </c>
      <c r="C34" s="17" t="s">
        <v>419</v>
      </c>
      <c r="D34" s="17" t="s">
        <v>304</v>
      </c>
      <c r="E34" s="17" t="s">
        <v>354</v>
      </c>
      <c r="F34" s="17" t="s">
        <v>420</v>
      </c>
      <c r="G34" s="18">
        <v>2</v>
      </c>
      <c r="H34" s="18">
        <v>2</v>
      </c>
      <c r="I34" s="19">
        <v>1</v>
      </c>
      <c r="J34" s="20">
        <v>0</v>
      </c>
      <c r="K34" s="21">
        <v>0</v>
      </c>
      <c r="L34" s="22">
        <v>0</v>
      </c>
      <c r="M34" s="34" t="s">
        <v>900</v>
      </c>
    </row>
    <row r="35" spans="1:13" x14ac:dyDescent="0.3">
      <c r="A35" s="17" t="s">
        <v>421</v>
      </c>
      <c r="B35" s="17" t="s">
        <v>422</v>
      </c>
      <c r="C35" s="17" t="s">
        <v>423</v>
      </c>
      <c r="D35" s="17" t="s">
        <v>304</v>
      </c>
      <c r="E35" s="17" t="s">
        <v>271</v>
      </c>
      <c r="F35" s="17" t="s">
        <v>424</v>
      </c>
      <c r="G35" s="18">
        <v>2</v>
      </c>
      <c r="H35" s="18">
        <v>3</v>
      </c>
      <c r="I35" s="19">
        <v>0</v>
      </c>
      <c r="J35" s="20">
        <v>1</v>
      </c>
      <c r="K35" s="21">
        <v>0</v>
      </c>
      <c r="L35" s="22">
        <v>0</v>
      </c>
      <c r="M35" s="34" t="s">
        <v>900</v>
      </c>
    </row>
    <row r="36" spans="1:13" x14ac:dyDescent="0.3">
      <c r="A36" s="17" t="s">
        <v>74</v>
      </c>
      <c r="B36" s="17" t="s">
        <v>425</v>
      </c>
      <c r="C36" s="17" t="s">
        <v>303</v>
      </c>
      <c r="D36" s="17" t="s">
        <v>426</v>
      </c>
      <c r="E36" s="17" t="s">
        <v>77</v>
      </c>
      <c r="F36" s="17" t="s">
        <v>427</v>
      </c>
      <c r="G36" s="18">
        <v>2</v>
      </c>
      <c r="H36" s="18">
        <v>6</v>
      </c>
      <c r="I36" s="19">
        <v>0</v>
      </c>
      <c r="J36" s="20">
        <v>0</v>
      </c>
      <c r="K36" s="21">
        <v>1</v>
      </c>
      <c r="L36" s="22">
        <v>0</v>
      </c>
      <c r="M36" s="34" t="s">
        <v>898</v>
      </c>
    </row>
    <row r="37" spans="1:13" x14ac:dyDescent="0.3">
      <c r="A37" s="17" t="s">
        <v>428</v>
      </c>
      <c r="B37" s="17" t="s">
        <v>429</v>
      </c>
      <c r="C37" s="17" t="s">
        <v>303</v>
      </c>
      <c r="D37" s="17" t="s">
        <v>430</v>
      </c>
      <c r="E37" s="17" t="s">
        <v>431</v>
      </c>
      <c r="F37" s="17" t="s">
        <v>432</v>
      </c>
      <c r="G37" s="18">
        <v>2</v>
      </c>
      <c r="H37" s="18">
        <v>4</v>
      </c>
      <c r="I37" s="19">
        <v>0</v>
      </c>
      <c r="J37" s="20">
        <v>1</v>
      </c>
      <c r="K37" s="21">
        <v>0</v>
      </c>
      <c r="L37" s="22">
        <v>0</v>
      </c>
      <c r="M37" s="34" t="s">
        <v>901</v>
      </c>
    </row>
    <row r="38" spans="1:13" x14ac:dyDescent="0.3">
      <c r="A38" s="17" t="s">
        <v>200</v>
      </c>
      <c r="B38" s="17" t="s">
        <v>318</v>
      </c>
      <c r="C38" s="17" t="s">
        <v>433</v>
      </c>
      <c r="D38" s="17" t="s">
        <v>304</v>
      </c>
      <c r="E38" s="17" t="s">
        <v>148</v>
      </c>
      <c r="F38" s="17" t="s">
        <v>434</v>
      </c>
      <c r="G38" s="18">
        <v>2</v>
      </c>
      <c r="H38" s="18">
        <v>6</v>
      </c>
      <c r="I38" s="19">
        <v>0</v>
      </c>
      <c r="J38" s="20">
        <v>0</v>
      </c>
      <c r="K38" s="21">
        <v>0</v>
      </c>
      <c r="L38" s="22">
        <v>1</v>
      </c>
      <c r="M38" s="34" t="s">
        <v>898</v>
      </c>
    </row>
    <row r="39" spans="1:13" x14ac:dyDescent="0.3">
      <c r="A39" s="17" t="s">
        <v>435</v>
      </c>
      <c r="B39" s="17" t="s">
        <v>436</v>
      </c>
      <c r="C39" s="17" t="s">
        <v>437</v>
      </c>
      <c r="D39" s="17" t="s">
        <v>438</v>
      </c>
      <c r="E39" s="17" t="s">
        <v>354</v>
      </c>
      <c r="F39" s="17" t="s">
        <v>439</v>
      </c>
      <c r="G39" s="18">
        <v>2</v>
      </c>
      <c r="H39" s="18">
        <v>2</v>
      </c>
      <c r="I39" s="19">
        <v>0</v>
      </c>
      <c r="J39" s="20">
        <v>1</v>
      </c>
      <c r="K39" s="21">
        <v>0</v>
      </c>
      <c r="L39" s="22">
        <v>0</v>
      </c>
      <c r="M39" s="34" t="s">
        <v>900</v>
      </c>
    </row>
    <row r="40" spans="1:13" x14ac:dyDescent="0.3">
      <c r="A40" s="17" t="s">
        <v>440</v>
      </c>
      <c r="B40" s="17" t="s">
        <v>441</v>
      </c>
      <c r="C40" s="17" t="s">
        <v>442</v>
      </c>
      <c r="D40" s="17" t="s">
        <v>443</v>
      </c>
      <c r="E40" s="17" t="s">
        <v>101</v>
      </c>
      <c r="F40" s="17" t="s">
        <v>444</v>
      </c>
      <c r="G40" s="18">
        <v>2</v>
      </c>
      <c r="H40" s="18">
        <v>2</v>
      </c>
      <c r="I40" s="19">
        <v>0</v>
      </c>
      <c r="J40" s="20">
        <v>1</v>
      </c>
      <c r="K40" s="21">
        <v>0</v>
      </c>
      <c r="L40" s="22">
        <v>0</v>
      </c>
      <c r="M40" s="34" t="s">
        <v>901</v>
      </c>
    </row>
    <row r="41" spans="1:13" x14ac:dyDescent="0.3">
      <c r="A41" s="17" t="s">
        <v>445</v>
      </c>
      <c r="B41" s="17" t="s">
        <v>446</v>
      </c>
      <c r="C41" s="17" t="s">
        <v>447</v>
      </c>
      <c r="D41" s="17" t="s">
        <v>448</v>
      </c>
      <c r="E41" s="17" t="s">
        <v>354</v>
      </c>
      <c r="F41" s="17" t="s">
        <v>449</v>
      </c>
      <c r="G41" s="18">
        <v>2</v>
      </c>
      <c r="H41" s="18">
        <v>2</v>
      </c>
      <c r="I41" s="19">
        <v>0</v>
      </c>
      <c r="J41" s="20">
        <v>1</v>
      </c>
      <c r="K41" s="21">
        <v>0</v>
      </c>
      <c r="L41" s="22">
        <v>0</v>
      </c>
      <c r="M41" s="34" t="s">
        <v>900</v>
      </c>
    </row>
    <row r="42" spans="1:13" x14ac:dyDescent="0.3">
      <c r="A42" s="17" t="s">
        <v>450</v>
      </c>
      <c r="B42" s="17" t="s">
        <v>451</v>
      </c>
      <c r="C42" s="17" t="s">
        <v>303</v>
      </c>
      <c r="D42" s="17" t="s">
        <v>452</v>
      </c>
      <c r="E42" s="17" t="s">
        <v>354</v>
      </c>
      <c r="F42" s="17" t="s">
        <v>453</v>
      </c>
      <c r="G42" s="18">
        <v>2</v>
      </c>
      <c r="H42" s="18">
        <v>3</v>
      </c>
      <c r="I42" s="19">
        <v>1</v>
      </c>
      <c r="J42" s="20">
        <v>0</v>
      </c>
      <c r="K42" s="21">
        <v>0</v>
      </c>
      <c r="L42" s="22">
        <v>0</v>
      </c>
      <c r="M42" s="34" t="s">
        <v>900</v>
      </c>
    </row>
    <row r="43" spans="1:13" x14ac:dyDescent="0.3">
      <c r="A43" s="17" t="s">
        <v>454</v>
      </c>
      <c r="B43" s="17" t="s">
        <v>455</v>
      </c>
      <c r="C43" s="17" t="s">
        <v>456</v>
      </c>
      <c r="D43" s="17" t="s">
        <v>304</v>
      </c>
      <c r="E43" s="17" t="s">
        <v>77</v>
      </c>
      <c r="F43" s="17" t="s">
        <v>457</v>
      </c>
      <c r="G43" s="18">
        <v>2</v>
      </c>
      <c r="H43" s="18">
        <v>2</v>
      </c>
      <c r="I43" s="19">
        <v>0</v>
      </c>
      <c r="J43" s="20">
        <v>1</v>
      </c>
      <c r="K43" s="21">
        <v>0</v>
      </c>
      <c r="L43" s="22">
        <v>0</v>
      </c>
      <c r="M43" s="34" t="s">
        <v>901</v>
      </c>
    </row>
    <row r="44" spans="1:13" x14ac:dyDescent="0.3">
      <c r="A44" s="17" t="s">
        <v>458</v>
      </c>
      <c r="B44" s="17" t="s">
        <v>459</v>
      </c>
      <c r="C44" s="17" t="s">
        <v>460</v>
      </c>
      <c r="D44" s="17" t="s">
        <v>438</v>
      </c>
      <c r="E44" s="17" t="s">
        <v>461</v>
      </c>
      <c r="F44" s="17" t="s">
        <v>458</v>
      </c>
      <c r="G44" s="18">
        <v>2</v>
      </c>
      <c r="H44" s="18">
        <v>2</v>
      </c>
      <c r="I44" s="19">
        <v>0</v>
      </c>
      <c r="J44" s="20">
        <v>1</v>
      </c>
      <c r="K44" s="21">
        <v>0</v>
      </c>
      <c r="L44" s="22">
        <v>0</v>
      </c>
      <c r="M44" s="34" t="s">
        <v>900</v>
      </c>
    </row>
    <row r="45" spans="1:13" x14ac:dyDescent="0.3">
      <c r="A45" s="17" t="s">
        <v>462</v>
      </c>
      <c r="B45" s="17" t="s">
        <v>463</v>
      </c>
      <c r="C45" s="17" t="s">
        <v>464</v>
      </c>
      <c r="D45" s="17" t="s">
        <v>465</v>
      </c>
      <c r="E45" s="17" t="s">
        <v>354</v>
      </c>
      <c r="F45" s="17" t="s">
        <v>466</v>
      </c>
      <c r="G45" s="18">
        <v>2</v>
      </c>
      <c r="H45" s="18">
        <v>2</v>
      </c>
      <c r="I45" s="19">
        <v>1</v>
      </c>
      <c r="J45" s="20">
        <v>0</v>
      </c>
      <c r="K45" s="21">
        <v>0</v>
      </c>
      <c r="L45" s="22">
        <v>0</v>
      </c>
      <c r="M45" s="34" t="s">
        <v>900</v>
      </c>
    </row>
    <row r="46" spans="1:13" x14ac:dyDescent="0.3">
      <c r="A46" s="17" t="s">
        <v>467</v>
      </c>
      <c r="B46" s="17" t="s">
        <v>468</v>
      </c>
      <c r="C46" s="17" t="s">
        <v>303</v>
      </c>
      <c r="D46" s="17" t="s">
        <v>325</v>
      </c>
      <c r="E46" s="17" t="s">
        <v>469</v>
      </c>
      <c r="F46" s="17" t="s">
        <v>467</v>
      </c>
      <c r="G46" s="18">
        <v>2</v>
      </c>
      <c r="H46" s="18">
        <v>6</v>
      </c>
      <c r="I46" s="19">
        <v>0</v>
      </c>
      <c r="J46" s="20">
        <v>1</v>
      </c>
      <c r="K46" s="21">
        <v>0</v>
      </c>
      <c r="L46" s="22">
        <v>0</v>
      </c>
      <c r="M46" s="34" t="s">
        <v>900</v>
      </c>
    </row>
    <row r="47" spans="1:13" x14ac:dyDescent="0.3">
      <c r="A47" s="17" t="s">
        <v>66</v>
      </c>
      <c r="B47" s="17" t="s">
        <v>470</v>
      </c>
      <c r="C47" s="17" t="s">
        <v>471</v>
      </c>
      <c r="D47" s="17" t="s">
        <v>304</v>
      </c>
      <c r="E47" s="17" t="s">
        <v>70</v>
      </c>
      <c r="F47" s="17" t="s">
        <v>472</v>
      </c>
      <c r="G47" s="18">
        <v>1</v>
      </c>
      <c r="H47" s="18">
        <v>6</v>
      </c>
      <c r="I47" s="19">
        <v>0</v>
      </c>
      <c r="J47" s="20">
        <v>0</v>
      </c>
      <c r="K47" s="21">
        <v>1</v>
      </c>
      <c r="L47" s="22">
        <v>0</v>
      </c>
      <c r="M47" s="34" t="s">
        <v>898</v>
      </c>
    </row>
    <row r="48" spans="1:13" x14ac:dyDescent="0.3">
      <c r="A48" s="17" t="s">
        <v>473</v>
      </c>
      <c r="B48" s="17" t="s">
        <v>474</v>
      </c>
      <c r="C48" s="17" t="s">
        <v>303</v>
      </c>
      <c r="D48" s="17" t="s">
        <v>304</v>
      </c>
      <c r="E48" s="17" t="s">
        <v>235</v>
      </c>
      <c r="F48" s="17" t="s">
        <v>475</v>
      </c>
      <c r="G48" s="18">
        <v>1</v>
      </c>
      <c r="H48" s="18">
        <v>10</v>
      </c>
      <c r="I48" s="19">
        <v>1</v>
      </c>
      <c r="J48" s="20">
        <v>0</v>
      </c>
      <c r="K48" s="21">
        <v>0</v>
      </c>
      <c r="L48" s="22">
        <v>0</v>
      </c>
      <c r="M48" s="34" t="s">
        <v>902</v>
      </c>
    </row>
    <row r="49" spans="1:13" x14ac:dyDescent="0.3">
      <c r="A49" s="17" t="s">
        <v>204</v>
      </c>
      <c r="B49" s="17" t="s">
        <v>476</v>
      </c>
      <c r="C49" s="17" t="s">
        <v>477</v>
      </c>
      <c r="D49" s="17" t="s">
        <v>304</v>
      </c>
      <c r="E49" s="17" t="s">
        <v>207</v>
      </c>
      <c r="F49" s="17" t="s">
        <v>478</v>
      </c>
      <c r="G49" s="18">
        <v>1</v>
      </c>
      <c r="H49" s="18">
        <v>5</v>
      </c>
      <c r="I49" s="19">
        <v>0</v>
      </c>
      <c r="J49" s="20">
        <v>0</v>
      </c>
      <c r="K49" s="21">
        <v>0</v>
      </c>
      <c r="L49" s="22">
        <v>1</v>
      </c>
      <c r="M49" s="34" t="s">
        <v>898</v>
      </c>
    </row>
    <row r="50" spans="1:13" x14ac:dyDescent="0.3">
      <c r="A50" s="17" t="s">
        <v>479</v>
      </c>
      <c r="B50" s="17" t="s">
        <v>480</v>
      </c>
      <c r="C50" s="17" t="s">
        <v>303</v>
      </c>
      <c r="D50" s="17" t="s">
        <v>315</v>
      </c>
      <c r="E50" s="17" t="s">
        <v>316</v>
      </c>
      <c r="F50" s="17" t="s">
        <v>481</v>
      </c>
      <c r="G50" s="18">
        <v>1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4" t="s">
        <v>900</v>
      </c>
    </row>
    <row r="51" spans="1:13" x14ac:dyDescent="0.3">
      <c r="A51" s="17" t="s">
        <v>482</v>
      </c>
      <c r="B51" s="17" t="s">
        <v>483</v>
      </c>
      <c r="C51" s="17" t="s">
        <v>303</v>
      </c>
      <c r="D51" s="17" t="s">
        <v>484</v>
      </c>
      <c r="E51" s="17" t="s">
        <v>485</v>
      </c>
      <c r="F51" s="17" t="s">
        <v>486</v>
      </c>
      <c r="G51" s="18">
        <v>1</v>
      </c>
      <c r="H51" s="18">
        <v>1</v>
      </c>
      <c r="I51" s="19">
        <v>0</v>
      </c>
      <c r="J51" s="20">
        <v>1</v>
      </c>
      <c r="K51" s="21">
        <v>0</v>
      </c>
      <c r="L51" s="22">
        <v>0</v>
      </c>
      <c r="M51" s="34" t="s">
        <v>902</v>
      </c>
    </row>
    <row r="52" spans="1:13" x14ac:dyDescent="0.3">
      <c r="A52" s="17" t="s">
        <v>487</v>
      </c>
      <c r="B52" s="17" t="s">
        <v>488</v>
      </c>
      <c r="C52" s="17" t="s">
        <v>303</v>
      </c>
      <c r="D52" s="17" t="s">
        <v>325</v>
      </c>
      <c r="E52" s="17" t="s">
        <v>469</v>
      </c>
      <c r="F52" s="17" t="s">
        <v>487</v>
      </c>
      <c r="G52" s="18">
        <v>1</v>
      </c>
      <c r="H52" s="18">
        <v>1</v>
      </c>
      <c r="I52" s="19">
        <v>0</v>
      </c>
      <c r="J52" s="20">
        <v>1</v>
      </c>
      <c r="K52" s="21">
        <v>0</v>
      </c>
      <c r="L52" s="22">
        <v>0</v>
      </c>
      <c r="M52" s="34" t="s">
        <v>900</v>
      </c>
    </row>
    <row r="53" spans="1:13" x14ac:dyDescent="0.3">
      <c r="A53" s="17" t="s">
        <v>157</v>
      </c>
      <c r="B53" s="17" t="s">
        <v>310</v>
      </c>
      <c r="C53" s="17" t="s">
        <v>489</v>
      </c>
      <c r="D53" s="17" t="s">
        <v>304</v>
      </c>
      <c r="E53" s="17" t="s">
        <v>148</v>
      </c>
      <c r="F53" s="17" t="s">
        <v>490</v>
      </c>
      <c r="G53" s="18">
        <v>1</v>
      </c>
      <c r="H53" s="18">
        <v>2</v>
      </c>
      <c r="I53" s="19">
        <v>0</v>
      </c>
      <c r="J53" s="20">
        <v>0</v>
      </c>
      <c r="K53" s="21">
        <v>0</v>
      </c>
      <c r="L53" s="22">
        <v>1</v>
      </c>
      <c r="M53" s="34" t="s">
        <v>898</v>
      </c>
    </row>
    <row r="54" spans="1:13" x14ac:dyDescent="0.3">
      <c r="A54" s="17" t="s">
        <v>491</v>
      </c>
      <c r="B54" s="17" t="s">
        <v>367</v>
      </c>
      <c r="C54" s="17" t="s">
        <v>492</v>
      </c>
      <c r="D54" s="17" t="s">
        <v>339</v>
      </c>
      <c r="E54" s="17" t="s">
        <v>340</v>
      </c>
      <c r="F54" s="17" t="s">
        <v>493</v>
      </c>
      <c r="G54" s="18">
        <v>1</v>
      </c>
      <c r="H54" s="18">
        <v>2</v>
      </c>
      <c r="I54" s="19">
        <v>0</v>
      </c>
      <c r="J54" s="20">
        <v>1</v>
      </c>
      <c r="K54" s="21">
        <v>0</v>
      </c>
      <c r="L54" s="22">
        <v>0</v>
      </c>
      <c r="M54" s="34" t="s">
        <v>901</v>
      </c>
    </row>
    <row r="55" spans="1:13" x14ac:dyDescent="0.3">
      <c r="A55" s="17" t="s">
        <v>494</v>
      </c>
      <c r="B55" s="17" t="s">
        <v>495</v>
      </c>
      <c r="C55" s="17" t="s">
        <v>496</v>
      </c>
      <c r="D55" s="17" t="s">
        <v>325</v>
      </c>
      <c r="E55" s="17" t="s">
        <v>316</v>
      </c>
      <c r="F55" s="17" t="s">
        <v>497</v>
      </c>
      <c r="G55" s="18">
        <v>1</v>
      </c>
      <c r="H55" s="18">
        <v>2</v>
      </c>
      <c r="I55" s="19">
        <v>1</v>
      </c>
      <c r="J55" s="20">
        <v>0</v>
      </c>
      <c r="K55" s="21">
        <v>0</v>
      </c>
      <c r="L55" s="22">
        <v>0</v>
      </c>
      <c r="M55" s="34" t="s">
        <v>900</v>
      </c>
    </row>
    <row r="56" spans="1:13" x14ac:dyDescent="0.3">
      <c r="A56" s="17" t="s">
        <v>498</v>
      </c>
      <c r="B56" s="17" t="s">
        <v>499</v>
      </c>
      <c r="C56" s="17" t="s">
        <v>303</v>
      </c>
      <c r="D56" s="17" t="s">
        <v>315</v>
      </c>
      <c r="E56" s="17" t="s">
        <v>485</v>
      </c>
      <c r="F56" s="17" t="s">
        <v>500</v>
      </c>
      <c r="G56" s="18">
        <v>1</v>
      </c>
      <c r="H56" s="18">
        <v>1</v>
      </c>
      <c r="I56" s="19">
        <v>0</v>
      </c>
      <c r="J56" s="20">
        <v>1</v>
      </c>
      <c r="K56" s="21">
        <v>0</v>
      </c>
      <c r="L56" s="22">
        <v>0</v>
      </c>
      <c r="M56" s="34" t="s">
        <v>902</v>
      </c>
    </row>
    <row r="57" spans="1:13" x14ac:dyDescent="0.3">
      <c r="A57" s="17" t="s">
        <v>501</v>
      </c>
      <c r="B57" s="17" t="s">
        <v>502</v>
      </c>
      <c r="C57" s="17" t="s">
        <v>503</v>
      </c>
      <c r="D57" s="17" t="s">
        <v>304</v>
      </c>
      <c r="E57" s="17" t="s">
        <v>485</v>
      </c>
      <c r="F57" s="17" t="s">
        <v>504</v>
      </c>
      <c r="G57" s="18">
        <v>1</v>
      </c>
      <c r="H57" s="18">
        <v>2</v>
      </c>
      <c r="I57" s="19">
        <v>0</v>
      </c>
      <c r="J57" s="20">
        <v>1</v>
      </c>
      <c r="K57" s="21">
        <v>0</v>
      </c>
      <c r="L57" s="22">
        <v>0</v>
      </c>
      <c r="M57" s="34" t="s">
        <v>902</v>
      </c>
    </row>
    <row r="58" spans="1:13" x14ac:dyDescent="0.3">
      <c r="A58" s="17" t="s">
        <v>505</v>
      </c>
      <c r="B58" s="17" t="s">
        <v>506</v>
      </c>
      <c r="C58" s="17" t="s">
        <v>303</v>
      </c>
      <c r="D58" s="17" t="s">
        <v>304</v>
      </c>
      <c r="E58" s="17" t="s">
        <v>235</v>
      </c>
      <c r="F58" s="17" t="s">
        <v>507</v>
      </c>
      <c r="G58" s="18">
        <v>1</v>
      </c>
      <c r="H58" s="18">
        <v>2</v>
      </c>
      <c r="I58" s="19">
        <v>1</v>
      </c>
      <c r="J58" s="20">
        <v>0</v>
      </c>
      <c r="K58" s="21">
        <v>0</v>
      </c>
      <c r="L58" s="22">
        <v>0</v>
      </c>
      <c r="M58" s="34" t="s">
        <v>902</v>
      </c>
    </row>
    <row r="59" spans="1:13" x14ac:dyDescent="0.3">
      <c r="A59" s="17" t="s">
        <v>216</v>
      </c>
      <c r="B59" s="17" t="s">
        <v>318</v>
      </c>
      <c r="C59" s="17" t="s">
        <v>508</v>
      </c>
      <c r="D59" s="17" t="s">
        <v>304</v>
      </c>
      <c r="E59" s="17" t="s">
        <v>148</v>
      </c>
      <c r="F59" s="17" t="s">
        <v>509</v>
      </c>
      <c r="G59" s="18">
        <v>1</v>
      </c>
      <c r="H59" s="18">
        <v>3</v>
      </c>
      <c r="I59" s="19">
        <v>0</v>
      </c>
      <c r="J59" s="20">
        <v>0</v>
      </c>
      <c r="K59" s="21">
        <v>0</v>
      </c>
      <c r="L59" s="22">
        <v>1</v>
      </c>
      <c r="M59" s="34" t="s">
        <v>898</v>
      </c>
    </row>
    <row r="60" spans="1:13" x14ac:dyDescent="0.3">
      <c r="A60" s="17" t="s">
        <v>510</v>
      </c>
      <c r="B60" s="17" t="s">
        <v>511</v>
      </c>
      <c r="C60" s="17" t="s">
        <v>303</v>
      </c>
      <c r="D60" s="17" t="s">
        <v>325</v>
      </c>
      <c r="E60" s="17" t="s">
        <v>469</v>
      </c>
      <c r="F60" s="17" t="s">
        <v>510</v>
      </c>
      <c r="G60" s="18">
        <v>1</v>
      </c>
      <c r="H60" s="18">
        <v>1</v>
      </c>
      <c r="I60" s="19">
        <v>0</v>
      </c>
      <c r="J60" s="20">
        <v>1</v>
      </c>
      <c r="K60" s="21">
        <v>0</v>
      </c>
      <c r="L60" s="22">
        <v>0</v>
      </c>
      <c r="M60" s="34" t="s">
        <v>900</v>
      </c>
    </row>
    <row r="61" spans="1:13" x14ac:dyDescent="0.3">
      <c r="A61" s="17" t="s">
        <v>512</v>
      </c>
      <c r="B61" s="17" t="s">
        <v>513</v>
      </c>
      <c r="C61" s="17" t="s">
        <v>303</v>
      </c>
      <c r="D61" s="17" t="s">
        <v>304</v>
      </c>
      <c r="E61" s="17" t="s">
        <v>514</v>
      </c>
      <c r="F61" s="17" t="s">
        <v>515</v>
      </c>
      <c r="G61" s="18">
        <v>1</v>
      </c>
      <c r="H61" s="18">
        <v>4</v>
      </c>
      <c r="I61" s="19">
        <v>0</v>
      </c>
      <c r="J61" s="20">
        <v>1</v>
      </c>
      <c r="K61" s="21">
        <v>0</v>
      </c>
      <c r="L61" s="22">
        <v>0</v>
      </c>
      <c r="M61" s="34" t="s">
        <v>900</v>
      </c>
    </row>
    <row r="62" spans="1:13" x14ac:dyDescent="0.3">
      <c r="A62" s="17" t="s">
        <v>516</v>
      </c>
      <c r="B62" s="17" t="s">
        <v>517</v>
      </c>
      <c r="C62" s="17" t="s">
        <v>388</v>
      </c>
      <c r="D62" s="17" t="s">
        <v>315</v>
      </c>
      <c r="E62" s="17" t="s">
        <v>518</v>
      </c>
      <c r="F62" s="17" t="s">
        <v>519</v>
      </c>
      <c r="G62" s="18">
        <v>1</v>
      </c>
      <c r="H62" s="18">
        <v>5</v>
      </c>
      <c r="I62" s="19">
        <v>1</v>
      </c>
      <c r="J62" s="20">
        <v>0</v>
      </c>
      <c r="K62" s="21">
        <v>0</v>
      </c>
      <c r="L62" s="22">
        <v>0</v>
      </c>
      <c r="M62" s="34" t="s">
        <v>900</v>
      </c>
    </row>
    <row r="63" spans="1:13" x14ac:dyDescent="0.3">
      <c r="A63" s="17" t="s">
        <v>520</v>
      </c>
      <c r="B63" s="17" t="s">
        <v>521</v>
      </c>
      <c r="C63" s="17" t="s">
        <v>522</v>
      </c>
      <c r="D63" s="17" t="s">
        <v>304</v>
      </c>
      <c r="E63" s="17" t="s">
        <v>523</v>
      </c>
      <c r="F63" s="17" t="s">
        <v>524</v>
      </c>
      <c r="G63" s="18">
        <v>1</v>
      </c>
      <c r="H63" s="18">
        <v>2</v>
      </c>
      <c r="I63" s="19">
        <v>0</v>
      </c>
      <c r="J63" s="20">
        <v>1</v>
      </c>
      <c r="K63" s="21">
        <v>0</v>
      </c>
      <c r="L63" s="22">
        <v>0</v>
      </c>
      <c r="M63" s="34" t="s">
        <v>900</v>
      </c>
    </row>
    <row r="64" spans="1:13" x14ac:dyDescent="0.3">
      <c r="A64" s="17" t="s">
        <v>525</v>
      </c>
      <c r="B64" s="17" t="s">
        <v>526</v>
      </c>
      <c r="C64" s="17" t="s">
        <v>303</v>
      </c>
      <c r="D64" s="17" t="s">
        <v>325</v>
      </c>
      <c r="E64" s="17" t="s">
        <v>469</v>
      </c>
      <c r="F64" s="17" t="s">
        <v>525</v>
      </c>
      <c r="G64" s="18">
        <v>1</v>
      </c>
      <c r="H64" s="18">
        <v>5</v>
      </c>
      <c r="I64" s="19">
        <v>1</v>
      </c>
      <c r="J64" s="20">
        <v>0</v>
      </c>
      <c r="K64" s="21">
        <v>0</v>
      </c>
      <c r="L64" s="22">
        <v>0</v>
      </c>
      <c r="M64" s="34" t="s">
        <v>900</v>
      </c>
    </row>
    <row r="65" spans="1:13" x14ac:dyDescent="0.3">
      <c r="A65" s="17" t="s">
        <v>527</v>
      </c>
      <c r="B65" s="17" t="s">
        <v>528</v>
      </c>
      <c r="C65" s="17" t="s">
        <v>303</v>
      </c>
      <c r="D65" s="17" t="s">
        <v>304</v>
      </c>
      <c r="E65" s="17" t="s">
        <v>384</v>
      </c>
      <c r="F65" s="17" t="s">
        <v>529</v>
      </c>
      <c r="G65" s="18">
        <v>1</v>
      </c>
      <c r="H65" s="18">
        <v>1</v>
      </c>
      <c r="I65" s="19">
        <v>0</v>
      </c>
      <c r="J65" s="20">
        <v>1</v>
      </c>
      <c r="K65" s="21">
        <v>0</v>
      </c>
      <c r="L65" s="22">
        <v>0</v>
      </c>
      <c r="M65" s="34" t="s">
        <v>901</v>
      </c>
    </row>
    <row r="66" spans="1:13" x14ac:dyDescent="0.3">
      <c r="A66" s="17" t="s">
        <v>530</v>
      </c>
      <c r="B66" s="17" t="s">
        <v>531</v>
      </c>
      <c r="C66" s="17" t="s">
        <v>532</v>
      </c>
      <c r="D66" s="17" t="s">
        <v>339</v>
      </c>
      <c r="E66" s="17" t="s">
        <v>533</v>
      </c>
      <c r="F66" s="17" t="s">
        <v>534</v>
      </c>
      <c r="G66" s="18">
        <v>1</v>
      </c>
      <c r="H66" s="18">
        <v>2</v>
      </c>
      <c r="I66" s="19">
        <v>0</v>
      </c>
      <c r="J66" s="20">
        <v>1</v>
      </c>
      <c r="K66" s="21">
        <v>0</v>
      </c>
      <c r="L66" s="22">
        <v>0</v>
      </c>
      <c r="M66" s="34" t="s">
        <v>901</v>
      </c>
    </row>
    <row r="67" spans="1:13" x14ac:dyDescent="0.3">
      <c r="A67" s="17" t="s">
        <v>199</v>
      </c>
      <c r="B67" s="17" t="s">
        <v>310</v>
      </c>
      <c r="C67" s="17" t="s">
        <v>535</v>
      </c>
      <c r="D67" s="17" t="s">
        <v>304</v>
      </c>
      <c r="E67" s="17" t="s">
        <v>148</v>
      </c>
      <c r="F67" s="17" t="s">
        <v>536</v>
      </c>
      <c r="G67" s="18">
        <v>1</v>
      </c>
      <c r="H67" s="18">
        <v>3</v>
      </c>
      <c r="I67" s="19">
        <v>0</v>
      </c>
      <c r="J67" s="20">
        <v>0</v>
      </c>
      <c r="K67" s="21">
        <v>0</v>
      </c>
      <c r="L67" s="22">
        <v>1</v>
      </c>
      <c r="M67" s="34" t="s">
        <v>898</v>
      </c>
    </row>
    <row r="68" spans="1:13" x14ac:dyDescent="0.3">
      <c r="A68" s="17" t="s">
        <v>244</v>
      </c>
      <c r="B68" s="17" t="s">
        <v>537</v>
      </c>
      <c r="C68" s="17" t="s">
        <v>303</v>
      </c>
      <c r="D68" s="17" t="s">
        <v>304</v>
      </c>
      <c r="E68" s="17" t="s">
        <v>143</v>
      </c>
      <c r="F68" s="17" t="s">
        <v>538</v>
      </c>
      <c r="G68" s="18">
        <v>1</v>
      </c>
      <c r="H68" s="18">
        <v>2</v>
      </c>
      <c r="I68" s="19">
        <v>0</v>
      </c>
      <c r="J68" s="20">
        <v>0</v>
      </c>
      <c r="K68" s="21">
        <v>0</v>
      </c>
      <c r="L68" s="22">
        <v>1</v>
      </c>
      <c r="M68" s="34" t="s">
        <v>898</v>
      </c>
    </row>
    <row r="69" spans="1:13" x14ac:dyDescent="0.3">
      <c r="A69" s="17" t="s">
        <v>252</v>
      </c>
      <c r="B69" s="17" t="s">
        <v>539</v>
      </c>
      <c r="C69" s="17" t="s">
        <v>303</v>
      </c>
      <c r="D69" s="17" t="s">
        <v>540</v>
      </c>
      <c r="E69" s="17" t="s">
        <v>170</v>
      </c>
      <c r="F69" s="17" t="s">
        <v>541</v>
      </c>
      <c r="G69" s="18">
        <v>1</v>
      </c>
      <c r="H69" s="18">
        <v>1</v>
      </c>
      <c r="I69" s="19">
        <v>0</v>
      </c>
      <c r="J69" s="20">
        <v>0</v>
      </c>
      <c r="K69" s="21">
        <v>0</v>
      </c>
      <c r="L69" s="22">
        <v>1</v>
      </c>
      <c r="M69" s="34" t="s">
        <v>898</v>
      </c>
    </row>
    <row r="70" spans="1:13" x14ac:dyDescent="0.3">
      <c r="A70" s="17" t="s">
        <v>542</v>
      </c>
      <c r="B70" s="17" t="s">
        <v>543</v>
      </c>
      <c r="C70" s="17" t="s">
        <v>303</v>
      </c>
      <c r="D70" s="17" t="s">
        <v>315</v>
      </c>
      <c r="E70" s="17" t="s">
        <v>274</v>
      </c>
      <c r="F70" s="17" t="s">
        <v>544</v>
      </c>
      <c r="G70" s="18">
        <v>1</v>
      </c>
      <c r="H70" s="18">
        <v>2</v>
      </c>
      <c r="I70" s="19">
        <v>0</v>
      </c>
      <c r="J70" s="20">
        <v>1</v>
      </c>
      <c r="K70" s="21">
        <v>0</v>
      </c>
      <c r="L70" s="22">
        <v>0</v>
      </c>
      <c r="M70" s="34" t="s">
        <v>901</v>
      </c>
    </row>
    <row r="71" spans="1:13" x14ac:dyDescent="0.3">
      <c r="A71" s="17" t="s">
        <v>545</v>
      </c>
      <c r="B71" s="17" t="s">
        <v>546</v>
      </c>
      <c r="C71" s="17" t="s">
        <v>303</v>
      </c>
      <c r="D71" s="17" t="s">
        <v>325</v>
      </c>
      <c r="E71" s="17" t="s">
        <v>469</v>
      </c>
      <c r="F71" s="17" t="s">
        <v>545</v>
      </c>
      <c r="G71" s="18">
        <v>1</v>
      </c>
      <c r="H71" s="18">
        <v>2</v>
      </c>
      <c r="I71" s="19">
        <v>0</v>
      </c>
      <c r="J71" s="20">
        <v>1</v>
      </c>
      <c r="K71" s="21">
        <v>0</v>
      </c>
      <c r="L71" s="22">
        <v>0</v>
      </c>
      <c r="M71" s="34" t="s">
        <v>901</v>
      </c>
    </row>
    <row r="72" spans="1:13" x14ac:dyDescent="0.3">
      <c r="A72" s="17" t="s">
        <v>158</v>
      </c>
      <c r="B72" s="17" t="s">
        <v>547</v>
      </c>
      <c r="C72" s="17" t="s">
        <v>489</v>
      </c>
      <c r="D72" s="17" t="s">
        <v>304</v>
      </c>
      <c r="E72" s="17" t="s">
        <v>148</v>
      </c>
      <c r="F72" s="17" t="s">
        <v>548</v>
      </c>
      <c r="G72" s="18">
        <v>1</v>
      </c>
      <c r="H72" s="18">
        <v>2</v>
      </c>
      <c r="I72" s="19">
        <v>0</v>
      </c>
      <c r="J72" s="20">
        <v>0</v>
      </c>
      <c r="K72" s="21">
        <v>0</v>
      </c>
      <c r="L72" s="22">
        <v>1</v>
      </c>
      <c r="M72" s="34" t="s">
        <v>898</v>
      </c>
    </row>
    <row r="73" spans="1:13" x14ac:dyDescent="0.3">
      <c r="A73" s="17" t="s">
        <v>269</v>
      </c>
      <c r="B73" s="17" t="s">
        <v>549</v>
      </c>
      <c r="C73" s="17" t="s">
        <v>303</v>
      </c>
      <c r="D73" s="17" t="s">
        <v>550</v>
      </c>
      <c r="E73" s="17" t="s">
        <v>271</v>
      </c>
      <c r="F73" s="17" t="s">
        <v>551</v>
      </c>
      <c r="G73" s="18">
        <v>1</v>
      </c>
      <c r="H73" s="18">
        <v>1</v>
      </c>
      <c r="I73" s="19">
        <v>0</v>
      </c>
      <c r="J73" s="20">
        <v>0</v>
      </c>
      <c r="K73" s="21">
        <v>0</v>
      </c>
      <c r="L73" s="22">
        <v>1</v>
      </c>
      <c r="M73" s="34" t="s">
        <v>898</v>
      </c>
    </row>
    <row r="74" spans="1:13" x14ac:dyDescent="0.3">
      <c r="A74" s="17" t="s">
        <v>552</v>
      </c>
      <c r="B74" s="17" t="s">
        <v>553</v>
      </c>
      <c r="C74" s="17" t="s">
        <v>423</v>
      </c>
      <c r="D74" s="17" t="s">
        <v>304</v>
      </c>
      <c r="E74" s="17" t="s">
        <v>354</v>
      </c>
      <c r="F74" s="17" t="s">
        <v>554</v>
      </c>
      <c r="G74" s="18">
        <v>1</v>
      </c>
      <c r="H74" s="18">
        <v>1</v>
      </c>
      <c r="I74" s="19">
        <v>0</v>
      </c>
      <c r="J74" s="20">
        <v>1</v>
      </c>
      <c r="K74" s="21">
        <v>0</v>
      </c>
      <c r="L74" s="22">
        <v>0</v>
      </c>
      <c r="M74" s="34" t="s">
        <v>900</v>
      </c>
    </row>
    <row r="75" spans="1:13" x14ac:dyDescent="0.3">
      <c r="A75" s="17" t="s">
        <v>193</v>
      </c>
      <c r="B75" s="17" t="s">
        <v>310</v>
      </c>
      <c r="C75" s="17" t="s">
        <v>555</v>
      </c>
      <c r="D75" s="17" t="s">
        <v>304</v>
      </c>
      <c r="E75" s="17" t="s">
        <v>148</v>
      </c>
      <c r="F75" s="17" t="s">
        <v>556</v>
      </c>
      <c r="G75" s="18">
        <v>1</v>
      </c>
      <c r="H75" s="18">
        <v>3</v>
      </c>
      <c r="I75" s="19">
        <v>0</v>
      </c>
      <c r="J75" s="20">
        <v>0</v>
      </c>
      <c r="K75" s="21">
        <v>0</v>
      </c>
      <c r="L75" s="22">
        <v>1</v>
      </c>
      <c r="M75" s="34" t="s">
        <v>898</v>
      </c>
    </row>
    <row r="76" spans="1:13" x14ac:dyDescent="0.3">
      <c r="A76" s="17" t="s">
        <v>557</v>
      </c>
      <c r="B76" s="17" t="s">
        <v>558</v>
      </c>
      <c r="C76" s="17" t="s">
        <v>559</v>
      </c>
      <c r="D76" s="17" t="s">
        <v>560</v>
      </c>
      <c r="E76" s="17" t="s">
        <v>397</v>
      </c>
      <c r="F76" s="17" t="s">
        <v>561</v>
      </c>
      <c r="G76" s="18">
        <v>1</v>
      </c>
      <c r="H76" s="18">
        <v>1</v>
      </c>
      <c r="I76" s="19">
        <v>0</v>
      </c>
      <c r="J76" s="20">
        <v>1</v>
      </c>
      <c r="K76" s="21">
        <v>0</v>
      </c>
      <c r="L76" s="22">
        <v>0</v>
      </c>
      <c r="M76" s="34" t="s">
        <v>902</v>
      </c>
    </row>
    <row r="77" spans="1:13" x14ac:dyDescent="0.3">
      <c r="A77" s="17" t="s">
        <v>562</v>
      </c>
      <c r="B77" s="17" t="s">
        <v>563</v>
      </c>
      <c r="C77" s="17" t="s">
        <v>303</v>
      </c>
      <c r="D77" s="17" t="s">
        <v>325</v>
      </c>
      <c r="E77" s="17" t="s">
        <v>469</v>
      </c>
      <c r="F77" s="17" t="s">
        <v>562</v>
      </c>
      <c r="G77" s="18">
        <v>1</v>
      </c>
      <c r="H77" s="18">
        <v>1</v>
      </c>
      <c r="I77" s="19">
        <v>0</v>
      </c>
      <c r="J77" s="20">
        <v>1</v>
      </c>
      <c r="K77" s="21">
        <v>0</v>
      </c>
      <c r="L77" s="22">
        <v>0</v>
      </c>
      <c r="M77" s="34" t="s">
        <v>900</v>
      </c>
    </row>
    <row r="78" spans="1:13" x14ac:dyDescent="0.3">
      <c r="A78" s="17" t="s">
        <v>564</v>
      </c>
      <c r="B78" s="17" t="s">
        <v>565</v>
      </c>
      <c r="C78" s="17" t="s">
        <v>566</v>
      </c>
      <c r="D78" s="17" t="s">
        <v>304</v>
      </c>
      <c r="E78" s="17" t="s">
        <v>567</v>
      </c>
      <c r="F78" s="17" t="s">
        <v>568</v>
      </c>
      <c r="G78" s="18">
        <v>1</v>
      </c>
      <c r="H78" s="18">
        <v>1</v>
      </c>
      <c r="I78" s="19">
        <v>1</v>
      </c>
      <c r="J78" s="20">
        <v>0</v>
      </c>
      <c r="K78" s="21">
        <v>0</v>
      </c>
      <c r="L78" s="22">
        <v>0</v>
      </c>
      <c r="M78" s="34" t="s">
        <v>900</v>
      </c>
    </row>
    <row r="79" spans="1:13" x14ac:dyDescent="0.3">
      <c r="A79" s="17" t="s">
        <v>569</v>
      </c>
      <c r="B79" s="17" t="s">
        <v>570</v>
      </c>
      <c r="C79" s="17" t="s">
        <v>303</v>
      </c>
      <c r="D79" s="17" t="s">
        <v>571</v>
      </c>
      <c r="E79" s="17" t="s">
        <v>572</v>
      </c>
      <c r="F79" s="17" t="s">
        <v>573</v>
      </c>
      <c r="G79" s="18">
        <v>1</v>
      </c>
      <c r="H79" s="18">
        <v>4</v>
      </c>
      <c r="I79" s="19">
        <v>0</v>
      </c>
      <c r="J79" s="20">
        <v>1</v>
      </c>
      <c r="K79" s="21">
        <v>0</v>
      </c>
      <c r="L79" s="22">
        <v>0</v>
      </c>
      <c r="M79" s="34" t="s">
        <v>900</v>
      </c>
    </row>
    <row r="80" spans="1:13" x14ac:dyDescent="0.3">
      <c r="A80" s="17" t="s">
        <v>574</v>
      </c>
      <c r="B80" s="17" t="s">
        <v>575</v>
      </c>
      <c r="C80" s="17" t="s">
        <v>576</v>
      </c>
      <c r="D80" s="17" t="s">
        <v>304</v>
      </c>
      <c r="E80" s="17" t="s">
        <v>577</v>
      </c>
      <c r="F80" s="17" t="s">
        <v>578</v>
      </c>
      <c r="G80" s="18">
        <v>1</v>
      </c>
      <c r="H80" s="18">
        <v>1</v>
      </c>
      <c r="I80" s="19">
        <v>0</v>
      </c>
      <c r="J80" s="20">
        <v>1</v>
      </c>
      <c r="K80" s="21">
        <v>0</v>
      </c>
      <c r="L80" s="22">
        <v>0</v>
      </c>
      <c r="M80" s="34" t="s">
        <v>901</v>
      </c>
    </row>
    <row r="81" spans="1:13" x14ac:dyDescent="0.3">
      <c r="A81" s="17" t="s">
        <v>242</v>
      </c>
      <c r="B81" s="17" t="s">
        <v>579</v>
      </c>
      <c r="C81" s="17" t="s">
        <v>311</v>
      </c>
      <c r="D81" s="17" t="s">
        <v>304</v>
      </c>
      <c r="E81" s="17" t="s">
        <v>148</v>
      </c>
      <c r="F81" s="17" t="s">
        <v>580</v>
      </c>
      <c r="G81" s="18">
        <v>1</v>
      </c>
      <c r="H81" s="18">
        <v>3</v>
      </c>
      <c r="I81" s="19">
        <v>0</v>
      </c>
      <c r="J81" s="20">
        <v>0</v>
      </c>
      <c r="K81" s="21">
        <v>0</v>
      </c>
      <c r="L81" s="22">
        <v>1</v>
      </c>
      <c r="M81" s="34" t="s">
        <v>898</v>
      </c>
    </row>
    <row r="82" spans="1:13" x14ac:dyDescent="0.3">
      <c r="A82" s="17" t="s">
        <v>581</v>
      </c>
      <c r="B82" s="17" t="s">
        <v>582</v>
      </c>
      <c r="C82" s="17" t="s">
        <v>583</v>
      </c>
      <c r="D82" s="17" t="s">
        <v>304</v>
      </c>
      <c r="E82" s="17" t="s">
        <v>133</v>
      </c>
      <c r="F82" s="17" t="s">
        <v>584</v>
      </c>
      <c r="G82" s="18">
        <v>1</v>
      </c>
      <c r="H82" s="18">
        <v>1</v>
      </c>
      <c r="I82" s="19">
        <v>0</v>
      </c>
      <c r="J82" s="20">
        <v>1</v>
      </c>
      <c r="K82" s="21">
        <v>0</v>
      </c>
      <c r="L82" s="22">
        <v>0</v>
      </c>
      <c r="M82" s="34" t="s">
        <v>901</v>
      </c>
    </row>
    <row r="83" spans="1:13" x14ac:dyDescent="0.3">
      <c r="A83" s="17" t="s">
        <v>585</v>
      </c>
      <c r="B83" s="17" t="s">
        <v>586</v>
      </c>
      <c r="C83" s="17" t="s">
        <v>303</v>
      </c>
      <c r="D83" s="17" t="s">
        <v>325</v>
      </c>
      <c r="E83" s="17" t="s">
        <v>469</v>
      </c>
      <c r="F83" s="17" t="s">
        <v>585</v>
      </c>
      <c r="G83" s="18">
        <v>1</v>
      </c>
      <c r="H83" s="18">
        <v>4</v>
      </c>
      <c r="I83" s="19">
        <v>0</v>
      </c>
      <c r="J83" s="20">
        <v>1</v>
      </c>
      <c r="K83" s="21">
        <v>0</v>
      </c>
      <c r="L83" s="22">
        <v>0</v>
      </c>
      <c r="M83" s="34" t="s">
        <v>900</v>
      </c>
    </row>
    <row r="84" spans="1:13" x14ac:dyDescent="0.3">
      <c r="A84" s="17" t="s">
        <v>254</v>
      </c>
      <c r="B84" s="17" t="s">
        <v>587</v>
      </c>
      <c r="C84" s="17" t="s">
        <v>588</v>
      </c>
      <c r="D84" s="17" t="s">
        <v>540</v>
      </c>
      <c r="E84" s="17" t="s">
        <v>170</v>
      </c>
      <c r="F84" s="17" t="s">
        <v>589</v>
      </c>
      <c r="G84" s="18">
        <v>1</v>
      </c>
      <c r="H84" s="18">
        <v>1</v>
      </c>
      <c r="I84" s="19">
        <v>0</v>
      </c>
      <c r="J84" s="20">
        <v>0</v>
      </c>
      <c r="K84" s="21">
        <v>0</v>
      </c>
      <c r="L84" s="22">
        <v>1</v>
      </c>
      <c r="M84" s="34" t="s">
        <v>898</v>
      </c>
    </row>
    <row r="85" spans="1:13" x14ac:dyDescent="0.3">
      <c r="A85" s="17" t="s">
        <v>590</v>
      </c>
      <c r="B85" s="17" t="s">
        <v>591</v>
      </c>
      <c r="C85" s="17" t="s">
        <v>592</v>
      </c>
      <c r="D85" s="17" t="s">
        <v>362</v>
      </c>
      <c r="E85" s="17" t="s">
        <v>593</v>
      </c>
      <c r="F85" s="17" t="s">
        <v>594</v>
      </c>
      <c r="G85" s="18">
        <v>1</v>
      </c>
      <c r="H85" s="18">
        <v>1</v>
      </c>
      <c r="I85" s="19">
        <v>1</v>
      </c>
      <c r="J85" s="20">
        <v>0</v>
      </c>
      <c r="K85" s="21">
        <v>0</v>
      </c>
      <c r="L85" s="22">
        <v>0</v>
      </c>
      <c r="M85" s="34" t="s">
        <v>900</v>
      </c>
    </row>
    <row r="86" spans="1:13" x14ac:dyDescent="0.3">
      <c r="A86" s="17" t="s">
        <v>595</v>
      </c>
      <c r="B86" s="17" t="s">
        <v>596</v>
      </c>
      <c r="C86" s="17" t="s">
        <v>597</v>
      </c>
      <c r="D86" s="17" t="s">
        <v>304</v>
      </c>
      <c r="E86" s="17" t="s">
        <v>598</v>
      </c>
      <c r="F86" s="17" t="s">
        <v>599</v>
      </c>
      <c r="G86" s="18">
        <v>1</v>
      </c>
      <c r="H86" s="18">
        <v>1</v>
      </c>
      <c r="I86" s="19">
        <v>0</v>
      </c>
      <c r="J86" s="20">
        <v>1</v>
      </c>
      <c r="K86" s="21">
        <v>0</v>
      </c>
      <c r="L86" s="22">
        <v>0</v>
      </c>
      <c r="M86" s="34" t="s">
        <v>902</v>
      </c>
    </row>
    <row r="87" spans="1:13" x14ac:dyDescent="0.3">
      <c r="A87" s="17" t="s">
        <v>600</v>
      </c>
      <c r="B87" s="17" t="s">
        <v>601</v>
      </c>
      <c r="C87" s="17" t="s">
        <v>602</v>
      </c>
      <c r="D87" s="17" t="s">
        <v>304</v>
      </c>
      <c r="E87" s="17" t="s">
        <v>384</v>
      </c>
      <c r="F87" s="17" t="s">
        <v>603</v>
      </c>
      <c r="G87" s="18">
        <v>1</v>
      </c>
      <c r="H87" s="18">
        <v>6</v>
      </c>
      <c r="I87" s="19">
        <v>0</v>
      </c>
      <c r="J87" s="20">
        <v>1</v>
      </c>
      <c r="K87" s="21">
        <v>0</v>
      </c>
      <c r="L87" s="22">
        <v>0</v>
      </c>
      <c r="M87" s="34" t="s">
        <v>900</v>
      </c>
    </row>
    <row r="88" spans="1:13" x14ac:dyDescent="0.3">
      <c r="A88" s="17" t="s">
        <v>604</v>
      </c>
      <c r="B88" s="17" t="s">
        <v>605</v>
      </c>
      <c r="C88" s="17" t="s">
        <v>606</v>
      </c>
      <c r="D88" s="17" t="s">
        <v>607</v>
      </c>
      <c r="E88" s="17" t="s">
        <v>608</v>
      </c>
      <c r="F88" s="17" t="s">
        <v>609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34" t="s">
        <v>900</v>
      </c>
    </row>
    <row r="89" spans="1:13" x14ac:dyDescent="0.3">
      <c r="A89" s="17" t="s">
        <v>610</v>
      </c>
      <c r="B89" s="17" t="s">
        <v>611</v>
      </c>
      <c r="C89" s="17" t="s">
        <v>612</v>
      </c>
      <c r="D89" s="17" t="s">
        <v>613</v>
      </c>
      <c r="E89" s="17" t="s">
        <v>614</v>
      </c>
      <c r="F89" s="17" t="s">
        <v>615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34" t="s">
        <v>900</v>
      </c>
    </row>
    <row r="90" spans="1:13" x14ac:dyDescent="0.3">
      <c r="A90" s="17" t="s">
        <v>616</v>
      </c>
      <c r="B90" s="17" t="s">
        <v>617</v>
      </c>
      <c r="C90" s="17" t="s">
        <v>388</v>
      </c>
      <c r="D90" s="17" t="s">
        <v>315</v>
      </c>
      <c r="E90" s="17" t="s">
        <v>618</v>
      </c>
      <c r="F90" s="17" t="s">
        <v>619</v>
      </c>
      <c r="G90" s="18">
        <v>1</v>
      </c>
      <c r="H90" s="18">
        <v>5</v>
      </c>
      <c r="I90" s="19">
        <v>0</v>
      </c>
      <c r="J90" s="20">
        <v>1</v>
      </c>
      <c r="K90" s="21">
        <v>0</v>
      </c>
      <c r="L90" s="22">
        <v>0</v>
      </c>
      <c r="M90" s="34" t="s">
        <v>900</v>
      </c>
    </row>
    <row r="91" spans="1:13" x14ac:dyDescent="0.3">
      <c r="A91" s="17" t="s">
        <v>620</v>
      </c>
      <c r="B91" s="17" t="s">
        <v>621</v>
      </c>
      <c r="C91" s="17" t="s">
        <v>622</v>
      </c>
      <c r="D91" s="17" t="s">
        <v>304</v>
      </c>
      <c r="E91" s="17" t="s">
        <v>143</v>
      </c>
      <c r="F91" s="17" t="s">
        <v>623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4" t="s">
        <v>901</v>
      </c>
    </row>
    <row r="92" spans="1:13" x14ac:dyDescent="0.3">
      <c r="A92" s="17" t="s">
        <v>182</v>
      </c>
      <c r="B92" s="17" t="s">
        <v>624</v>
      </c>
      <c r="C92" s="17" t="s">
        <v>303</v>
      </c>
      <c r="D92" s="17" t="s">
        <v>304</v>
      </c>
      <c r="E92" s="17" t="s">
        <v>143</v>
      </c>
      <c r="F92" s="17" t="s">
        <v>625</v>
      </c>
      <c r="G92" s="18">
        <v>1</v>
      </c>
      <c r="H92" s="18">
        <v>1</v>
      </c>
      <c r="I92" s="19">
        <v>0</v>
      </c>
      <c r="J92" s="20">
        <v>0</v>
      </c>
      <c r="K92" s="21">
        <v>0</v>
      </c>
      <c r="L92" s="22">
        <v>1</v>
      </c>
      <c r="M92" s="34" t="s">
        <v>898</v>
      </c>
    </row>
    <row r="93" spans="1:13" x14ac:dyDescent="0.3">
      <c r="A93" s="17" t="s">
        <v>626</v>
      </c>
      <c r="B93" s="17" t="s">
        <v>627</v>
      </c>
      <c r="C93" s="17" t="s">
        <v>303</v>
      </c>
      <c r="D93" s="17" t="s">
        <v>571</v>
      </c>
      <c r="E93" s="17" t="s">
        <v>628</v>
      </c>
      <c r="F93" s="17" t="s">
        <v>629</v>
      </c>
      <c r="G93" s="18">
        <v>1</v>
      </c>
      <c r="H93" s="18">
        <v>1</v>
      </c>
      <c r="I93" s="19">
        <v>0</v>
      </c>
      <c r="J93" s="20">
        <v>1</v>
      </c>
      <c r="K93" s="21">
        <v>0</v>
      </c>
      <c r="L93" s="22">
        <v>0</v>
      </c>
      <c r="M93" s="34" t="s">
        <v>900</v>
      </c>
    </row>
    <row r="94" spans="1:13" x14ac:dyDescent="0.3">
      <c r="A94" s="17" t="s">
        <v>630</v>
      </c>
      <c r="B94" s="17" t="s">
        <v>367</v>
      </c>
      <c r="C94" s="17" t="s">
        <v>631</v>
      </c>
      <c r="D94" s="17" t="s">
        <v>339</v>
      </c>
      <c r="E94" s="17" t="s">
        <v>340</v>
      </c>
      <c r="F94" s="17" t="s">
        <v>632</v>
      </c>
      <c r="G94" s="18">
        <v>1</v>
      </c>
      <c r="H94" s="18">
        <v>2</v>
      </c>
      <c r="I94" s="19">
        <v>0</v>
      </c>
      <c r="J94" s="20">
        <v>1</v>
      </c>
      <c r="K94" s="21">
        <v>0</v>
      </c>
      <c r="L94" s="22">
        <v>0</v>
      </c>
      <c r="M94" s="34" t="s">
        <v>901</v>
      </c>
    </row>
    <row r="95" spans="1:13" x14ac:dyDescent="0.3">
      <c r="A95" s="17" t="s">
        <v>633</v>
      </c>
      <c r="B95" s="17" t="s">
        <v>634</v>
      </c>
      <c r="C95" s="17" t="s">
        <v>635</v>
      </c>
      <c r="D95" s="17" t="s">
        <v>304</v>
      </c>
      <c r="E95" s="17" t="s">
        <v>384</v>
      </c>
      <c r="F95" s="17" t="s">
        <v>636</v>
      </c>
      <c r="G95" s="18">
        <v>1</v>
      </c>
      <c r="H95" s="18">
        <v>1</v>
      </c>
      <c r="I95" s="19">
        <v>1</v>
      </c>
      <c r="J95" s="20">
        <v>0</v>
      </c>
      <c r="K95" s="21">
        <v>0</v>
      </c>
      <c r="L95" s="22">
        <v>0</v>
      </c>
      <c r="M95" s="34" t="s">
        <v>900</v>
      </c>
    </row>
    <row r="96" spans="1:13" x14ac:dyDescent="0.3">
      <c r="A96" s="17" t="s">
        <v>637</v>
      </c>
      <c r="B96" s="17" t="s">
        <v>638</v>
      </c>
      <c r="C96" s="17" t="s">
        <v>639</v>
      </c>
      <c r="D96" s="17" t="s">
        <v>430</v>
      </c>
      <c r="E96" s="17" t="s">
        <v>640</v>
      </c>
      <c r="F96" s="17" t="s">
        <v>641</v>
      </c>
      <c r="G96" s="18">
        <v>1</v>
      </c>
      <c r="H96" s="18">
        <v>2</v>
      </c>
      <c r="I96" s="19">
        <v>1</v>
      </c>
      <c r="J96" s="20">
        <v>0</v>
      </c>
      <c r="K96" s="21">
        <v>0</v>
      </c>
      <c r="L96" s="22">
        <v>0</v>
      </c>
      <c r="M96" s="34" t="s">
        <v>900</v>
      </c>
    </row>
    <row r="97" spans="1:13" x14ac:dyDescent="0.3">
      <c r="A97" s="17" t="s">
        <v>642</v>
      </c>
      <c r="B97" s="17" t="s">
        <v>643</v>
      </c>
      <c r="C97" s="17" t="s">
        <v>644</v>
      </c>
      <c r="D97" s="17" t="s">
        <v>304</v>
      </c>
      <c r="E97" s="17" t="s">
        <v>567</v>
      </c>
      <c r="F97" s="17" t="s">
        <v>645</v>
      </c>
      <c r="G97" s="18">
        <v>1</v>
      </c>
      <c r="H97" s="18">
        <v>3</v>
      </c>
      <c r="I97" s="19">
        <v>1</v>
      </c>
      <c r="J97" s="20">
        <v>0</v>
      </c>
      <c r="K97" s="21">
        <v>0</v>
      </c>
      <c r="L97" s="22">
        <v>0</v>
      </c>
      <c r="M97" s="34" t="s">
        <v>900</v>
      </c>
    </row>
    <row r="98" spans="1:13" x14ac:dyDescent="0.3">
      <c r="A98" s="17" t="s">
        <v>646</v>
      </c>
      <c r="B98" s="17" t="s">
        <v>647</v>
      </c>
      <c r="C98" s="17" t="s">
        <v>648</v>
      </c>
      <c r="D98" s="17" t="s">
        <v>649</v>
      </c>
      <c r="E98" s="17" t="s">
        <v>650</v>
      </c>
      <c r="F98" s="17" t="s">
        <v>646</v>
      </c>
      <c r="G98" s="18">
        <v>1</v>
      </c>
      <c r="H98" s="18">
        <v>1</v>
      </c>
      <c r="I98" s="19">
        <v>1</v>
      </c>
      <c r="J98" s="20">
        <v>0</v>
      </c>
      <c r="K98" s="21">
        <v>0</v>
      </c>
      <c r="L98" s="22">
        <v>0</v>
      </c>
      <c r="M98" s="34" t="s">
        <v>900</v>
      </c>
    </row>
    <row r="99" spans="1:13" x14ac:dyDescent="0.3">
      <c r="A99" s="17" t="s">
        <v>217</v>
      </c>
      <c r="B99" s="17" t="s">
        <v>310</v>
      </c>
      <c r="C99" s="17" t="s">
        <v>508</v>
      </c>
      <c r="D99" s="17" t="s">
        <v>304</v>
      </c>
      <c r="E99" s="17" t="s">
        <v>148</v>
      </c>
      <c r="F99" s="17" t="s">
        <v>651</v>
      </c>
      <c r="G99" s="18">
        <v>1</v>
      </c>
      <c r="H99" s="18">
        <v>3</v>
      </c>
      <c r="I99" s="19">
        <v>0</v>
      </c>
      <c r="J99" s="20">
        <v>0</v>
      </c>
      <c r="K99" s="21">
        <v>0</v>
      </c>
      <c r="L99" s="22">
        <v>1</v>
      </c>
      <c r="M99" s="34" t="s">
        <v>898</v>
      </c>
    </row>
    <row r="100" spans="1:13" x14ac:dyDescent="0.3">
      <c r="A100" s="17" t="s">
        <v>652</v>
      </c>
      <c r="B100" s="17" t="s">
        <v>653</v>
      </c>
      <c r="C100" s="17" t="s">
        <v>654</v>
      </c>
      <c r="D100" s="17" t="s">
        <v>304</v>
      </c>
      <c r="E100" s="17" t="s">
        <v>655</v>
      </c>
      <c r="F100" s="17" t="s">
        <v>656</v>
      </c>
      <c r="G100" s="18">
        <v>1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34" t="s">
        <v>900</v>
      </c>
    </row>
    <row r="101" spans="1:13" x14ac:dyDescent="0.3">
      <c r="A101" s="17" t="s">
        <v>657</v>
      </c>
      <c r="B101" s="17" t="s">
        <v>658</v>
      </c>
      <c r="C101" s="17" t="s">
        <v>659</v>
      </c>
      <c r="D101" s="17" t="s">
        <v>660</v>
      </c>
      <c r="E101" s="17" t="s">
        <v>661</v>
      </c>
      <c r="F101" s="17" t="s">
        <v>662</v>
      </c>
      <c r="G101" s="18">
        <v>1</v>
      </c>
      <c r="H101" s="18">
        <v>3</v>
      </c>
      <c r="I101" s="19">
        <v>0</v>
      </c>
      <c r="J101" s="20">
        <v>1</v>
      </c>
      <c r="K101" s="21">
        <v>0</v>
      </c>
      <c r="L101" s="22">
        <v>0</v>
      </c>
      <c r="M101" s="34" t="s">
        <v>900</v>
      </c>
    </row>
    <row r="102" spans="1:13" x14ac:dyDescent="0.3">
      <c r="A102" s="17" t="s">
        <v>663</v>
      </c>
      <c r="B102" s="17" t="s">
        <v>664</v>
      </c>
      <c r="C102" s="17" t="s">
        <v>303</v>
      </c>
      <c r="D102" s="17" t="s">
        <v>325</v>
      </c>
      <c r="E102" s="17" t="s">
        <v>407</v>
      </c>
      <c r="F102" s="17" t="s">
        <v>665</v>
      </c>
      <c r="G102" s="18">
        <v>1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34" t="s">
        <v>900</v>
      </c>
    </row>
    <row r="103" spans="1:13" x14ac:dyDescent="0.3">
      <c r="A103" s="17" t="s">
        <v>289</v>
      </c>
      <c r="B103" s="17" t="s">
        <v>310</v>
      </c>
      <c r="C103" s="17" t="s">
        <v>666</v>
      </c>
      <c r="D103" s="17" t="s">
        <v>304</v>
      </c>
      <c r="E103" s="17" t="s">
        <v>148</v>
      </c>
      <c r="F103" s="17" t="s">
        <v>667</v>
      </c>
      <c r="G103" s="18">
        <v>1</v>
      </c>
      <c r="H103" s="18">
        <v>12</v>
      </c>
      <c r="I103" s="19">
        <v>0</v>
      </c>
      <c r="J103" s="20">
        <v>0</v>
      </c>
      <c r="K103" s="21">
        <v>0</v>
      </c>
      <c r="L103" s="22">
        <v>1</v>
      </c>
      <c r="M103" s="34" t="s">
        <v>898</v>
      </c>
    </row>
    <row r="104" spans="1:13" x14ac:dyDescent="0.3">
      <c r="A104" s="17" t="s">
        <v>668</v>
      </c>
      <c r="B104" s="17" t="s">
        <v>669</v>
      </c>
      <c r="C104" s="17" t="s">
        <v>396</v>
      </c>
      <c r="D104" s="17" t="s">
        <v>304</v>
      </c>
      <c r="E104" s="17" t="s">
        <v>397</v>
      </c>
      <c r="F104" s="17" t="s">
        <v>670</v>
      </c>
      <c r="G104" s="18">
        <v>1</v>
      </c>
      <c r="H104" s="18">
        <v>2</v>
      </c>
      <c r="I104" s="19">
        <v>0</v>
      </c>
      <c r="J104" s="20">
        <v>1</v>
      </c>
      <c r="K104" s="21">
        <v>0</v>
      </c>
      <c r="L104" s="22">
        <v>0</v>
      </c>
      <c r="M104" s="34" t="s">
        <v>902</v>
      </c>
    </row>
    <row r="105" spans="1:13" x14ac:dyDescent="0.3">
      <c r="A105" s="17" t="s">
        <v>225</v>
      </c>
      <c r="B105" s="17" t="s">
        <v>671</v>
      </c>
      <c r="C105" s="17" t="s">
        <v>672</v>
      </c>
      <c r="D105" s="17" t="s">
        <v>304</v>
      </c>
      <c r="E105" s="17" t="s">
        <v>227</v>
      </c>
      <c r="F105" s="17" t="s">
        <v>673</v>
      </c>
      <c r="G105" s="18">
        <v>1</v>
      </c>
      <c r="H105" s="18">
        <v>2</v>
      </c>
      <c r="I105" s="19">
        <v>0</v>
      </c>
      <c r="J105" s="20">
        <v>0</v>
      </c>
      <c r="K105" s="21">
        <v>0</v>
      </c>
      <c r="L105" s="22">
        <v>1</v>
      </c>
      <c r="M105" s="34" t="s">
        <v>898</v>
      </c>
    </row>
    <row r="106" spans="1:13" x14ac:dyDescent="0.3">
      <c r="A106" s="17" t="s">
        <v>178</v>
      </c>
      <c r="B106" s="17" t="s">
        <v>175</v>
      </c>
      <c r="C106" s="17" t="s">
        <v>334</v>
      </c>
      <c r="D106" s="17" t="s">
        <v>304</v>
      </c>
      <c r="E106" s="17" t="s">
        <v>148</v>
      </c>
      <c r="F106" s="17" t="s">
        <v>674</v>
      </c>
      <c r="G106" s="18">
        <v>1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34" t="s">
        <v>898</v>
      </c>
    </row>
    <row r="107" spans="1:13" x14ac:dyDescent="0.3">
      <c r="A107" s="17" t="s">
        <v>675</v>
      </c>
      <c r="B107" s="17" t="s">
        <v>676</v>
      </c>
      <c r="C107" s="17" t="s">
        <v>303</v>
      </c>
      <c r="D107" s="17" t="s">
        <v>677</v>
      </c>
      <c r="E107" s="17" t="s">
        <v>678</v>
      </c>
      <c r="F107" s="17" t="s">
        <v>679</v>
      </c>
      <c r="G107" s="18">
        <v>1</v>
      </c>
      <c r="H107" s="18">
        <v>10</v>
      </c>
      <c r="I107" s="19">
        <v>0</v>
      </c>
      <c r="J107" s="20">
        <v>1</v>
      </c>
      <c r="K107" s="21">
        <v>0</v>
      </c>
      <c r="L107" s="22">
        <v>0</v>
      </c>
      <c r="M107" s="34" t="s">
        <v>903</v>
      </c>
    </row>
    <row r="108" spans="1:13" x14ac:dyDescent="0.3">
      <c r="A108" s="17" t="s">
        <v>680</v>
      </c>
      <c r="B108" s="17" t="s">
        <v>681</v>
      </c>
      <c r="C108" s="17" t="s">
        <v>682</v>
      </c>
      <c r="D108" s="17" t="s">
        <v>683</v>
      </c>
      <c r="E108" s="17" t="s">
        <v>316</v>
      </c>
      <c r="F108" s="17" t="s">
        <v>684</v>
      </c>
      <c r="G108" s="18">
        <v>1</v>
      </c>
      <c r="H108" s="18">
        <v>4</v>
      </c>
      <c r="I108" s="19">
        <v>0</v>
      </c>
      <c r="J108" s="20">
        <v>1</v>
      </c>
      <c r="K108" s="21">
        <v>0</v>
      </c>
      <c r="L108" s="22">
        <v>0</v>
      </c>
      <c r="M108" s="34" t="s">
        <v>901</v>
      </c>
    </row>
    <row r="109" spans="1:13" x14ac:dyDescent="0.3">
      <c r="A109" s="17" t="s">
        <v>685</v>
      </c>
      <c r="B109" s="17" t="s">
        <v>686</v>
      </c>
      <c r="C109" s="17" t="s">
        <v>687</v>
      </c>
      <c r="D109" s="17" t="s">
        <v>325</v>
      </c>
      <c r="E109" s="17" t="s">
        <v>274</v>
      </c>
      <c r="F109" s="17" t="s">
        <v>688</v>
      </c>
      <c r="G109" s="18">
        <v>1</v>
      </c>
      <c r="H109" s="18">
        <v>3</v>
      </c>
      <c r="I109" s="19">
        <v>0</v>
      </c>
      <c r="J109" s="20">
        <v>1</v>
      </c>
      <c r="K109" s="21">
        <v>0</v>
      </c>
      <c r="L109" s="22">
        <v>0</v>
      </c>
      <c r="M109" s="34" t="s">
        <v>901</v>
      </c>
    </row>
    <row r="110" spans="1:13" x14ac:dyDescent="0.3">
      <c r="A110" s="17" t="s">
        <v>149</v>
      </c>
      <c r="B110" s="17" t="s">
        <v>579</v>
      </c>
      <c r="C110" s="17" t="s">
        <v>334</v>
      </c>
      <c r="D110" s="17" t="s">
        <v>304</v>
      </c>
      <c r="E110" s="17" t="s">
        <v>148</v>
      </c>
      <c r="F110" s="17" t="s">
        <v>689</v>
      </c>
      <c r="G110" s="18">
        <v>1</v>
      </c>
      <c r="H110" s="18">
        <v>3</v>
      </c>
      <c r="I110" s="19">
        <v>0</v>
      </c>
      <c r="J110" s="20">
        <v>0</v>
      </c>
      <c r="K110" s="21">
        <v>0</v>
      </c>
      <c r="L110" s="22">
        <v>1</v>
      </c>
      <c r="M110" s="34" t="s">
        <v>898</v>
      </c>
    </row>
    <row r="111" spans="1:13" x14ac:dyDescent="0.3">
      <c r="A111" s="17" t="s">
        <v>690</v>
      </c>
      <c r="B111" s="17" t="s">
        <v>691</v>
      </c>
      <c r="C111" s="17" t="s">
        <v>303</v>
      </c>
      <c r="D111" s="17" t="s">
        <v>304</v>
      </c>
      <c r="E111" s="17" t="s">
        <v>384</v>
      </c>
      <c r="F111" s="17" t="s">
        <v>692</v>
      </c>
      <c r="G111" s="18">
        <v>1</v>
      </c>
      <c r="H111" s="18">
        <v>1</v>
      </c>
      <c r="I111" s="19">
        <v>0</v>
      </c>
      <c r="J111" s="20">
        <v>1</v>
      </c>
      <c r="K111" s="21">
        <v>0</v>
      </c>
      <c r="L111" s="22">
        <v>0</v>
      </c>
      <c r="M111" s="34" t="s">
        <v>901</v>
      </c>
    </row>
    <row r="112" spans="1:13" x14ac:dyDescent="0.3">
      <c r="A112" s="17" t="s">
        <v>693</v>
      </c>
      <c r="B112" s="17" t="s">
        <v>694</v>
      </c>
      <c r="C112" s="17" t="s">
        <v>303</v>
      </c>
      <c r="D112" s="17" t="s">
        <v>695</v>
      </c>
      <c r="E112" s="17" t="s">
        <v>696</v>
      </c>
      <c r="F112" s="17" t="s">
        <v>697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34" t="s">
        <v>900</v>
      </c>
    </row>
    <row r="113" spans="1:13" x14ac:dyDescent="0.3">
      <c r="A113" s="17" t="s">
        <v>698</v>
      </c>
      <c r="B113" s="17" t="s">
        <v>699</v>
      </c>
      <c r="C113" s="17" t="s">
        <v>303</v>
      </c>
      <c r="D113" s="17" t="s">
        <v>304</v>
      </c>
      <c r="E113" s="17" t="s">
        <v>235</v>
      </c>
      <c r="F113" s="17" t="s">
        <v>700</v>
      </c>
      <c r="G113" s="18">
        <v>1</v>
      </c>
      <c r="H113" s="18">
        <v>3</v>
      </c>
      <c r="I113" s="19">
        <v>0</v>
      </c>
      <c r="J113" s="20">
        <v>1</v>
      </c>
      <c r="K113" s="21">
        <v>0</v>
      </c>
      <c r="L113" s="22">
        <v>0</v>
      </c>
      <c r="M113" s="34" t="s">
        <v>902</v>
      </c>
    </row>
    <row r="114" spans="1:13" x14ac:dyDescent="0.3">
      <c r="A114" s="17" t="s">
        <v>701</v>
      </c>
      <c r="B114" s="17" t="s">
        <v>702</v>
      </c>
      <c r="C114" s="17" t="s">
        <v>303</v>
      </c>
      <c r="D114" s="17" t="s">
        <v>325</v>
      </c>
      <c r="E114" s="17" t="s">
        <v>469</v>
      </c>
      <c r="F114" s="17" t="s">
        <v>701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34" t="s">
        <v>900</v>
      </c>
    </row>
    <row r="115" spans="1:13" x14ac:dyDescent="0.3">
      <c r="A115" s="17" t="s">
        <v>703</v>
      </c>
      <c r="B115" s="17" t="s">
        <v>704</v>
      </c>
      <c r="C115" s="17" t="s">
        <v>303</v>
      </c>
      <c r="D115" s="17" t="s">
        <v>304</v>
      </c>
      <c r="E115" s="17" t="s">
        <v>514</v>
      </c>
      <c r="F115" s="17" t="s">
        <v>705</v>
      </c>
      <c r="G115" s="18">
        <v>1</v>
      </c>
      <c r="H115" s="18">
        <v>2</v>
      </c>
      <c r="I115" s="19">
        <v>0</v>
      </c>
      <c r="J115" s="20">
        <v>1</v>
      </c>
      <c r="K115" s="21">
        <v>0</v>
      </c>
      <c r="L115" s="22">
        <v>0</v>
      </c>
      <c r="M115" s="34" t="s">
        <v>901</v>
      </c>
    </row>
    <row r="116" spans="1:13" x14ac:dyDescent="0.3">
      <c r="A116" s="17" t="s">
        <v>272</v>
      </c>
      <c r="B116" s="17" t="s">
        <v>706</v>
      </c>
      <c r="C116" s="17" t="s">
        <v>303</v>
      </c>
      <c r="D116" s="17" t="s">
        <v>707</v>
      </c>
      <c r="E116" s="17" t="s">
        <v>274</v>
      </c>
      <c r="F116" s="17" t="s">
        <v>708</v>
      </c>
      <c r="G116" s="18">
        <v>1</v>
      </c>
      <c r="H116" s="18">
        <v>2</v>
      </c>
      <c r="I116" s="19">
        <v>0</v>
      </c>
      <c r="J116" s="20">
        <v>0</v>
      </c>
      <c r="K116" s="21">
        <v>0</v>
      </c>
      <c r="L116" s="22">
        <v>1</v>
      </c>
      <c r="M116" s="34" t="s">
        <v>898</v>
      </c>
    </row>
    <row r="117" spans="1:13" x14ac:dyDescent="0.3">
      <c r="A117" s="17" t="s">
        <v>709</v>
      </c>
      <c r="B117" s="17" t="s">
        <v>710</v>
      </c>
      <c r="C117" s="17" t="s">
        <v>711</v>
      </c>
      <c r="D117" s="17" t="s">
        <v>304</v>
      </c>
      <c r="E117" s="17" t="s">
        <v>384</v>
      </c>
      <c r="F117" s="17" t="s">
        <v>712</v>
      </c>
      <c r="G117" s="18">
        <v>1</v>
      </c>
      <c r="H117" s="18">
        <v>2</v>
      </c>
      <c r="I117" s="19">
        <v>0</v>
      </c>
      <c r="J117" s="20">
        <v>1</v>
      </c>
      <c r="K117" s="21">
        <v>0</v>
      </c>
      <c r="L117" s="22">
        <v>0</v>
      </c>
      <c r="M117" s="34" t="s">
        <v>900</v>
      </c>
    </row>
    <row r="118" spans="1:13" x14ac:dyDescent="0.3">
      <c r="A118" s="17" t="s">
        <v>185</v>
      </c>
      <c r="B118" s="17" t="s">
        <v>713</v>
      </c>
      <c r="C118" s="17" t="s">
        <v>714</v>
      </c>
      <c r="D118" s="17" t="s">
        <v>304</v>
      </c>
      <c r="E118" s="17" t="s">
        <v>143</v>
      </c>
      <c r="F118" s="17" t="s">
        <v>715</v>
      </c>
      <c r="G118" s="18">
        <v>1</v>
      </c>
      <c r="H118" s="18">
        <v>1</v>
      </c>
      <c r="I118" s="19">
        <v>0</v>
      </c>
      <c r="J118" s="20">
        <v>0</v>
      </c>
      <c r="K118" s="21">
        <v>0</v>
      </c>
      <c r="L118" s="22">
        <v>1</v>
      </c>
      <c r="M118" s="34" t="s">
        <v>898</v>
      </c>
    </row>
    <row r="119" spans="1:13" x14ac:dyDescent="0.3">
      <c r="A119" s="17" t="s">
        <v>716</v>
      </c>
      <c r="B119" s="17" t="s">
        <v>717</v>
      </c>
      <c r="C119" s="17" t="s">
        <v>718</v>
      </c>
      <c r="D119" s="17" t="s">
        <v>325</v>
      </c>
      <c r="E119" s="17" t="s">
        <v>316</v>
      </c>
      <c r="F119" s="17" t="s">
        <v>719</v>
      </c>
      <c r="G119" s="18">
        <v>1</v>
      </c>
      <c r="H119" s="18">
        <v>2</v>
      </c>
      <c r="I119" s="19">
        <v>0</v>
      </c>
      <c r="J119" s="20">
        <v>1</v>
      </c>
      <c r="K119" s="21">
        <v>0</v>
      </c>
      <c r="L119" s="22">
        <v>0</v>
      </c>
      <c r="M119" s="34" t="s">
        <v>900</v>
      </c>
    </row>
    <row r="120" spans="1:13" x14ac:dyDescent="0.3">
      <c r="A120" s="17" t="s">
        <v>720</v>
      </c>
      <c r="B120" s="17" t="s">
        <v>721</v>
      </c>
      <c r="C120" s="17" t="s">
        <v>303</v>
      </c>
      <c r="D120" s="17" t="s">
        <v>722</v>
      </c>
      <c r="E120" s="17" t="s">
        <v>723</v>
      </c>
      <c r="F120" s="17" t="s">
        <v>724</v>
      </c>
      <c r="G120" s="18">
        <v>1</v>
      </c>
      <c r="H120" s="18">
        <v>1</v>
      </c>
      <c r="I120" s="19">
        <v>1</v>
      </c>
      <c r="J120" s="20">
        <v>0</v>
      </c>
      <c r="K120" s="21">
        <v>0</v>
      </c>
      <c r="L120" s="22">
        <v>0</v>
      </c>
      <c r="M120" s="34" t="s">
        <v>900</v>
      </c>
    </row>
    <row r="121" spans="1:13" x14ac:dyDescent="0.3">
      <c r="A121" s="17" t="s">
        <v>725</v>
      </c>
      <c r="B121" s="17" t="s">
        <v>726</v>
      </c>
      <c r="C121" s="17" t="s">
        <v>303</v>
      </c>
      <c r="D121" s="17" t="s">
        <v>727</v>
      </c>
      <c r="E121" s="17" t="s">
        <v>577</v>
      </c>
      <c r="F121" s="17" t="s">
        <v>728</v>
      </c>
      <c r="G121" s="18">
        <v>1</v>
      </c>
      <c r="H121" s="18">
        <v>2</v>
      </c>
      <c r="I121" s="19">
        <v>1</v>
      </c>
      <c r="J121" s="20">
        <v>0</v>
      </c>
      <c r="K121" s="21">
        <v>0</v>
      </c>
      <c r="L121" s="22">
        <v>0</v>
      </c>
      <c r="M121" s="34" t="s">
        <v>901</v>
      </c>
    </row>
    <row r="122" spans="1:13" x14ac:dyDescent="0.3">
      <c r="A122" s="17" t="s">
        <v>91</v>
      </c>
      <c r="B122" s="17" t="s">
        <v>729</v>
      </c>
      <c r="C122" s="17" t="s">
        <v>730</v>
      </c>
      <c r="D122" s="17" t="s">
        <v>731</v>
      </c>
      <c r="E122" s="17" t="s">
        <v>94</v>
      </c>
      <c r="F122" s="17" t="s">
        <v>732</v>
      </c>
      <c r="G122" s="18">
        <v>1</v>
      </c>
      <c r="H122" s="18">
        <v>1</v>
      </c>
      <c r="I122" s="19">
        <v>0</v>
      </c>
      <c r="J122" s="20">
        <v>0</v>
      </c>
      <c r="K122" s="21">
        <v>1</v>
      </c>
      <c r="L122" s="22">
        <v>0</v>
      </c>
      <c r="M122" s="34" t="s">
        <v>898</v>
      </c>
    </row>
    <row r="123" spans="1:13" x14ac:dyDescent="0.3">
      <c r="A123" s="17" t="s">
        <v>221</v>
      </c>
      <c r="B123" s="17" t="s">
        <v>733</v>
      </c>
      <c r="C123" s="17" t="s">
        <v>734</v>
      </c>
      <c r="D123" s="17" t="s">
        <v>735</v>
      </c>
      <c r="E123" s="17" t="s">
        <v>223</v>
      </c>
      <c r="F123" s="17" t="s">
        <v>736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4" t="s">
        <v>898</v>
      </c>
    </row>
    <row r="124" spans="1:13" x14ac:dyDescent="0.3">
      <c r="A124" s="17" t="s">
        <v>737</v>
      </c>
      <c r="B124" s="17" t="s">
        <v>738</v>
      </c>
      <c r="C124" s="17" t="s">
        <v>739</v>
      </c>
      <c r="D124" s="17" t="s">
        <v>740</v>
      </c>
      <c r="E124" s="17" t="s">
        <v>354</v>
      </c>
      <c r="F124" s="17" t="s">
        <v>741</v>
      </c>
      <c r="G124" s="18">
        <v>1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34" t="s">
        <v>900</v>
      </c>
    </row>
    <row r="125" spans="1:13" x14ac:dyDescent="0.3">
      <c r="A125" s="17" t="s">
        <v>742</v>
      </c>
      <c r="B125" s="17" t="s">
        <v>743</v>
      </c>
      <c r="C125" s="17" t="s">
        <v>744</v>
      </c>
      <c r="D125" s="17" t="s">
        <v>677</v>
      </c>
      <c r="E125" s="17" t="s">
        <v>745</v>
      </c>
      <c r="F125" s="17" t="s">
        <v>746</v>
      </c>
      <c r="G125" s="18">
        <v>1</v>
      </c>
      <c r="H125" s="18">
        <v>2</v>
      </c>
      <c r="I125" s="19">
        <v>1</v>
      </c>
      <c r="J125" s="20">
        <v>0</v>
      </c>
      <c r="K125" s="21">
        <v>0</v>
      </c>
      <c r="L125" s="22">
        <v>0</v>
      </c>
      <c r="M125" s="34" t="s">
        <v>900</v>
      </c>
    </row>
    <row r="126" spans="1:13" x14ac:dyDescent="0.3">
      <c r="A126" s="17" t="s">
        <v>267</v>
      </c>
      <c r="B126" s="17" t="s">
        <v>310</v>
      </c>
      <c r="C126" s="17" t="s">
        <v>433</v>
      </c>
      <c r="D126" s="17" t="s">
        <v>304</v>
      </c>
      <c r="E126" s="17" t="s">
        <v>148</v>
      </c>
      <c r="F126" s="17" t="s">
        <v>747</v>
      </c>
      <c r="G126" s="18">
        <v>1</v>
      </c>
      <c r="H126" s="18">
        <v>3</v>
      </c>
      <c r="I126" s="19">
        <v>0</v>
      </c>
      <c r="J126" s="20">
        <v>0</v>
      </c>
      <c r="K126" s="21">
        <v>0</v>
      </c>
      <c r="L126" s="22">
        <v>1</v>
      </c>
      <c r="M126" s="34" t="s">
        <v>898</v>
      </c>
    </row>
    <row r="127" spans="1:13" x14ac:dyDescent="0.3">
      <c r="A127" s="17" t="s">
        <v>748</v>
      </c>
      <c r="B127" s="17" t="s">
        <v>749</v>
      </c>
      <c r="C127" s="17" t="s">
        <v>750</v>
      </c>
      <c r="D127" s="17" t="s">
        <v>751</v>
      </c>
      <c r="E127" s="17" t="s">
        <v>577</v>
      </c>
      <c r="F127" s="17" t="s">
        <v>752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34" t="s">
        <v>901</v>
      </c>
    </row>
    <row r="128" spans="1:13" x14ac:dyDescent="0.3">
      <c r="A128" s="17" t="s">
        <v>232</v>
      </c>
      <c r="B128" s="17" t="s">
        <v>753</v>
      </c>
      <c r="C128" s="17" t="s">
        <v>303</v>
      </c>
      <c r="D128" s="17" t="s">
        <v>304</v>
      </c>
      <c r="E128" s="17" t="s">
        <v>235</v>
      </c>
      <c r="F128" s="17" t="s">
        <v>754</v>
      </c>
      <c r="G128" s="18">
        <v>1</v>
      </c>
      <c r="H128" s="18">
        <v>2</v>
      </c>
      <c r="I128" s="19">
        <v>0</v>
      </c>
      <c r="J128" s="20">
        <v>0</v>
      </c>
      <c r="K128" s="21">
        <v>0</v>
      </c>
      <c r="L128" s="22">
        <v>1</v>
      </c>
      <c r="M128" s="34" t="s">
        <v>898</v>
      </c>
    </row>
    <row r="129" spans="1:13" x14ac:dyDescent="0.3">
      <c r="A129" s="17" t="s">
        <v>187</v>
      </c>
      <c r="B129" s="17" t="s">
        <v>755</v>
      </c>
      <c r="C129" s="17" t="s">
        <v>756</v>
      </c>
      <c r="D129" s="17" t="s">
        <v>304</v>
      </c>
      <c r="E129" s="17" t="s">
        <v>189</v>
      </c>
      <c r="F129" s="17" t="s">
        <v>757</v>
      </c>
      <c r="G129" s="18">
        <v>1</v>
      </c>
      <c r="H129" s="18">
        <v>2</v>
      </c>
      <c r="I129" s="19">
        <v>0</v>
      </c>
      <c r="J129" s="20">
        <v>0</v>
      </c>
      <c r="K129" s="21">
        <v>0</v>
      </c>
      <c r="L129" s="22">
        <v>1</v>
      </c>
      <c r="M129" s="34" t="s">
        <v>898</v>
      </c>
    </row>
    <row r="130" spans="1:13" x14ac:dyDescent="0.3">
      <c r="A130" s="17" t="s">
        <v>156</v>
      </c>
      <c r="B130" s="17" t="s">
        <v>409</v>
      </c>
      <c r="C130" s="17" t="s">
        <v>311</v>
      </c>
      <c r="D130" s="17" t="s">
        <v>304</v>
      </c>
      <c r="E130" s="17" t="s">
        <v>148</v>
      </c>
      <c r="F130" s="17" t="s">
        <v>758</v>
      </c>
      <c r="G130" s="18">
        <v>1</v>
      </c>
      <c r="H130" s="18">
        <v>3</v>
      </c>
      <c r="I130" s="19">
        <v>0</v>
      </c>
      <c r="J130" s="20">
        <v>0</v>
      </c>
      <c r="K130" s="21">
        <v>0</v>
      </c>
      <c r="L130" s="22">
        <v>1</v>
      </c>
      <c r="M130" s="34" t="s">
        <v>898</v>
      </c>
    </row>
    <row r="131" spans="1:13" x14ac:dyDescent="0.3">
      <c r="A131" s="17" t="s">
        <v>759</v>
      </c>
      <c r="B131" s="17" t="s">
        <v>760</v>
      </c>
      <c r="C131" s="17" t="s">
        <v>761</v>
      </c>
      <c r="D131" s="17" t="s">
        <v>304</v>
      </c>
      <c r="E131" s="17" t="s">
        <v>384</v>
      </c>
      <c r="F131" s="17" t="s">
        <v>762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34" t="s">
        <v>901</v>
      </c>
    </row>
    <row r="132" spans="1:13" x14ac:dyDescent="0.3">
      <c r="A132" s="17" t="s">
        <v>140</v>
      </c>
      <c r="B132" s="17" t="s">
        <v>763</v>
      </c>
      <c r="C132" s="17" t="s">
        <v>303</v>
      </c>
      <c r="D132" s="17" t="s">
        <v>304</v>
      </c>
      <c r="E132" s="17" t="s">
        <v>143</v>
      </c>
      <c r="F132" s="17" t="s">
        <v>764</v>
      </c>
      <c r="G132" s="18">
        <v>1</v>
      </c>
      <c r="H132" s="18">
        <v>1</v>
      </c>
      <c r="I132" s="19">
        <v>0</v>
      </c>
      <c r="J132" s="20">
        <v>0</v>
      </c>
      <c r="K132" s="21">
        <v>0</v>
      </c>
      <c r="L132" s="22">
        <v>1</v>
      </c>
      <c r="M132" s="34" t="s">
        <v>898</v>
      </c>
    </row>
    <row r="133" spans="1:13" x14ac:dyDescent="0.3">
      <c r="A133" s="17" t="s">
        <v>765</v>
      </c>
      <c r="B133" s="17" t="s">
        <v>766</v>
      </c>
      <c r="C133" s="17" t="s">
        <v>744</v>
      </c>
      <c r="D133" s="17" t="s">
        <v>339</v>
      </c>
      <c r="E133" s="17" t="s">
        <v>340</v>
      </c>
      <c r="F133" s="17" t="s">
        <v>767</v>
      </c>
      <c r="G133" s="18">
        <v>1</v>
      </c>
      <c r="H133" s="18">
        <v>3</v>
      </c>
      <c r="I133" s="19">
        <v>0</v>
      </c>
      <c r="J133" s="20">
        <v>1</v>
      </c>
      <c r="K133" s="21">
        <v>0</v>
      </c>
      <c r="L133" s="22">
        <v>0</v>
      </c>
      <c r="M133" s="34" t="s">
        <v>900</v>
      </c>
    </row>
    <row r="134" spans="1:13" x14ac:dyDescent="0.3">
      <c r="A134" s="17" t="s">
        <v>167</v>
      </c>
      <c r="B134" s="17" t="s">
        <v>768</v>
      </c>
      <c r="C134" s="17" t="s">
        <v>303</v>
      </c>
      <c r="D134" s="17" t="s">
        <v>304</v>
      </c>
      <c r="E134" s="17" t="s">
        <v>170</v>
      </c>
      <c r="F134" s="17" t="s">
        <v>769</v>
      </c>
      <c r="G134" s="18">
        <v>1</v>
      </c>
      <c r="H134" s="18">
        <v>4</v>
      </c>
      <c r="I134" s="19">
        <v>0</v>
      </c>
      <c r="J134" s="20">
        <v>0</v>
      </c>
      <c r="K134" s="21">
        <v>0</v>
      </c>
      <c r="L134" s="22">
        <v>1</v>
      </c>
      <c r="M134" s="34" t="s">
        <v>898</v>
      </c>
    </row>
    <row r="135" spans="1:13" x14ac:dyDescent="0.3">
      <c r="A135" s="17" t="s">
        <v>770</v>
      </c>
      <c r="B135" s="17" t="s">
        <v>771</v>
      </c>
      <c r="C135" s="17" t="s">
        <v>772</v>
      </c>
      <c r="D135" s="17" t="s">
        <v>362</v>
      </c>
      <c r="E135" s="17" t="s">
        <v>773</v>
      </c>
      <c r="F135" s="17" t="s">
        <v>774</v>
      </c>
      <c r="G135" s="18">
        <v>1</v>
      </c>
      <c r="H135" s="18">
        <v>4</v>
      </c>
      <c r="I135" s="19">
        <v>1</v>
      </c>
      <c r="J135" s="20">
        <v>0</v>
      </c>
      <c r="K135" s="21">
        <v>0</v>
      </c>
      <c r="L135" s="22">
        <v>0</v>
      </c>
      <c r="M135" s="34" t="s">
        <v>900</v>
      </c>
    </row>
    <row r="136" spans="1:13" x14ac:dyDescent="0.3">
      <c r="A136" s="17" t="s">
        <v>775</v>
      </c>
      <c r="B136" s="17" t="s">
        <v>776</v>
      </c>
      <c r="C136" s="17" t="s">
        <v>777</v>
      </c>
      <c r="D136" s="17" t="s">
        <v>778</v>
      </c>
      <c r="E136" s="17" t="s">
        <v>779</v>
      </c>
      <c r="F136" s="17" t="s">
        <v>780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34" t="s">
        <v>901</v>
      </c>
    </row>
    <row r="137" spans="1:13" x14ac:dyDescent="0.3">
      <c r="A137" s="17" t="s">
        <v>781</v>
      </c>
      <c r="B137" s="17" t="s">
        <v>782</v>
      </c>
      <c r="C137" s="17" t="s">
        <v>783</v>
      </c>
      <c r="D137" s="17" t="s">
        <v>304</v>
      </c>
      <c r="E137" s="17" t="s">
        <v>354</v>
      </c>
      <c r="F137" s="17" t="s">
        <v>784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34" t="s">
        <v>900</v>
      </c>
    </row>
    <row r="138" spans="1:13" x14ac:dyDescent="0.3">
      <c r="A138" s="17" t="s">
        <v>785</v>
      </c>
      <c r="B138" s="17" t="s">
        <v>786</v>
      </c>
      <c r="C138" s="17" t="s">
        <v>787</v>
      </c>
      <c r="D138" s="17" t="s">
        <v>788</v>
      </c>
      <c r="E138" s="17" t="s">
        <v>354</v>
      </c>
      <c r="F138" s="17" t="s">
        <v>789</v>
      </c>
      <c r="G138" s="18">
        <v>1</v>
      </c>
      <c r="H138" s="18">
        <v>1</v>
      </c>
      <c r="I138" s="19">
        <v>0</v>
      </c>
      <c r="J138" s="20">
        <v>1</v>
      </c>
      <c r="K138" s="21">
        <v>0</v>
      </c>
      <c r="L138" s="22">
        <v>0</v>
      </c>
      <c r="M138" s="34" t="s">
        <v>900</v>
      </c>
    </row>
    <row r="139" spans="1:13" x14ac:dyDescent="0.3">
      <c r="A139" s="17" t="s">
        <v>790</v>
      </c>
      <c r="B139" s="17" t="s">
        <v>791</v>
      </c>
      <c r="C139" s="17" t="s">
        <v>303</v>
      </c>
      <c r="D139" s="17" t="s">
        <v>304</v>
      </c>
      <c r="E139" s="17" t="s">
        <v>143</v>
      </c>
      <c r="F139" s="17" t="s">
        <v>792</v>
      </c>
      <c r="G139" s="18">
        <v>1</v>
      </c>
      <c r="H139" s="18">
        <v>4</v>
      </c>
      <c r="I139" s="19">
        <v>0</v>
      </c>
      <c r="J139" s="20">
        <v>1</v>
      </c>
      <c r="K139" s="21">
        <v>0</v>
      </c>
      <c r="L139" s="22">
        <v>0</v>
      </c>
      <c r="M139" s="34" t="s">
        <v>900</v>
      </c>
    </row>
    <row r="140" spans="1:13" x14ac:dyDescent="0.3">
      <c r="A140" s="17" t="s">
        <v>264</v>
      </c>
      <c r="B140" s="17" t="s">
        <v>793</v>
      </c>
      <c r="C140" s="17" t="s">
        <v>303</v>
      </c>
      <c r="D140" s="17" t="s">
        <v>304</v>
      </c>
      <c r="E140" s="17" t="s">
        <v>143</v>
      </c>
      <c r="F140" s="17" t="s">
        <v>794</v>
      </c>
      <c r="G140" s="18">
        <v>1</v>
      </c>
      <c r="H140" s="18">
        <v>10</v>
      </c>
      <c r="I140" s="19">
        <v>0</v>
      </c>
      <c r="J140" s="20">
        <v>0</v>
      </c>
      <c r="K140" s="21">
        <v>0</v>
      </c>
      <c r="L140" s="22">
        <v>1</v>
      </c>
      <c r="M140" s="34" t="s">
        <v>898</v>
      </c>
    </row>
    <row r="141" spans="1:13" x14ac:dyDescent="0.3">
      <c r="A141" s="17" t="s">
        <v>195</v>
      </c>
      <c r="B141" s="17" t="s">
        <v>318</v>
      </c>
      <c r="C141" s="17" t="s">
        <v>555</v>
      </c>
      <c r="D141" s="17" t="s">
        <v>304</v>
      </c>
      <c r="E141" s="17" t="s">
        <v>148</v>
      </c>
      <c r="F141" s="17" t="s">
        <v>795</v>
      </c>
      <c r="G141" s="18">
        <v>1</v>
      </c>
      <c r="H141" s="18">
        <v>3</v>
      </c>
      <c r="I141" s="19">
        <v>0</v>
      </c>
      <c r="J141" s="20">
        <v>0</v>
      </c>
      <c r="K141" s="21">
        <v>0</v>
      </c>
      <c r="L141" s="22">
        <v>1</v>
      </c>
      <c r="M141" s="34" t="s">
        <v>898</v>
      </c>
    </row>
    <row r="142" spans="1:13" x14ac:dyDescent="0.3">
      <c r="A142" s="17" t="s">
        <v>257</v>
      </c>
      <c r="B142" s="17" t="s">
        <v>318</v>
      </c>
      <c r="C142" s="17" t="s">
        <v>666</v>
      </c>
      <c r="D142" s="17" t="s">
        <v>304</v>
      </c>
      <c r="E142" s="17" t="s">
        <v>148</v>
      </c>
      <c r="F142" s="17" t="s">
        <v>796</v>
      </c>
      <c r="G142" s="18">
        <v>1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34" t="s">
        <v>898</v>
      </c>
    </row>
    <row r="143" spans="1:13" x14ac:dyDescent="0.3">
      <c r="A143" s="17" t="s">
        <v>797</v>
      </c>
      <c r="B143" s="17" t="s">
        <v>798</v>
      </c>
      <c r="C143" s="17" t="s">
        <v>799</v>
      </c>
      <c r="D143" s="17" t="s">
        <v>304</v>
      </c>
      <c r="E143" s="17" t="s">
        <v>235</v>
      </c>
      <c r="F143" s="17" t="s">
        <v>800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34" t="s">
        <v>902</v>
      </c>
    </row>
    <row r="144" spans="1:13" x14ac:dyDescent="0.3">
      <c r="A144" s="17" t="s">
        <v>801</v>
      </c>
      <c r="B144" s="17" t="s">
        <v>802</v>
      </c>
      <c r="C144" s="17" t="s">
        <v>803</v>
      </c>
      <c r="D144" s="17" t="s">
        <v>348</v>
      </c>
      <c r="E144" s="17" t="s">
        <v>354</v>
      </c>
      <c r="F144" s="17" t="s">
        <v>804</v>
      </c>
      <c r="G144" s="18">
        <v>1</v>
      </c>
      <c r="H144" s="18">
        <v>1</v>
      </c>
      <c r="I144" s="19">
        <v>1</v>
      </c>
      <c r="J144" s="20">
        <v>0</v>
      </c>
      <c r="K144" s="21">
        <v>0</v>
      </c>
      <c r="L144" s="22">
        <v>0</v>
      </c>
      <c r="M144" s="34" t="s">
        <v>900</v>
      </c>
    </row>
    <row r="145" spans="1:13" x14ac:dyDescent="0.3">
      <c r="A145" s="17" t="s">
        <v>805</v>
      </c>
      <c r="B145" s="17" t="s">
        <v>806</v>
      </c>
      <c r="C145" s="17" t="s">
        <v>492</v>
      </c>
      <c r="D145" s="17" t="s">
        <v>339</v>
      </c>
      <c r="E145" s="17" t="s">
        <v>340</v>
      </c>
      <c r="F145" s="17" t="s">
        <v>807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4" t="s">
        <v>901</v>
      </c>
    </row>
    <row r="146" spans="1:13" x14ac:dyDescent="0.3">
      <c r="A146" s="17" t="s">
        <v>171</v>
      </c>
      <c r="B146" s="17" t="s">
        <v>808</v>
      </c>
      <c r="C146" s="17" t="s">
        <v>809</v>
      </c>
      <c r="D146" s="17" t="s">
        <v>540</v>
      </c>
      <c r="E146" s="17" t="s">
        <v>170</v>
      </c>
      <c r="F146" s="17" t="s">
        <v>810</v>
      </c>
      <c r="G146" s="18">
        <v>1</v>
      </c>
      <c r="H146" s="18">
        <v>4</v>
      </c>
      <c r="I146" s="19">
        <v>0</v>
      </c>
      <c r="J146" s="20">
        <v>0</v>
      </c>
      <c r="K146" s="21">
        <v>0</v>
      </c>
      <c r="L146" s="22">
        <v>1</v>
      </c>
      <c r="M146" s="34" t="s">
        <v>898</v>
      </c>
    </row>
    <row r="147" spans="1:13" x14ac:dyDescent="0.3">
      <c r="A147" s="17" t="s">
        <v>811</v>
      </c>
      <c r="B147" s="17" t="s">
        <v>806</v>
      </c>
      <c r="C147" s="17" t="s">
        <v>812</v>
      </c>
      <c r="D147" s="17" t="s">
        <v>339</v>
      </c>
      <c r="E147" s="17" t="s">
        <v>340</v>
      </c>
      <c r="F147" s="17" t="s">
        <v>813</v>
      </c>
      <c r="G147" s="18">
        <v>1</v>
      </c>
      <c r="H147" s="18">
        <v>1</v>
      </c>
      <c r="I147" s="19">
        <v>0</v>
      </c>
      <c r="J147" s="20">
        <v>1</v>
      </c>
      <c r="K147" s="21">
        <v>0</v>
      </c>
      <c r="L147" s="22">
        <v>0</v>
      </c>
      <c r="M147" s="34" t="s">
        <v>901</v>
      </c>
    </row>
    <row r="148" spans="1:13" x14ac:dyDescent="0.3">
      <c r="A148" s="17" t="s">
        <v>177</v>
      </c>
      <c r="B148" s="17" t="s">
        <v>175</v>
      </c>
      <c r="C148" s="17" t="s">
        <v>814</v>
      </c>
      <c r="D148" s="17" t="s">
        <v>304</v>
      </c>
      <c r="E148" s="17" t="s">
        <v>148</v>
      </c>
      <c r="F148" s="17" t="s">
        <v>815</v>
      </c>
      <c r="G148" s="18">
        <v>1</v>
      </c>
      <c r="H148" s="18">
        <v>2</v>
      </c>
      <c r="I148" s="19">
        <v>0</v>
      </c>
      <c r="J148" s="20">
        <v>0</v>
      </c>
      <c r="K148" s="21">
        <v>0</v>
      </c>
      <c r="L148" s="22">
        <v>1</v>
      </c>
      <c r="M148" s="34" t="s">
        <v>898</v>
      </c>
    </row>
    <row r="149" spans="1:13" x14ac:dyDescent="0.3">
      <c r="A149" s="17" t="s">
        <v>816</v>
      </c>
      <c r="B149" s="17" t="s">
        <v>817</v>
      </c>
      <c r="C149" s="17" t="s">
        <v>303</v>
      </c>
      <c r="D149" s="17" t="s">
        <v>325</v>
      </c>
      <c r="E149" s="17" t="s">
        <v>533</v>
      </c>
      <c r="F149" s="17" t="s">
        <v>818</v>
      </c>
      <c r="G149" s="18">
        <v>1</v>
      </c>
      <c r="H149" s="18">
        <v>4</v>
      </c>
      <c r="I149" s="19">
        <v>0</v>
      </c>
      <c r="J149" s="20">
        <v>1</v>
      </c>
      <c r="K149" s="21">
        <v>0</v>
      </c>
      <c r="L149" s="22">
        <v>0</v>
      </c>
      <c r="M149" s="34" t="s">
        <v>900</v>
      </c>
    </row>
    <row r="150" spans="1:13" x14ac:dyDescent="0.3">
      <c r="A150" s="17" t="s">
        <v>174</v>
      </c>
      <c r="B150" s="17" t="s">
        <v>175</v>
      </c>
      <c r="C150" s="17" t="s">
        <v>331</v>
      </c>
      <c r="D150" s="17" t="s">
        <v>304</v>
      </c>
      <c r="E150" s="17" t="s">
        <v>148</v>
      </c>
      <c r="F150" s="17" t="s">
        <v>819</v>
      </c>
      <c r="G150" s="18">
        <v>1</v>
      </c>
      <c r="H150" s="18">
        <v>2</v>
      </c>
      <c r="I150" s="19">
        <v>0</v>
      </c>
      <c r="J150" s="20">
        <v>0</v>
      </c>
      <c r="K150" s="21">
        <v>0</v>
      </c>
      <c r="L150" s="22">
        <v>1</v>
      </c>
      <c r="M150" s="34" t="s">
        <v>898</v>
      </c>
    </row>
    <row r="151" spans="1:13" x14ac:dyDescent="0.3">
      <c r="A151" s="17" t="s">
        <v>820</v>
      </c>
      <c r="B151" s="17" t="s">
        <v>821</v>
      </c>
      <c r="C151" s="17" t="s">
        <v>822</v>
      </c>
      <c r="D151" s="17" t="s">
        <v>304</v>
      </c>
      <c r="E151" s="17" t="s">
        <v>823</v>
      </c>
      <c r="F151" s="17" t="s">
        <v>824</v>
      </c>
      <c r="G151" s="18">
        <v>1</v>
      </c>
      <c r="H151" s="18">
        <v>1</v>
      </c>
      <c r="I151" s="19">
        <v>1</v>
      </c>
      <c r="J151" s="20">
        <v>0</v>
      </c>
      <c r="K151" s="21">
        <v>0</v>
      </c>
      <c r="L151" s="22">
        <v>0</v>
      </c>
      <c r="M151" s="34" t="s">
        <v>900</v>
      </c>
    </row>
    <row r="152" spans="1:13" x14ac:dyDescent="0.3">
      <c r="A152" s="17" t="s">
        <v>278</v>
      </c>
      <c r="B152" s="17" t="s">
        <v>825</v>
      </c>
      <c r="C152" s="17" t="s">
        <v>826</v>
      </c>
      <c r="D152" s="17" t="s">
        <v>308</v>
      </c>
      <c r="E152" s="17" t="s">
        <v>281</v>
      </c>
      <c r="F152" s="17" t="s">
        <v>827</v>
      </c>
      <c r="G152" s="18">
        <v>1</v>
      </c>
      <c r="H152" s="18">
        <v>1</v>
      </c>
      <c r="I152" s="19">
        <v>0</v>
      </c>
      <c r="J152" s="20">
        <v>0</v>
      </c>
      <c r="K152" s="21">
        <v>0</v>
      </c>
      <c r="L152" s="22">
        <v>1</v>
      </c>
      <c r="M152" s="34" t="s">
        <v>898</v>
      </c>
    </row>
    <row r="153" spans="1:13" x14ac:dyDescent="0.3">
      <c r="A153" s="17" t="s">
        <v>828</v>
      </c>
      <c r="B153" s="17" t="s">
        <v>766</v>
      </c>
      <c r="C153" s="17" t="s">
        <v>829</v>
      </c>
      <c r="D153" s="17" t="s">
        <v>339</v>
      </c>
      <c r="E153" s="17" t="s">
        <v>340</v>
      </c>
      <c r="F153" s="17" t="s">
        <v>830</v>
      </c>
      <c r="G153" s="18">
        <v>1</v>
      </c>
      <c r="H153" s="18">
        <v>2</v>
      </c>
      <c r="I153" s="19">
        <v>1</v>
      </c>
      <c r="J153" s="20">
        <v>0</v>
      </c>
      <c r="K153" s="21">
        <v>0</v>
      </c>
      <c r="L153" s="22">
        <v>0</v>
      </c>
      <c r="M153" s="34" t="s">
        <v>900</v>
      </c>
    </row>
    <row r="154" spans="1:13" x14ac:dyDescent="0.3">
      <c r="A154" s="17" t="s">
        <v>831</v>
      </c>
      <c r="B154" s="17" t="s">
        <v>832</v>
      </c>
      <c r="C154" s="17" t="s">
        <v>303</v>
      </c>
      <c r="D154" s="17" t="s">
        <v>315</v>
      </c>
      <c r="E154" s="17" t="s">
        <v>316</v>
      </c>
      <c r="F154" s="17" t="s">
        <v>833</v>
      </c>
      <c r="G154" s="18">
        <v>1</v>
      </c>
      <c r="H154" s="18">
        <v>2</v>
      </c>
      <c r="I154" s="19">
        <v>0</v>
      </c>
      <c r="J154" s="20">
        <v>1</v>
      </c>
      <c r="K154" s="21">
        <v>0</v>
      </c>
      <c r="L154" s="22">
        <v>0</v>
      </c>
      <c r="M154" s="34" t="s">
        <v>900</v>
      </c>
    </row>
    <row r="155" spans="1:13" x14ac:dyDescent="0.3">
      <c r="A155" s="17" t="s">
        <v>834</v>
      </c>
      <c r="B155" s="17" t="s">
        <v>835</v>
      </c>
      <c r="C155" s="17" t="s">
        <v>343</v>
      </c>
      <c r="D155" s="17" t="s">
        <v>304</v>
      </c>
      <c r="E155" s="17" t="s">
        <v>189</v>
      </c>
      <c r="F155" s="17" t="s">
        <v>836</v>
      </c>
      <c r="G155" s="18">
        <v>1</v>
      </c>
      <c r="H155" s="18">
        <v>2</v>
      </c>
      <c r="I155" s="19">
        <v>0</v>
      </c>
      <c r="J155" s="20">
        <v>1</v>
      </c>
      <c r="K155" s="21">
        <v>0</v>
      </c>
      <c r="L155" s="22">
        <v>0</v>
      </c>
      <c r="M155" s="34" t="s">
        <v>900</v>
      </c>
    </row>
    <row r="156" spans="1:13" x14ac:dyDescent="0.3">
      <c r="A156" s="17" t="s">
        <v>837</v>
      </c>
      <c r="B156" s="17" t="s">
        <v>838</v>
      </c>
      <c r="C156" s="17" t="s">
        <v>839</v>
      </c>
      <c r="D156" s="17" t="s">
        <v>649</v>
      </c>
      <c r="E156" s="17" t="s">
        <v>94</v>
      </c>
      <c r="F156" s="17" t="s">
        <v>840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4" t="s">
        <v>901</v>
      </c>
    </row>
    <row r="157" spans="1:13" x14ac:dyDescent="0.3">
      <c r="A157" s="17" t="s">
        <v>841</v>
      </c>
      <c r="B157" s="17" t="s">
        <v>842</v>
      </c>
      <c r="C157" s="17" t="s">
        <v>843</v>
      </c>
      <c r="D157" s="17" t="s">
        <v>844</v>
      </c>
      <c r="E157" s="17" t="s">
        <v>845</v>
      </c>
      <c r="F157" s="17" t="s">
        <v>846</v>
      </c>
      <c r="G157" s="18">
        <v>1</v>
      </c>
      <c r="H157" s="18">
        <v>2</v>
      </c>
      <c r="I157" s="19">
        <v>0</v>
      </c>
      <c r="J157" s="20">
        <v>1</v>
      </c>
      <c r="K157" s="21">
        <v>0</v>
      </c>
      <c r="L157" s="22">
        <v>0</v>
      </c>
      <c r="M157" s="34" t="s">
        <v>900</v>
      </c>
    </row>
    <row r="158" spans="1:13" x14ac:dyDescent="0.3">
      <c r="A158" s="17" t="s">
        <v>847</v>
      </c>
      <c r="B158" s="17" t="s">
        <v>848</v>
      </c>
      <c r="C158" s="17" t="s">
        <v>849</v>
      </c>
      <c r="D158" s="17" t="s">
        <v>308</v>
      </c>
      <c r="E158" s="17" t="s">
        <v>850</v>
      </c>
      <c r="F158" s="17" t="s">
        <v>847</v>
      </c>
      <c r="G158" s="18">
        <v>1</v>
      </c>
      <c r="H158" s="18">
        <v>3</v>
      </c>
      <c r="I158" s="19">
        <v>0</v>
      </c>
      <c r="J158" s="20">
        <v>1</v>
      </c>
      <c r="K158" s="21">
        <v>0</v>
      </c>
      <c r="L158" s="22">
        <v>0</v>
      </c>
      <c r="M158" s="34" t="s">
        <v>900</v>
      </c>
    </row>
    <row r="159" spans="1:13" x14ac:dyDescent="0.3">
      <c r="A159" s="17" t="s">
        <v>851</v>
      </c>
      <c r="B159" s="17" t="s">
        <v>852</v>
      </c>
      <c r="C159" s="17" t="s">
        <v>303</v>
      </c>
      <c r="D159" s="17" t="s">
        <v>304</v>
      </c>
      <c r="E159" s="17" t="s">
        <v>853</v>
      </c>
      <c r="F159" s="17" t="s">
        <v>854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4" t="s">
        <v>900</v>
      </c>
    </row>
    <row r="160" spans="1:13" x14ac:dyDescent="0.3">
      <c r="A160" s="17" t="s">
        <v>855</v>
      </c>
      <c r="B160" s="17" t="s">
        <v>856</v>
      </c>
      <c r="C160" s="17" t="s">
        <v>857</v>
      </c>
      <c r="D160" s="17" t="s">
        <v>325</v>
      </c>
      <c r="E160" s="17" t="s">
        <v>316</v>
      </c>
      <c r="F160" s="17" t="s">
        <v>858</v>
      </c>
      <c r="G160" s="18">
        <v>1</v>
      </c>
      <c r="H160" s="18">
        <v>2</v>
      </c>
      <c r="I160" s="19">
        <v>0</v>
      </c>
      <c r="J160" s="20">
        <v>1</v>
      </c>
      <c r="K160" s="21">
        <v>0</v>
      </c>
      <c r="L160" s="22">
        <v>0</v>
      </c>
      <c r="M160" s="34" t="s">
        <v>901</v>
      </c>
    </row>
    <row r="161" spans="1:13" x14ac:dyDescent="0.3">
      <c r="A161" s="17" t="s">
        <v>859</v>
      </c>
      <c r="B161" s="17" t="s">
        <v>860</v>
      </c>
      <c r="C161" s="17" t="s">
        <v>492</v>
      </c>
      <c r="D161" s="17" t="s">
        <v>740</v>
      </c>
      <c r="E161" s="17" t="s">
        <v>340</v>
      </c>
      <c r="F161" s="17" t="s">
        <v>861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34" t="s">
        <v>901</v>
      </c>
    </row>
    <row r="162" spans="1:13" x14ac:dyDescent="0.3">
      <c r="A162" s="17" t="s">
        <v>862</v>
      </c>
      <c r="B162" s="17" t="s">
        <v>863</v>
      </c>
      <c r="C162" s="17" t="s">
        <v>303</v>
      </c>
      <c r="D162" s="17" t="s">
        <v>304</v>
      </c>
      <c r="E162" s="17" t="s">
        <v>235</v>
      </c>
      <c r="F162" s="17" t="s">
        <v>864</v>
      </c>
      <c r="G162" s="18">
        <v>1</v>
      </c>
      <c r="H162" s="18">
        <v>2</v>
      </c>
      <c r="I162" s="19">
        <v>0</v>
      </c>
      <c r="J162" s="20">
        <v>1</v>
      </c>
      <c r="K162" s="21">
        <v>0</v>
      </c>
      <c r="L162" s="22">
        <v>0</v>
      </c>
      <c r="M162" s="34" t="s">
        <v>902</v>
      </c>
    </row>
    <row r="163" spans="1:13" x14ac:dyDescent="0.3">
      <c r="A163" s="17" t="s">
        <v>865</v>
      </c>
      <c r="B163" s="17" t="s">
        <v>866</v>
      </c>
      <c r="C163" s="17" t="s">
        <v>867</v>
      </c>
      <c r="D163" s="17" t="s">
        <v>304</v>
      </c>
      <c r="E163" s="17" t="s">
        <v>363</v>
      </c>
      <c r="F163" s="17" t="s">
        <v>868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34" t="s">
        <v>900</v>
      </c>
    </row>
    <row r="164" spans="1:13" x14ac:dyDescent="0.3">
      <c r="A164" s="17" t="s">
        <v>869</v>
      </c>
      <c r="B164" s="17" t="s">
        <v>870</v>
      </c>
      <c r="C164" s="17" t="s">
        <v>303</v>
      </c>
      <c r="D164" s="17" t="s">
        <v>304</v>
      </c>
      <c r="E164" s="17" t="s">
        <v>235</v>
      </c>
      <c r="F164" s="17" t="s">
        <v>871</v>
      </c>
      <c r="G164" s="18">
        <v>1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34" t="s">
        <v>902</v>
      </c>
    </row>
  </sheetData>
  <autoFilter ref="A2:N164" xr:uid="{66E48AEE-0147-48CB-924C-1C95639B5F44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0317-1B51-46A8-916A-61BD5BEC7390}">
  <dimension ref="A1:O21"/>
  <sheetViews>
    <sheetView showGridLines="0" tabSelected="1" workbookViewId="0">
      <selection activeCell="G4" sqref="G4"/>
    </sheetView>
  </sheetViews>
  <sheetFormatPr defaultRowHeight="14.4" x14ac:dyDescent="0.3"/>
  <cols>
    <col min="1" max="1" width="24.21875" style="27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8" t="s">
        <v>916</v>
      </c>
      <c r="B1" s="68"/>
      <c r="C1" s="68"/>
      <c r="D1" s="68"/>
    </row>
    <row r="2" spans="1:14" ht="15" thickBot="1" x14ac:dyDescent="0.35">
      <c r="A2" s="42" t="s">
        <v>912</v>
      </c>
      <c r="B2" s="43" t="s">
        <v>911</v>
      </c>
      <c r="C2" s="43" t="s">
        <v>910</v>
      </c>
      <c r="D2" s="44" t="s">
        <v>909</v>
      </c>
    </row>
    <row r="3" spans="1:14" x14ac:dyDescent="0.3">
      <c r="A3" s="64" t="s">
        <v>913</v>
      </c>
      <c r="B3" s="49" t="s">
        <v>898</v>
      </c>
      <c r="C3" s="50">
        <v>83</v>
      </c>
      <c r="D3" s="51">
        <v>50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83</v>
      </c>
      <c r="N3" t="str">
        <f>IF($L3=2,$C3,"")</f>
        <v/>
      </c>
    </row>
    <row r="4" spans="1:14" x14ac:dyDescent="0.3">
      <c r="A4" s="65"/>
      <c r="B4" s="55" t="s">
        <v>908</v>
      </c>
      <c r="C4" s="56">
        <v>14</v>
      </c>
      <c r="D4" s="57">
        <v>3</v>
      </c>
      <c r="K4" s="36" t="str">
        <f t="shared" ref="K4:K15" si="0">IF(OR($B4="Corporate non-stock - demand too low to convert",$B4="Non-stock in the primary DC - demand too low to convert",$B4="Low impact - only 1 or 2 line impact"),1,"")</f>
        <v/>
      </c>
      <c r="L4" s="36" t="str">
        <f t="shared" ref="L4:L15" si="1">IF($B4="Grand Total",2,"")</f>
        <v/>
      </c>
      <c r="M4" s="36" t="str">
        <f t="shared" ref="M4:M15" si="2">IF($K4=1,$C4,"")</f>
        <v/>
      </c>
      <c r="N4" s="36" t="str">
        <f t="shared" ref="N4:N15" si="3">IF($L4=2,$C4,"")</f>
        <v/>
      </c>
    </row>
    <row r="5" spans="1:14" x14ac:dyDescent="0.3">
      <c r="A5" s="65"/>
      <c r="B5" s="37" t="s">
        <v>906</v>
      </c>
      <c r="C5" s="38">
        <v>9</v>
      </c>
      <c r="D5" s="45">
        <v>1</v>
      </c>
      <c r="K5" s="36" t="str">
        <f t="shared" si="0"/>
        <v/>
      </c>
      <c r="L5" s="36" t="str">
        <f t="shared" si="1"/>
        <v/>
      </c>
      <c r="M5" s="36" t="str">
        <f t="shared" si="2"/>
        <v/>
      </c>
      <c r="N5" s="36" t="str">
        <f t="shared" si="3"/>
        <v/>
      </c>
    </row>
    <row r="6" spans="1:14" ht="15" thickBot="1" x14ac:dyDescent="0.35">
      <c r="A6" s="66"/>
      <c r="B6" s="39" t="s">
        <v>903</v>
      </c>
      <c r="C6" s="40">
        <v>1</v>
      </c>
      <c r="D6" s="41">
        <v>1</v>
      </c>
      <c r="K6" s="36" t="str">
        <f t="shared" si="0"/>
        <v/>
      </c>
      <c r="L6" s="36" t="str">
        <f t="shared" si="1"/>
        <v/>
      </c>
      <c r="M6" s="36" t="str">
        <f t="shared" si="2"/>
        <v/>
      </c>
      <c r="N6" s="36" t="str">
        <f t="shared" si="3"/>
        <v/>
      </c>
    </row>
    <row r="7" spans="1:14" x14ac:dyDescent="0.3">
      <c r="A7" s="67" t="s">
        <v>914</v>
      </c>
      <c r="B7" s="52" t="s">
        <v>899</v>
      </c>
      <c r="C7" s="53">
        <v>37</v>
      </c>
      <c r="D7" s="54">
        <v>29</v>
      </c>
      <c r="K7" s="36">
        <f t="shared" si="0"/>
        <v>1</v>
      </c>
      <c r="L7" s="36" t="str">
        <f t="shared" si="1"/>
        <v/>
      </c>
      <c r="M7" s="36">
        <f t="shared" si="2"/>
        <v>37</v>
      </c>
      <c r="N7" s="36" t="str">
        <f t="shared" si="3"/>
        <v/>
      </c>
    </row>
    <row r="8" spans="1:14" ht="15" thickBot="1" x14ac:dyDescent="0.35">
      <c r="A8" s="66"/>
      <c r="B8" s="39" t="s">
        <v>902</v>
      </c>
      <c r="C8" s="40">
        <v>14</v>
      </c>
      <c r="D8" s="41">
        <v>13</v>
      </c>
      <c r="K8" s="36" t="str">
        <f t="shared" si="0"/>
        <v/>
      </c>
      <c r="L8" s="36" t="str">
        <f t="shared" si="1"/>
        <v/>
      </c>
      <c r="M8" s="36" t="str">
        <f t="shared" si="2"/>
        <v/>
      </c>
      <c r="N8" s="36" t="str">
        <f t="shared" si="3"/>
        <v/>
      </c>
    </row>
    <row r="9" spans="1:14" x14ac:dyDescent="0.3">
      <c r="A9" s="64" t="s">
        <v>915</v>
      </c>
      <c r="B9" s="49" t="s">
        <v>900</v>
      </c>
      <c r="C9" s="50">
        <v>72</v>
      </c>
      <c r="D9" s="51">
        <v>60</v>
      </c>
      <c r="K9" s="36">
        <f t="shared" si="0"/>
        <v>1</v>
      </c>
      <c r="L9" s="36" t="str">
        <f t="shared" si="1"/>
        <v/>
      </c>
      <c r="M9" s="36">
        <f t="shared" si="2"/>
        <v>72</v>
      </c>
      <c r="N9" s="36" t="str">
        <f t="shared" si="3"/>
        <v/>
      </c>
    </row>
    <row r="10" spans="1:14" ht="15" thickBot="1" x14ac:dyDescent="0.35">
      <c r="A10" s="66"/>
      <c r="B10" s="39" t="s">
        <v>907</v>
      </c>
      <c r="C10" s="40">
        <v>17</v>
      </c>
      <c r="D10" s="41">
        <v>5</v>
      </c>
      <c r="K10" s="36" t="str">
        <f t="shared" si="0"/>
        <v/>
      </c>
      <c r="L10" s="36" t="str">
        <f t="shared" si="1"/>
        <v/>
      </c>
      <c r="M10" s="36" t="str">
        <f t="shared" si="2"/>
        <v/>
      </c>
      <c r="N10" s="36" t="str">
        <f t="shared" si="3"/>
        <v/>
      </c>
    </row>
    <row r="11" spans="1:14" ht="15" thickBot="1" x14ac:dyDescent="0.35">
      <c r="B11" s="46" t="s">
        <v>11</v>
      </c>
      <c r="C11" s="47">
        <v>247</v>
      </c>
      <c r="D11" s="48">
        <v>162</v>
      </c>
      <c r="K11" s="36" t="str">
        <f t="shared" si="0"/>
        <v/>
      </c>
      <c r="L11" s="36">
        <f t="shared" si="1"/>
        <v>2</v>
      </c>
      <c r="M11" s="36" t="str">
        <f t="shared" si="2"/>
        <v/>
      </c>
      <c r="N11" s="36">
        <f t="shared" si="3"/>
        <v>247</v>
      </c>
    </row>
    <row r="12" spans="1:14" x14ac:dyDescent="0.3">
      <c r="K12" s="36" t="str">
        <f t="shared" si="0"/>
        <v/>
      </c>
      <c r="L12" s="36" t="str">
        <f t="shared" si="1"/>
        <v/>
      </c>
      <c r="M12" s="36" t="str">
        <f t="shared" si="2"/>
        <v/>
      </c>
      <c r="N12" s="36" t="str">
        <f t="shared" si="3"/>
        <v/>
      </c>
    </row>
    <row r="13" spans="1:14" x14ac:dyDescent="0.3">
      <c r="K13" s="36" t="str">
        <f t="shared" si="0"/>
        <v/>
      </c>
      <c r="L13" s="36" t="str">
        <f t="shared" si="1"/>
        <v/>
      </c>
      <c r="M13" s="36" t="str">
        <f t="shared" si="2"/>
        <v/>
      </c>
      <c r="N13" s="36" t="str">
        <f t="shared" si="3"/>
        <v/>
      </c>
    </row>
    <row r="14" spans="1:14" x14ac:dyDescent="0.3">
      <c r="K14" s="36" t="str">
        <f t="shared" si="0"/>
        <v/>
      </c>
      <c r="L14" s="36" t="str">
        <f t="shared" si="1"/>
        <v/>
      </c>
      <c r="M14" s="36" t="str">
        <f t="shared" si="2"/>
        <v/>
      </c>
      <c r="N14" s="36" t="str">
        <f t="shared" si="3"/>
        <v/>
      </c>
    </row>
    <row r="15" spans="1:14" x14ac:dyDescent="0.3">
      <c r="K15" s="36" t="str">
        <f t="shared" si="0"/>
        <v/>
      </c>
      <c r="L15" s="36" t="str">
        <f t="shared" si="1"/>
        <v/>
      </c>
      <c r="M15" s="36" t="str">
        <f t="shared" si="2"/>
        <v/>
      </c>
      <c r="N15" s="36" t="str">
        <f t="shared" si="3"/>
        <v/>
      </c>
    </row>
    <row r="20" spans="13:15" x14ac:dyDescent="0.3">
      <c r="M20">
        <f>SUM(M1:M19)</f>
        <v>192</v>
      </c>
      <c r="N20">
        <f>SUM(N1:N19)</f>
        <v>247</v>
      </c>
      <c r="O20">
        <f>M20/N20</f>
        <v>0.77732793522267207</v>
      </c>
    </row>
    <row r="21" spans="13:15" x14ac:dyDescent="0.3">
      <c r="O21" t="str">
        <f>TEXT(O20,"0.0%")</f>
        <v>77.7%</v>
      </c>
    </row>
  </sheetData>
  <mergeCells count="4">
    <mergeCell ref="A3:A6"/>
    <mergeCell ref="A7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0C7F-CF96-4D71-8C0C-012D5E943A44}">
  <dimension ref="A1:V11"/>
  <sheetViews>
    <sheetView showGridLines="0" workbookViewId="0">
      <selection activeCell="C11" sqref="C11:L11"/>
    </sheetView>
  </sheetViews>
  <sheetFormatPr defaultColWidth="12.33203125" defaultRowHeight="14.4" x14ac:dyDescent="0.3"/>
  <cols>
    <col min="1" max="13" width="12.33203125" style="28"/>
    <col min="14" max="22" width="0" style="28" hidden="1" customWidth="1"/>
    <col min="23" max="16384" width="12.33203125" style="28"/>
  </cols>
  <sheetData>
    <row r="1" spans="1:22" x14ac:dyDescent="0.3">
      <c r="A1" s="74" t="s">
        <v>897</v>
      </c>
      <c r="B1" s="74"/>
      <c r="C1" s="74"/>
      <c r="D1" s="74"/>
      <c r="E1" s="74"/>
      <c r="F1" s="74"/>
      <c r="G1" s="74"/>
      <c r="H1" s="74"/>
      <c r="I1" s="74"/>
      <c r="J1" s="75"/>
      <c r="K1" s="72" t="s">
        <v>873</v>
      </c>
      <c r="L1" s="73"/>
      <c r="N1" s="28" t="s">
        <v>889</v>
      </c>
      <c r="O1" s="33"/>
      <c r="P1" s="33"/>
      <c r="Q1" s="33"/>
      <c r="R1" s="33" t="s">
        <v>889</v>
      </c>
      <c r="S1" s="33"/>
      <c r="T1" s="72"/>
      <c r="U1" s="73"/>
      <c r="V1" s="33" t="s">
        <v>897</v>
      </c>
    </row>
    <row r="2" spans="1:22" x14ac:dyDescent="0.3">
      <c r="A2" s="32" t="s">
        <v>874</v>
      </c>
      <c r="B2" s="32" t="s">
        <v>896</v>
      </c>
      <c r="C2" s="32" t="s">
        <v>3</v>
      </c>
      <c r="D2" s="32" t="s">
        <v>4</v>
      </c>
      <c r="E2" s="32" t="s">
        <v>895</v>
      </c>
      <c r="F2" s="32" t="s">
        <v>6</v>
      </c>
      <c r="G2" s="32" t="s">
        <v>894</v>
      </c>
      <c r="H2" s="32" t="s">
        <v>8</v>
      </c>
      <c r="I2" s="32" t="s">
        <v>9</v>
      </c>
      <c r="J2" s="32" t="s">
        <v>10</v>
      </c>
      <c r="K2" s="32" t="s">
        <v>895</v>
      </c>
      <c r="L2" s="32" t="s">
        <v>894</v>
      </c>
      <c r="N2" s="32" t="s">
        <v>874</v>
      </c>
      <c r="O2" s="32" t="s">
        <v>896</v>
      </c>
      <c r="P2" s="32" t="s">
        <v>895</v>
      </c>
      <c r="Q2" s="32" t="s">
        <v>894</v>
      </c>
      <c r="R2" s="32" t="s">
        <v>874</v>
      </c>
      <c r="S2" s="32" t="s">
        <v>896</v>
      </c>
      <c r="T2" s="32" t="s">
        <v>895</v>
      </c>
      <c r="U2" s="32" t="s">
        <v>894</v>
      </c>
    </row>
    <row r="3" spans="1:22" x14ac:dyDescent="0.3">
      <c r="A3" s="31">
        <v>2016</v>
      </c>
      <c r="B3" s="30" t="s">
        <v>893</v>
      </c>
      <c r="C3" s="30">
        <v>1930</v>
      </c>
      <c r="D3" s="30">
        <v>1810</v>
      </c>
      <c r="E3" s="29">
        <v>0.9378238341968913</v>
      </c>
      <c r="F3" s="30">
        <v>65</v>
      </c>
      <c r="G3" s="29">
        <v>0.97150259067357514</v>
      </c>
      <c r="H3" s="30">
        <v>17</v>
      </c>
      <c r="I3" s="30">
        <v>12</v>
      </c>
      <c r="J3" s="30">
        <v>26</v>
      </c>
      <c r="K3" s="29">
        <v>0.95751295336787567</v>
      </c>
      <c r="L3" s="29">
        <v>0.99119170984455962</v>
      </c>
      <c r="N3" s="31">
        <v>2016</v>
      </c>
      <c r="O3" s="30" t="s">
        <v>893</v>
      </c>
      <c r="P3" s="29">
        <v>0.9378238341968913</v>
      </c>
      <c r="Q3" s="29">
        <v>0.97150259067357514</v>
      </c>
      <c r="R3" s="31">
        <v>2016</v>
      </c>
      <c r="S3" s="30" t="s">
        <v>893</v>
      </c>
      <c r="T3" s="29">
        <v>0.95751295336787567</v>
      </c>
      <c r="U3" s="29">
        <v>0.99119170984455962</v>
      </c>
    </row>
    <row r="4" spans="1:22" x14ac:dyDescent="0.3">
      <c r="A4" s="76">
        <v>2017</v>
      </c>
      <c r="B4" s="30" t="s">
        <v>892</v>
      </c>
      <c r="C4" s="30">
        <v>4985</v>
      </c>
      <c r="D4" s="30">
        <v>4629</v>
      </c>
      <c r="E4" s="29">
        <v>0.92858575727181547</v>
      </c>
      <c r="F4" s="30">
        <v>182</v>
      </c>
      <c r="G4" s="29">
        <v>0.96509528585757276</v>
      </c>
      <c r="H4" s="30">
        <v>48</v>
      </c>
      <c r="I4" s="30">
        <v>47</v>
      </c>
      <c r="J4" s="30">
        <v>79</v>
      </c>
      <c r="K4" s="29">
        <v>0.95386158475426275</v>
      </c>
      <c r="L4" s="29">
        <v>0.99037111334002004</v>
      </c>
      <c r="N4" s="76">
        <v>2017</v>
      </c>
      <c r="O4" s="30" t="s">
        <v>892</v>
      </c>
      <c r="P4" s="29">
        <v>0.92858575727181547</v>
      </c>
      <c r="Q4" s="29">
        <v>0.96509528585757276</v>
      </c>
      <c r="R4" s="76">
        <v>2017</v>
      </c>
      <c r="S4" s="30" t="s">
        <v>892</v>
      </c>
      <c r="T4" s="29">
        <v>0.95386158475426275</v>
      </c>
      <c r="U4" s="29">
        <v>0.99037111334002004</v>
      </c>
    </row>
    <row r="5" spans="1:22" x14ac:dyDescent="0.3">
      <c r="A5" s="77"/>
      <c r="B5" s="30" t="s">
        <v>891</v>
      </c>
      <c r="C5" s="30">
        <v>4875</v>
      </c>
      <c r="D5" s="30">
        <v>4586</v>
      </c>
      <c r="E5" s="29">
        <v>0.94071794871794867</v>
      </c>
      <c r="F5" s="30">
        <v>126</v>
      </c>
      <c r="G5" s="29">
        <v>0.96656410256410252</v>
      </c>
      <c r="H5" s="30">
        <v>30</v>
      </c>
      <c r="I5" s="30">
        <v>29</v>
      </c>
      <c r="J5" s="30">
        <v>104</v>
      </c>
      <c r="K5" s="29">
        <v>0.96799999999999997</v>
      </c>
      <c r="L5" s="29">
        <v>0.99384615384615382</v>
      </c>
      <c r="N5" s="77"/>
      <c r="O5" s="30" t="s">
        <v>891</v>
      </c>
      <c r="P5" s="29">
        <v>0.94071794871794867</v>
      </c>
      <c r="Q5" s="29">
        <v>0.96656410256410252</v>
      </c>
      <c r="R5" s="77"/>
      <c r="S5" s="30" t="s">
        <v>891</v>
      </c>
      <c r="T5" s="29">
        <v>0.96799999999999997</v>
      </c>
      <c r="U5" s="29">
        <v>0.99384615384615382</v>
      </c>
    </row>
    <row r="6" spans="1:22" x14ac:dyDescent="0.3">
      <c r="A6" s="77"/>
      <c r="B6" s="30" t="s">
        <v>890</v>
      </c>
      <c r="C6" s="30">
        <v>4905</v>
      </c>
      <c r="D6" s="30">
        <v>4593</v>
      </c>
      <c r="E6" s="29">
        <v>0.93639143730886854</v>
      </c>
      <c r="F6" s="30">
        <v>147</v>
      </c>
      <c r="G6" s="29">
        <v>0.96636085626911306</v>
      </c>
      <c r="H6" s="30">
        <v>39</v>
      </c>
      <c r="I6" s="30">
        <v>24</v>
      </c>
      <c r="J6" s="30">
        <v>102</v>
      </c>
      <c r="K6" s="29">
        <v>0.96207951070336395</v>
      </c>
      <c r="L6" s="29">
        <v>0.99204892966360858</v>
      </c>
      <c r="N6" s="77"/>
      <c r="O6" s="30" t="s">
        <v>890</v>
      </c>
      <c r="P6" s="29">
        <v>0.93639143730886854</v>
      </c>
      <c r="Q6" s="29">
        <v>0.96636085626911306</v>
      </c>
      <c r="R6" s="77"/>
      <c r="S6" s="30" t="s">
        <v>890</v>
      </c>
      <c r="T6" s="29">
        <v>0.96207951070336395</v>
      </c>
      <c r="U6" s="29">
        <v>0.99204892966360858</v>
      </c>
    </row>
    <row r="7" spans="1:22" x14ac:dyDescent="0.3">
      <c r="A7" s="78"/>
      <c r="B7" s="30" t="s">
        <v>893</v>
      </c>
      <c r="C7" s="30">
        <v>5157</v>
      </c>
      <c r="D7" s="30">
        <v>4828</v>
      </c>
      <c r="E7" s="29">
        <v>0.93620321892573199</v>
      </c>
      <c r="F7" s="30">
        <v>147</v>
      </c>
      <c r="G7" s="29">
        <v>0.96470816366104328</v>
      </c>
      <c r="H7" s="30">
        <v>30</v>
      </c>
      <c r="I7" s="30">
        <v>31</v>
      </c>
      <c r="J7" s="30">
        <v>121</v>
      </c>
      <c r="K7" s="29">
        <v>0.96567771960442117</v>
      </c>
      <c r="L7" s="29">
        <v>0.99418266433973235</v>
      </c>
      <c r="N7" s="78"/>
      <c r="O7" s="30" t="s">
        <v>893</v>
      </c>
      <c r="P7" s="29">
        <v>0.93620321892573199</v>
      </c>
      <c r="Q7" s="29">
        <v>0.96470816366104328</v>
      </c>
      <c r="R7" s="78"/>
      <c r="S7" s="30" t="s">
        <v>893</v>
      </c>
      <c r="T7" s="29">
        <v>0.96567771960442117</v>
      </c>
      <c r="U7" s="29">
        <v>0.99418266433973235</v>
      </c>
    </row>
    <row r="8" spans="1:22" x14ac:dyDescent="0.3">
      <c r="A8" s="79">
        <v>2018</v>
      </c>
      <c r="B8" s="30" t="s">
        <v>892</v>
      </c>
      <c r="C8" s="30">
        <v>4888</v>
      </c>
      <c r="D8" s="30">
        <v>4611</v>
      </c>
      <c r="E8" s="29">
        <v>0.94333060556464821</v>
      </c>
      <c r="F8" s="30">
        <v>125</v>
      </c>
      <c r="G8" s="29">
        <v>0.96890343698854342</v>
      </c>
      <c r="H8" s="30">
        <v>29</v>
      </c>
      <c r="I8" s="30">
        <v>30</v>
      </c>
      <c r="J8" s="30">
        <v>93</v>
      </c>
      <c r="K8" s="29">
        <v>0.96849427168576108</v>
      </c>
      <c r="L8" s="29">
        <v>0.99406710310965629</v>
      </c>
      <c r="N8" s="79">
        <v>2018</v>
      </c>
      <c r="O8" s="30" t="s">
        <v>892</v>
      </c>
      <c r="P8" s="29">
        <v>0.94333060556464821</v>
      </c>
      <c r="Q8" s="29">
        <v>0.96890343698854342</v>
      </c>
      <c r="R8" s="79">
        <v>2018</v>
      </c>
      <c r="S8" s="30" t="s">
        <v>892</v>
      </c>
      <c r="T8" s="29">
        <v>0.96849427168576108</v>
      </c>
      <c r="U8" s="29">
        <v>0.99406710310965629</v>
      </c>
    </row>
    <row r="9" spans="1:22" x14ac:dyDescent="0.3">
      <c r="A9" s="80"/>
      <c r="B9" s="30" t="s">
        <v>891</v>
      </c>
      <c r="C9" s="30">
        <v>4787</v>
      </c>
      <c r="D9" s="30">
        <v>4545</v>
      </c>
      <c r="E9" s="29">
        <v>0.94944641738040536</v>
      </c>
      <c r="F9" s="30">
        <v>103</v>
      </c>
      <c r="G9" s="29">
        <v>0.97096302485899311</v>
      </c>
      <c r="H9" s="30">
        <v>46</v>
      </c>
      <c r="I9" s="30">
        <v>26</v>
      </c>
      <c r="J9" s="30">
        <v>67</v>
      </c>
      <c r="K9" s="29">
        <v>0.96887403384165449</v>
      </c>
      <c r="L9" s="29">
        <v>0.99039064132024235</v>
      </c>
      <c r="N9" s="80"/>
      <c r="O9" s="30" t="s">
        <v>891</v>
      </c>
      <c r="P9" s="29">
        <v>0.94944641738040536</v>
      </c>
      <c r="Q9" s="29">
        <v>0.97096302485899311</v>
      </c>
      <c r="R9" s="80"/>
      <c r="S9" s="30" t="s">
        <v>891</v>
      </c>
      <c r="T9" s="29">
        <v>0.96887403384165449</v>
      </c>
      <c r="U9" s="29">
        <v>0.99039064132024235</v>
      </c>
    </row>
    <row r="10" spans="1:22" x14ac:dyDescent="0.3">
      <c r="A10" s="80"/>
      <c r="B10" s="30" t="s">
        <v>890</v>
      </c>
      <c r="C10" s="30">
        <v>5600</v>
      </c>
      <c r="D10" s="30">
        <v>5310</v>
      </c>
      <c r="E10" s="29">
        <v>0.94821428571428568</v>
      </c>
      <c r="F10" s="30">
        <v>148</v>
      </c>
      <c r="G10" s="29">
        <v>0.97464285714285703</v>
      </c>
      <c r="H10" s="30">
        <v>49</v>
      </c>
      <c r="I10" s="30">
        <v>21</v>
      </c>
      <c r="J10" s="30">
        <v>72</v>
      </c>
      <c r="K10" s="29">
        <v>0.96482142857142861</v>
      </c>
      <c r="L10" s="29">
        <v>0.99124999999999996</v>
      </c>
      <c r="N10" s="80"/>
      <c r="O10" s="30" t="s">
        <v>890</v>
      </c>
      <c r="P10" s="29">
        <v>0.94821428571428568</v>
      </c>
      <c r="Q10" s="29">
        <v>0.97464285714285703</v>
      </c>
      <c r="R10" s="80"/>
      <c r="S10" s="30" t="s">
        <v>890</v>
      </c>
      <c r="T10" s="29">
        <v>0.96482142857142861</v>
      </c>
      <c r="U10" s="29">
        <v>0.99124999999999996</v>
      </c>
    </row>
    <row r="11" spans="1:22" x14ac:dyDescent="0.3">
      <c r="A11" s="80"/>
      <c r="B11" s="30" t="s">
        <v>893</v>
      </c>
      <c r="C11" s="30">
        <v>5046</v>
      </c>
      <c r="D11" s="30">
        <v>4799</v>
      </c>
      <c r="E11" s="29">
        <v>0.95105033690051533</v>
      </c>
      <c r="F11" s="30">
        <v>110</v>
      </c>
      <c r="G11" s="29">
        <v>0.97284978200554884</v>
      </c>
      <c r="H11" s="30">
        <v>34</v>
      </c>
      <c r="I11" s="30">
        <v>14</v>
      </c>
      <c r="J11" s="30">
        <v>89</v>
      </c>
      <c r="K11" s="29">
        <v>0.9714625445897741</v>
      </c>
      <c r="L11" s="29">
        <v>0.99326198969480772</v>
      </c>
      <c r="N11" s="80"/>
      <c r="O11" s="30" t="s">
        <v>893</v>
      </c>
      <c r="P11" s="29">
        <v>0.95105033690051533</v>
      </c>
      <c r="Q11" s="29">
        <v>0.97284978200554884</v>
      </c>
      <c r="R11" s="80"/>
      <c r="S11" s="30" t="s">
        <v>893</v>
      </c>
      <c r="T11" s="29">
        <v>0.9714625445897741</v>
      </c>
      <c r="U11" s="29">
        <v>0.99326198969480772</v>
      </c>
    </row>
  </sheetData>
  <mergeCells count="9">
    <mergeCell ref="T1:U1"/>
    <mergeCell ref="A1:J1"/>
    <mergeCell ref="K1:L1"/>
    <mergeCell ref="A4:A7"/>
    <mergeCell ref="N4:N7"/>
    <mergeCell ref="R4:R7"/>
    <mergeCell ref="A8:A11"/>
    <mergeCell ref="N8:N11"/>
    <mergeCell ref="R8:R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69" t="s">
        <v>872</v>
      </c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37.5" customHeight="1" x14ac:dyDescent="0.3">
      <c r="K2" s="70" t="s">
        <v>873</v>
      </c>
      <c r="L2" s="70"/>
    </row>
    <row r="3" spans="1:12" ht="27.45" customHeight="1" x14ac:dyDescent="0.3">
      <c r="A3" s="23" t="s">
        <v>874</v>
      </c>
      <c r="B3" s="23" t="s">
        <v>875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876</v>
      </c>
    </row>
    <row r="4" spans="1:12" ht="14.4" x14ac:dyDescent="0.3">
      <c r="A4" s="71">
        <v>2018</v>
      </c>
      <c r="B4" s="25" t="s">
        <v>877</v>
      </c>
      <c r="C4" s="26">
        <v>1711</v>
      </c>
      <c r="D4" s="26">
        <v>1594</v>
      </c>
      <c r="E4" s="24">
        <v>0.9316189362945646</v>
      </c>
      <c r="F4" s="26">
        <v>48</v>
      </c>
      <c r="G4" s="24">
        <v>0.95967270601987142</v>
      </c>
      <c r="H4" s="26">
        <v>14</v>
      </c>
      <c r="I4" s="26">
        <v>14</v>
      </c>
      <c r="J4" s="26">
        <v>41</v>
      </c>
      <c r="K4" s="24">
        <v>0.9625603864734299</v>
      </c>
      <c r="L4" s="24">
        <v>0.99129353233830841</v>
      </c>
    </row>
    <row r="5" spans="1:12" ht="14.4" x14ac:dyDescent="0.3">
      <c r="A5" s="71">
        <v>2018</v>
      </c>
      <c r="B5" s="25" t="s">
        <v>878</v>
      </c>
      <c r="C5" s="26">
        <v>1596</v>
      </c>
      <c r="D5" s="26">
        <v>1500</v>
      </c>
      <c r="E5" s="24">
        <v>0.93984962406015038</v>
      </c>
      <c r="F5" s="26">
        <v>43</v>
      </c>
      <c r="G5" s="24">
        <v>0.96679197994987465</v>
      </c>
      <c r="H5" s="26">
        <v>9</v>
      </c>
      <c r="I5" s="26">
        <v>9</v>
      </c>
      <c r="J5" s="26">
        <v>35</v>
      </c>
      <c r="K5" s="24">
        <v>0.96649484536082464</v>
      </c>
      <c r="L5" s="24">
        <v>0.99403578528827041</v>
      </c>
    </row>
    <row r="6" spans="1:12" ht="14.4" x14ac:dyDescent="0.3">
      <c r="A6" s="71">
        <v>2018</v>
      </c>
      <c r="B6" s="25" t="s">
        <v>879</v>
      </c>
      <c r="C6" s="26">
        <v>1581</v>
      </c>
      <c r="D6" s="26">
        <v>1517</v>
      </c>
      <c r="E6" s="24">
        <v>0.95951929158760274</v>
      </c>
      <c r="F6" s="26">
        <v>34</v>
      </c>
      <c r="G6" s="24">
        <v>0.98102466793168885</v>
      </c>
      <c r="H6" s="26">
        <v>6</v>
      </c>
      <c r="I6" s="26">
        <v>7</v>
      </c>
      <c r="J6" s="26">
        <v>17</v>
      </c>
      <c r="K6" s="24">
        <v>0.97430956968529225</v>
      </c>
      <c r="L6" s="24">
        <v>0.9960604070912672</v>
      </c>
    </row>
    <row r="7" spans="1:12" ht="14.4" x14ac:dyDescent="0.3">
      <c r="A7" s="71">
        <v>2018</v>
      </c>
      <c r="B7" s="25" t="s">
        <v>880</v>
      </c>
      <c r="C7" s="26">
        <v>1436</v>
      </c>
      <c r="D7" s="26">
        <v>1370</v>
      </c>
      <c r="E7" s="24">
        <v>0.95403899721448471</v>
      </c>
      <c r="F7" s="26">
        <v>35</v>
      </c>
      <c r="G7" s="24">
        <v>0.97841225626740946</v>
      </c>
      <c r="H7" s="26">
        <v>11</v>
      </c>
      <c r="I7" s="26">
        <v>5</v>
      </c>
      <c r="J7" s="26">
        <v>15</v>
      </c>
      <c r="K7" s="24">
        <v>0.96751412429378536</v>
      </c>
      <c r="L7" s="24">
        <v>0.99203475742215785</v>
      </c>
    </row>
    <row r="8" spans="1:12" ht="14.4" x14ac:dyDescent="0.3">
      <c r="A8" s="71">
        <v>2018</v>
      </c>
      <c r="B8" s="25" t="s">
        <v>881</v>
      </c>
      <c r="C8" s="26">
        <v>1846</v>
      </c>
      <c r="D8" s="26">
        <v>1752</v>
      </c>
      <c r="E8" s="24">
        <v>0.94907908992416035</v>
      </c>
      <c r="F8" s="26">
        <v>35</v>
      </c>
      <c r="G8" s="24">
        <v>0.96803900325027081</v>
      </c>
      <c r="H8" s="26">
        <v>18</v>
      </c>
      <c r="I8" s="26">
        <v>9</v>
      </c>
      <c r="J8" s="26">
        <v>32</v>
      </c>
      <c r="K8" s="24">
        <v>0.97063711911357342</v>
      </c>
      <c r="L8" s="24">
        <v>0.98983050847457632</v>
      </c>
    </row>
    <row r="9" spans="1:12" ht="14.4" x14ac:dyDescent="0.3">
      <c r="A9" s="71">
        <v>2018</v>
      </c>
      <c r="B9" s="25" t="s">
        <v>882</v>
      </c>
      <c r="C9" s="26">
        <v>1505</v>
      </c>
      <c r="D9" s="26">
        <v>1423</v>
      </c>
      <c r="E9" s="24">
        <v>0.94551495016611298</v>
      </c>
      <c r="F9" s="26">
        <v>33</v>
      </c>
      <c r="G9" s="24">
        <v>0.96744186046511627</v>
      </c>
      <c r="H9" s="26">
        <v>17</v>
      </c>
      <c r="I9" s="26">
        <v>12</v>
      </c>
      <c r="J9" s="26">
        <v>20</v>
      </c>
      <c r="K9" s="24">
        <v>0.96605566870332671</v>
      </c>
      <c r="L9" s="24">
        <v>0.98819444444444438</v>
      </c>
    </row>
    <row r="10" spans="1:12" ht="14.4" x14ac:dyDescent="0.3">
      <c r="A10" s="71">
        <v>2018</v>
      </c>
      <c r="B10" s="25" t="s">
        <v>883</v>
      </c>
      <c r="C10" s="26">
        <v>2055</v>
      </c>
      <c r="D10" s="26">
        <v>1975</v>
      </c>
      <c r="E10" s="24">
        <v>0.96107055961070553</v>
      </c>
      <c r="F10" s="26">
        <v>34</v>
      </c>
      <c r="G10" s="24">
        <v>0.97761557177615577</v>
      </c>
      <c r="H10" s="26">
        <v>16</v>
      </c>
      <c r="I10" s="26">
        <v>9</v>
      </c>
      <c r="J10" s="26">
        <v>21</v>
      </c>
      <c r="K10" s="24">
        <v>0.97530864197530864</v>
      </c>
      <c r="L10" s="24">
        <v>0.99196383726770465</v>
      </c>
    </row>
    <row r="11" spans="1:12" ht="14.4" x14ac:dyDescent="0.3">
      <c r="A11" s="71">
        <v>2018</v>
      </c>
      <c r="B11" s="25" t="s">
        <v>884</v>
      </c>
      <c r="C11" s="26">
        <v>1531</v>
      </c>
      <c r="D11" s="26">
        <v>1458</v>
      </c>
      <c r="E11" s="24">
        <v>0.95231874591770083</v>
      </c>
      <c r="F11" s="26">
        <v>38</v>
      </c>
      <c r="G11" s="24">
        <v>0.97713912475506204</v>
      </c>
      <c r="H11" s="26">
        <v>12</v>
      </c>
      <c r="I11" s="26">
        <v>3</v>
      </c>
      <c r="J11" s="26">
        <v>20</v>
      </c>
      <c r="K11" s="24">
        <v>0.96684350132625996</v>
      </c>
      <c r="L11" s="24">
        <v>0.99183673469387756</v>
      </c>
    </row>
    <row r="12" spans="1:12" ht="14.4" x14ac:dyDescent="0.3">
      <c r="A12" s="71">
        <v>2018</v>
      </c>
      <c r="B12" s="25" t="s">
        <v>885</v>
      </c>
      <c r="C12" s="26">
        <v>2014</v>
      </c>
      <c r="D12" s="26">
        <v>1877</v>
      </c>
      <c r="E12" s="24">
        <v>0.93197616683217477</v>
      </c>
      <c r="F12" s="26">
        <v>76</v>
      </c>
      <c r="G12" s="24">
        <v>0.96971201588877842</v>
      </c>
      <c r="H12" s="26">
        <v>21</v>
      </c>
      <c r="I12" s="26">
        <v>9</v>
      </c>
      <c r="J12" s="26">
        <v>31</v>
      </c>
      <c r="K12" s="24">
        <v>0.95086119554204662</v>
      </c>
      <c r="L12" s="24">
        <v>0.98893572181243417</v>
      </c>
    </row>
    <row r="13" spans="1:12" ht="14.4" x14ac:dyDescent="0.3">
      <c r="A13" s="71">
        <v>2018</v>
      </c>
      <c r="B13" s="25" t="s">
        <v>886</v>
      </c>
      <c r="C13" s="26">
        <v>1807</v>
      </c>
      <c r="D13" s="26">
        <v>1718</v>
      </c>
      <c r="E13" s="24">
        <v>0.9507470946319867</v>
      </c>
      <c r="F13" s="26">
        <v>34</v>
      </c>
      <c r="G13" s="24">
        <v>0.96956281128943</v>
      </c>
      <c r="H13" s="26">
        <v>10</v>
      </c>
      <c r="I13" s="26">
        <v>7</v>
      </c>
      <c r="J13" s="26">
        <v>38</v>
      </c>
      <c r="K13" s="24">
        <v>0.97502837684449484</v>
      </c>
      <c r="L13" s="24">
        <v>0.99421296296296291</v>
      </c>
    </row>
    <row r="14" spans="1:12" ht="14.4" x14ac:dyDescent="0.3">
      <c r="A14" s="71">
        <v>2018</v>
      </c>
      <c r="B14" s="25" t="s">
        <v>887</v>
      </c>
      <c r="C14" s="26">
        <v>1562</v>
      </c>
      <c r="D14" s="26">
        <v>1493</v>
      </c>
      <c r="E14" s="24">
        <v>0.95582586427656846</v>
      </c>
      <c r="F14" s="26">
        <v>38</v>
      </c>
      <c r="G14" s="24">
        <v>0.98015364916773362</v>
      </c>
      <c r="H14" s="26">
        <v>8</v>
      </c>
      <c r="I14" s="26">
        <v>3</v>
      </c>
      <c r="J14" s="26">
        <v>20</v>
      </c>
      <c r="K14" s="24">
        <v>0.97011046133853152</v>
      </c>
      <c r="L14" s="24">
        <v>0.99467021985343107</v>
      </c>
    </row>
    <row r="15" spans="1:12" ht="14.4" x14ac:dyDescent="0.3">
      <c r="A15" s="71">
        <v>2018</v>
      </c>
      <c r="B15" s="25" t="s">
        <v>888</v>
      </c>
      <c r="C15" s="26">
        <v>1677</v>
      </c>
      <c r="D15" s="26">
        <v>1588</v>
      </c>
      <c r="E15" s="24">
        <v>0.94692903995229571</v>
      </c>
      <c r="F15" s="26">
        <v>38</v>
      </c>
      <c r="G15" s="24">
        <v>0.96958855098389984</v>
      </c>
      <c r="H15" s="26">
        <v>16</v>
      </c>
      <c r="I15" s="26">
        <v>4</v>
      </c>
      <c r="J15" s="26">
        <v>31</v>
      </c>
      <c r="K15" s="24">
        <v>0.96711327649208267</v>
      </c>
      <c r="L15" s="24">
        <v>0.99002493765586019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2019-01-04T19:58:59Z</dcterms:created>
  <dcterms:modified xsi:type="dcterms:W3CDTF">2019-01-07T16:19:49Z</dcterms:modified>
</cp:coreProperties>
</file>