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M:\HSI\Inv Mgt\Heather\Key Accounts\First Choice (ECC)\"/>
    </mc:Choice>
  </mc:AlternateContent>
  <xr:revisionPtr revIDLastSave="0" documentId="8_{B1252D02-85F7-4750-84BF-5AC2F1C7F562}" xr6:coauthVersionLast="31" xr6:coauthVersionMax="31" xr10:uidLastSave="{00000000-0000-0000-0000-000000000000}"/>
  <bookViews>
    <workbookView xWindow="0" yWindow="0" windowWidth="23040" windowHeight="8496" activeTab="4" xr2:uid="{00000000-000D-0000-FFFF-FFFF00000000}"/>
  </bookViews>
  <sheets>
    <sheet name="Ship-To Fill Rate" sheetId="1" r:id="rId1"/>
    <sheet name="NSI Items" sheetId="2" r:id="rId2"/>
    <sheet name="Drop-Ship Items" sheetId="3" r:id="rId3"/>
    <sheet name="Item Detail" sheetId="4" r:id="rId4"/>
    <sheet name="Item Impact Summary" sheetId="6" r:id="rId5"/>
    <sheet name="12-Month Rolling Fill Rate" sheetId="5" r:id="rId6"/>
  </sheets>
  <definedNames>
    <definedName name="_xlnm._FilterDatabase" localSheetId="3" hidden="1">'Item Detail'!$A$2:$N$178</definedName>
  </definedNames>
  <calcPr calcId="179017"/>
  <pivotCaches>
    <pivotCache cacheId="20" r:id="rId7"/>
  </pivotCaches>
</workbook>
</file>

<file path=xl/calcChain.xml><?xml version="1.0" encoding="utf-8"?>
<calcChain xmlns="http://schemas.openxmlformats.org/spreadsheetml/2006/main">
  <c r="O21" i="6" l="1"/>
  <c r="O20" i="6"/>
  <c r="N20" i="6"/>
  <c r="M20" i="6"/>
  <c r="N4" i="6"/>
  <c r="N5" i="6"/>
  <c r="N6" i="6"/>
  <c r="N7" i="6"/>
  <c r="N8" i="6"/>
  <c r="N9" i="6"/>
  <c r="N10" i="6"/>
  <c r="N11" i="6"/>
  <c r="N12" i="6"/>
  <c r="N13" i="6"/>
  <c r="N14" i="6"/>
  <c r="N15" i="6"/>
  <c r="N3" i="6"/>
  <c r="M4" i="6"/>
  <c r="M5" i="6"/>
  <c r="M6" i="6"/>
  <c r="M7" i="6"/>
  <c r="M8" i="6"/>
  <c r="M9" i="6"/>
  <c r="M10" i="6"/>
  <c r="M11" i="6"/>
  <c r="M12" i="6"/>
  <c r="M13" i="6"/>
  <c r="M14" i="6"/>
  <c r="M15" i="6"/>
  <c r="M3" i="6"/>
  <c r="L4" i="6"/>
  <c r="L5" i="6"/>
  <c r="L6" i="6"/>
  <c r="L7" i="6"/>
  <c r="L8" i="6"/>
  <c r="L9" i="6"/>
  <c r="L10" i="6"/>
  <c r="L11" i="6"/>
  <c r="L12" i="6"/>
  <c r="L13" i="6"/>
  <c r="L14" i="6"/>
  <c r="L15" i="6"/>
  <c r="L3" i="6"/>
  <c r="K4" i="6"/>
  <c r="K5" i="6"/>
  <c r="K6" i="6"/>
  <c r="K7" i="6"/>
  <c r="K8" i="6"/>
  <c r="K9" i="6"/>
  <c r="K10" i="6"/>
  <c r="K11" i="6"/>
  <c r="K12" i="6"/>
  <c r="K13" i="6"/>
  <c r="K14" i="6"/>
  <c r="K15" i="6"/>
  <c r="K3" i="6"/>
</calcChain>
</file>

<file path=xl/sharedStrings.xml><?xml version="1.0" encoding="utf-8"?>
<sst xmlns="http://schemas.openxmlformats.org/spreadsheetml/2006/main" count="3190" uniqueCount="1256">
  <si>
    <t>ADEPTUS/FIRST CHOICE - ECC13   Ship-To Fill Rate  -  Oct 2018 through Oct 2018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</si>
  <si>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</si>
  <si>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</si>
  <si>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</si>
  <si>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</si>
  <si>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</si>
  <si>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</si>
  <si>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</si>
  <si>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</si>
  <si>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</si>
  <si>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</si>
  <si>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</si>
  <si>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</si>
  <si>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3310261</t>
  </si>
  <si>
    <t>Texas Health ER</t>
  </si>
  <si>
    <t>2866450</t>
  </si>
  <si>
    <t>3054042</t>
  </si>
  <si>
    <t>2837762</t>
  </si>
  <si>
    <t>2970611</t>
  </si>
  <si>
    <t>First Choice ER #887</t>
  </si>
  <si>
    <t>3392597</t>
  </si>
  <si>
    <t>Antoine Medical Center LLC #878</t>
  </si>
  <si>
    <t>2753506</t>
  </si>
  <si>
    <t>2837770</t>
  </si>
  <si>
    <t>Texas Health Emergency Room</t>
  </si>
  <si>
    <t>3310259</t>
  </si>
  <si>
    <t>3182741</t>
  </si>
  <si>
    <t>First Choice ER #803</t>
  </si>
  <si>
    <t>3458714</t>
  </si>
  <si>
    <t>Texas Health ER Grand Prairie # 441</t>
  </si>
  <si>
    <t>2981224</t>
  </si>
  <si>
    <t>First Choice ER #816</t>
  </si>
  <si>
    <t>2848068</t>
  </si>
  <si>
    <t>2837766</t>
  </si>
  <si>
    <t>2837757</t>
  </si>
  <si>
    <t>2981248</t>
  </si>
  <si>
    <t>First Choice ER #814</t>
  </si>
  <si>
    <t>3333441</t>
  </si>
  <si>
    <t>2943952</t>
  </si>
  <si>
    <t>1346561</t>
  </si>
  <si>
    <t>First Choice ER #812</t>
  </si>
  <si>
    <t>3182040</t>
  </si>
  <si>
    <t>2970594</t>
  </si>
  <si>
    <t>First Choice ER #861</t>
  </si>
  <si>
    <t>2865119</t>
  </si>
  <si>
    <t>2944002</t>
  </si>
  <si>
    <t>3109931</t>
  </si>
  <si>
    <t>3310226</t>
  </si>
  <si>
    <t>2865099</t>
  </si>
  <si>
    <t>2970619</t>
  </si>
  <si>
    <t>First Choice ER #825</t>
  </si>
  <si>
    <t>1768930</t>
  </si>
  <si>
    <t>2981244</t>
  </si>
  <si>
    <t>First Choice ER #877</t>
  </si>
  <si>
    <t>3392595</t>
  </si>
  <si>
    <t>Legacy Trails Medical Center LLC #857</t>
  </si>
  <si>
    <t>2918140</t>
  </si>
  <si>
    <t>First Choice ER #886</t>
  </si>
  <si>
    <t>3010049</t>
  </si>
  <si>
    <t>3324082</t>
  </si>
  <si>
    <t>2865094</t>
  </si>
  <si>
    <t>La Porte Medical Center LLC #850</t>
  </si>
  <si>
    <t>3458430</t>
  </si>
  <si>
    <t>Texas Health ER - Carrollton # 443</t>
  </si>
  <si>
    <t>2648280</t>
  </si>
  <si>
    <t>First Choice ER #829</t>
  </si>
  <si>
    <t>3109956</t>
  </si>
  <si>
    <t>First Choice ER #815</t>
  </si>
  <si>
    <t>2837767</t>
  </si>
  <si>
    <t>First Choice ER #837</t>
  </si>
  <si>
    <t>3182889</t>
  </si>
  <si>
    <t>First Choice ER #857</t>
  </si>
  <si>
    <t>2971019</t>
  </si>
  <si>
    <t>First Choice ER #869</t>
  </si>
  <si>
    <t>2943966</t>
  </si>
  <si>
    <t>First Choice ER #862</t>
  </si>
  <si>
    <t>2918132</t>
  </si>
  <si>
    <t>First Choice ER #884</t>
  </si>
  <si>
    <t>2848064</t>
  </si>
  <si>
    <t>2970630</t>
  </si>
  <si>
    <t>2791880</t>
  </si>
  <si>
    <t>First Choice ER #836</t>
  </si>
  <si>
    <t>3109978</t>
  </si>
  <si>
    <t>First Choice ER #817</t>
  </si>
  <si>
    <t>2594731</t>
  </si>
  <si>
    <t>First Choice ER #828</t>
  </si>
  <si>
    <t>3444336</t>
  </si>
  <si>
    <t>DeZavala Med Ctr LLC # 883</t>
  </si>
  <si>
    <t>3061141</t>
  </si>
  <si>
    <t>First Choice ER  #813</t>
  </si>
  <si>
    <t>3169570</t>
  </si>
  <si>
    <t>First Choice ER #895</t>
  </si>
  <si>
    <t>2791874</t>
  </si>
  <si>
    <t>First Choice ER #831</t>
  </si>
  <si>
    <t>3228463</t>
  </si>
  <si>
    <t>Northwest Harris County Med Ctr LLC #835</t>
  </si>
  <si>
    <t>2970631</t>
  </si>
  <si>
    <t>First Choice ER #890</t>
  </si>
  <si>
    <t>3182038</t>
  </si>
  <si>
    <t>3275095</t>
  </si>
  <si>
    <t>First Choice ER #839</t>
  </si>
  <si>
    <t>3444330</t>
  </si>
  <si>
    <t>Sterling Ridge Ll Med Ctr LLC # 806</t>
  </si>
  <si>
    <t>3461683</t>
  </si>
  <si>
    <t>East Riverside Med Ctr LLC # 873</t>
  </si>
  <si>
    <t>3109982</t>
  </si>
  <si>
    <t>Converse Medical Center LLC #834</t>
  </si>
  <si>
    <t>2824215</t>
  </si>
  <si>
    <t>Exceed Urgent Care</t>
  </si>
  <si>
    <t>3310244</t>
  </si>
  <si>
    <t>First Texas Hospital CyFair #859</t>
  </si>
  <si>
    <t>3709399</t>
  </si>
  <si>
    <t>Myers &amp; Associates, LLC</t>
  </si>
  <si>
    <t>3709400</t>
  </si>
  <si>
    <t>3709401</t>
  </si>
  <si>
    <t>Myers &amp; Associates LLC</t>
  </si>
  <si>
    <t>3182746</t>
  </si>
  <si>
    <t>Sycamore School Medical C LLC</t>
  </si>
  <si>
    <t>2918142</t>
  </si>
  <si>
    <t>First Choice ER #848</t>
  </si>
  <si>
    <t>ADEPTUS/FIRST CHOICE - ECC13   NSI Items  -  Oct 2018 through Oct 2018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</si>
  <si>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</si>
  <si>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</si>
  <si>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</si>
  <si>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</si>
  <si>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</si>
  <si>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</si>
  <si>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</si>
  <si>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</si>
  <si>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</si>
  <si>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</si>
  <si>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</si>
  <si>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</si>
  <si>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</si>
  <si>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Grand Prairie</t>
  </si>
  <si>
    <t>TX</t>
  </si>
  <si>
    <t xml:space="preserve">750511557   </t>
  </si>
  <si>
    <t>69153653</t>
  </si>
  <si>
    <t>SE</t>
  </si>
  <si>
    <t>1123369</t>
  </si>
  <si>
    <t>Illness Prevention Sign</t>
  </si>
  <si>
    <t>10/19/2018</t>
  </si>
  <si>
    <t>XD</t>
  </si>
  <si>
    <t>GOJO</t>
  </si>
  <si>
    <t>69535551</t>
  </si>
  <si>
    <t>1152880</t>
  </si>
  <si>
    <t>CO2 Nasal Cannulas Adult</t>
  </si>
  <si>
    <t>10/31/2018</t>
  </si>
  <si>
    <t>MINDRY</t>
  </si>
  <si>
    <t>Houston</t>
  </si>
  <si>
    <t xml:space="preserve">770701468   </t>
  </si>
  <si>
    <t>69094825</t>
  </si>
  <si>
    <t>1285093</t>
  </si>
  <si>
    <t>Trap Dryline II Water</t>
  </si>
  <si>
    <t>10/18/2018</t>
  </si>
  <si>
    <t>Rowlett</t>
  </si>
  <si>
    <t xml:space="preserve">750883321   </t>
  </si>
  <si>
    <t>69153487</t>
  </si>
  <si>
    <t>Fort Worth</t>
  </si>
  <si>
    <t xml:space="preserve">761314301   </t>
  </si>
  <si>
    <t>69153203</t>
  </si>
  <si>
    <t>Mesquite</t>
  </si>
  <si>
    <t xml:space="preserve">751491720   </t>
  </si>
  <si>
    <t>69153103</t>
  </si>
  <si>
    <t>Garland</t>
  </si>
  <si>
    <t xml:space="preserve">750415801   </t>
  </si>
  <si>
    <t>69152264</t>
  </si>
  <si>
    <t>Lewisville</t>
  </si>
  <si>
    <t xml:space="preserve">750673393   </t>
  </si>
  <si>
    <t>69152480</t>
  </si>
  <si>
    <t>69184656</t>
  </si>
  <si>
    <t>1222908</t>
  </si>
  <si>
    <t>Central Line Dressing Kit</t>
  </si>
  <si>
    <t>10/22/2018</t>
  </si>
  <si>
    <t>MEDACT</t>
  </si>
  <si>
    <t>Cedar Hill</t>
  </si>
  <si>
    <t xml:space="preserve">751042102   </t>
  </si>
  <si>
    <t>69151544</t>
  </si>
  <si>
    <t>69295225</t>
  </si>
  <si>
    <t>6003365</t>
  </si>
  <si>
    <t>Replacement Bulb For Woods</t>
  </si>
  <si>
    <t>10/24/2018</t>
  </si>
  <si>
    <t>MEDDIA</t>
  </si>
  <si>
    <t>69450165</t>
  </si>
  <si>
    <t>10/29/2018</t>
  </si>
  <si>
    <t>Richardson</t>
  </si>
  <si>
    <t xml:space="preserve">750802946   </t>
  </si>
  <si>
    <t>69153409</t>
  </si>
  <si>
    <t xml:space="preserve">761376909   </t>
  </si>
  <si>
    <t>68976963</t>
  </si>
  <si>
    <t>1185519</t>
  </si>
  <si>
    <t>Temperature Probe Rectal</t>
  </si>
  <si>
    <t>10/15/2018</t>
  </si>
  <si>
    <t>69151139</t>
  </si>
  <si>
    <t>Haslet</t>
  </si>
  <si>
    <t xml:space="preserve">760522619   </t>
  </si>
  <si>
    <t>69152408</t>
  </si>
  <si>
    <t xml:space="preserve">770773567   </t>
  </si>
  <si>
    <t>68776487</t>
  </si>
  <si>
    <t>10/09/2018</t>
  </si>
  <si>
    <t>Arlington</t>
  </si>
  <si>
    <t xml:space="preserve">760171059   </t>
  </si>
  <si>
    <t>69150829</t>
  </si>
  <si>
    <t>Spring</t>
  </si>
  <si>
    <t xml:space="preserve">773793138   </t>
  </si>
  <si>
    <t>68613336</t>
  </si>
  <si>
    <t>1255422</t>
  </si>
  <si>
    <t>Levofloxacin Dex Inj Sol 150mL</t>
  </si>
  <si>
    <t>10/04/2018</t>
  </si>
  <si>
    <t>W-WARD</t>
  </si>
  <si>
    <t>Friendswood</t>
  </si>
  <si>
    <t xml:space="preserve">775465145   </t>
  </si>
  <si>
    <t>68552950</t>
  </si>
  <si>
    <t>1136403</t>
  </si>
  <si>
    <t>Walker Folding 2-Button</t>
  </si>
  <si>
    <t>10/03/2018</t>
  </si>
  <si>
    <t>MEDLIN</t>
  </si>
  <si>
    <t xml:space="preserve">760024779   </t>
  </si>
  <si>
    <t>69150680</t>
  </si>
  <si>
    <t xml:space="preserve">751503627   </t>
  </si>
  <si>
    <t>68807982</t>
  </si>
  <si>
    <t>10/10/2018</t>
  </si>
  <si>
    <t>69152931</t>
  </si>
  <si>
    <t>Frisco</t>
  </si>
  <si>
    <t xml:space="preserve">750347413   </t>
  </si>
  <si>
    <t>69152086</t>
  </si>
  <si>
    <t>Hickory Creek</t>
  </si>
  <si>
    <t xml:space="preserve">750657670   </t>
  </si>
  <si>
    <t>69151703</t>
  </si>
  <si>
    <t xml:space="preserve">761372628   </t>
  </si>
  <si>
    <t>69138560</t>
  </si>
  <si>
    <t>1266001</t>
  </si>
  <si>
    <t>Provon Cleanser Skin 2% CHG</t>
  </si>
  <si>
    <t>69151342</t>
  </si>
  <si>
    <t>North Richland Hills</t>
  </si>
  <si>
    <t xml:space="preserve">761805410   </t>
  </si>
  <si>
    <t>69153304</t>
  </si>
  <si>
    <t>69417503</t>
  </si>
  <si>
    <t>1255580</t>
  </si>
  <si>
    <t>Container Hazardous Waste</t>
  </si>
  <si>
    <t>10/26/2018</t>
  </si>
  <si>
    <t>HEALOG</t>
  </si>
  <si>
    <t>Colleyville</t>
  </si>
  <si>
    <t xml:space="preserve">76034       </t>
  </si>
  <si>
    <t>69151641</t>
  </si>
  <si>
    <t>69152803</t>
  </si>
  <si>
    <t>Little Elm</t>
  </si>
  <si>
    <t xml:space="preserve">750686650   </t>
  </si>
  <si>
    <t>68864231</t>
  </si>
  <si>
    <t>10/11/2018</t>
  </si>
  <si>
    <t>1243155</t>
  </si>
  <si>
    <t>Cable Host 3-Lead</t>
  </si>
  <si>
    <t>69152607</t>
  </si>
  <si>
    <t>69560989</t>
  </si>
  <si>
    <t>1140913</t>
  </si>
  <si>
    <t>EKG Lead Wire Set</t>
  </si>
  <si>
    <t>Cypress</t>
  </si>
  <si>
    <t xml:space="preserve">774334290   </t>
  </si>
  <si>
    <t>69304113</t>
  </si>
  <si>
    <t>Mansfield</t>
  </si>
  <si>
    <t xml:space="preserve">760631503   </t>
  </si>
  <si>
    <t>69152682</t>
  </si>
  <si>
    <t>Dallas</t>
  </si>
  <si>
    <t xml:space="preserve">752876824   </t>
  </si>
  <si>
    <t>69151876</t>
  </si>
  <si>
    <t xml:space="preserve">752384826   </t>
  </si>
  <si>
    <t>69153877</t>
  </si>
  <si>
    <t>San Antonio</t>
  </si>
  <si>
    <t xml:space="preserve">782513024   </t>
  </si>
  <si>
    <t>69320792</t>
  </si>
  <si>
    <t>1186063</t>
  </si>
  <si>
    <t>Tube NIBP All Ages</t>
  </si>
  <si>
    <t xml:space="preserve">770863129   </t>
  </si>
  <si>
    <t>68588195</t>
  </si>
  <si>
    <t>1249417</t>
  </si>
  <si>
    <t>Anti Reflex Salem Sump</t>
  </si>
  <si>
    <t>CARDKN</t>
  </si>
  <si>
    <t>3620069</t>
  </si>
  <si>
    <t>Salem Sump Anti Reflex 16/Fr</t>
  </si>
  <si>
    <t>68678402</t>
  </si>
  <si>
    <t>1221841</t>
  </si>
  <si>
    <t>Liner Bedpan Plastic w/Abs Pad</t>
  </si>
  <si>
    <t>10/05/2018</t>
  </si>
  <si>
    <t>CLEANI</t>
  </si>
  <si>
    <t>68869290</t>
  </si>
  <si>
    <t>69426835</t>
  </si>
  <si>
    <t>Missouri City</t>
  </si>
  <si>
    <t xml:space="preserve">774594719   </t>
  </si>
  <si>
    <t>68598741</t>
  </si>
  <si>
    <t>8573300</t>
  </si>
  <si>
    <t>Laryngoscope F/O Mil 0</t>
  </si>
  <si>
    <t>SUNMD</t>
  </si>
  <si>
    <t>Pearland</t>
  </si>
  <si>
    <t xml:space="preserve">775844400   </t>
  </si>
  <si>
    <t>68699696</t>
  </si>
  <si>
    <t>1297917</t>
  </si>
  <si>
    <t>IV Set Space Pump Infusomat</t>
  </si>
  <si>
    <t>10/08/2018</t>
  </si>
  <si>
    <t>MCGAW</t>
  </si>
  <si>
    <t>Carrollton</t>
  </si>
  <si>
    <t xml:space="preserve">750065436   </t>
  </si>
  <si>
    <t>69151423</t>
  </si>
  <si>
    <t xml:space="preserve">770441452   </t>
  </si>
  <si>
    <t>68948095</t>
  </si>
  <si>
    <t>1275216</t>
  </si>
  <si>
    <t>Sensor LNCS SPO2 Disp Ped</t>
  </si>
  <si>
    <t xml:space="preserve">773861921   </t>
  </si>
  <si>
    <t>68436705</t>
  </si>
  <si>
    <t>1168044</t>
  </si>
  <si>
    <t>Tags Gas Cylinder Status</t>
  </si>
  <si>
    <t>10/01/2018</t>
  </si>
  <si>
    <t>GRAING</t>
  </si>
  <si>
    <t>68700142</t>
  </si>
  <si>
    <t>Desoto</t>
  </si>
  <si>
    <t xml:space="preserve">751154907   </t>
  </si>
  <si>
    <t>69151791</t>
  </si>
  <si>
    <t>ADEPTUS/FIRST CHOICE - ECC13   Drop-Ship Items  -  Oct 2018 through Oct 2018</t>
  </si>
  <si>
    <t>68837933</t>
  </si>
  <si>
    <t>1168393</t>
  </si>
  <si>
    <t>Pad Arm Vnl f/Desk Wheelchair</t>
  </si>
  <si>
    <t>D</t>
  </si>
  <si>
    <t>MEDDEP</t>
  </si>
  <si>
    <t>68968560</t>
  </si>
  <si>
    <t>9033424</t>
  </si>
  <si>
    <t>Crayons 8ct Crayola</t>
  </si>
  <si>
    <t>ODEPOT</t>
  </si>
  <si>
    <t>68718125</t>
  </si>
  <si>
    <t>69431089</t>
  </si>
  <si>
    <t>68810685</t>
  </si>
  <si>
    <t>68997121</t>
  </si>
  <si>
    <t>SO</t>
  </si>
  <si>
    <t>1089389</t>
  </si>
  <si>
    <t>CDS Control Diff</t>
  </si>
  <si>
    <t>10/16/2018</t>
  </si>
  <si>
    <t>CLIDIA</t>
  </si>
  <si>
    <t>68699139</t>
  </si>
  <si>
    <t>1168473</t>
  </si>
  <si>
    <t>Control CDS TriLevel</t>
  </si>
  <si>
    <t>68720966</t>
  </si>
  <si>
    <t>68436306</t>
  </si>
  <si>
    <t>69227572</t>
  </si>
  <si>
    <t>1156121</t>
  </si>
  <si>
    <t>Masimo LNCS Sensor Adult</t>
  </si>
  <si>
    <t>Kingwood</t>
  </si>
  <si>
    <t xml:space="preserve">773391745   </t>
  </si>
  <si>
    <t>68509049</t>
  </si>
  <si>
    <t>10/02/2018</t>
  </si>
  <si>
    <t>68511698</t>
  </si>
  <si>
    <t>1316992</t>
  </si>
  <si>
    <t>Sphygmomanometer Aneroid Hand</t>
  </si>
  <si>
    <t>WELCH</t>
  </si>
  <si>
    <t>68940987</t>
  </si>
  <si>
    <t>1216344</t>
  </si>
  <si>
    <t>Cannula CO2 Sample</t>
  </si>
  <si>
    <t>SALTE</t>
  </si>
  <si>
    <t>1292508</t>
  </si>
  <si>
    <t>Cannula Nasl Ped CO2 Sampling</t>
  </si>
  <si>
    <t>69516807</t>
  </si>
  <si>
    <t>1251187</t>
  </si>
  <si>
    <t>Trap Finger Mesh Pediatric</t>
  </si>
  <si>
    <t>10/30/2018</t>
  </si>
  <si>
    <t>ALIMED</t>
  </si>
  <si>
    <t>Humble</t>
  </si>
  <si>
    <t xml:space="preserve">773462971   </t>
  </si>
  <si>
    <t>68940856</t>
  </si>
  <si>
    <t>69470283</t>
  </si>
  <si>
    <t>1291601</t>
  </si>
  <si>
    <t>Bag Poly Industrial 2 Mil</t>
  </si>
  <si>
    <t>FISHER</t>
  </si>
  <si>
    <t>2850150</t>
  </si>
  <si>
    <t>Sheath Probe SmarTemp Rectal</t>
  </si>
  <si>
    <t xml:space="preserve">750061442   </t>
  </si>
  <si>
    <t>68571056</t>
  </si>
  <si>
    <t>1225225</t>
  </si>
  <si>
    <t>SCS-1000 Hematology Calibrator</t>
  </si>
  <si>
    <t>SYSMEX</t>
  </si>
  <si>
    <t>1291401</t>
  </si>
  <si>
    <t>BeyondCare Quality Monitor</t>
  </si>
  <si>
    <t>68593822</t>
  </si>
  <si>
    <t>68481693</t>
  </si>
  <si>
    <t>1329472</t>
  </si>
  <si>
    <t>Tray Transport US Probe</t>
  </si>
  <si>
    <t>CONE</t>
  </si>
  <si>
    <t>68545497</t>
  </si>
  <si>
    <t>1184312</t>
  </si>
  <si>
    <t>Forceps Jansen Bayonet 6"SS</t>
  </si>
  <si>
    <t>MISDFK</t>
  </si>
  <si>
    <t>69291135</t>
  </si>
  <si>
    <t>69520554</t>
  </si>
  <si>
    <t>8339230</t>
  </si>
  <si>
    <t>Fit Test Solution Bitrex</t>
  </si>
  <si>
    <t>SAFZON</t>
  </si>
  <si>
    <t>69313698</t>
  </si>
  <si>
    <t>69219406</t>
  </si>
  <si>
    <t>68602911</t>
  </si>
  <si>
    <t>1241419</t>
  </si>
  <si>
    <t>Paper Trophon Printer</t>
  </si>
  <si>
    <t>1351987</t>
  </si>
  <si>
    <t>Trophon Chem Indicator</t>
  </si>
  <si>
    <t>GEULDD</t>
  </si>
  <si>
    <t>Alvin</t>
  </si>
  <si>
    <t xml:space="preserve">775114731   </t>
  </si>
  <si>
    <t>66323792</t>
  </si>
  <si>
    <t>1066625</t>
  </si>
  <si>
    <t>CDS Boule Tri Level Cont</t>
  </si>
  <si>
    <t>68435521</t>
  </si>
  <si>
    <t>La Porte</t>
  </si>
  <si>
    <t xml:space="preserve">775716105   </t>
  </si>
  <si>
    <t>66324540</t>
  </si>
  <si>
    <t>68435345</t>
  </si>
  <si>
    <t>66324669</t>
  </si>
  <si>
    <t>68436365</t>
  </si>
  <si>
    <t>68990228</t>
  </si>
  <si>
    <t>68990595</t>
  </si>
  <si>
    <t>69416603</t>
  </si>
  <si>
    <t>69290609</t>
  </si>
  <si>
    <t>68429322</t>
  </si>
  <si>
    <t>1196638</t>
  </si>
  <si>
    <t>Sensor Adhesive Nellcor Oximax</t>
  </si>
  <si>
    <t>68986487</t>
  </si>
  <si>
    <t>69048328</t>
  </si>
  <si>
    <t>10/17/2018</t>
  </si>
  <si>
    <t>68997163</t>
  </si>
  <si>
    <t>Texarkana</t>
  </si>
  <si>
    <t xml:space="preserve">755012658   </t>
  </si>
  <si>
    <t>69115760</t>
  </si>
  <si>
    <t>9029209</t>
  </si>
  <si>
    <t>LYSOL SPRAY,LINEN SCENT,1</t>
  </si>
  <si>
    <t>1291264</t>
  </si>
  <si>
    <t>Test Multi 30 Patient 270</t>
  </si>
  <si>
    <t>ALLHOL</t>
  </si>
  <si>
    <t>Conroe</t>
  </si>
  <si>
    <t xml:space="preserve">773041838   </t>
  </si>
  <si>
    <t>69193346</t>
  </si>
  <si>
    <t>1292386</t>
  </si>
  <si>
    <t>Mask Disposable CPAP System</t>
  </si>
  <si>
    <t>MRCMED</t>
  </si>
  <si>
    <t>2850340</t>
  </si>
  <si>
    <t>Trap Water Dryline Neonatal</t>
  </si>
  <si>
    <t>Mckinney</t>
  </si>
  <si>
    <t xml:space="preserve">750705466   </t>
  </si>
  <si>
    <t>69493282</t>
  </si>
  <si>
    <t>68940956</t>
  </si>
  <si>
    <t xml:space="preserve">782513350   </t>
  </si>
  <si>
    <t>69212379</t>
  </si>
  <si>
    <t>1066624</t>
  </si>
  <si>
    <t>CDS Calibrator</t>
  </si>
  <si>
    <t>69458894</t>
  </si>
  <si>
    <t>69242255</t>
  </si>
  <si>
    <t>10/23/2018</t>
  </si>
  <si>
    <t>69426837</t>
  </si>
  <si>
    <t>68920658</t>
  </si>
  <si>
    <t>10/12/2018</t>
  </si>
  <si>
    <t>Tomball</t>
  </si>
  <si>
    <t xml:space="preserve">773751490   </t>
  </si>
  <si>
    <t>69340782</t>
  </si>
  <si>
    <t>10/25/2018</t>
  </si>
  <si>
    <t>68430864</t>
  </si>
  <si>
    <t>1285290</t>
  </si>
  <si>
    <t>Sofia2 Flu A+B FIA Starter Kit</t>
  </si>
  <si>
    <t>QUISOF</t>
  </si>
  <si>
    <t>1147600</t>
  </si>
  <si>
    <t>Allen Equalizer f/Arm</t>
  </si>
  <si>
    <t>68747822</t>
  </si>
  <si>
    <t>69426788</t>
  </si>
  <si>
    <t>Converse</t>
  </si>
  <si>
    <t xml:space="preserve">781091749   </t>
  </si>
  <si>
    <t>68941095</t>
  </si>
  <si>
    <t>69341156</t>
  </si>
  <si>
    <t>League City</t>
  </si>
  <si>
    <t xml:space="preserve">775732768   </t>
  </si>
  <si>
    <t>69231589</t>
  </si>
  <si>
    <t>69427568</t>
  </si>
  <si>
    <t>68443353</t>
  </si>
  <si>
    <t>1242964</t>
  </si>
  <si>
    <t>Pump Assembly</t>
  </si>
  <si>
    <t xml:space="preserve">782492211   </t>
  </si>
  <si>
    <t>68436427</t>
  </si>
  <si>
    <t>69266522</t>
  </si>
  <si>
    <t xml:space="preserve">775814507   </t>
  </si>
  <si>
    <t>69337462</t>
  </si>
  <si>
    <t>68571871</t>
  </si>
  <si>
    <t>68435463</t>
  </si>
  <si>
    <t>68661226</t>
  </si>
  <si>
    <t>68699535</t>
  </si>
  <si>
    <t>68435160</t>
  </si>
  <si>
    <t>68436332</t>
  </si>
  <si>
    <t>68484638</t>
  </si>
  <si>
    <t>68699541</t>
  </si>
  <si>
    <t>68941242</t>
  </si>
  <si>
    <t>69193359</t>
  </si>
  <si>
    <t xml:space="preserve">761337811   </t>
  </si>
  <si>
    <t>69291117</t>
  </si>
  <si>
    <t>ADEPTUS/FIRST CHOICE - ECC13   Item Detail  -  Oct 2018 through Oct 2018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</si>
  <si>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</si>
  <si>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</si>
  <si>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</si>
  <si>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</si>
  <si>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</si>
  <si>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</si>
  <si>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</si>
  <si>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</si>
  <si>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</si>
  <si>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1119841</t>
  </si>
  <si>
    <t xml:space="preserve">Triage Multi-Analyte Control  </t>
  </si>
  <si>
    <t xml:space="preserve">Level 1     </t>
  </si>
  <si>
    <t xml:space="preserve">5x.25ml </t>
  </si>
  <si>
    <t>BIOSIT</t>
  </si>
  <si>
    <t>88753</t>
  </si>
  <si>
    <t>1119843</t>
  </si>
  <si>
    <t xml:space="preserve">Level II    </t>
  </si>
  <si>
    <t>88754</t>
  </si>
  <si>
    <t>7203218</t>
  </si>
  <si>
    <t xml:space="preserve">2018 Flucelvax MDV QIV WFG2   </t>
  </si>
  <si>
    <t xml:space="preserve">4Yrs+       </t>
  </si>
  <si>
    <t xml:space="preserve">5ml/vl  </t>
  </si>
  <si>
    <t>SEQBIO</t>
  </si>
  <si>
    <t>70461041810</t>
  </si>
  <si>
    <t>1115107</t>
  </si>
  <si>
    <t xml:space="preserve">Floor Stand Purell Touch Free </t>
  </si>
  <si>
    <t xml:space="preserve">            </t>
  </si>
  <si>
    <t xml:space="preserve">1/Ca    </t>
  </si>
  <si>
    <t>2424-DS</t>
  </si>
  <si>
    <t>5900073</t>
  </si>
  <si>
    <t>Dispenser Purell LTX-7 Auto700</t>
  </si>
  <si>
    <t xml:space="preserve">Wh/wh       </t>
  </si>
  <si>
    <t xml:space="preserve">Ea      </t>
  </si>
  <si>
    <t>1320-04</t>
  </si>
  <si>
    <t xml:space="preserve">Illness Prevention Sign       </t>
  </si>
  <si>
    <t xml:space="preserve">8x10        </t>
  </si>
  <si>
    <t>HCE-LIT-VWCS1</t>
  </si>
  <si>
    <t>1123370</t>
  </si>
  <si>
    <t xml:space="preserve">Bracket f/Purell Stand        </t>
  </si>
  <si>
    <t xml:space="preserve">&amp;Tissue     </t>
  </si>
  <si>
    <t xml:space="preserve">Ca      </t>
  </si>
  <si>
    <t>2429-TB</t>
  </si>
  <si>
    <t>9878346</t>
  </si>
  <si>
    <t xml:space="preserve">Syringe 3cc W/Needle LL Tip   </t>
  </si>
  <si>
    <t xml:space="preserve">18gx1-1/2"  </t>
  </si>
  <si>
    <t xml:space="preserve">100/Bx  </t>
  </si>
  <si>
    <t>BD</t>
  </si>
  <si>
    <t>309580</t>
  </si>
  <si>
    <t>1123371</t>
  </si>
  <si>
    <t xml:space="preserve">Bracket f/Face Mask           </t>
  </si>
  <si>
    <t>2428-MB</t>
  </si>
  <si>
    <t xml:space="preserve">Control CDS TriLevel          </t>
  </si>
  <si>
    <t xml:space="preserve">4.5mL       </t>
  </si>
  <si>
    <t xml:space="preserve">12/Pk   </t>
  </si>
  <si>
    <t>501-608</t>
  </si>
  <si>
    <t>1184199</t>
  </si>
  <si>
    <t xml:space="preserve">Piccolo Chem+Control LPD      </t>
  </si>
  <si>
    <t xml:space="preserve">Kit     </t>
  </si>
  <si>
    <t>ABBCON</t>
  </si>
  <si>
    <t>07P0401</t>
  </si>
  <si>
    <t xml:space="preserve">Crayons 8ct Crayola           </t>
  </si>
  <si>
    <t xml:space="preserve">8/Bx    </t>
  </si>
  <si>
    <t>950162</t>
  </si>
  <si>
    <t>2480687</t>
  </si>
  <si>
    <t xml:space="preserve">Diphenhydramine IJ SDV NR     </t>
  </si>
  <si>
    <t xml:space="preserve">50mg/ml     </t>
  </si>
  <si>
    <t xml:space="preserve">1ml/Vl  </t>
  </si>
  <si>
    <t>GIVREP</t>
  </si>
  <si>
    <t>63323066401</t>
  </si>
  <si>
    <t>1243818</t>
  </si>
  <si>
    <t xml:space="preserve">Morphine Sulfate Inj SDV 1mL  </t>
  </si>
  <si>
    <t xml:space="preserve">4mg/mL      </t>
  </si>
  <si>
    <t xml:space="preserve">25/Bx   </t>
  </si>
  <si>
    <t>WESINJ</t>
  </si>
  <si>
    <t>00641612525</t>
  </si>
  <si>
    <t>1210153</t>
  </si>
  <si>
    <t xml:space="preserve">Cefotaxime Inj SDV 10mL       </t>
  </si>
  <si>
    <t xml:space="preserve">1gm         </t>
  </si>
  <si>
    <t>00143993125</t>
  </si>
  <si>
    <t>1247619</t>
  </si>
  <si>
    <t xml:space="preserve">Sonex Btl Trophon f/Prb Strlz </t>
  </si>
  <si>
    <t xml:space="preserve">6/Ca    </t>
  </si>
  <si>
    <t>IMAGNG</t>
  </si>
  <si>
    <t>N05002</t>
  </si>
  <si>
    <t>2488793</t>
  </si>
  <si>
    <t>Magnesium Sulf Inj SYR Non-Ret</t>
  </si>
  <si>
    <t xml:space="preserve">50%         </t>
  </si>
  <si>
    <t xml:space="preserve">10mL/Ea </t>
  </si>
  <si>
    <t>00409175410</t>
  </si>
  <si>
    <t xml:space="preserve">CDS Control Diff              </t>
  </si>
  <si>
    <t xml:space="preserve">4.5ml       </t>
  </si>
  <si>
    <t xml:space="preserve">9/Bx    </t>
  </si>
  <si>
    <t>501-607</t>
  </si>
  <si>
    <t>2587008</t>
  </si>
  <si>
    <t xml:space="preserve">Lidocaine Inj MDV Non-Return  </t>
  </si>
  <si>
    <t xml:space="preserve">1%          </t>
  </si>
  <si>
    <t xml:space="preserve">20mL/Ea </t>
  </si>
  <si>
    <t>00409427601</t>
  </si>
  <si>
    <t xml:space="preserve">CDS Calibrator                </t>
  </si>
  <si>
    <t xml:space="preserve">3.0ml       </t>
  </si>
  <si>
    <t>501-606</t>
  </si>
  <si>
    <t>7418045</t>
  </si>
  <si>
    <t xml:space="preserve">Probe Rectal f/Suretemp Plus  </t>
  </si>
  <si>
    <t>02892-000</t>
  </si>
  <si>
    <t>6540330</t>
  </si>
  <si>
    <t xml:space="preserve">Protectiv Plus IV Catheter    </t>
  </si>
  <si>
    <t xml:space="preserve">18Gx1.25"   </t>
  </si>
  <si>
    <t xml:space="preserve">50/Bx   </t>
  </si>
  <si>
    <t>SIMPOR</t>
  </si>
  <si>
    <t>3085</t>
  </si>
  <si>
    <t>6070051</t>
  </si>
  <si>
    <t xml:space="preserve">Alere i Influenza A&amp;B         </t>
  </si>
  <si>
    <t xml:space="preserve">WAIVED      </t>
  </si>
  <si>
    <t xml:space="preserve">24/Bx   </t>
  </si>
  <si>
    <t>ALEREI</t>
  </si>
  <si>
    <t>425024</t>
  </si>
  <si>
    <t>4516835</t>
  </si>
  <si>
    <t xml:space="preserve">IV Ext Set Interlink Micro    </t>
  </si>
  <si>
    <t xml:space="preserve">Cntl-A-Flo  </t>
  </si>
  <si>
    <t>TRAVOL</t>
  </si>
  <si>
    <t>2C6891</t>
  </si>
  <si>
    <t>8908194</t>
  </si>
  <si>
    <t xml:space="preserve">Webril Cast Padding N/S       </t>
  </si>
  <si>
    <t xml:space="preserve">3"x4yds     </t>
  </si>
  <si>
    <t>2059-</t>
  </si>
  <si>
    <t>1119927</t>
  </si>
  <si>
    <t>Triage Total Control Cal &amp; Ver</t>
  </si>
  <si>
    <t xml:space="preserve">5/Bx    </t>
  </si>
  <si>
    <t>88755</t>
  </si>
  <si>
    <t>1197874</t>
  </si>
  <si>
    <t xml:space="preserve">Catheter Tray 5cc w/Drain Bag </t>
  </si>
  <si>
    <t xml:space="preserve">16fr        </t>
  </si>
  <si>
    <t>BARDBI</t>
  </si>
  <si>
    <t>802016</t>
  </si>
  <si>
    <t>1274873</t>
  </si>
  <si>
    <t xml:space="preserve">Zantac Inj SDV 2mL/Vl         </t>
  </si>
  <si>
    <t xml:space="preserve">25Mg/mL     </t>
  </si>
  <si>
    <t xml:space="preserve">10/Pk   </t>
  </si>
  <si>
    <t>IGILAB</t>
  </si>
  <si>
    <t>52565010110</t>
  </si>
  <si>
    <t>2580672</t>
  </si>
  <si>
    <t>Lidocaine w/Epi MDV Non-Return</t>
  </si>
  <si>
    <t xml:space="preserve">20mL/Vl </t>
  </si>
  <si>
    <t>00409317801</t>
  </si>
  <si>
    <t>1207229</t>
  </si>
  <si>
    <t xml:space="preserve">Hydralazine Inj SDV 1mL       </t>
  </si>
  <si>
    <t xml:space="preserve">20mg/mL     </t>
  </si>
  <si>
    <t>AKORN</t>
  </si>
  <si>
    <t>17478093415</t>
  </si>
  <si>
    <t>4868840</t>
  </si>
  <si>
    <t xml:space="preserve">Gauze Sterile Plastic Tray    </t>
  </si>
  <si>
    <t xml:space="preserve">4x4 12 Ply  </t>
  </si>
  <si>
    <t>DUKAL</t>
  </si>
  <si>
    <t>412-10</t>
  </si>
  <si>
    <t>1046382</t>
  </si>
  <si>
    <t xml:space="preserve">Hemocue CLeaner Swabs         </t>
  </si>
  <si>
    <t>HEMOCU</t>
  </si>
  <si>
    <t>139123</t>
  </si>
  <si>
    <t>1174702</t>
  </si>
  <si>
    <t xml:space="preserve">Cannula Nasal w/O2 Port       </t>
  </si>
  <si>
    <t xml:space="preserve">Adult       </t>
  </si>
  <si>
    <t xml:space="preserve">10/Bx   </t>
  </si>
  <si>
    <t>068300045210</t>
  </si>
  <si>
    <t xml:space="preserve">Trophon Chem Indicator        </t>
  </si>
  <si>
    <t xml:space="preserve">300/Bx  </t>
  </si>
  <si>
    <t>E8350MB</t>
  </si>
  <si>
    <t>2480705</t>
  </si>
  <si>
    <t xml:space="preserve">Magnesium Sulfate SDV N-R     </t>
  </si>
  <si>
    <t xml:space="preserve">2mL/Vl  </t>
  </si>
  <si>
    <t>63323006403</t>
  </si>
  <si>
    <t xml:space="preserve">CO2 Nasal Cannulas Adult      </t>
  </si>
  <si>
    <t xml:space="preserve">25/Pk   </t>
  </si>
  <si>
    <t>115-043001-00</t>
  </si>
  <si>
    <t xml:space="preserve">Central Line Dressing Kit     </t>
  </si>
  <si>
    <t xml:space="preserve">20/Ca   </t>
  </si>
  <si>
    <t>58192</t>
  </si>
  <si>
    <t xml:space="preserve">Cannula Nasl Ped CO2 Sampling </t>
  </si>
  <si>
    <t xml:space="preserve">Pediatric   </t>
  </si>
  <si>
    <t xml:space="preserve">10/Ca   </t>
  </si>
  <si>
    <t>4100-7-10</t>
  </si>
  <si>
    <t xml:space="preserve">24/Ca   </t>
  </si>
  <si>
    <t>MAX-PI</t>
  </si>
  <si>
    <t>5075200</t>
  </si>
  <si>
    <t xml:space="preserve">IV Ext Set w/Rate Flow Reg    </t>
  </si>
  <si>
    <t xml:space="preserve">18"         </t>
  </si>
  <si>
    <t>V5200</t>
  </si>
  <si>
    <t>1272036</t>
  </si>
  <si>
    <t xml:space="preserve">Oseltamivir Phos Capsules UD  </t>
  </si>
  <si>
    <t xml:space="preserve">75mg        </t>
  </si>
  <si>
    <t>ALVOGE</t>
  </si>
  <si>
    <t>47781047013</t>
  </si>
  <si>
    <t>6306676</t>
  </si>
  <si>
    <t xml:space="preserve">Morgan Medi-Flow Lens         </t>
  </si>
  <si>
    <t>MORTAN</t>
  </si>
  <si>
    <t>MT2000</t>
  </si>
  <si>
    <t>1273383</t>
  </si>
  <si>
    <t xml:space="preserve">Ketamine HCL Inj MDV 10mL     </t>
  </si>
  <si>
    <t xml:space="preserve">50mg/mL     </t>
  </si>
  <si>
    <t>00143950810</t>
  </si>
  <si>
    <t>1113381</t>
  </si>
  <si>
    <t xml:space="preserve">i-Stat PT Control Level 2     </t>
  </si>
  <si>
    <t xml:space="preserve">5x5 Vials   </t>
  </si>
  <si>
    <t xml:space="preserve">5x5/Bx  </t>
  </si>
  <si>
    <t>06P1714</t>
  </si>
  <si>
    <t>2480626</t>
  </si>
  <si>
    <t xml:space="preserve">Flumazenil Inj MDV N-R        </t>
  </si>
  <si>
    <t xml:space="preserve">0.1Mg/mL    </t>
  </si>
  <si>
    <t xml:space="preserve">5mL/Vl  </t>
  </si>
  <si>
    <t>00143978410</t>
  </si>
  <si>
    <t>1292307</t>
  </si>
  <si>
    <t xml:space="preserve">Hydrocodone/APAP Sol 5mL UD   </t>
  </si>
  <si>
    <t xml:space="preserve">2.5mg/108mg </t>
  </si>
  <si>
    <t xml:space="preserve">40/Bx   </t>
  </si>
  <si>
    <t>CARDGN</t>
  </si>
  <si>
    <t>5375001</t>
  </si>
  <si>
    <t>7016335</t>
  </si>
  <si>
    <t xml:space="preserve">Ekg Resting Tabs Electrodes   </t>
  </si>
  <si>
    <t xml:space="preserve">1000/Bx </t>
  </si>
  <si>
    <t>45008-0000</t>
  </si>
  <si>
    <t>6544386</t>
  </si>
  <si>
    <t xml:space="preserve">Suture Prolene Mono Blu PS2   </t>
  </si>
  <si>
    <t xml:space="preserve">4-0 18"     </t>
  </si>
  <si>
    <t xml:space="preserve">12/Bx   </t>
  </si>
  <si>
    <t>ETHICO</t>
  </si>
  <si>
    <t>8682G</t>
  </si>
  <si>
    <t xml:space="preserve">CDS Boule Tri Level Cont      </t>
  </si>
  <si>
    <t xml:space="preserve">4.5mL/Bt    </t>
  </si>
  <si>
    <t xml:space="preserve">6/Pk    </t>
  </si>
  <si>
    <t>501-605</t>
  </si>
  <si>
    <t>1099963</t>
  </si>
  <si>
    <t xml:space="preserve">Forceps Hartman Alligator     </t>
  </si>
  <si>
    <t xml:space="preserve">5.5"        </t>
  </si>
  <si>
    <t>GF</t>
  </si>
  <si>
    <t>2802</t>
  </si>
  <si>
    <t>1296403</t>
  </si>
  <si>
    <t xml:space="preserve">Acetylcysteine Inj SDV 30mL   </t>
  </si>
  <si>
    <t xml:space="preserve">200mg/mL    </t>
  </si>
  <si>
    <t xml:space="preserve">4/Bx    </t>
  </si>
  <si>
    <t>AURPHA</t>
  </si>
  <si>
    <t>55150025930</t>
  </si>
  <si>
    <t>3676730</t>
  </si>
  <si>
    <t xml:space="preserve">Sticker Pooh &amp; Friends        </t>
  </si>
  <si>
    <t>Asst 2.5x2.5</t>
  </si>
  <si>
    <t xml:space="preserve">100/Rl  </t>
  </si>
  <si>
    <t>SHERMN</t>
  </si>
  <si>
    <t>PS184</t>
  </si>
  <si>
    <t>7310528</t>
  </si>
  <si>
    <t xml:space="preserve">Hemostatic Dressing QuikClot  </t>
  </si>
  <si>
    <t xml:space="preserve">4X4in       </t>
  </si>
  <si>
    <t xml:space="preserve">3/Bg    </t>
  </si>
  <si>
    <t>ZMEDIC</t>
  </si>
  <si>
    <t>473</t>
  </si>
  <si>
    <t xml:space="preserve">Tags Gas Cylinder Status      </t>
  </si>
  <si>
    <t xml:space="preserve">6.25x3-1/8" </t>
  </si>
  <si>
    <t xml:space="preserve">100/Pk  </t>
  </si>
  <si>
    <t>9HN35</t>
  </si>
  <si>
    <t>1046538</t>
  </si>
  <si>
    <t xml:space="preserve">Fentanyl Citrate Inj SDV 2ml  </t>
  </si>
  <si>
    <t xml:space="preserve">50mcg/mL    </t>
  </si>
  <si>
    <t xml:space="preserve">25x2ml  </t>
  </si>
  <si>
    <t>ABBNRX</t>
  </si>
  <si>
    <t>00409909422</t>
  </si>
  <si>
    <t>1325682</t>
  </si>
  <si>
    <t xml:space="preserve">Norepinephrine Bitartrate Inj </t>
  </si>
  <si>
    <t xml:space="preserve">1mg/mL      </t>
  </si>
  <si>
    <t>BAXTER</t>
  </si>
  <si>
    <t>36000016210</t>
  </si>
  <si>
    <t>1264098</t>
  </si>
  <si>
    <t xml:space="preserve">Container Sharps SharpSafety  </t>
  </si>
  <si>
    <t xml:space="preserve">Red 18gal   </t>
  </si>
  <si>
    <t>8938</t>
  </si>
  <si>
    <t xml:space="preserve">EKG Lead Wire Set             </t>
  </si>
  <si>
    <t>00103042726</t>
  </si>
  <si>
    <t>1314870</t>
  </si>
  <si>
    <t xml:space="preserve">Bupivacaine HCl SDV Inj 10mL  </t>
  </si>
  <si>
    <t xml:space="preserve">0.5% PF     </t>
  </si>
  <si>
    <t>55150016910</t>
  </si>
  <si>
    <t xml:space="preserve">Trap Dryline II Water         </t>
  </si>
  <si>
    <t>115-043024-0</t>
  </si>
  <si>
    <t>5900067</t>
  </si>
  <si>
    <t>Purell Adv Hand Sanitizer Foam</t>
  </si>
  <si>
    <t xml:space="preserve">700mL       </t>
  </si>
  <si>
    <t>1305-03</t>
  </si>
  <si>
    <t xml:space="preserve">Tray Transport US Probe       </t>
  </si>
  <si>
    <t xml:space="preserve">4/Pk    </t>
  </si>
  <si>
    <t>41235</t>
  </si>
  <si>
    <t xml:space="preserve">1 Pk        </t>
  </si>
  <si>
    <t xml:space="preserve">1/Kt    </t>
  </si>
  <si>
    <t>20310</t>
  </si>
  <si>
    <t xml:space="preserve">Cable Host 3-Lead             </t>
  </si>
  <si>
    <t>0010-3042719</t>
  </si>
  <si>
    <t>1314312</t>
  </si>
  <si>
    <t xml:space="preserve">Ketorolac Inj IM SDV 2mL      </t>
  </si>
  <si>
    <t xml:space="preserve">60mg/2mL    </t>
  </si>
  <si>
    <t>47781058568</t>
  </si>
  <si>
    <t xml:space="preserve">Cannula CO2 Sample            </t>
  </si>
  <si>
    <t xml:space="preserve">7' Chld     </t>
  </si>
  <si>
    <t xml:space="preserve">25/Ca   </t>
  </si>
  <si>
    <t>4100-7-25</t>
  </si>
  <si>
    <t>1210755</t>
  </si>
  <si>
    <t xml:space="preserve">Hydromorphone iSecure Syringe </t>
  </si>
  <si>
    <t xml:space="preserve">1Mg/1mL     </t>
  </si>
  <si>
    <t>00409128310</t>
  </si>
  <si>
    <t>8407106</t>
  </si>
  <si>
    <t xml:space="preserve">Isovue 300 61%                </t>
  </si>
  <si>
    <t xml:space="preserve">50mL        </t>
  </si>
  <si>
    <t>BRACCO</t>
  </si>
  <si>
    <t>131530</t>
  </si>
  <si>
    <t>1223399</t>
  </si>
  <si>
    <t xml:space="preserve">Lidocaine HCl Inj 5mL PF SDV  </t>
  </si>
  <si>
    <t xml:space="preserve">2%          </t>
  </si>
  <si>
    <t>55150016505</t>
  </si>
  <si>
    <t>5824753</t>
  </si>
  <si>
    <t>Pants Scrub SMS Converter Blue</t>
  </si>
  <si>
    <t xml:space="preserve">M           </t>
  </si>
  <si>
    <t xml:space="preserve">60/Ca   </t>
  </si>
  <si>
    <t>ALLEG</t>
  </si>
  <si>
    <t>23602PE</t>
  </si>
  <si>
    <t>4999432</t>
  </si>
  <si>
    <t>Universal60 Drop Nitro PumpSet</t>
  </si>
  <si>
    <t>490037</t>
  </si>
  <si>
    <t>1027248</t>
  </si>
  <si>
    <t xml:space="preserve">Promethazine HCL Inj SDV      </t>
  </si>
  <si>
    <t xml:space="preserve">25mg/mL     </t>
  </si>
  <si>
    <t xml:space="preserve">25x1ml  </t>
  </si>
  <si>
    <t>00641092825</t>
  </si>
  <si>
    <t>1187245</t>
  </si>
  <si>
    <t>Morphine Sulf Inj CJT Syr PFRE</t>
  </si>
  <si>
    <t xml:space="preserve">2Mg/mL      </t>
  </si>
  <si>
    <t>00409189001</t>
  </si>
  <si>
    <t xml:space="preserve">Temperature Probe Rectal      </t>
  </si>
  <si>
    <t xml:space="preserve">EA      </t>
  </si>
  <si>
    <t>6006-3039599</t>
  </si>
  <si>
    <t xml:space="preserve">Walker Folding 2-Button       </t>
  </si>
  <si>
    <t xml:space="preserve">4/Ca    </t>
  </si>
  <si>
    <t>MDS86410W4</t>
  </si>
  <si>
    <t>9872059</t>
  </si>
  <si>
    <t xml:space="preserve">TB Syringes w/Needle Slip 1cc </t>
  </si>
  <si>
    <t xml:space="preserve">25gx5/8"    </t>
  </si>
  <si>
    <t>309626</t>
  </si>
  <si>
    <t>4218042</t>
  </si>
  <si>
    <t xml:space="preserve">Chlorpromazine HCL Inj Amp    </t>
  </si>
  <si>
    <t xml:space="preserve">25mg/ml     </t>
  </si>
  <si>
    <t>00641139835</t>
  </si>
  <si>
    <t xml:space="preserve">Fit Test Solution Bitrex      </t>
  </si>
  <si>
    <t xml:space="preserve">6Vl/Bx  </t>
  </si>
  <si>
    <t>RM-0504</t>
  </si>
  <si>
    <t>6761354</t>
  </si>
  <si>
    <t xml:space="preserve">Elevator Pstn Procare Lg Foam </t>
  </si>
  <si>
    <t>Lg 31-1/2X10</t>
  </si>
  <si>
    <t>SMTNEP</t>
  </si>
  <si>
    <t>79-90191</t>
  </si>
  <si>
    <t>1045450</t>
  </si>
  <si>
    <t xml:space="preserve">MH Frazier Suction Angled     </t>
  </si>
  <si>
    <t xml:space="preserve">8FR         </t>
  </si>
  <si>
    <t>MILTEX</t>
  </si>
  <si>
    <t>MH19-573</t>
  </si>
  <si>
    <t xml:space="preserve">Container Hazardous Waste     </t>
  </si>
  <si>
    <t xml:space="preserve">18gal       </t>
  </si>
  <si>
    <t>17512</t>
  </si>
  <si>
    <t xml:space="preserve">Allen Equalizer f/Arm         </t>
  </si>
  <si>
    <t>923483</t>
  </si>
  <si>
    <t xml:space="preserve">Trap Finger Mesh Pediatric    </t>
  </si>
  <si>
    <t xml:space="preserve">Sterile     </t>
  </si>
  <si>
    <t>923492</t>
  </si>
  <si>
    <t>4067616</t>
  </si>
  <si>
    <t xml:space="preserve">Dexamethasone Pres Fr SDV 1mL </t>
  </si>
  <si>
    <t xml:space="preserve">10mg/1mL    </t>
  </si>
  <si>
    <t>AMEPHA</t>
  </si>
  <si>
    <t>63323050601</t>
  </si>
  <si>
    <t>1160164</t>
  </si>
  <si>
    <t xml:space="preserve">Ophthalmic Burr               </t>
  </si>
  <si>
    <t>ABCO</t>
  </si>
  <si>
    <t>0001</t>
  </si>
  <si>
    <t xml:space="preserve">BeyondCare Quality Monitor    </t>
  </si>
  <si>
    <t xml:space="preserve">XN          </t>
  </si>
  <si>
    <t>BCQM-XN-2</t>
  </si>
  <si>
    <t xml:space="preserve">Provon Cleanser Skin 2% CHG   </t>
  </si>
  <si>
    <t xml:space="preserve">1200mL      </t>
  </si>
  <si>
    <t xml:space="preserve">2/Ca    </t>
  </si>
  <si>
    <t>1922-02</t>
  </si>
  <si>
    <t xml:space="preserve">Salem Sump Anti Reflex 16/Fr  </t>
  </si>
  <si>
    <t xml:space="preserve">48"         </t>
  </si>
  <si>
    <t>8888266262</t>
  </si>
  <si>
    <t>1243563</t>
  </si>
  <si>
    <t xml:space="preserve">Diltiazem HCL Inj  SDV 5mL    </t>
  </si>
  <si>
    <t xml:space="preserve">5mg/mL      </t>
  </si>
  <si>
    <t>00641601310</t>
  </si>
  <si>
    <t xml:space="preserve">Forceps Jansen Bayonet 6"SS   </t>
  </si>
  <si>
    <t xml:space="preserve">Bipolar     </t>
  </si>
  <si>
    <t>91-6106</t>
  </si>
  <si>
    <t xml:space="preserve">Bag Poly Industrial 2 Mil     </t>
  </si>
  <si>
    <t xml:space="preserve">4x14"       </t>
  </si>
  <si>
    <t xml:space="preserve">1000/Ct </t>
  </si>
  <si>
    <t>NC1362914</t>
  </si>
  <si>
    <t>1334504</t>
  </si>
  <si>
    <t>Acetaminophen Chewable Tablets</t>
  </si>
  <si>
    <t xml:space="preserve">80mg        </t>
  </si>
  <si>
    <t xml:space="preserve">30/Bt   </t>
  </si>
  <si>
    <t>APOMAJ</t>
  </si>
  <si>
    <t>006446</t>
  </si>
  <si>
    <t>1314949</t>
  </si>
  <si>
    <t>Meclizine HCl Chewable Tablets</t>
  </si>
  <si>
    <t xml:space="preserve">25mg        </t>
  </si>
  <si>
    <t xml:space="preserve">100/Bt  </t>
  </si>
  <si>
    <t>GEMPHA</t>
  </si>
  <si>
    <t>51645099401</t>
  </si>
  <si>
    <t xml:space="preserve">Masimo LNCS Sensor Adult      </t>
  </si>
  <si>
    <t xml:space="preserve">Reuse       </t>
  </si>
  <si>
    <t>0600-00-0126</t>
  </si>
  <si>
    <t xml:space="preserve">Anti Reflex Salem Sump        </t>
  </si>
  <si>
    <t xml:space="preserve">10fr        </t>
  </si>
  <si>
    <t>8888266213</t>
  </si>
  <si>
    <t>1290924</t>
  </si>
  <si>
    <t xml:space="preserve">Dopamine 5% Dextrose 250ml    </t>
  </si>
  <si>
    <t xml:space="preserve">400mg       </t>
  </si>
  <si>
    <t xml:space="preserve">18/Ca   </t>
  </si>
  <si>
    <t>2B0842</t>
  </si>
  <si>
    <t xml:space="preserve">Pad Arm Vnl f/Desk Wheelchair </t>
  </si>
  <si>
    <t xml:space="preserve">Universal   </t>
  </si>
  <si>
    <t>STDSDSKVB</t>
  </si>
  <si>
    <t>2033867</t>
  </si>
  <si>
    <t xml:space="preserve">Nose Clips NS w/Foam          </t>
  </si>
  <si>
    <t xml:space="preserve">Plastic     </t>
  </si>
  <si>
    <t xml:space="preserve">100/Ca  </t>
  </si>
  <si>
    <t>96-2950</t>
  </si>
  <si>
    <t xml:space="preserve">Mask Disposable CPAP System   </t>
  </si>
  <si>
    <t>Medium/Small</t>
  </si>
  <si>
    <t>10-57104</t>
  </si>
  <si>
    <t>9870817</t>
  </si>
  <si>
    <t xml:space="preserve">Microtainer Tube MG Red       </t>
  </si>
  <si>
    <t xml:space="preserve">Plain       </t>
  </si>
  <si>
    <t xml:space="preserve">50/Pk   </t>
  </si>
  <si>
    <t>365963</t>
  </si>
  <si>
    <t>1259100</t>
  </si>
  <si>
    <t xml:space="preserve">Ondansetron HCL Inj SDV 2mL   </t>
  </si>
  <si>
    <t xml:space="preserve">2mg/mL      </t>
  </si>
  <si>
    <t>APOTEX</t>
  </si>
  <si>
    <t>60505613005</t>
  </si>
  <si>
    <t>1247618</t>
  </si>
  <si>
    <t xml:space="preserve">Indicators Chemical Trophon   </t>
  </si>
  <si>
    <t>E8350NC</t>
  </si>
  <si>
    <t>1212478</t>
  </si>
  <si>
    <t xml:space="preserve">Leadwire Set 3 Lead 24"       </t>
  </si>
  <si>
    <t xml:space="preserve">Pinch       </t>
  </si>
  <si>
    <t xml:space="preserve">1/St    </t>
  </si>
  <si>
    <t>001200151405</t>
  </si>
  <si>
    <t>1134739</t>
  </si>
  <si>
    <t xml:space="preserve">Central Line Dressing Tray    </t>
  </si>
  <si>
    <t xml:space="preserve">30/Ca   </t>
  </si>
  <si>
    <t>DK12-0200LF</t>
  </si>
  <si>
    <t>6549108</t>
  </si>
  <si>
    <t xml:space="preserve">Suture Pds Ii Mono Vio CT1    </t>
  </si>
  <si>
    <t xml:space="preserve">2-0 27"     </t>
  </si>
  <si>
    <t xml:space="preserve">36/Bx   </t>
  </si>
  <si>
    <t>Z339H</t>
  </si>
  <si>
    <t>1116337</t>
  </si>
  <si>
    <t xml:space="preserve">Locks Pull-Tight Numbered     </t>
  </si>
  <si>
    <t xml:space="preserve">Red         </t>
  </si>
  <si>
    <t>HEALMK</t>
  </si>
  <si>
    <t>9393 RD</t>
  </si>
  <si>
    <t>1162115</t>
  </si>
  <si>
    <t xml:space="preserve">Pneumothorax Set 9Fr          </t>
  </si>
  <si>
    <t xml:space="preserve">29cm 18G    </t>
  </si>
  <si>
    <t>COKCTPT100</t>
  </si>
  <si>
    <t xml:space="preserve">Sphygmomanometer Aneroid Hand </t>
  </si>
  <si>
    <t xml:space="preserve">Student Kit </t>
  </si>
  <si>
    <t>DS58-ST</t>
  </si>
  <si>
    <t>2489959</t>
  </si>
  <si>
    <t>Gentamicin Sulf Inj Non Return</t>
  </si>
  <si>
    <t xml:space="preserve">40mg/mL     </t>
  </si>
  <si>
    <t>00409120703</t>
  </si>
  <si>
    <t>1294025</t>
  </si>
  <si>
    <t xml:space="preserve">Set Pneumothorax Wayne        </t>
  </si>
  <si>
    <t xml:space="preserve">14Fr        </t>
  </si>
  <si>
    <t>COKG56533</t>
  </si>
  <si>
    <t>5824733</t>
  </si>
  <si>
    <t>Shirt Scrub SMS Unisex Blue Md</t>
  </si>
  <si>
    <t>23502T</t>
  </si>
  <si>
    <t>1315257</t>
  </si>
  <si>
    <t xml:space="preserve">Metoprolol Tartrate Tablets   </t>
  </si>
  <si>
    <t>TOPRXI</t>
  </si>
  <si>
    <t>02-10397</t>
  </si>
  <si>
    <t>6540034</t>
  </si>
  <si>
    <t xml:space="preserve">Dermabond Mini Skin Adhesive  </t>
  </si>
  <si>
    <t xml:space="preserve">Topical     </t>
  </si>
  <si>
    <t>DHVM12</t>
  </si>
  <si>
    <t>2481288</t>
  </si>
  <si>
    <t>Sodium Bicarb Abj Syr non-rtrn</t>
  </si>
  <si>
    <t xml:space="preserve">8.4%        </t>
  </si>
  <si>
    <t xml:space="preserve">50mL/Ea </t>
  </si>
  <si>
    <t>00409663734</t>
  </si>
  <si>
    <t>7093218</t>
  </si>
  <si>
    <t xml:space="preserve">2018 Flucelvax Syr QIV WFG2   </t>
  </si>
  <si>
    <t xml:space="preserve">4Yrs+ 10PK  </t>
  </si>
  <si>
    <t>.5ml/syr</t>
  </si>
  <si>
    <t>70461031803</t>
  </si>
  <si>
    <t xml:space="preserve">Test Multi 30 Patient 270     </t>
  </si>
  <si>
    <t xml:space="preserve">30/Bx   </t>
  </si>
  <si>
    <t>AVK-600-270</t>
  </si>
  <si>
    <t>1314705</t>
  </si>
  <si>
    <t xml:space="preserve">Ciprofloxacin HCL Tablets     </t>
  </si>
  <si>
    <t xml:space="preserve">500mg       </t>
  </si>
  <si>
    <t>AUROPH</t>
  </si>
  <si>
    <t>65862007701</t>
  </si>
  <si>
    <t>1048583</t>
  </si>
  <si>
    <t xml:space="preserve">Sodium Chloride INJ MDV 30ml  </t>
  </si>
  <si>
    <t xml:space="preserve">0.9%BACT    </t>
  </si>
  <si>
    <t>PFIZNJ</t>
  </si>
  <si>
    <t>00409196607</t>
  </si>
  <si>
    <t xml:space="preserve">Laryngoscope F/O Mil 0        </t>
  </si>
  <si>
    <t xml:space="preserve">Engl        </t>
  </si>
  <si>
    <t>5-5233-00</t>
  </si>
  <si>
    <t>6542114</t>
  </si>
  <si>
    <t>Suture Ethilon Nyl Mono Blk P3</t>
  </si>
  <si>
    <t xml:space="preserve">5-0 18"     </t>
  </si>
  <si>
    <t>698G</t>
  </si>
  <si>
    <t>1088469</t>
  </si>
  <si>
    <t xml:space="preserve">Nipples Enfamil Stand Flow    </t>
  </si>
  <si>
    <t xml:space="preserve">240/Ca  </t>
  </si>
  <si>
    <t>MEAD</t>
  </si>
  <si>
    <t>428816</t>
  </si>
  <si>
    <t>1113376</t>
  </si>
  <si>
    <t xml:space="preserve">BNP Calib Verif Lev 1-3       </t>
  </si>
  <si>
    <t xml:space="preserve">2x3 1ml/Bx  </t>
  </si>
  <si>
    <t xml:space="preserve">2x3/Bx  </t>
  </si>
  <si>
    <t>06P1708</t>
  </si>
  <si>
    <t xml:space="preserve">Paper Trophon Printer         </t>
  </si>
  <si>
    <t xml:space="preserve">1/Rl    </t>
  </si>
  <si>
    <t>CRME8350PB</t>
  </si>
  <si>
    <t>1325217</t>
  </si>
  <si>
    <t xml:space="preserve">Prednisone Tablets            </t>
  </si>
  <si>
    <t xml:space="preserve">10mg        </t>
  </si>
  <si>
    <t>TEVA</t>
  </si>
  <si>
    <t>00591544201</t>
  </si>
  <si>
    <t xml:space="preserve">LYSOL SPRAY,LINEN SCENT,1     </t>
  </si>
  <si>
    <t xml:space="preserve">1/PK    </t>
  </si>
  <si>
    <t>654521</t>
  </si>
  <si>
    <t xml:space="preserve">Sheath Probe SmarTemp Rectal  </t>
  </si>
  <si>
    <t>M09A206206251</t>
  </si>
  <si>
    <t>7093118</t>
  </si>
  <si>
    <t xml:space="preserve">2018 Flucelvax Syr QIV WFG    </t>
  </si>
  <si>
    <t>1046409</t>
  </si>
  <si>
    <t xml:space="preserve">Hydromorphone Inj Carp J Syr  </t>
  </si>
  <si>
    <t xml:space="preserve">1mg/ml      </t>
  </si>
  <si>
    <t>00409128331</t>
  </si>
  <si>
    <t>1107381</t>
  </si>
  <si>
    <t xml:space="preserve">Cath Triple Lumen 7Fr         </t>
  </si>
  <si>
    <t xml:space="preserve">Multi-Med   </t>
  </si>
  <si>
    <t xml:space="preserve">5/Ca    </t>
  </si>
  <si>
    <t>CDCM3720HKIC</t>
  </si>
  <si>
    <t>1026761</t>
  </si>
  <si>
    <t xml:space="preserve">Cefazolin Sodium Inj SDV 10mL </t>
  </si>
  <si>
    <t>00143992490</t>
  </si>
  <si>
    <t>6541196</t>
  </si>
  <si>
    <t>699G</t>
  </si>
  <si>
    <t>1500069</t>
  </si>
  <si>
    <t xml:space="preserve">Xylocaine MPF 5mL SDV         </t>
  </si>
  <si>
    <t>ABRAX</t>
  </si>
  <si>
    <t>63323049257</t>
  </si>
  <si>
    <t>8119303</t>
  </si>
  <si>
    <t xml:space="preserve">Chest Drainage Unit Argyle    </t>
  </si>
  <si>
    <t xml:space="preserve">Aqua-Seal   </t>
  </si>
  <si>
    <t>8888571299</t>
  </si>
  <si>
    <t xml:space="preserve">Pump Assembly                 </t>
  </si>
  <si>
    <t>1091319</t>
  </si>
  <si>
    <t>1285854</t>
  </si>
  <si>
    <t xml:space="preserve">Tray Chest Tube               </t>
  </si>
  <si>
    <t xml:space="preserve">Standard    </t>
  </si>
  <si>
    <t>DYND07603</t>
  </si>
  <si>
    <t>1142714</t>
  </si>
  <si>
    <t xml:space="preserve">Stethoscope Disposable        </t>
  </si>
  <si>
    <t xml:space="preserve">Yellow      </t>
  </si>
  <si>
    <t>MDS9543</t>
  </si>
  <si>
    <t>5201119</t>
  </si>
  <si>
    <t xml:space="preserve">Yankauer Suction Handle       </t>
  </si>
  <si>
    <t>CONMD</t>
  </si>
  <si>
    <t>0034920</t>
  </si>
  <si>
    <t>7094018</t>
  </si>
  <si>
    <t xml:space="preserve">2018 Flucelvax Syr QIV PB     </t>
  </si>
  <si>
    <t>6513018</t>
  </si>
  <si>
    <t xml:space="preserve">2018 Fluzone QIV Syr PB       </t>
  </si>
  <si>
    <t xml:space="preserve">36mos+ 10PK </t>
  </si>
  <si>
    <t>CONAUT</t>
  </si>
  <si>
    <t>49281041850</t>
  </si>
  <si>
    <t>8265204</t>
  </si>
  <si>
    <t xml:space="preserve">Murphy Endotrach Tube Uncuff  </t>
  </si>
  <si>
    <t xml:space="preserve">5mm         </t>
  </si>
  <si>
    <t>RUSCH</t>
  </si>
  <si>
    <t>100382050</t>
  </si>
  <si>
    <t xml:space="preserve">750mg       </t>
  </si>
  <si>
    <t>00143972024</t>
  </si>
  <si>
    <t>8909370</t>
  </si>
  <si>
    <t xml:space="preserve">Suction Cath W/Safe-T-Vac     </t>
  </si>
  <si>
    <t xml:space="preserve">6FR         </t>
  </si>
  <si>
    <t xml:space="preserve">50/Ca   </t>
  </si>
  <si>
    <t>30620</t>
  </si>
  <si>
    <t>1025061</t>
  </si>
  <si>
    <t xml:space="preserve">Hydrocortisone Cream w/Aloe   </t>
  </si>
  <si>
    <t xml:space="preserve">0.5%        </t>
  </si>
  <si>
    <t>1oz/Tube</t>
  </si>
  <si>
    <t>TARO</t>
  </si>
  <si>
    <t>51672201002</t>
  </si>
  <si>
    <t>6962142</t>
  </si>
  <si>
    <t xml:space="preserve">Sure Temp Rectal Probe 9'     </t>
  </si>
  <si>
    <t xml:space="preserve">678/679     </t>
  </si>
  <si>
    <t>02679-100</t>
  </si>
  <si>
    <t xml:space="preserve">2mL         </t>
  </si>
  <si>
    <t>217685</t>
  </si>
  <si>
    <t>1538894</t>
  </si>
  <si>
    <t>Lumbar Punc Tray Ped w/Lido 1%</t>
  </si>
  <si>
    <t xml:space="preserve">22g         </t>
  </si>
  <si>
    <t>4302C</t>
  </si>
  <si>
    <t xml:space="preserve">Replacement Bulb For Woods    </t>
  </si>
  <si>
    <t xml:space="preserve">Light       </t>
  </si>
  <si>
    <t>UV59B</t>
  </si>
  <si>
    <t>4990644</t>
  </si>
  <si>
    <t xml:space="preserve">Forcep Splinter Plain         </t>
  </si>
  <si>
    <t xml:space="preserve">4-1/2"      </t>
  </si>
  <si>
    <t>MAGMED</t>
  </si>
  <si>
    <t>10-2410</t>
  </si>
  <si>
    <t>9820018</t>
  </si>
  <si>
    <t xml:space="preserve">B-hCG Cal Ver Set             </t>
  </si>
  <si>
    <t xml:space="preserve">1/Bx    </t>
  </si>
  <si>
    <t>05P5904</t>
  </si>
  <si>
    <t>1191696</t>
  </si>
  <si>
    <t xml:space="preserve">LNCS Neo-3 Sensor Adhesive 3' </t>
  </si>
  <si>
    <t xml:space="preserve">Neo/Adult   </t>
  </si>
  <si>
    <t xml:space="preserve">20/Bx   </t>
  </si>
  <si>
    <t>MASIMO</t>
  </si>
  <si>
    <t>2320</t>
  </si>
  <si>
    <t>5074667</t>
  </si>
  <si>
    <t xml:space="preserve">IV Admin Set Adult Rate Flow  </t>
  </si>
  <si>
    <t>V5922</t>
  </si>
  <si>
    <t>1047765</t>
  </si>
  <si>
    <t xml:space="preserve">Water F/Inj Bacterio Vl 30ml  </t>
  </si>
  <si>
    <t>30ml Sterile</t>
  </si>
  <si>
    <t>00409397703</t>
  </si>
  <si>
    <t>1386758</t>
  </si>
  <si>
    <t xml:space="preserve">Dexamethasone Sod Phs SDV     </t>
  </si>
  <si>
    <t xml:space="preserve">10mg/ml     </t>
  </si>
  <si>
    <t>00641036725</t>
  </si>
  <si>
    <t xml:space="preserve">Trap Water Dryline Neonatal   </t>
  </si>
  <si>
    <t>92001010574</t>
  </si>
  <si>
    <t xml:space="preserve">Tube NIBP All Ages            </t>
  </si>
  <si>
    <t>6200-3009688</t>
  </si>
  <si>
    <t>6028096</t>
  </si>
  <si>
    <t xml:space="preserve">Baby Station Bed Liner        </t>
  </si>
  <si>
    <t xml:space="preserve">500/Ca  </t>
  </si>
  <si>
    <t>KOALA</t>
  </si>
  <si>
    <t>KB150-99</t>
  </si>
  <si>
    <t>1531219</t>
  </si>
  <si>
    <t>Wrist Splint Bath Canvas RH CH</t>
  </si>
  <si>
    <t>79-87444</t>
  </si>
  <si>
    <t>1126911</t>
  </si>
  <si>
    <t xml:space="preserve">Rocker Tube Rock it           </t>
  </si>
  <si>
    <t>UNICO</t>
  </si>
  <si>
    <t>LTTR200-HSI</t>
  </si>
  <si>
    <t>1126788</t>
  </si>
  <si>
    <t xml:space="preserve">Criterion Nitrile EC Glove    </t>
  </si>
  <si>
    <t xml:space="preserve">Large       </t>
  </si>
  <si>
    <t>HARSDN</t>
  </si>
  <si>
    <t>FG-H020-0054</t>
  </si>
  <si>
    <t>1293871</t>
  </si>
  <si>
    <t xml:space="preserve">Levsin Inj 1ml amp            </t>
  </si>
  <si>
    <t xml:space="preserve">0.5mg/ml    </t>
  </si>
  <si>
    <t>DEY</t>
  </si>
  <si>
    <t>00037900105</t>
  </si>
  <si>
    <t>8579052</t>
  </si>
  <si>
    <t xml:space="preserve">Disp Mac Laryngscope Blade SS </t>
  </si>
  <si>
    <t xml:space="preserve">Sz 2        </t>
  </si>
  <si>
    <t>5-5332-02</t>
  </si>
  <si>
    <t>1189235</t>
  </si>
  <si>
    <t>Wrap Strl Kimguard 1Step KC600</t>
  </si>
  <si>
    <t xml:space="preserve">48x48"      </t>
  </si>
  <si>
    <t xml:space="preserve">48/Ca   </t>
  </si>
  <si>
    <t>HALYAR</t>
  </si>
  <si>
    <t>34147</t>
  </si>
  <si>
    <t>1299970</t>
  </si>
  <si>
    <t xml:space="preserve">Acetaminophen Caplets         </t>
  </si>
  <si>
    <t>51645070501</t>
  </si>
  <si>
    <t>2747919</t>
  </si>
  <si>
    <t xml:space="preserve">Blade Stitch Cutter           </t>
  </si>
  <si>
    <t>HAVELS</t>
  </si>
  <si>
    <t>STC7299</t>
  </si>
  <si>
    <t>1317517</t>
  </si>
  <si>
    <t xml:space="preserve">Hydrocodone/APAP Tablets UD   </t>
  </si>
  <si>
    <t xml:space="preserve">5/325mg     </t>
  </si>
  <si>
    <t>302043</t>
  </si>
  <si>
    <t>9007437</t>
  </si>
  <si>
    <t>Criterion N200 PF Nitril Glove</t>
  </si>
  <si>
    <t xml:space="preserve">X-Small     </t>
  </si>
  <si>
    <t xml:space="preserve">200/Bx  </t>
  </si>
  <si>
    <t>HRTLGA</t>
  </si>
  <si>
    <t>1046530</t>
  </si>
  <si>
    <t xml:space="preserve">Fentanyl Citrate Inj Amps 2ml </t>
  </si>
  <si>
    <t>00409909332</t>
  </si>
  <si>
    <t>1157235</t>
  </si>
  <si>
    <t xml:space="preserve">Label Medication Added        </t>
  </si>
  <si>
    <t xml:space="preserve">1000/RL </t>
  </si>
  <si>
    <t>RL3365K</t>
  </si>
  <si>
    <t>1325225</t>
  </si>
  <si>
    <t xml:space="preserve">Potassium Chloride ER Tablets </t>
  </si>
  <si>
    <t xml:space="preserve">20MEQ       </t>
  </si>
  <si>
    <t>62037099901</t>
  </si>
  <si>
    <t>1013445</t>
  </si>
  <si>
    <t xml:space="preserve">Whitacre Spinal Needle Long   </t>
  </si>
  <si>
    <t xml:space="preserve">25gx5"      </t>
  </si>
  <si>
    <t>405140</t>
  </si>
  <si>
    <t xml:space="preserve">360/Ca  </t>
  </si>
  <si>
    <t>7711141</t>
  </si>
  <si>
    <t xml:space="preserve">Sensor LNCS SPO2 Disp Ped     </t>
  </si>
  <si>
    <t xml:space="preserve">Adhesive    </t>
  </si>
  <si>
    <t>0600-00-0122</t>
  </si>
  <si>
    <t>6349410</t>
  </si>
  <si>
    <t xml:space="preserve">Blistex Lip Balm              </t>
  </si>
  <si>
    <t>.15oz/Ea</t>
  </si>
  <si>
    <t>BLISTX</t>
  </si>
  <si>
    <t>8122</t>
  </si>
  <si>
    <t>1028895</t>
  </si>
  <si>
    <t>00641092925</t>
  </si>
  <si>
    <t>6483974</t>
  </si>
  <si>
    <t xml:space="preserve">Splint Wrist Foam Right       </t>
  </si>
  <si>
    <t>79-87427</t>
  </si>
  <si>
    <t xml:space="preserve">IV Set Space Pump Infusomat   </t>
  </si>
  <si>
    <t>490101</t>
  </si>
  <si>
    <t>ADEPTUS/FIRST CHOICE - ECC13 MONTHLY FILL RATE LOG</t>
  </si>
  <si>
    <t>Stocking Items Only</t>
  </si>
  <si>
    <t>Year</t>
  </si>
  <si>
    <t>Month</t>
  </si>
  <si>
    <t>Total
 Fill Rate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</si>
  <si>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</si>
  <si>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</si>
  <si>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</si>
  <si>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</si>
  <si>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</si>
  <si>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</si>
  <si>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</si>
  <si>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</si>
  <si>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</si>
  <si>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</si>
  <si>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</si>
  <si>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</si>
  <si>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Division limited stocking</t>
  </si>
  <si>
    <t>Drop-ship only</t>
  </si>
  <si>
    <t>Manufacturers back order</t>
  </si>
  <si>
    <t>Discontinued</t>
  </si>
  <si>
    <t>Low impact - only 1 or 2 line impact</t>
  </si>
  <si>
    <t>Corporate non-stock - demand too low to convert</t>
  </si>
  <si>
    <t>Non-stock in the primary DC - demand too low to convert</t>
  </si>
  <si>
    <t>Status</t>
  </si>
  <si>
    <t>Monthly Demand - Grapevine</t>
  </si>
  <si>
    <t>Demand increase – converted to stock</t>
  </si>
  <si>
    <t>Demand increase – forecast adjusted</t>
  </si>
  <si>
    <t>Count of SKU</t>
  </si>
  <si>
    <t>Sum of LINES</t>
  </si>
  <si>
    <t>Row Labels</t>
  </si>
  <si>
    <t>Stock Status</t>
  </si>
  <si>
    <t>Corporate non-stock</t>
  </si>
  <si>
    <t>Non-stock in the Primary DC</t>
  </si>
  <si>
    <t>Stocked in the Primary DC</t>
  </si>
  <si>
    <t>ADEPTUS/FIRST CHOICE - ECC13 Item 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</si>
</sst>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#0%"/>
    <numFmt numFmtId="166" formatCode="##0.0%"/>
  </numFmts>
  <fonts count="2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8"/>
      <color indexed="8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8" fillId="3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0" fontId="11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right" wrapText="1"/>
    </xf>
    <xf numFmtId="0" fontId="12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right"/>
    </xf>
    <xf numFmtId="166" fontId="12" fillId="6" borderId="1" xfId="0" applyNumberFormat="1" applyFont="1" applyFill="1" applyBorder="1"/>
    <xf numFmtId="166" fontId="12" fillId="8" borderId="1" xfId="0" applyNumberFormat="1" applyFont="1" applyFill="1" applyBorder="1"/>
    <xf numFmtId="166" fontId="12" fillId="3" borderId="1" xfId="0" applyNumberFormat="1" applyFont="1" applyFill="1" applyBorder="1"/>
    <xf numFmtId="166" fontId="12" fillId="2" borderId="1" xfId="0" applyNumberFormat="1" applyFont="1" applyFill="1" applyBorder="1"/>
    <xf numFmtId="0" fontId="14" fillId="3" borderId="1" xfId="0" applyFont="1" applyFill="1" applyBorder="1" applyAlignment="1">
      <alignment horizontal="center" wrapText="1"/>
    </xf>
    <xf numFmtId="165" fontId="16" fillId="0" borderId="1" xfId="0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3" fontId="17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left"/>
    </xf>
    <xf numFmtId="0" fontId="11" fillId="3" borderId="2" xfId="0" applyFont="1" applyFill="1" applyBorder="1" applyAlignment="1">
      <alignment horizontal="right" wrapText="1"/>
    </xf>
    <xf numFmtId="0" fontId="0" fillId="0" borderId="2" xfId="0" applyBorder="1"/>
    <xf numFmtId="0" fontId="2" fillId="3" borderId="2" xfId="0" applyFont="1" applyFill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6" xfId="0" applyBorder="1" applyAlignment="1">
      <alignment horizontal="left" vertical="center"/>
    </xf>
    <xf numFmtId="0" fontId="0" fillId="0" borderId="7" xfId="0" applyNumberFormat="1" applyBorder="1"/>
    <xf numFmtId="0" fontId="0" fillId="0" borderId="9" xfId="0" applyBorder="1" applyAlignment="1">
      <alignment horizontal="left"/>
    </xf>
    <xf numFmtId="0" fontId="0" fillId="0" borderId="9" xfId="0" applyNumberFormat="1" applyBorder="1"/>
    <xf numFmtId="0" fontId="0" fillId="0" borderId="10" xfId="0" applyNumberFormat="1" applyBorder="1"/>
    <xf numFmtId="0" fontId="19" fillId="3" borderId="11" xfId="0" applyFont="1" applyFill="1" applyBorder="1" applyAlignment="1">
      <alignment horizontal="left" wrapText="1"/>
    </xf>
    <xf numFmtId="0" fontId="19" fillId="3" borderId="12" xfId="0" applyFont="1" applyFill="1" applyBorder="1" applyAlignment="1">
      <alignment horizontal="left" wrapText="1"/>
    </xf>
    <xf numFmtId="0" fontId="19" fillId="3" borderId="13" xfId="0" applyFont="1" applyFill="1" applyBorder="1" applyAlignment="1">
      <alignment horizontal="left" wrapText="1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8" xfId="0" applyNumberFormat="1" applyBorder="1"/>
    <xf numFmtId="0" fontId="0" fillId="0" borderId="19" xfId="0" applyNumberFormat="1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NumberFormat="1" applyBorder="1"/>
    <xf numFmtId="0" fontId="0" fillId="0" borderId="5" xfId="0" applyNumberFormat="1" applyBorder="1"/>
    <xf numFmtId="0" fontId="0" fillId="0" borderId="8" xfId="0" applyBorder="1" applyAlignment="1">
      <alignment horizontal="left" vertical="center"/>
    </xf>
    <xf numFmtId="0" fontId="0" fillId="9" borderId="20" xfId="0" applyFill="1" applyBorder="1" applyAlignment="1">
      <alignment horizontal="left"/>
    </xf>
    <xf numFmtId="0" fontId="0" fillId="9" borderId="20" xfId="0" applyNumberFormat="1" applyFill="1" applyBorder="1"/>
    <xf numFmtId="0" fontId="0" fillId="9" borderId="21" xfId="0" applyNumberFormat="1" applyFill="1" applyBorder="1"/>
    <xf numFmtId="0" fontId="20" fillId="0" borderId="22" xfId="0" applyFont="1" applyBorder="1" applyAlignment="1">
      <alignment horizontal="center"/>
    </xf>
    <xf numFmtId="0" fontId="21" fillId="0" borderId="4" xfId="0" applyFont="1" applyBorder="1" applyAlignment="1">
      <alignment horizontal="left"/>
    </xf>
    <xf numFmtId="0" fontId="21" fillId="0" borderId="4" xfId="0" applyNumberFormat="1" applyFont="1" applyBorder="1"/>
    <xf numFmtId="0" fontId="21" fillId="0" borderId="5" xfId="0" applyNumberFormat="1" applyFont="1" applyBorder="1"/>
    <xf numFmtId="0" fontId="21" fillId="0" borderId="1" xfId="0" applyFont="1" applyBorder="1" applyAlignment="1">
      <alignment horizontal="left"/>
    </xf>
    <xf numFmtId="0" fontId="21" fillId="0" borderId="1" xfId="0" applyNumberFormat="1" applyFont="1" applyBorder="1"/>
    <xf numFmtId="0" fontId="21" fillId="0" borderId="7" xfId="0" applyNumberFormat="1" applyFont="1" applyBorder="1"/>
    <xf numFmtId="0" fontId="18" fillId="0" borderId="9" xfId="0" applyFont="1" applyBorder="1" applyAlignment="1">
      <alignment horizontal="left"/>
    </xf>
    <xf numFmtId="0" fontId="18" fillId="0" borderId="9" xfId="0" applyNumberFormat="1" applyFont="1" applyBorder="1"/>
    <xf numFmtId="0" fontId="18" fillId="0" borderId="10" xfId="0" applyNumberFormat="1" applyFont="1" applyBorder="1"/>
    <xf numFmtId="0" fontId="18" fillId="0" borderId="15" xfId="0" applyFont="1" applyBorder="1" applyAlignment="1">
      <alignment horizontal="left"/>
    </xf>
    <xf numFmtId="0" fontId="18" fillId="0" borderId="15" xfId="0" applyNumberFormat="1" applyFont="1" applyBorder="1"/>
    <xf numFmtId="0" fontId="18" fillId="0" borderId="16" xfId="0" applyNumberFormat="1" applyFont="1" applyBorder="1"/>
  </cellXfs>
  <cellStyles count="1">
    <cellStyle name="Normal" xfId="0" builtinId="0"/>
  </cellStyles>
  <dxfs count="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  <c:pt idx="4">
                  <c:v>March</c:v>
                </c:pt>
                <c:pt idx="5">
                  <c:v>April</c:v>
                </c:pt>
                <c:pt idx="6">
                  <c:v>May</c:v>
                </c:pt>
                <c:pt idx="7">
                  <c:v>June</c:v>
                </c:pt>
                <c:pt idx="8">
                  <c:v>July</c:v>
                </c:pt>
                <c:pt idx="9">
                  <c:v>August</c:v>
                </c:pt>
                <c:pt idx="10">
                  <c:v>September</c:v>
                </c:pt>
                <c:pt idx="11">
                  <c:v>October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0.88486536675951721</c:v>
                </c:pt>
                <c:pt idx="1">
                  <c:v>0.88609255725190839</c:v>
                </c:pt>
                <c:pt idx="2">
                  <c:v>0.86799112545381207</c:v>
                </c:pt>
                <c:pt idx="3">
                  <c:v>0.88642297650130564</c:v>
                </c:pt>
                <c:pt idx="4">
                  <c:v>0.90394265232974913</c:v>
                </c:pt>
                <c:pt idx="5">
                  <c:v>0.92938233596305564</c:v>
                </c:pt>
                <c:pt idx="6">
                  <c:v>0.92115040594468145</c:v>
                </c:pt>
                <c:pt idx="7">
                  <c:v>0.92116411862221392</c:v>
                </c:pt>
                <c:pt idx="8">
                  <c:v>0.90850495205156423</c:v>
                </c:pt>
                <c:pt idx="9">
                  <c:v>0.92661075104841784</c:v>
                </c:pt>
                <c:pt idx="10">
                  <c:v>0.9047010730710271</c:v>
                </c:pt>
                <c:pt idx="11">
                  <c:v>0.88055235903337181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DA9-4304-A6EC-518F23066730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  <c:pt idx="4">
                  <c:v>March</c:v>
                </c:pt>
                <c:pt idx="5">
                  <c:v>April</c:v>
                </c:pt>
                <c:pt idx="6">
                  <c:v>May</c:v>
                </c:pt>
                <c:pt idx="7">
                  <c:v>June</c:v>
                </c:pt>
                <c:pt idx="8">
                  <c:v>July</c:v>
                </c:pt>
                <c:pt idx="9">
                  <c:v>August</c:v>
                </c:pt>
                <c:pt idx="10">
                  <c:v>September</c:v>
                </c:pt>
                <c:pt idx="11">
                  <c:v>October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0.94249788075727603</c:v>
                </c:pt>
                <c:pt idx="1">
                  <c:v>0.94408438175117548</c:v>
                </c:pt>
                <c:pt idx="2">
                  <c:v>0.93778601002397044</c:v>
                </c:pt>
                <c:pt idx="3">
                  <c:v>0.94535328924469197</c:v>
                </c:pt>
                <c:pt idx="4">
                  <c:v>0.97018657434121947</c:v>
                </c:pt>
                <c:pt idx="5">
                  <c:v>0.9759547383309759</c:v>
                </c:pt>
                <c:pt idx="6">
                  <c:v>0.97523310023310028</c:v>
                </c:pt>
                <c:pt idx="7">
                  <c:v>0.9836742722265932</c:v>
                </c:pt>
                <c:pt idx="8">
                  <c:v>0.97470062405127356</c:v>
                </c:pt>
                <c:pt idx="9">
                  <c:v>0.9792506043513296</c:v>
                </c:pt>
                <c:pt idx="10">
                  <c:v>0.97120131651124519</c:v>
                </c:pt>
                <c:pt idx="11">
                  <c:v>0.95174129353233827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A9-4304-A6EC-518F2306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.8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  <c:pt idx="4">
                  <c:v>March</c:v>
                </c:pt>
                <c:pt idx="5">
                  <c:v>April</c:v>
                </c:pt>
                <c:pt idx="6">
                  <c:v>May</c:v>
                </c:pt>
                <c:pt idx="7">
                  <c:v>June</c:v>
                </c:pt>
                <c:pt idx="8">
                  <c:v>July</c:v>
                </c:pt>
                <c:pt idx="9">
                  <c:v>August</c:v>
                </c:pt>
                <c:pt idx="10">
                  <c:v>September</c:v>
                </c:pt>
                <c:pt idx="11">
                  <c:v>October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0.79331668450469739</c:v>
                </c:pt>
                <c:pt idx="1">
                  <c:v>0.85146131805157599</c:v>
                </c:pt>
                <c:pt idx="2">
                  <c:v>0.84085580304806551</c:v>
                </c:pt>
                <c:pt idx="3">
                  <c:v>0.85840707964601781</c:v>
                </c:pt>
                <c:pt idx="4">
                  <c:v>0.87478321193201525</c:v>
                </c:pt>
                <c:pt idx="5">
                  <c:v>0.90398652442448058</c:v>
                </c:pt>
                <c:pt idx="6">
                  <c:v>0.86441115702479332</c:v>
                </c:pt>
                <c:pt idx="7">
                  <c:v>0.88076787601268047</c:v>
                </c:pt>
                <c:pt idx="8">
                  <c:v>0.88215539612272931</c:v>
                </c:pt>
                <c:pt idx="9">
                  <c:v>0.90118650352243235</c:v>
                </c:pt>
                <c:pt idx="10">
                  <c:v>0.84753470560076594</c:v>
                </c:pt>
                <c:pt idx="11">
                  <c:v>0.85230563599910891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38-4013-BC1C-43917D0E4788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November</c:v>
                </c:pt>
                <c:pt idx="1">
                  <c:v>December</c:v>
                </c:pt>
                <c:pt idx="2">
                  <c:v>January</c:v>
                </c:pt>
                <c:pt idx="3">
                  <c:v>February</c:v>
                </c:pt>
                <c:pt idx="4">
                  <c:v>March</c:v>
                </c:pt>
                <c:pt idx="5">
                  <c:v>April</c:v>
                </c:pt>
                <c:pt idx="6">
                  <c:v>May</c:v>
                </c:pt>
                <c:pt idx="7">
                  <c:v>June</c:v>
                </c:pt>
                <c:pt idx="8">
                  <c:v>July</c:v>
                </c:pt>
                <c:pt idx="9">
                  <c:v>August</c:v>
                </c:pt>
                <c:pt idx="10">
                  <c:v>September</c:v>
                </c:pt>
                <c:pt idx="11">
                  <c:v>October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0.84813889879890592</c:v>
                </c:pt>
                <c:pt idx="1">
                  <c:v>0.91048710601719196</c:v>
                </c:pt>
                <c:pt idx="2">
                  <c:v>0.91295427901524018</c:v>
                </c:pt>
                <c:pt idx="3">
                  <c:v>0.91877370417193438</c:v>
                </c:pt>
                <c:pt idx="4">
                  <c:v>0.94086021505376349</c:v>
                </c:pt>
                <c:pt idx="5">
                  <c:v>0.95040239565786999</c:v>
                </c:pt>
                <c:pt idx="6">
                  <c:v>0.91645144628099173</c:v>
                </c:pt>
                <c:pt idx="7">
                  <c:v>0.94152870729129967</c:v>
                </c:pt>
                <c:pt idx="8">
                  <c:v>0.94809952678980314</c:v>
                </c:pt>
                <c:pt idx="9">
                  <c:v>0.95346681497960684</c:v>
                </c:pt>
                <c:pt idx="10">
                  <c:v>0.91168022977501195</c:v>
                </c:pt>
                <c:pt idx="11">
                  <c:v>0.92470483403876147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938-4013-BC1C-43917D0E4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ax val="1"/>
          <c:min val="0.8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min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405.42206099537" createdVersion="6" refreshedVersion="6" minRefreshableVersion="3" recordCount="176" xr:uid="{17CBB386-395F-4349-A9BE-4A83AC83977D}">
  <cacheSource type="worksheet">
    <worksheetSource ref="A2:N178" sheet="Item Detail"/>
  </cacheSource>
  <cacheFields count="14">
    <cacheField name="SKU" numFmtId="0">
      <sharedItems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39"/>
    </cacheField>
    <cacheField name="QTY" numFmtId="0">
      <sharedItems containsSemiMixedTypes="0" containsString="0" containsNumber="1" containsInteger="1" minValue="1" maxValue="394"/>
    </cacheField>
    <cacheField name="Back_x000a_order%" numFmtId="166">
      <sharedItems containsSemiMixedTypes="0" containsString="0" containsNumber="1" minValue="0" maxValue="1"/>
    </cacheField>
    <cacheField name="Cross_x000a_Ship%" numFmtId="166">
      <sharedItems containsSemiMixedTypes="0" containsString="0" containsNumber="1" minValue="0" maxValue="1"/>
    </cacheField>
    <cacheField name="NSI%" numFmtId="166">
      <sharedItems containsSemiMixedTypes="0" containsString="0" containsNumber="1" minValue="0" maxValue="1"/>
    </cacheField>
    <cacheField name="Drop_x000a_Ship%" numFmtId="166">
      <sharedItems containsSemiMixedTypes="0" containsString="0" containsNumber="1" minValue="0" maxValue="1"/>
    </cacheField>
    <cacheField name="Status" numFmtId="0">
      <sharedItems count="9">
        <s v="Division limited stocking"/>
        <s v="Manufacturers back order"/>
        <s v="Corporate non-stock - demand too low to convert"/>
        <s v="Drop-ship only"/>
        <s v="Non-stock in the primary DC - demand too low to convert"/>
        <s v="Discontinued"/>
        <s v="Demand increase – forecast adjusted"/>
        <s v="Demand increase – converted to stock"/>
        <s v="Low impact - only 1 or 2 line impact"/>
      </sharedItems>
    </cacheField>
    <cacheField name="Monthly Demand - Grapevine" numFmtId="0">
      <sharedItems containsString="0" containsBlank="1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s v="1119841"/>
    <s v="Triage Multi-Analyte Control  "/>
    <s v="Level 1     "/>
    <s v="5x.25ml "/>
    <s v="BIOSIT"/>
    <s v="88753"/>
    <n v="39"/>
    <n v="80"/>
    <n v="0"/>
    <n v="1"/>
    <n v="0"/>
    <n v="0"/>
    <x v="0"/>
    <m/>
  </r>
  <r>
    <s v="1119843"/>
    <s v="Triage Multi-Analyte Control  "/>
    <s v="Level II    "/>
    <s v="5x.25ml "/>
    <s v="BIOSIT"/>
    <s v="88754"/>
    <n v="36"/>
    <n v="74"/>
    <n v="0"/>
    <n v="1"/>
    <n v="0"/>
    <n v="0"/>
    <x v="0"/>
    <m/>
  </r>
  <r>
    <s v="7203218"/>
    <s v="2018 Flucelvax MDV QIV WFG2   "/>
    <s v="4Yrs+       "/>
    <s v="5ml/vl  "/>
    <s v="SEQBIO"/>
    <s v="70461041810"/>
    <n v="27"/>
    <n v="95"/>
    <n v="3.7037037037037035E-2"/>
    <n v="0.96296296296296291"/>
    <n v="0"/>
    <n v="0"/>
    <x v="0"/>
    <m/>
  </r>
  <r>
    <s v="1115107"/>
    <s v="Floor Stand Purell Touch Free "/>
    <s v="            "/>
    <s v="1/Ca    "/>
    <s v="GOJO"/>
    <s v="2424-DS"/>
    <n v="25"/>
    <n v="25"/>
    <n v="1"/>
    <n v="0"/>
    <n v="0"/>
    <n v="0"/>
    <x v="1"/>
    <m/>
  </r>
  <r>
    <s v="5900073"/>
    <s v="Dispenser Purell LTX-7 Auto700"/>
    <s v="Wh/wh       "/>
    <s v="Ea      "/>
    <s v="GOJO"/>
    <s v="1320-04"/>
    <n v="25"/>
    <n v="25"/>
    <n v="0.4"/>
    <n v="0.6"/>
    <n v="0"/>
    <n v="0"/>
    <x v="1"/>
    <m/>
  </r>
  <r>
    <s v="1123369"/>
    <s v="Illness Prevention Sign       "/>
    <s v="8x10        "/>
    <s v="Ea      "/>
    <s v="GOJO"/>
    <s v="HCE-LIT-VWCS1"/>
    <n v="25"/>
    <n v="25"/>
    <n v="0"/>
    <n v="0"/>
    <n v="1"/>
    <n v="0"/>
    <x v="2"/>
    <m/>
  </r>
  <r>
    <s v="1123370"/>
    <s v="Bracket f/Purell Stand        "/>
    <s v="&amp;Tissue     "/>
    <s v="Ca      "/>
    <s v="GOJO"/>
    <s v="2429-TB"/>
    <n v="24"/>
    <n v="24"/>
    <n v="0.91666666666666674"/>
    <n v="8.3333333333333343E-2"/>
    <n v="0"/>
    <n v="0"/>
    <x v="1"/>
    <m/>
  </r>
  <r>
    <s v="9878346"/>
    <s v="Syringe 3cc W/Needle LL Tip   "/>
    <s v="18gx1-1/2&quot;  "/>
    <s v="100/Bx  "/>
    <s v="BD"/>
    <s v="309580"/>
    <n v="24"/>
    <n v="41"/>
    <n v="0.375"/>
    <n v="0.625"/>
    <n v="0"/>
    <n v="0"/>
    <x v="1"/>
    <m/>
  </r>
  <r>
    <s v="1123371"/>
    <s v="Bracket f/Face Mask           "/>
    <s v="            "/>
    <s v="1/Ca    "/>
    <s v="GOJO"/>
    <s v="2428-MB"/>
    <n v="19"/>
    <n v="19"/>
    <n v="0.10526315789473685"/>
    <n v="0.89473684210526316"/>
    <n v="0"/>
    <n v="0"/>
    <x v="1"/>
    <m/>
  </r>
  <r>
    <s v="1168473"/>
    <s v="Control CDS TriLevel          "/>
    <s v="4.5mL       "/>
    <s v="12/Pk   "/>
    <s v="CLIDIA"/>
    <s v="501-608"/>
    <n v="19"/>
    <n v="78"/>
    <n v="0"/>
    <n v="0"/>
    <n v="0"/>
    <n v="1"/>
    <x v="3"/>
    <m/>
  </r>
  <r>
    <s v="1184199"/>
    <s v="Piccolo Chem+Control LPD      "/>
    <s v="            "/>
    <s v="Kit     "/>
    <s v="ABBCON"/>
    <s v="07P0401"/>
    <n v="17"/>
    <n v="22"/>
    <n v="0"/>
    <n v="1"/>
    <n v="0"/>
    <n v="0"/>
    <x v="0"/>
    <m/>
  </r>
  <r>
    <s v="9033424"/>
    <s v="Crayons 8ct Crayola           "/>
    <s v="            "/>
    <s v="8/Bx    "/>
    <s v="ODEPOT"/>
    <s v="950162"/>
    <n v="16"/>
    <n v="394"/>
    <n v="0"/>
    <n v="0"/>
    <n v="0"/>
    <n v="1"/>
    <x v="3"/>
    <m/>
  </r>
  <r>
    <s v="2480687"/>
    <s v="Diphenhydramine IJ SDV NR     "/>
    <s v="50mg/ml     "/>
    <s v="1ml/Vl  "/>
    <s v="GIVREP"/>
    <s v="63323066401"/>
    <n v="12"/>
    <n v="234"/>
    <n v="1"/>
    <n v="0"/>
    <n v="0"/>
    <n v="0"/>
    <x v="1"/>
    <m/>
  </r>
  <r>
    <s v="1243818"/>
    <s v="Morphine Sulfate Inj SDV 1mL  "/>
    <s v="4mg/mL      "/>
    <s v="25/Bx   "/>
    <s v="WESINJ"/>
    <s v="00641612525"/>
    <n v="12"/>
    <n v="15"/>
    <n v="0"/>
    <n v="1"/>
    <n v="0"/>
    <n v="0"/>
    <x v="0"/>
    <m/>
  </r>
  <r>
    <s v="1210153"/>
    <s v="Cefotaxime Inj SDV 10mL       "/>
    <s v="1gm         "/>
    <s v="25/Bx   "/>
    <s v="W-WARD"/>
    <s v="00143993125"/>
    <n v="11"/>
    <n v="14"/>
    <n v="1"/>
    <n v="0"/>
    <n v="0"/>
    <n v="0"/>
    <x v="4"/>
    <m/>
  </r>
  <r>
    <s v="1247619"/>
    <s v="Sonex Btl Trophon f/Prb Strlz "/>
    <s v="            "/>
    <s v="6/Ca    "/>
    <s v="IMAGNG"/>
    <s v="N05002"/>
    <n v="10"/>
    <n v="11"/>
    <n v="0"/>
    <n v="1"/>
    <n v="0"/>
    <n v="0"/>
    <x v="5"/>
    <m/>
  </r>
  <r>
    <s v="2488793"/>
    <s v="Magnesium Sulf Inj SYR Non-Ret"/>
    <s v="50%         "/>
    <s v="10mL/Ea "/>
    <s v="GIVREP"/>
    <s v="00409175410"/>
    <n v="10"/>
    <n v="33"/>
    <n v="1"/>
    <n v="0"/>
    <n v="0"/>
    <n v="0"/>
    <x v="1"/>
    <m/>
  </r>
  <r>
    <s v="1089389"/>
    <s v="CDS Control Diff              "/>
    <s v="4.5mL       "/>
    <s v="9/Bx    "/>
    <s v="CLIDIA"/>
    <s v="501-607"/>
    <n v="9"/>
    <n v="47"/>
    <n v="0"/>
    <n v="0"/>
    <n v="0"/>
    <n v="1"/>
    <x v="3"/>
    <m/>
  </r>
  <r>
    <s v="2587008"/>
    <s v="Lidocaine Inj MDV Non-Return  "/>
    <s v="1%          "/>
    <s v="20mL/Ea "/>
    <s v="GIVREP"/>
    <s v="00409427601"/>
    <n v="9"/>
    <n v="90"/>
    <n v="1"/>
    <n v="0"/>
    <n v="0"/>
    <n v="0"/>
    <x v="1"/>
    <m/>
  </r>
  <r>
    <s v="1066624"/>
    <s v="CDS Calibrator                "/>
    <s v="3.0ml       "/>
    <s v="Ea      "/>
    <s v="CLIDIA"/>
    <s v="501-606"/>
    <n v="8"/>
    <n v="11"/>
    <n v="0"/>
    <n v="0"/>
    <n v="0"/>
    <n v="1"/>
    <x v="3"/>
    <m/>
  </r>
  <r>
    <s v="7418045"/>
    <s v="Probe Rectal f/Suretemp Plus  "/>
    <s v="            "/>
    <s v="Ea      "/>
    <s v="WELCH"/>
    <s v="02892-000"/>
    <n v="8"/>
    <n v="10"/>
    <n v="0"/>
    <n v="1"/>
    <n v="0"/>
    <n v="0"/>
    <x v="1"/>
    <m/>
  </r>
  <r>
    <s v="6540330"/>
    <s v="Protectiv Plus IV Catheter    "/>
    <s v="18Gx1.25&quot;   "/>
    <s v="50/Bx   "/>
    <s v="SIMPOR"/>
    <s v="3085"/>
    <n v="7"/>
    <n v="9"/>
    <n v="1"/>
    <n v="0"/>
    <n v="0"/>
    <n v="0"/>
    <x v="1"/>
    <m/>
  </r>
  <r>
    <s v="6070051"/>
    <s v="Alere i Influenza A&amp;B         "/>
    <s v="WAIVED      "/>
    <s v="24/Bx   "/>
    <s v="ALEREI"/>
    <s v="425024"/>
    <n v="6"/>
    <n v="6"/>
    <n v="0"/>
    <n v="1"/>
    <n v="0"/>
    <n v="0"/>
    <x v="5"/>
    <m/>
  </r>
  <r>
    <s v="4516835"/>
    <s v="IV Ext Set Interlink Micro    "/>
    <s v="Cntl-A-Flo  "/>
    <s v="Ea      "/>
    <s v="TRAVOL"/>
    <s v="2C6891"/>
    <n v="6"/>
    <n v="44"/>
    <n v="0.66666666666666674"/>
    <n v="0.33333333333333337"/>
    <n v="0"/>
    <n v="0"/>
    <x v="1"/>
    <m/>
  </r>
  <r>
    <s v="8908194"/>
    <s v="Webril Cast Padding N/S       "/>
    <s v="3&quot;x4yds     "/>
    <s v="12/Pk   "/>
    <s v="CARDKN"/>
    <s v="2059-"/>
    <n v="6"/>
    <n v="12"/>
    <n v="0.33333333333333337"/>
    <n v="0.66666666666666674"/>
    <n v="0"/>
    <n v="0"/>
    <x v="1"/>
    <m/>
  </r>
  <r>
    <s v="1119927"/>
    <s v="Triage Total Control Cal &amp; Ver"/>
    <s v="            "/>
    <s v="5/Bx    "/>
    <s v="BIOSIT"/>
    <s v="88755"/>
    <n v="6"/>
    <n v="14"/>
    <n v="0"/>
    <n v="1"/>
    <n v="0"/>
    <n v="0"/>
    <x v="0"/>
    <m/>
  </r>
  <r>
    <s v="1197874"/>
    <s v="Catheter Tray 5cc w/Drain Bag "/>
    <s v="16fr        "/>
    <s v="Ea      "/>
    <s v="BARDBI"/>
    <s v="802016"/>
    <n v="6"/>
    <n v="26"/>
    <n v="0"/>
    <n v="1"/>
    <n v="0"/>
    <n v="0"/>
    <x v="1"/>
    <m/>
  </r>
  <r>
    <s v="1274873"/>
    <s v="Zantac Inj SDV 2mL/Vl         "/>
    <s v="25Mg/mL     "/>
    <s v="10/Pk   "/>
    <s v="IGILAB"/>
    <s v="52565010110"/>
    <n v="5"/>
    <n v="5"/>
    <n v="1"/>
    <n v="0"/>
    <n v="0"/>
    <n v="0"/>
    <x v="6"/>
    <m/>
  </r>
  <r>
    <s v="2580672"/>
    <s v="Lidocaine w/Epi MDV Non-Return"/>
    <s v="1%          "/>
    <s v="20mL/Vl "/>
    <s v="GIVREP"/>
    <s v="00409317801"/>
    <n v="5"/>
    <n v="50"/>
    <n v="0.2"/>
    <n v="0.8"/>
    <n v="0"/>
    <n v="0"/>
    <x v="1"/>
    <m/>
  </r>
  <r>
    <s v="1207229"/>
    <s v="Hydralazine Inj SDV 1mL       "/>
    <s v="20mg/mL     "/>
    <s v="25/Bx   "/>
    <s v="AKORN"/>
    <s v="17478093415"/>
    <n v="5"/>
    <n v="6"/>
    <n v="1"/>
    <n v="0"/>
    <n v="0"/>
    <n v="0"/>
    <x v="1"/>
    <m/>
  </r>
  <r>
    <s v="4868840"/>
    <s v="Gauze Sterile Plastic Tray    "/>
    <s v="4x4 12 Ply  "/>
    <s v="10/Pk   "/>
    <s v="DUKAL"/>
    <s v="412-10"/>
    <n v="5"/>
    <n v="110"/>
    <n v="0.2"/>
    <n v="0.8"/>
    <n v="0"/>
    <n v="0"/>
    <x v="1"/>
    <m/>
  </r>
  <r>
    <s v="1046382"/>
    <s v="Hemocue CLeaner Swabs         "/>
    <s v="            "/>
    <s v="5/Bx    "/>
    <s v="HEMOCU"/>
    <s v="139123"/>
    <n v="5"/>
    <n v="11"/>
    <n v="0.2"/>
    <n v="0.8"/>
    <n v="0"/>
    <n v="0"/>
    <x v="1"/>
    <m/>
  </r>
  <r>
    <s v="1174702"/>
    <s v="Cannula Nasal w/O2 Port       "/>
    <s v="Adult       "/>
    <s v="10/Bx   "/>
    <s v="MINDRY"/>
    <s v="068300045210"/>
    <n v="4"/>
    <n v="5"/>
    <n v="0"/>
    <n v="1"/>
    <n v="0"/>
    <n v="0"/>
    <x v="5"/>
    <m/>
  </r>
  <r>
    <s v="1351987"/>
    <s v="Trophon Chem Indicator        "/>
    <s v="            "/>
    <s v="300/Bx  "/>
    <s v="GEULDD"/>
    <s v="E8350MB"/>
    <n v="4"/>
    <n v="4"/>
    <n v="0"/>
    <n v="0"/>
    <n v="0"/>
    <n v="1"/>
    <x v="2"/>
    <m/>
  </r>
  <r>
    <s v="2480705"/>
    <s v="Magnesium Sulfate SDV N-R     "/>
    <s v="50%         "/>
    <s v="2mL/Vl  "/>
    <s v="GIVREP"/>
    <s v="63323006403"/>
    <n v="4"/>
    <n v="16"/>
    <n v="1"/>
    <n v="0"/>
    <n v="0"/>
    <n v="0"/>
    <x v="1"/>
    <m/>
  </r>
  <r>
    <s v="1152880"/>
    <s v="CO2 Nasal Cannulas Adult      "/>
    <s v="            "/>
    <s v="25/Pk   "/>
    <s v="MINDRY"/>
    <s v="115-043001-00"/>
    <n v="4"/>
    <n v="5"/>
    <n v="0"/>
    <n v="0.25"/>
    <n v="0.75"/>
    <n v="0"/>
    <x v="2"/>
    <m/>
  </r>
  <r>
    <s v="1222908"/>
    <s v="Central Line Dressing Kit     "/>
    <s v="            "/>
    <s v="20/Ca   "/>
    <s v="MEDACT"/>
    <s v="58192"/>
    <n v="4"/>
    <n v="4"/>
    <n v="0"/>
    <n v="0"/>
    <n v="1"/>
    <n v="0"/>
    <x v="2"/>
    <m/>
  </r>
  <r>
    <s v="1292508"/>
    <s v="Cannula Nasl Ped CO2 Sampling "/>
    <s v="Pediatric   "/>
    <s v="10/Ca   "/>
    <s v="SALTE"/>
    <s v="4100-7-10"/>
    <n v="4"/>
    <n v="4"/>
    <n v="0"/>
    <n v="0"/>
    <n v="0"/>
    <n v="1"/>
    <x v="2"/>
    <m/>
  </r>
  <r>
    <s v="1196638"/>
    <s v="Sensor Adhesive Nellcor Oximax"/>
    <s v="Pediatric   "/>
    <s v="24/Ca   "/>
    <s v="WELCH"/>
    <s v="MAX-PI"/>
    <n v="3"/>
    <n v="3"/>
    <n v="0"/>
    <n v="0"/>
    <n v="0"/>
    <n v="1"/>
    <x v="2"/>
    <m/>
  </r>
  <r>
    <s v="5075200"/>
    <s v="IV Ext Set w/Rate Flow Reg    "/>
    <s v="18&quot;         "/>
    <s v="Ea      "/>
    <s v="MCGAW"/>
    <s v="V5200"/>
    <n v="3"/>
    <n v="12"/>
    <n v="1"/>
    <n v="0"/>
    <n v="0"/>
    <n v="0"/>
    <x v="1"/>
    <m/>
  </r>
  <r>
    <s v="1272036"/>
    <s v="Oseltamivir Phos Capsules UD  "/>
    <s v="75mg        "/>
    <s v="10/Pk   "/>
    <s v="ALVOGE"/>
    <s v="47781047013"/>
    <n v="3"/>
    <n v="4"/>
    <n v="0"/>
    <n v="1"/>
    <n v="0"/>
    <n v="0"/>
    <x v="4"/>
    <m/>
  </r>
  <r>
    <s v="6306676"/>
    <s v="Morgan Medi-Flow Lens         "/>
    <s v="            "/>
    <s v="Ea      "/>
    <s v="MORTAN"/>
    <s v="MT2000"/>
    <n v="3"/>
    <n v="8"/>
    <n v="0.66666666666666674"/>
    <n v="0.33333333333333337"/>
    <n v="0"/>
    <n v="0"/>
    <x v="1"/>
    <m/>
  </r>
  <r>
    <s v="1273383"/>
    <s v="Ketamine HCL Inj MDV 10mL     "/>
    <s v="50mg/ml     "/>
    <s v="10/Bx   "/>
    <s v="WESINJ"/>
    <s v="00143950810"/>
    <n v="3"/>
    <n v="4"/>
    <n v="1"/>
    <n v="0"/>
    <n v="0"/>
    <n v="0"/>
    <x v="1"/>
    <m/>
  </r>
  <r>
    <s v="1113381"/>
    <s v="i-Stat PT Control Level 2     "/>
    <s v="5x5 Vials   "/>
    <s v="5x5/Bx  "/>
    <s v="ABBCON"/>
    <s v="06P1714"/>
    <n v="3"/>
    <n v="4"/>
    <n v="0.33333333333333337"/>
    <n v="0.66666666666666674"/>
    <n v="0"/>
    <n v="0"/>
    <x v="1"/>
    <m/>
  </r>
  <r>
    <s v="2480626"/>
    <s v="Flumazenil Inj MDV N-R        "/>
    <s v="0.1Mg/mL    "/>
    <s v="5ml/vl  "/>
    <s v="GIVREP"/>
    <s v="00143978410"/>
    <n v="3"/>
    <n v="18"/>
    <n v="0.66666666666666674"/>
    <n v="0.33333333333333337"/>
    <n v="0"/>
    <n v="0"/>
    <x v="1"/>
    <m/>
  </r>
  <r>
    <s v="1292307"/>
    <s v="Hydrocodone/APAP Sol 5mL UD   "/>
    <s v="2.5mg/108mg "/>
    <s v="40/Bx   "/>
    <s v="CARDGN"/>
    <s v="5375001"/>
    <n v="3"/>
    <n v="3"/>
    <n v="0"/>
    <n v="1"/>
    <n v="0"/>
    <n v="0"/>
    <x v="0"/>
    <m/>
  </r>
  <r>
    <s v="7016335"/>
    <s v="Ekg Resting Tabs Electrodes   "/>
    <s v="            "/>
    <s v="1000/Bx "/>
    <s v="WELCH"/>
    <s v="45008-0000"/>
    <n v="3"/>
    <n v="7"/>
    <n v="0"/>
    <n v="1"/>
    <n v="0"/>
    <n v="0"/>
    <x v="1"/>
    <m/>
  </r>
  <r>
    <s v="6544386"/>
    <s v="Suture Prolene Mono Blu PS2   "/>
    <s v="4-0 18&quot;     "/>
    <s v="12/Bx   "/>
    <s v="ETHICO"/>
    <s v="8682G"/>
    <n v="3"/>
    <n v="4"/>
    <n v="0.33333333333333337"/>
    <n v="0.66666666666666674"/>
    <n v="0"/>
    <n v="0"/>
    <x v="1"/>
    <m/>
  </r>
  <r>
    <s v="1066625"/>
    <s v="CDS Boule Tri Level Cont      "/>
    <s v="4.5mL/Bt    "/>
    <s v="6/Pk    "/>
    <s v="CLIDIA"/>
    <s v="501-605"/>
    <n v="3"/>
    <n v="3"/>
    <n v="0"/>
    <n v="0"/>
    <n v="0"/>
    <n v="1"/>
    <x v="3"/>
    <m/>
  </r>
  <r>
    <s v="1099963"/>
    <s v="Forceps Hartman Alligator     "/>
    <s v="5.5&quot;        "/>
    <s v="Ea      "/>
    <s v="GF"/>
    <s v="2802"/>
    <n v="3"/>
    <n v="13"/>
    <n v="0.33333333333333337"/>
    <n v="0.66666666666666674"/>
    <n v="0"/>
    <n v="0"/>
    <x v="1"/>
    <m/>
  </r>
  <r>
    <s v="1296403"/>
    <s v="Acetylcysteine Inj SDV 30mL   "/>
    <s v="200mg/mL    "/>
    <s v="4/Bx    "/>
    <s v="AURPHA"/>
    <s v="55150025930"/>
    <n v="3"/>
    <n v="3"/>
    <n v="0"/>
    <n v="1"/>
    <n v="0"/>
    <n v="0"/>
    <x v="7"/>
    <n v="2"/>
  </r>
  <r>
    <s v="3676730"/>
    <s v="Sticker Pooh &amp; Friends        "/>
    <s v="Asst 2.5x2.5"/>
    <s v="100/Rl  "/>
    <s v="SHERMN"/>
    <s v="PS184"/>
    <n v="3"/>
    <n v="3"/>
    <n v="0"/>
    <n v="1"/>
    <n v="0"/>
    <n v="0"/>
    <x v="1"/>
    <m/>
  </r>
  <r>
    <s v="7310528"/>
    <s v="Hemostatic Dressing QuikClot  "/>
    <s v="4X4in       "/>
    <s v="3/Bg    "/>
    <s v="ZMEDIC"/>
    <s v="473"/>
    <n v="2"/>
    <n v="5"/>
    <n v="0"/>
    <n v="1"/>
    <n v="0"/>
    <n v="0"/>
    <x v="8"/>
    <m/>
  </r>
  <r>
    <s v="1168044"/>
    <s v="Tags Gas Cylinder Status      "/>
    <s v="6.25x3-1/8&quot; "/>
    <s v="100/Pk  "/>
    <s v="GRAING"/>
    <s v="9HN35"/>
    <n v="2"/>
    <n v="2"/>
    <n v="0"/>
    <n v="0"/>
    <n v="1"/>
    <n v="0"/>
    <x v="2"/>
    <m/>
  </r>
  <r>
    <s v="1046538"/>
    <s v="Fentanyl Citrate Inj SDV 2ml  "/>
    <s v="50mcg/mL    "/>
    <s v="25x2ml  "/>
    <s v="ABBNRX"/>
    <s v="00409909422"/>
    <n v="2"/>
    <n v="2"/>
    <n v="0"/>
    <n v="1"/>
    <n v="0"/>
    <n v="0"/>
    <x v="4"/>
    <m/>
  </r>
  <r>
    <s v="1325682"/>
    <s v="Norepinephrine Bitartrate Inj "/>
    <s v="1mg/mL      "/>
    <s v="10/Bx   "/>
    <s v="BAXTER"/>
    <s v="36000016210"/>
    <n v="2"/>
    <n v="2"/>
    <n v="0"/>
    <n v="1"/>
    <n v="0"/>
    <n v="0"/>
    <x v="4"/>
    <m/>
  </r>
  <r>
    <s v="1264098"/>
    <s v="Container Sharps SharpSafety  "/>
    <s v="Red 18gal   "/>
    <s v="Ea      "/>
    <s v="CARDKN"/>
    <s v="8938"/>
    <n v="2"/>
    <n v="8"/>
    <n v="0"/>
    <n v="1"/>
    <n v="0"/>
    <n v="0"/>
    <x v="8"/>
    <m/>
  </r>
  <r>
    <s v="1140913"/>
    <s v="EKG Lead Wire Set             "/>
    <s v="            "/>
    <s v="Ea      "/>
    <s v="MINDRY"/>
    <s v="00103042726"/>
    <n v="2"/>
    <n v="10"/>
    <n v="0"/>
    <n v="0"/>
    <n v="1"/>
    <n v="0"/>
    <x v="2"/>
    <m/>
  </r>
  <r>
    <s v="1314870"/>
    <s v="Bupivacaine HCl SDV Inj 10mL  "/>
    <s v="0.5% PF     "/>
    <s v="25/Bx   "/>
    <s v="AURPHA"/>
    <s v="55150016910"/>
    <n v="2"/>
    <n v="2"/>
    <n v="1"/>
    <n v="0"/>
    <n v="0"/>
    <n v="0"/>
    <x v="8"/>
    <m/>
  </r>
  <r>
    <s v="1285093"/>
    <s v="Trap Dryline II Water         "/>
    <s v="Adult       "/>
    <s v="10/Bx   "/>
    <s v="MINDRY"/>
    <s v="115-043024-0"/>
    <n v="2"/>
    <n v="2"/>
    <n v="0"/>
    <n v="0"/>
    <n v="1"/>
    <n v="0"/>
    <x v="2"/>
    <m/>
  </r>
  <r>
    <s v="5900067"/>
    <s v="Purell Adv Hand Sanitizer Foam"/>
    <s v="700mL       "/>
    <s v="Ea      "/>
    <s v="GOJO"/>
    <s v="1305-03"/>
    <n v="2"/>
    <n v="4"/>
    <n v="0"/>
    <n v="1"/>
    <n v="0"/>
    <n v="0"/>
    <x v="8"/>
    <m/>
  </r>
  <r>
    <s v="1329472"/>
    <s v="Tray Transport US Probe       "/>
    <s v="            "/>
    <s v="4/Pk    "/>
    <s v="CONE"/>
    <s v="41235"/>
    <n v="2"/>
    <n v="2"/>
    <n v="0"/>
    <n v="0"/>
    <n v="0"/>
    <n v="1"/>
    <x v="2"/>
    <m/>
  </r>
  <r>
    <s v="1285290"/>
    <s v="Sofia2 Flu A+B FIA Starter Kit"/>
    <s v="1 Pk        "/>
    <s v="1/Kt    "/>
    <s v="QUISOF"/>
    <s v="20310"/>
    <n v="2"/>
    <n v="3"/>
    <n v="0"/>
    <n v="0"/>
    <n v="0"/>
    <n v="1"/>
    <x v="2"/>
    <m/>
  </r>
  <r>
    <s v="1243155"/>
    <s v="Cable Host 3-Lead             "/>
    <s v="            "/>
    <s v="Ea      "/>
    <s v="MINDRY"/>
    <s v="0010-3042719"/>
    <n v="2"/>
    <n v="2"/>
    <n v="0"/>
    <n v="0"/>
    <n v="1"/>
    <n v="0"/>
    <x v="2"/>
    <m/>
  </r>
  <r>
    <s v="1314312"/>
    <s v="Ketorolac Inj IM SDV 2mL      "/>
    <s v="60mg/2mL    "/>
    <s v="25/Bx   "/>
    <s v="ALVOGE"/>
    <s v="47781058568"/>
    <n v="2"/>
    <n v="3"/>
    <n v="0"/>
    <n v="1"/>
    <n v="0"/>
    <n v="0"/>
    <x v="8"/>
    <m/>
  </r>
  <r>
    <s v="1216344"/>
    <s v="Cannula CO2 Sample            "/>
    <s v="7' Chld     "/>
    <s v="25/Ca   "/>
    <s v="SALTE"/>
    <s v="4100-7-25"/>
    <n v="2"/>
    <n v="2"/>
    <n v="0"/>
    <n v="0.5"/>
    <n v="0"/>
    <n v="0.5"/>
    <x v="2"/>
    <m/>
  </r>
  <r>
    <s v="1210755"/>
    <s v="Hydromorphone iSecure Syringe "/>
    <s v="1Mg/1mL     "/>
    <s v="10/Bx   "/>
    <s v="ABBNRX"/>
    <s v="00409128310"/>
    <n v="2"/>
    <n v="3"/>
    <n v="1"/>
    <n v="0"/>
    <n v="0"/>
    <n v="0"/>
    <x v="4"/>
    <m/>
  </r>
  <r>
    <s v="8407106"/>
    <s v="Isovue 300 61%                "/>
    <s v="50mL        "/>
    <s v="10/Ca   "/>
    <s v="BRACCO"/>
    <s v="131530"/>
    <n v="2"/>
    <n v="3"/>
    <n v="1"/>
    <n v="0"/>
    <n v="0"/>
    <n v="0"/>
    <x v="8"/>
    <m/>
  </r>
  <r>
    <s v="1223399"/>
    <s v="Lidocaine HCl Inj 5mL PF SDV  "/>
    <s v="2%          "/>
    <s v="10/Bx   "/>
    <s v="AURPHA"/>
    <s v="55150016505"/>
    <n v="2"/>
    <n v="4"/>
    <n v="1"/>
    <n v="0"/>
    <n v="0"/>
    <n v="0"/>
    <x v="8"/>
    <m/>
  </r>
  <r>
    <s v="5824753"/>
    <s v="Pants Scrub SMS Converter Blue"/>
    <s v="M           "/>
    <s v="60/Ca   "/>
    <s v="ALLEG"/>
    <s v="23602PE"/>
    <n v="2"/>
    <n v="2"/>
    <n v="0"/>
    <n v="1"/>
    <n v="0"/>
    <n v="0"/>
    <x v="8"/>
    <m/>
  </r>
  <r>
    <s v="4999432"/>
    <s v="Universal60 Drop Nitro PumpSet"/>
    <s v="            "/>
    <s v="24/Ca   "/>
    <s v="MCGAW"/>
    <s v="490037"/>
    <n v="2"/>
    <n v="2"/>
    <n v="1"/>
    <n v="0"/>
    <n v="0"/>
    <n v="0"/>
    <x v="1"/>
    <m/>
  </r>
  <r>
    <s v="1027248"/>
    <s v="Promethazine HCL Inj SDV      "/>
    <s v="25mg/mL     "/>
    <s v="25x1ml  "/>
    <s v="W-WARD"/>
    <s v="00641092825"/>
    <n v="2"/>
    <n v="2"/>
    <n v="1"/>
    <n v="0"/>
    <n v="0"/>
    <n v="0"/>
    <x v="8"/>
    <m/>
  </r>
  <r>
    <s v="1187245"/>
    <s v="Morphine Sulf Inj CJT Syr PFRE"/>
    <s v="2Mg/mL      "/>
    <s v="10/Bx   "/>
    <s v="ABBNRX"/>
    <s v="00409189001"/>
    <n v="2"/>
    <n v="4"/>
    <n v="0"/>
    <n v="1"/>
    <n v="0"/>
    <n v="0"/>
    <x v="4"/>
    <m/>
  </r>
  <r>
    <s v="1185519"/>
    <s v="Temperature Probe Rectal      "/>
    <s v="            "/>
    <s v="EA      "/>
    <s v="MINDRY"/>
    <s v="6006-3039599"/>
    <n v="2"/>
    <n v="2"/>
    <n v="0"/>
    <n v="0"/>
    <n v="1"/>
    <n v="0"/>
    <x v="2"/>
    <m/>
  </r>
  <r>
    <s v="1136403"/>
    <s v="Walker Folding 2-Button       "/>
    <s v="            "/>
    <s v="4/Ca    "/>
    <s v="MEDLIN"/>
    <s v="MDS86410W4"/>
    <n v="2"/>
    <n v="2"/>
    <n v="0"/>
    <n v="0"/>
    <n v="1"/>
    <n v="0"/>
    <x v="2"/>
    <m/>
  </r>
  <r>
    <s v="9872059"/>
    <s v="TB Syringes w/Needle Slip 1cc "/>
    <s v="25gx5/8&quot;    "/>
    <s v="100/Bx  "/>
    <s v="BD"/>
    <s v="309626"/>
    <n v="2"/>
    <n v="2"/>
    <n v="0"/>
    <n v="1"/>
    <n v="0"/>
    <n v="0"/>
    <x v="8"/>
    <m/>
  </r>
  <r>
    <s v="4218042"/>
    <s v="Chlorpromazine HCL Inj Amp    "/>
    <s v="25mg/ml     "/>
    <s v="25x2ml  "/>
    <s v="W-WARD"/>
    <s v="00641139835"/>
    <n v="2"/>
    <n v="2"/>
    <n v="1"/>
    <n v="0"/>
    <n v="0"/>
    <n v="0"/>
    <x v="8"/>
    <m/>
  </r>
  <r>
    <s v="8339230"/>
    <s v="Fit Test Solution Bitrex      "/>
    <s v="            "/>
    <s v="6Vl/Bx  "/>
    <s v="SAFZON"/>
    <s v="RM-0504"/>
    <n v="2"/>
    <n v="2"/>
    <n v="0"/>
    <n v="0"/>
    <n v="0"/>
    <n v="1"/>
    <x v="2"/>
    <m/>
  </r>
  <r>
    <s v="6761354"/>
    <s v="Elevator Pstn Procare Lg Foam "/>
    <s v="Lg 31-1/2X10"/>
    <s v="Ea      "/>
    <s v="SMTNEP"/>
    <s v="79-90191"/>
    <n v="1"/>
    <n v="1"/>
    <n v="0"/>
    <n v="1"/>
    <n v="0"/>
    <n v="0"/>
    <x v="4"/>
    <m/>
  </r>
  <r>
    <s v="1045450"/>
    <s v="MH Frazier Suction Angled     "/>
    <s v="8FR         "/>
    <s v="Ea      "/>
    <s v="MILTEX"/>
    <s v="MH19-573"/>
    <n v="1"/>
    <n v="5"/>
    <n v="1"/>
    <n v="0"/>
    <n v="0"/>
    <n v="0"/>
    <x v="8"/>
    <m/>
  </r>
  <r>
    <s v="1255580"/>
    <s v="Container Hazardous Waste     "/>
    <s v="18gal       "/>
    <s v="Ea      "/>
    <s v="HEALOG"/>
    <s v="17512"/>
    <n v="1"/>
    <n v="2"/>
    <n v="0"/>
    <n v="0"/>
    <n v="1"/>
    <n v="0"/>
    <x v="2"/>
    <m/>
  </r>
  <r>
    <s v="1147600"/>
    <s v="Allen Equalizer f/Arm         "/>
    <s v="            "/>
    <s v="Ea      "/>
    <s v="ALIMED"/>
    <s v="923483"/>
    <n v="1"/>
    <n v="1"/>
    <n v="0"/>
    <n v="0"/>
    <n v="0"/>
    <n v="1"/>
    <x v="2"/>
    <m/>
  </r>
  <r>
    <s v="1251187"/>
    <s v="Trap Finger Mesh Pediatric    "/>
    <s v="Sterile     "/>
    <s v="8/Bx    "/>
    <s v="ALIMED"/>
    <s v="923492"/>
    <n v="1"/>
    <n v="1"/>
    <n v="0"/>
    <n v="0"/>
    <n v="0"/>
    <n v="1"/>
    <x v="2"/>
    <m/>
  </r>
  <r>
    <s v="4067616"/>
    <s v="Dexamethasone Pres Fr SDV 1mL "/>
    <s v="10mg/1mL    "/>
    <s v="25/Bx   "/>
    <s v="AMEPHA"/>
    <s v="63323050601"/>
    <n v="1"/>
    <n v="2"/>
    <n v="1"/>
    <n v="0"/>
    <n v="0"/>
    <n v="0"/>
    <x v="8"/>
    <m/>
  </r>
  <r>
    <s v="1160164"/>
    <s v="Ophthalmic Burr               "/>
    <s v="            "/>
    <s v="Ea      "/>
    <s v="ABCO"/>
    <s v="0001"/>
    <n v="1"/>
    <n v="10"/>
    <n v="0"/>
    <n v="1"/>
    <n v="0"/>
    <n v="0"/>
    <x v="8"/>
    <m/>
  </r>
  <r>
    <s v="1291401"/>
    <s v="BeyondCare Quality Monitor    "/>
    <s v="XN          "/>
    <s v="Ea      "/>
    <s v="SYSMEX"/>
    <s v="BCQM-XN-2"/>
    <n v="1"/>
    <n v="1"/>
    <n v="0"/>
    <n v="0"/>
    <n v="0"/>
    <n v="1"/>
    <x v="2"/>
    <m/>
  </r>
  <r>
    <s v="1266001"/>
    <s v="Provon Cleanser Skin 2% CHG   "/>
    <s v="1200mL      "/>
    <s v="2/Ca    "/>
    <s v="GOJO"/>
    <s v="1922-02"/>
    <n v="1"/>
    <n v="5"/>
    <n v="0"/>
    <n v="0"/>
    <n v="1"/>
    <n v="0"/>
    <x v="2"/>
    <m/>
  </r>
  <r>
    <s v="3620069"/>
    <s v="Salem Sump Anti Reflex 16/Fr  "/>
    <s v="48&quot;         "/>
    <s v="10/Ca   "/>
    <s v="CARDKN"/>
    <s v="8888266262"/>
    <n v="1"/>
    <n v="1"/>
    <n v="0"/>
    <n v="0"/>
    <n v="1"/>
    <n v="0"/>
    <x v="2"/>
    <m/>
  </r>
  <r>
    <s v="1243563"/>
    <s v="Diltiazem HCL Inj  SDV 5mL    "/>
    <s v="5mg/mL      "/>
    <s v="10/Bx   "/>
    <s v="W-WARD"/>
    <s v="00641601310"/>
    <n v="1"/>
    <n v="1"/>
    <n v="1"/>
    <n v="0"/>
    <n v="0"/>
    <n v="0"/>
    <x v="8"/>
    <m/>
  </r>
  <r>
    <s v="1184312"/>
    <s v="Forceps Jansen Bayonet 6&quot;SS   "/>
    <s v="Bipolar     "/>
    <s v="Ea      "/>
    <s v="MISDFK"/>
    <s v="91-6106"/>
    <n v="1"/>
    <n v="3"/>
    <n v="0"/>
    <n v="0"/>
    <n v="0"/>
    <n v="1"/>
    <x v="2"/>
    <m/>
  </r>
  <r>
    <s v="1291601"/>
    <s v="Bag Poly Industrial 2 Mil     "/>
    <s v="4x14&quot;       "/>
    <s v="1000/Ct "/>
    <s v="FISHER"/>
    <s v="NC1362914"/>
    <n v="1"/>
    <n v="1"/>
    <n v="0"/>
    <n v="0"/>
    <n v="0"/>
    <n v="1"/>
    <x v="2"/>
    <m/>
  </r>
  <r>
    <s v="1334504"/>
    <s v="Acetaminophen Chewable Tablets"/>
    <s v="80mg        "/>
    <s v="30/Bt   "/>
    <s v="APOMAJ"/>
    <s v="006446"/>
    <n v="1"/>
    <n v="1"/>
    <n v="0"/>
    <n v="1"/>
    <n v="0"/>
    <n v="0"/>
    <x v="4"/>
    <m/>
  </r>
  <r>
    <s v="1314949"/>
    <s v="Meclizine HCl Chewable Tablets"/>
    <s v="25mg        "/>
    <s v="100/Bt  "/>
    <s v="GEMPHA"/>
    <s v="51645099401"/>
    <n v="1"/>
    <n v="1"/>
    <n v="0"/>
    <n v="1"/>
    <n v="0"/>
    <n v="0"/>
    <x v="4"/>
    <m/>
  </r>
  <r>
    <s v="1156121"/>
    <s v="Masimo LNCS Sensor Adult      "/>
    <s v="Reuse       "/>
    <s v="Ea      "/>
    <s v="MINDRY"/>
    <s v="0600-00-0126"/>
    <n v="1"/>
    <n v="4"/>
    <n v="0"/>
    <n v="0"/>
    <n v="0"/>
    <n v="1"/>
    <x v="2"/>
    <m/>
  </r>
  <r>
    <s v="1249417"/>
    <s v="Anti Reflex Salem Sump        "/>
    <s v="10fr        "/>
    <s v="10/Ca   "/>
    <s v="CARDKN"/>
    <s v="8888266213"/>
    <n v="1"/>
    <n v="1"/>
    <n v="0"/>
    <n v="0"/>
    <n v="1"/>
    <n v="0"/>
    <x v="2"/>
    <m/>
  </r>
  <r>
    <s v="1290924"/>
    <s v="Dopamine 5% Dextrose 250ml    "/>
    <s v="400mg       "/>
    <s v="18/Ca   "/>
    <s v="TRAVOL"/>
    <s v="2B0842"/>
    <n v="1"/>
    <n v="1"/>
    <n v="1"/>
    <n v="0"/>
    <n v="0"/>
    <n v="0"/>
    <x v="8"/>
    <m/>
  </r>
  <r>
    <s v="1168393"/>
    <s v="Pad Arm Vnl f/Desk Wheelchair "/>
    <s v="Universal   "/>
    <s v="Ea      "/>
    <s v="MEDDEP"/>
    <s v="STDSDSKVB"/>
    <n v="1"/>
    <n v="1"/>
    <n v="0"/>
    <n v="0"/>
    <n v="0"/>
    <n v="1"/>
    <x v="2"/>
    <m/>
  </r>
  <r>
    <s v="2033867"/>
    <s v="Nose Clips NS w/Foam          "/>
    <s v="Plastic     "/>
    <s v="100/Ca  "/>
    <s v="MISDFK"/>
    <s v="96-2950"/>
    <n v="1"/>
    <n v="1"/>
    <n v="0"/>
    <n v="1"/>
    <n v="0"/>
    <n v="0"/>
    <x v="4"/>
    <m/>
  </r>
  <r>
    <s v="1292386"/>
    <s v="Mask Disposable CPAP System   "/>
    <s v="Medium/Small"/>
    <s v="5/Bx    "/>
    <s v="MRCMED"/>
    <s v="10-57104"/>
    <n v="1"/>
    <n v="1"/>
    <n v="0"/>
    <n v="0"/>
    <n v="0"/>
    <n v="1"/>
    <x v="2"/>
    <m/>
  </r>
  <r>
    <s v="9870817"/>
    <s v="Microtainer Tube MG Red       "/>
    <s v="Plain       "/>
    <s v="50/Pk   "/>
    <s v="BD"/>
    <s v="365963"/>
    <n v="1"/>
    <n v="2"/>
    <n v="0"/>
    <n v="1"/>
    <n v="0"/>
    <n v="0"/>
    <x v="4"/>
    <m/>
  </r>
  <r>
    <s v="1259100"/>
    <s v="Ondansetron HCL Inj SDV 2mL   "/>
    <s v="2mg/mL      "/>
    <s v="25/Bx   "/>
    <s v="APOTEX"/>
    <s v="60505613005"/>
    <n v="1"/>
    <n v="3"/>
    <n v="1"/>
    <n v="0"/>
    <n v="0"/>
    <n v="0"/>
    <x v="8"/>
    <m/>
  </r>
  <r>
    <s v="1247618"/>
    <s v="Indicators Chemical Trophon   "/>
    <s v="            "/>
    <s v="300/Bx  "/>
    <s v="IMAGNG"/>
    <s v="E8350NC"/>
    <n v="1"/>
    <n v="1"/>
    <n v="0"/>
    <n v="1"/>
    <n v="0"/>
    <n v="0"/>
    <x v="5"/>
    <m/>
  </r>
  <r>
    <s v="1212478"/>
    <s v="Leadwire Set 3 Lead 24&quot;       "/>
    <s v="Pinch       "/>
    <s v="1/St    "/>
    <s v="MINDRY"/>
    <s v="001200151405"/>
    <n v="1"/>
    <n v="1"/>
    <n v="0"/>
    <n v="1"/>
    <n v="0"/>
    <n v="0"/>
    <x v="4"/>
    <m/>
  </r>
  <r>
    <s v="1134739"/>
    <s v="Central Line Dressing Tray    "/>
    <s v="            "/>
    <s v="30/Ca   "/>
    <s v="MEDLIN"/>
    <s v="DK12-0200LF"/>
    <n v="1"/>
    <n v="1"/>
    <n v="1"/>
    <n v="0"/>
    <n v="0"/>
    <n v="0"/>
    <x v="8"/>
    <m/>
  </r>
  <r>
    <s v="6549108"/>
    <s v="Suture Pds Ii Mono Vio CT1    "/>
    <s v="2-0 27&quot;     "/>
    <s v="36/Bx   "/>
    <s v="ETHICO"/>
    <s v="Z339H"/>
    <n v="1"/>
    <n v="3"/>
    <n v="0"/>
    <n v="1"/>
    <n v="0"/>
    <n v="0"/>
    <x v="8"/>
    <m/>
  </r>
  <r>
    <s v="1116337"/>
    <s v="Locks Pull-Tight Numbered     "/>
    <s v="Red         "/>
    <s v="100/Pk  "/>
    <s v="HEALMK"/>
    <s v="9393 RD"/>
    <n v="1"/>
    <n v="1"/>
    <n v="0"/>
    <n v="1"/>
    <n v="0"/>
    <n v="0"/>
    <x v="4"/>
    <m/>
  </r>
  <r>
    <s v="1162115"/>
    <s v="Pneumothorax Set 9Fr          "/>
    <s v="29cm 18G    "/>
    <s v="Ea      "/>
    <s v="MEDLIN"/>
    <s v="COKCTPT100"/>
    <n v="1"/>
    <n v="2"/>
    <n v="1"/>
    <n v="0"/>
    <n v="0"/>
    <n v="0"/>
    <x v="8"/>
    <m/>
  </r>
  <r>
    <s v="1316992"/>
    <s v="Sphygmomanometer Aneroid Hand "/>
    <s v="Student Kit "/>
    <s v="Ea      "/>
    <s v="WELCH"/>
    <s v="DS58-ST"/>
    <n v="1"/>
    <n v="1"/>
    <n v="0"/>
    <n v="0"/>
    <n v="0"/>
    <n v="1"/>
    <x v="2"/>
    <m/>
  </r>
  <r>
    <s v="2489959"/>
    <s v="Gentamicin Sulf Inj Non Return"/>
    <s v="40mg/mL     "/>
    <s v="2mL/Vl  "/>
    <s v="GIVREP"/>
    <s v="00409120703"/>
    <n v="1"/>
    <n v="10"/>
    <n v="1"/>
    <n v="0"/>
    <n v="0"/>
    <n v="0"/>
    <x v="1"/>
    <m/>
  </r>
  <r>
    <s v="1294025"/>
    <s v="Set Pneumothorax Wayne        "/>
    <s v="14Fr        "/>
    <s v="Ea      "/>
    <s v="MEDLIN"/>
    <s v="COKG56533"/>
    <n v="1"/>
    <n v="1"/>
    <n v="1"/>
    <n v="0"/>
    <n v="0"/>
    <n v="0"/>
    <x v="8"/>
    <m/>
  </r>
  <r>
    <s v="5824733"/>
    <s v="Shirt Scrub SMS Unisex Blue Md"/>
    <s v="M           "/>
    <s v="60/Ca   "/>
    <s v="ALLEG"/>
    <s v="23502T"/>
    <n v="1"/>
    <n v="1"/>
    <n v="1"/>
    <n v="0"/>
    <n v="0"/>
    <n v="0"/>
    <x v="8"/>
    <m/>
  </r>
  <r>
    <s v="1315257"/>
    <s v="Metoprolol Tartrate Tablets   "/>
    <s v="25mg        "/>
    <s v="100/Bt  "/>
    <s v="TOPRXI"/>
    <s v="02-10397"/>
    <n v="1"/>
    <n v="1"/>
    <n v="0"/>
    <n v="1"/>
    <n v="0"/>
    <n v="0"/>
    <x v="4"/>
    <m/>
  </r>
  <r>
    <s v="6540034"/>
    <s v="Dermabond Mini Skin Adhesive  "/>
    <s v="Topical     "/>
    <s v="12/Bx   "/>
    <s v="ETHICO"/>
    <s v="DHVM12"/>
    <n v="1"/>
    <n v="1"/>
    <n v="0"/>
    <n v="1"/>
    <n v="0"/>
    <n v="0"/>
    <x v="8"/>
    <m/>
  </r>
  <r>
    <s v="2481288"/>
    <s v="Sodium Bicarb Abj Syr non-rtrn"/>
    <s v="8.4%        "/>
    <s v="50mL/Ea "/>
    <s v="GIVREP"/>
    <s v="00409663734"/>
    <n v="1"/>
    <n v="2"/>
    <n v="0"/>
    <n v="1"/>
    <n v="0"/>
    <n v="0"/>
    <x v="1"/>
    <m/>
  </r>
  <r>
    <s v="7093218"/>
    <s v="2018 Flucelvax Syr QIV WFG2   "/>
    <s v="4Yrs+ 10PK  "/>
    <s v=".5ml/syr"/>
    <s v="SEQBIO"/>
    <s v="70461031803"/>
    <n v="1"/>
    <n v="10"/>
    <n v="0"/>
    <n v="1"/>
    <n v="0"/>
    <n v="0"/>
    <x v="0"/>
    <m/>
  </r>
  <r>
    <s v="1291264"/>
    <s v="Test Multi 30 Patient 270     "/>
    <s v="            "/>
    <s v="30/Bx   "/>
    <s v="ALLHOL"/>
    <s v="AVK-600-270"/>
    <n v="1"/>
    <n v="1"/>
    <n v="0"/>
    <n v="0"/>
    <n v="0"/>
    <n v="1"/>
    <x v="2"/>
    <m/>
  </r>
  <r>
    <s v="1314705"/>
    <s v="Ciprofloxacin HCL Tablets     "/>
    <s v="500mg       "/>
    <s v="100/Bt  "/>
    <s v="AUROPH"/>
    <s v="65862007701"/>
    <n v="1"/>
    <n v="2"/>
    <n v="0"/>
    <n v="1"/>
    <n v="0"/>
    <n v="0"/>
    <x v="8"/>
    <m/>
  </r>
  <r>
    <s v="1048583"/>
    <s v="Sodium Chloride INJ MDV 30ml  "/>
    <s v="0.9%BACT    "/>
    <s v="25/Bx   "/>
    <s v="PFIZNJ"/>
    <s v="00409196607"/>
    <n v="1"/>
    <n v="1"/>
    <n v="1"/>
    <n v="0"/>
    <n v="0"/>
    <n v="0"/>
    <x v="1"/>
    <m/>
  </r>
  <r>
    <s v="8573300"/>
    <s v="Laryngoscope F/O Mil 0        "/>
    <s v="Engl        "/>
    <s v="Ea      "/>
    <s v="SUNMD"/>
    <s v="5-5233-00"/>
    <n v="1"/>
    <n v="1"/>
    <n v="0"/>
    <n v="0"/>
    <n v="1"/>
    <n v="0"/>
    <x v="2"/>
    <m/>
  </r>
  <r>
    <s v="6542114"/>
    <s v="Suture Ethilon Nyl Mono Blk P3"/>
    <s v="5-0 18&quot;     "/>
    <s v="12/Bx   "/>
    <s v="ETHICO"/>
    <s v="698G"/>
    <n v="1"/>
    <n v="2"/>
    <n v="0"/>
    <n v="1"/>
    <n v="0"/>
    <n v="0"/>
    <x v="8"/>
    <m/>
  </r>
  <r>
    <s v="1088469"/>
    <s v="Nipples Enfamil Stand Flow    "/>
    <s v="            "/>
    <s v="240/Ca  "/>
    <s v="MEAD"/>
    <s v="428816"/>
    <n v="1"/>
    <n v="1"/>
    <n v="0"/>
    <n v="1"/>
    <n v="0"/>
    <n v="0"/>
    <x v="8"/>
    <m/>
  </r>
  <r>
    <s v="1113376"/>
    <s v="BNP Calib Verif Lev 1-3       "/>
    <s v="2x3 1ml/Bx  "/>
    <s v="2x3/Bx  "/>
    <s v="ABBCON"/>
    <s v="06P1708"/>
    <n v="1"/>
    <n v="1"/>
    <n v="1"/>
    <n v="0"/>
    <n v="0"/>
    <n v="0"/>
    <x v="8"/>
    <m/>
  </r>
  <r>
    <s v="1241419"/>
    <s v="Paper Trophon Printer         "/>
    <s v="            "/>
    <s v="1/Rl    "/>
    <s v="MEDLIN"/>
    <s v="CRME8350PB"/>
    <n v="1"/>
    <n v="1"/>
    <n v="0"/>
    <n v="0"/>
    <n v="0"/>
    <n v="1"/>
    <x v="2"/>
    <m/>
  </r>
  <r>
    <s v="1325217"/>
    <s v="Prednisone Tablets            "/>
    <s v="10mg        "/>
    <s v="100/Bt  "/>
    <s v="TEVA"/>
    <s v="00591544201"/>
    <n v="1"/>
    <n v="1"/>
    <n v="0"/>
    <n v="1"/>
    <n v="0"/>
    <n v="0"/>
    <x v="8"/>
    <m/>
  </r>
  <r>
    <s v="9029209"/>
    <s v="LYSOL SPRAY,LINEN SCENT,1     "/>
    <s v="            "/>
    <s v="1/PK    "/>
    <s v="ODEPOT"/>
    <s v="654521"/>
    <n v="1"/>
    <n v="3"/>
    <n v="0"/>
    <n v="0"/>
    <n v="0"/>
    <n v="1"/>
    <x v="3"/>
    <m/>
  </r>
  <r>
    <s v="2850150"/>
    <s v="Sheath Probe SmarTemp Rectal  "/>
    <s v="Red         "/>
    <s v="Ea      "/>
    <s v="MINDRY"/>
    <s v="M09A206206251"/>
    <n v="1"/>
    <n v="1"/>
    <n v="0"/>
    <n v="0"/>
    <n v="0"/>
    <n v="1"/>
    <x v="2"/>
    <m/>
  </r>
  <r>
    <s v="7093118"/>
    <s v="2018 Flucelvax Syr QIV WFG    "/>
    <s v="4Yrs+ 10PK  "/>
    <s v=".5ml/syr"/>
    <s v="SEQBIO"/>
    <s v="70461031803"/>
    <n v="1"/>
    <n v="15"/>
    <n v="0"/>
    <n v="1"/>
    <n v="0"/>
    <n v="0"/>
    <x v="0"/>
    <m/>
  </r>
  <r>
    <s v="1046409"/>
    <s v="Hydromorphone Inj Carp J Syr  "/>
    <s v="1mg/ml      "/>
    <s v="10/Bx   "/>
    <s v="ABBNRX"/>
    <s v="00409128331"/>
    <n v="1"/>
    <n v="1"/>
    <n v="0"/>
    <n v="1"/>
    <n v="0"/>
    <n v="0"/>
    <x v="4"/>
    <m/>
  </r>
  <r>
    <s v="1107381"/>
    <s v="Cath Triple Lumen 7Fr         "/>
    <s v="Multi-Med   "/>
    <s v="5/Ca    "/>
    <s v="MEDLIN"/>
    <s v="CDCM3720HKIC"/>
    <n v="1"/>
    <n v="1"/>
    <n v="1"/>
    <n v="0"/>
    <n v="0"/>
    <n v="0"/>
    <x v="8"/>
    <m/>
  </r>
  <r>
    <s v="1026761"/>
    <s v="Cefazolin Sodium Inj SDV 10mL "/>
    <s v="1gm         "/>
    <s v="25/Bx   "/>
    <s v="W-WARD"/>
    <s v="00143992490"/>
    <n v="1"/>
    <n v="1"/>
    <n v="1"/>
    <n v="0"/>
    <n v="0"/>
    <n v="0"/>
    <x v="8"/>
    <m/>
  </r>
  <r>
    <s v="6541196"/>
    <s v="Suture Ethilon Nyl Mono Blk P3"/>
    <s v="4-0 18&quot;     "/>
    <s v="12/Bx   "/>
    <s v="ETHICO"/>
    <s v="699G"/>
    <n v="1"/>
    <n v="2"/>
    <n v="0"/>
    <n v="1"/>
    <n v="0"/>
    <n v="0"/>
    <x v="8"/>
    <m/>
  </r>
  <r>
    <s v="1500069"/>
    <s v="Xylocaine MPF 5mL SDV         "/>
    <s v="1%          "/>
    <s v="25/Bx   "/>
    <s v="ABRAX"/>
    <s v="63323049257"/>
    <n v="1"/>
    <n v="2"/>
    <n v="1"/>
    <n v="0"/>
    <n v="0"/>
    <n v="0"/>
    <x v="8"/>
    <m/>
  </r>
  <r>
    <s v="8119303"/>
    <s v="Chest Drainage Unit Argyle    "/>
    <s v="Aqua-Seal   "/>
    <s v="5/Ca    "/>
    <s v="CARDKN"/>
    <s v="8888571299"/>
    <n v="1"/>
    <n v="1"/>
    <n v="1"/>
    <n v="0"/>
    <n v="0"/>
    <n v="0"/>
    <x v="4"/>
    <m/>
  </r>
  <r>
    <s v="1242964"/>
    <s v="Pump Assembly                 "/>
    <s v="            "/>
    <s v="Ea      "/>
    <s v="CLIDIA"/>
    <s v="1091319"/>
    <n v="1"/>
    <n v="2"/>
    <n v="0"/>
    <n v="0"/>
    <n v="0"/>
    <n v="1"/>
    <x v="2"/>
    <m/>
  </r>
  <r>
    <s v="1285854"/>
    <s v="Tray Chest Tube               "/>
    <s v="Standard    "/>
    <s v="Ea      "/>
    <s v="MEDLIN"/>
    <s v="DYND07603"/>
    <n v="1"/>
    <n v="4"/>
    <n v="1"/>
    <n v="0"/>
    <n v="0"/>
    <n v="0"/>
    <x v="8"/>
    <m/>
  </r>
  <r>
    <s v="1142714"/>
    <s v="Stethoscope Disposable        "/>
    <s v="Yellow      "/>
    <s v="Ea      "/>
    <s v="MEDLIN"/>
    <s v="MDS9543"/>
    <n v="1"/>
    <n v="5"/>
    <n v="0"/>
    <n v="1"/>
    <n v="0"/>
    <n v="0"/>
    <x v="4"/>
    <m/>
  </r>
  <r>
    <s v="5201119"/>
    <s v="Yankauer Suction Handle       "/>
    <s v="            "/>
    <s v="Ea      "/>
    <s v="CONMD"/>
    <s v="0034920"/>
    <n v="1"/>
    <n v="1"/>
    <n v="1"/>
    <n v="0"/>
    <n v="0"/>
    <n v="0"/>
    <x v="8"/>
    <m/>
  </r>
  <r>
    <s v="7094018"/>
    <s v="2018 Flucelvax Syr QIV PB     "/>
    <s v="4Yrs+ 10PK  "/>
    <s v=".5ml/syr"/>
    <s v="SEQBIO"/>
    <s v="70461031803"/>
    <n v="1"/>
    <n v="10"/>
    <n v="0"/>
    <n v="1"/>
    <n v="0"/>
    <n v="0"/>
    <x v="0"/>
    <m/>
  </r>
  <r>
    <s v="6513018"/>
    <s v="2018 Fluzone QIV Syr PB       "/>
    <s v="36mos+ 10PK "/>
    <s v=".5ml/syr"/>
    <s v="CONAUT"/>
    <s v="49281041850"/>
    <n v="1"/>
    <n v="10"/>
    <n v="0"/>
    <n v="1"/>
    <n v="0"/>
    <n v="0"/>
    <x v="0"/>
    <m/>
  </r>
  <r>
    <s v="8265204"/>
    <s v="Murphy Endotrach Tube Uncuff  "/>
    <s v="5mm         "/>
    <s v="Ea      "/>
    <s v="RUSCH"/>
    <s v="100382050"/>
    <n v="1"/>
    <n v="3"/>
    <n v="0"/>
    <n v="1"/>
    <n v="0"/>
    <n v="0"/>
    <x v="8"/>
    <m/>
  </r>
  <r>
    <s v="1255422"/>
    <s v="Levofloxacin Dex Inj Sol 150mL"/>
    <s v="750mg       "/>
    <s v="24/Ca   "/>
    <s v="W-WARD"/>
    <s v="00143972024"/>
    <n v="1"/>
    <n v="1"/>
    <n v="0"/>
    <n v="0"/>
    <n v="1"/>
    <n v="0"/>
    <x v="2"/>
    <m/>
  </r>
  <r>
    <s v="8909370"/>
    <s v="Suction Cath W/Safe-T-Vac     "/>
    <s v="6FR         "/>
    <s v="50/Ca   "/>
    <s v="CARDKN"/>
    <s v="30620"/>
    <n v="1"/>
    <n v="1"/>
    <n v="0"/>
    <n v="1"/>
    <n v="0"/>
    <n v="0"/>
    <x v="4"/>
    <m/>
  </r>
  <r>
    <s v="1025061"/>
    <s v="Hydrocortisone Cream w/Aloe   "/>
    <s v="0.5%        "/>
    <s v="1oz/Tube"/>
    <s v="TARO"/>
    <s v="51672201002"/>
    <n v="1"/>
    <n v="3"/>
    <n v="0"/>
    <n v="1"/>
    <n v="0"/>
    <n v="0"/>
    <x v="4"/>
    <m/>
  </r>
  <r>
    <s v="6962142"/>
    <s v="Sure Temp Rectal Probe 9'     "/>
    <s v="678/679     "/>
    <s v="Ea      "/>
    <s v="WELCH"/>
    <s v="02679-100"/>
    <n v="1"/>
    <n v="2"/>
    <n v="0"/>
    <n v="1"/>
    <n v="0"/>
    <n v="0"/>
    <x v="8"/>
    <m/>
  </r>
  <r>
    <s v="1225225"/>
    <s v="SCS-1000 Hematology Calibrator"/>
    <s v="2mL         "/>
    <s v="Ea      "/>
    <s v="SYSMEX"/>
    <s v="217685"/>
    <n v="1"/>
    <n v="1"/>
    <n v="0"/>
    <n v="0"/>
    <n v="0"/>
    <n v="1"/>
    <x v="2"/>
    <m/>
  </r>
  <r>
    <s v="1538894"/>
    <s v="Lumbar Punc Tray Ped w/Lido 1%"/>
    <s v="22g         "/>
    <s v="Ea      "/>
    <s v="BD"/>
    <s v="4302C"/>
    <n v="1"/>
    <n v="4"/>
    <n v="0"/>
    <n v="1"/>
    <n v="0"/>
    <n v="0"/>
    <x v="8"/>
    <m/>
  </r>
  <r>
    <s v="6003365"/>
    <s v="Replacement Bulb For Woods    "/>
    <s v="Light       "/>
    <s v="EA      "/>
    <s v="MEDDIA"/>
    <s v="UV59B"/>
    <n v="1"/>
    <n v="1"/>
    <n v="0"/>
    <n v="0"/>
    <n v="1"/>
    <n v="0"/>
    <x v="2"/>
    <m/>
  </r>
  <r>
    <s v="4990644"/>
    <s v="Forcep Splinter Plain         "/>
    <s v="4-1/2&quot;      "/>
    <s v="Ea      "/>
    <s v="MAGMED"/>
    <s v="10-2410"/>
    <n v="1"/>
    <n v="25"/>
    <n v="0"/>
    <n v="1"/>
    <n v="0"/>
    <n v="0"/>
    <x v="8"/>
    <m/>
  </r>
  <r>
    <s v="9820018"/>
    <s v="B-hCG Cal Ver Set             "/>
    <s v="            "/>
    <s v="1/Bx    "/>
    <s v="ABBCON"/>
    <s v="05P5904"/>
    <n v="1"/>
    <n v="1"/>
    <n v="1"/>
    <n v="0"/>
    <n v="0"/>
    <n v="0"/>
    <x v="8"/>
    <m/>
  </r>
  <r>
    <s v="1191696"/>
    <s v="LNCS Neo-3 Sensor Adhesive 3' "/>
    <s v="Neo/Adult   "/>
    <s v="20/Bx   "/>
    <s v="MASIMO"/>
    <s v="2320"/>
    <n v="1"/>
    <n v="3"/>
    <n v="0"/>
    <n v="1"/>
    <n v="0"/>
    <n v="0"/>
    <x v="8"/>
    <m/>
  </r>
  <r>
    <s v="5074667"/>
    <s v="IV Admin Set Adult Rate Flow  "/>
    <s v="            "/>
    <s v="Ea      "/>
    <s v="MCGAW"/>
    <s v="V5922"/>
    <n v="1"/>
    <n v="11"/>
    <n v="1"/>
    <n v="0"/>
    <n v="0"/>
    <n v="0"/>
    <x v="1"/>
    <m/>
  </r>
  <r>
    <s v="1047765"/>
    <s v="Water F/Inj Bacterio Vl 30ml  "/>
    <s v="30ml Sterile"/>
    <s v="25/Pk   "/>
    <s v="PFIZNJ"/>
    <s v="00409397703"/>
    <n v="1"/>
    <n v="1"/>
    <n v="1"/>
    <n v="0"/>
    <n v="0"/>
    <n v="0"/>
    <x v="1"/>
    <m/>
  </r>
  <r>
    <s v="1386758"/>
    <s v="Dexamethasone Sod Phs SDV     "/>
    <s v="10mg/ml     "/>
    <s v="25x1ml  "/>
    <s v="W-WARD"/>
    <s v="00641036725"/>
    <n v="1"/>
    <n v="2"/>
    <n v="1"/>
    <n v="0"/>
    <n v="0"/>
    <n v="0"/>
    <x v="8"/>
    <m/>
  </r>
  <r>
    <s v="2850340"/>
    <s v="Trap Water Dryline Neonatal   "/>
    <s v="            "/>
    <s v="10/Bx   "/>
    <s v="MINDRY"/>
    <s v="92001010574"/>
    <n v="1"/>
    <n v="1"/>
    <n v="0"/>
    <n v="0"/>
    <n v="0"/>
    <n v="1"/>
    <x v="2"/>
    <m/>
  </r>
  <r>
    <s v="1186063"/>
    <s v="Tube NIBP All Ages            "/>
    <s v="            "/>
    <s v="Ea      "/>
    <s v="MINDRY"/>
    <s v="6200-3009688"/>
    <n v="1"/>
    <n v="1"/>
    <n v="0"/>
    <n v="0"/>
    <n v="1"/>
    <n v="0"/>
    <x v="2"/>
    <m/>
  </r>
  <r>
    <s v="6028096"/>
    <s v="Baby Station Bed Liner        "/>
    <s v="            "/>
    <s v="500/Ca  "/>
    <s v="KOALA"/>
    <s v="KB150-99"/>
    <n v="1"/>
    <n v="1"/>
    <n v="0"/>
    <n v="1"/>
    <n v="0"/>
    <n v="0"/>
    <x v="4"/>
    <m/>
  </r>
  <r>
    <s v="1531219"/>
    <s v="Wrist Splint Bath Canvas RH CH"/>
    <s v="            "/>
    <s v="Ea      "/>
    <s v="SMTNEP"/>
    <s v="79-87444"/>
    <n v="1"/>
    <n v="4"/>
    <n v="1"/>
    <n v="0"/>
    <n v="0"/>
    <n v="0"/>
    <x v="8"/>
    <m/>
  </r>
  <r>
    <s v="1126911"/>
    <s v="Rocker Tube Rock it           "/>
    <s v="            "/>
    <s v="Ea      "/>
    <s v="UNICO"/>
    <s v="LTTR200-HSI"/>
    <n v="1"/>
    <n v="1"/>
    <n v="0"/>
    <n v="1"/>
    <n v="0"/>
    <n v="0"/>
    <x v="4"/>
    <m/>
  </r>
  <r>
    <s v="1126788"/>
    <s v="Criterion Nitrile EC Glove    "/>
    <s v="Large       "/>
    <s v="50/Bx   "/>
    <s v="HARSDN"/>
    <s v="FG-H020-0054"/>
    <n v="1"/>
    <n v="1"/>
    <n v="0"/>
    <n v="1"/>
    <n v="0"/>
    <n v="0"/>
    <x v="8"/>
    <m/>
  </r>
  <r>
    <s v="1293871"/>
    <s v="Levsin Inj 1ml amp            "/>
    <s v="0.5mg/ml    "/>
    <s v="5/Bx    "/>
    <s v="DEY"/>
    <s v="00037900105"/>
    <n v="1"/>
    <n v="2"/>
    <n v="0"/>
    <n v="1"/>
    <n v="0"/>
    <n v="0"/>
    <x v="8"/>
    <m/>
  </r>
  <r>
    <s v="8579052"/>
    <s v="Disp Mac Laryngscope Blade SS "/>
    <s v="Sz 2        "/>
    <s v="Ea      "/>
    <s v="SUNMD"/>
    <s v="5-5332-02"/>
    <n v="1"/>
    <n v="3"/>
    <n v="0"/>
    <n v="1"/>
    <n v="0"/>
    <n v="0"/>
    <x v="8"/>
    <m/>
  </r>
  <r>
    <s v="1189235"/>
    <s v="Wrap Strl Kimguard 1Step KC600"/>
    <s v="48x48&quot;      "/>
    <s v="48/Ca   "/>
    <s v="HALYAR"/>
    <s v="34147"/>
    <n v="1"/>
    <n v="3"/>
    <n v="0"/>
    <n v="1"/>
    <n v="0"/>
    <n v="0"/>
    <x v="4"/>
    <m/>
  </r>
  <r>
    <s v="1299970"/>
    <s v="Acetaminophen Caplets         "/>
    <s v="500mg       "/>
    <s v="100/Bt  "/>
    <s v="GEMPHA"/>
    <s v="51645070501"/>
    <n v="1"/>
    <n v="1"/>
    <n v="0"/>
    <n v="1"/>
    <n v="0"/>
    <n v="0"/>
    <x v="5"/>
    <m/>
  </r>
  <r>
    <s v="2747919"/>
    <s v="Blade Stitch Cutter           "/>
    <s v="            "/>
    <s v="100/Bx  "/>
    <s v="HAVELS"/>
    <s v="STC7299"/>
    <n v="1"/>
    <n v="1"/>
    <n v="0"/>
    <n v="1"/>
    <n v="0"/>
    <n v="0"/>
    <x v="4"/>
    <m/>
  </r>
  <r>
    <s v="1317517"/>
    <s v="Hydrocodone/APAP Tablets UD   "/>
    <s v="5/325mg     "/>
    <s v="100/Pk  "/>
    <s v="APOMAJ"/>
    <s v="302043"/>
    <n v="1"/>
    <n v="1"/>
    <n v="0"/>
    <n v="1"/>
    <n v="0"/>
    <n v="0"/>
    <x v="4"/>
    <m/>
  </r>
  <r>
    <s v="9007437"/>
    <s v="Criterion N200 PF Nitril Glove"/>
    <s v="X-Small     "/>
    <s v="200/Bx  "/>
    <s v="HRTLGA"/>
    <s v="9007437"/>
    <n v="1"/>
    <n v="1"/>
    <n v="1"/>
    <n v="0"/>
    <n v="0"/>
    <n v="0"/>
    <x v="8"/>
    <m/>
  </r>
  <r>
    <s v="1046530"/>
    <s v="Fentanyl Citrate Inj Amps 2ml "/>
    <s v="50mcg/mL    "/>
    <s v="10/Bx   "/>
    <s v="ABBNRX"/>
    <s v="00409909332"/>
    <n v="1"/>
    <n v="1"/>
    <n v="0"/>
    <n v="1"/>
    <n v="0"/>
    <n v="0"/>
    <x v="4"/>
    <m/>
  </r>
  <r>
    <s v="1157235"/>
    <s v="Label Medication Added        "/>
    <s v="            "/>
    <s v="1000/RL "/>
    <s v="MEDLIN"/>
    <s v="RL3365K"/>
    <n v="1"/>
    <n v="1"/>
    <n v="0"/>
    <n v="1"/>
    <n v="0"/>
    <n v="0"/>
    <x v="4"/>
    <m/>
  </r>
  <r>
    <s v="1325225"/>
    <s v="Potassium Chloride ER Tablets "/>
    <s v="20MEQ       "/>
    <s v="100/Bt  "/>
    <s v="TEVA"/>
    <s v="62037099901"/>
    <n v="1"/>
    <n v="1"/>
    <n v="1"/>
    <n v="0"/>
    <n v="0"/>
    <n v="0"/>
    <x v="8"/>
    <m/>
  </r>
  <r>
    <s v="1013445"/>
    <s v="Whitacre Spinal Needle Long   "/>
    <s v="25gx5&quot;      "/>
    <s v="10/Bx   "/>
    <s v="BD"/>
    <s v="405140"/>
    <n v="1"/>
    <n v="1"/>
    <n v="0"/>
    <n v="1"/>
    <n v="0"/>
    <n v="0"/>
    <x v="4"/>
    <m/>
  </r>
  <r>
    <s v="1221841"/>
    <s v="Liner Bedpan Plastic w/Abs Pad"/>
    <s v="            "/>
    <s v="360/Ca  "/>
    <s v="CLEANI"/>
    <s v="7711141"/>
    <n v="1"/>
    <n v="1"/>
    <n v="0"/>
    <n v="0"/>
    <n v="1"/>
    <n v="0"/>
    <x v="2"/>
    <m/>
  </r>
  <r>
    <s v="1275216"/>
    <s v="Sensor LNCS SPO2 Disp Ped     "/>
    <s v="Adhesive    "/>
    <s v="20/Bx   "/>
    <s v="MINDRY"/>
    <s v="0600-00-0122"/>
    <n v="1"/>
    <n v="1"/>
    <n v="0"/>
    <n v="0"/>
    <n v="1"/>
    <n v="0"/>
    <x v="2"/>
    <m/>
  </r>
  <r>
    <s v="6349410"/>
    <s v="Blistex Lip Balm              "/>
    <s v="            "/>
    <s v=".15oz/Ea"/>
    <s v="BLISTX"/>
    <s v="8122"/>
    <n v="1"/>
    <n v="144"/>
    <n v="0"/>
    <n v="1"/>
    <n v="0"/>
    <n v="0"/>
    <x v="4"/>
    <m/>
  </r>
  <r>
    <s v="1028895"/>
    <s v="Promethazine HCL Inj SDV      "/>
    <s v="50mg/mL     "/>
    <s v="25x1ml  "/>
    <s v="W-WARD"/>
    <s v="00641092925"/>
    <n v="1"/>
    <n v="1"/>
    <n v="1"/>
    <n v="0"/>
    <n v="0"/>
    <n v="0"/>
    <x v="8"/>
    <m/>
  </r>
  <r>
    <s v="6483974"/>
    <s v="Splint Wrist Foam Right       "/>
    <s v="Large       "/>
    <s v="Ea      "/>
    <s v="SMTNEP"/>
    <s v="79-87427"/>
    <n v="1"/>
    <n v="3"/>
    <n v="0"/>
    <n v="1"/>
    <n v="0"/>
    <n v="0"/>
    <x v="8"/>
    <m/>
  </r>
  <r>
    <s v="1297917"/>
    <s v="IV Set Space Pump Infusomat   "/>
    <s v="            "/>
    <s v="20/Ca   "/>
    <s v="MCGAW"/>
    <s v="490101"/>
    <n v="1"/>
    <n v="1"/>
    <n v="0"/>
    <n v="0"/>
    <n v="1"/>
    <n v="0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C37337-5DB0-4622-9674-592AE5117CFB}" name="PivotTable3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2" firstHeaderRow="0" firstDataRow="1" firstDataCol="1"/>
  <pivotFields count="14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6" showAll="0"/>
    <pivotField numFmtId="166" showAll="0"/>
    <pivotField numFmtId="166" showAll="0"/>
    <pivotField numFmtId="166" showAll="0"/>
    <pivotField axis="axisRow" showAll="0">
      <items count="10">
        <item x="2"/>
        <item x="3"/>
        <item x="5"/>
        <item x="0"/>
        <item x="4"/>
        <item x="7"/>
        <item x="1"/>
        <item x="8"/>
        <item x="6"/>
        <item t="default"/>
      </items>
    </pivotField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24">
    <format dxfId="23">
      <pivotArea field="12" type="button" dataOnly="0" labelOnly="1" outline="0" axis="axisRow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12" type="button" dataOnly="0" labelOnly="1" outline="0" axis="axisRow" fieldPosition="0"/>
    </format>
    <format dxfId="18">
      <pivotArea dataOnly="0" labelOnly="1" fieldPosition="0">
        <references count="1">
          <reference field="12" count="0"/>
        </references>
      </pivotArea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collapsedLevelsAreSubtotals="1" fieldPosition="0">
        <references count="1">
          <reference field="12" count="3">
            <x v="0"/>
            <x v="1"/>
            <x v="2"/>
          </reference>
        </references>
      </pivotArea>
    </format>
    <format dxfId="14">
      <pivotArea dataOnly="0" labelOnly="1" fieldPosition="0">
        <references count="1">
          <reference field="12" count="3">
            <x v="0"/>
            <x v="1"/>
            <x v="2"/>
          </reference>
        </references>
      </pivotArea>
    </format>
    <format dxfId="13">
      <pivotArea collapsedLevelsAreSubtotals="1" fieldPosition="0">
        <references count="1">
          <reference field="12" count="3">
            <x v="6"/>
            <x v="7"/>
            <x v="8"/>
          </reference>
        </references>
      </pivotArea>
    </format>
    <format dxfId="12">
      <pivotArea dataOnly="0" labelOnly="1" fieldPosition="0">
        <references count="1">
          <reference field="12" count="3">
            <x v="6"/>
            <x v="7"/>
            <x v="8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collapsedLevelsAreSubtotals="1" fieldPosition="0">
        <references count="1">
          <reference field="12" count="1">
            <x v="0"/>
          </reference>
        </references>
      </pivotArea>
    </format>
    <format dxfId="8">
      <pivotArea dataOnly="0" labelOnly="1" fieldPosition="0">
        <references count="1">
          <reference field="12" count="1">
            <x v="0"/>
          </reference>
        </references>
      </pivotArea>
    </format>
    <format dxfId="7">
      <pivotArea collapsedLevelsAreSubtotals="1" fieldPosition="0">
        <references count="1">
          <reference field="12" count="1">
            <x v="4"/>
          </reference>
        </references>
      </pivotArea>
    </format>
    <format dxfId="6">
      <pivotArea dataOnly="0" labelOnly="1" fieldPosition="0">
        <references count="1">
          <reference field="12" count="1">
            <x v="4"/>
          </reference>
        </references>
      </pivotArea>
    </format>
    <format dxfId="5">
      <pivotArea collapsedLevelsAreSubtotals="1" fieldPosition="0">
        <references count="1">
          <reference field="12" count="1">
            <x v="7"/>
          </reference>
        </references>
      </pivotArea>
    </format>
    <format dxfId="4">
      <pivotArea dataOnly="0" labelOnly="1" fieldPosition="0">
        <references count="1">
          <reference field="12" count="1">
            <x v="7"/>
          </reference>
        </references>
      </pivotArea>
    </format>
    <format dxfId="3">
      <pivotArea collapsedLevelsAreSubtotals="1" fieldPosition="0">
        <references count="1">
          <reference field="12" count="1">
            <x v="8"/>
          </reference>
        </references>
      </pivotArea>
    </format>
    <format dxfId="2">
      <pivotArea dataOnly="0" labelOnly="1" fieldPosition="0">
        <references count="1">
          <reference field="12" count="1">
            <x v="8"/>
          </reference>
        </references>
      </pivotArea>
    </format>
    <format dxfId="1">
      <pivotArea collapsedLevelsAreSubtotals="1" fieldPosition="0">
        <references count="1">
          <reference field="12" count="1">
            <x v="5"/>
          </reference>
        </references>
      </pivotArea>
    </format>
    <format dxfId="0">
      <pivotArea dataOnly="0" labelOnly="1" fieldPosition="0">
        <references count="1">
          <reference field="1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workbookViewId="0">
      <selection sqref="A1:J4"/>
    </sheetView>
  </sheetViews>
  <sheetFormatPr defaultRowHeight="14.4" x14ac:dyDescent="0.3"/>
  <sheetData>
    <row r="1" spans="1:10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29" t="s">
        <v>11</v>
      </c>
      <c r="B3" s="28"/>
      <c r="C3" s="6">
        <v>4489</v>
      </c>
      <c r="D3" s="6">
        <v>3826</v>
      </c>
      <c r="E3" s="5">
        <v>0.85230563599910891</v>
      </c>
      <c r="F3" s="6">
        <v>325</v>
      </c>
      <c r="G3" s="5">
        <v>0.92470483403876147</v>
      </c>
      <c r="H3" s="6">
        <v>194</v>
      </c>
      <c r="I3" s="6">
        <v>55</v>
      </c>
      <c r="J3" s="6">
        <v>89</v>
      </c>
    </row>
    <row r="4" spans="1:10" x14ac:dyDescent="0.3">
      <c r="A4" s="29" t="s">
        <v>12</v>
      </c>
      <c r="B4" s="29"/>
      <c r="C4" s="28"/>
      <c r="D4" s="28"/>
      <c r="E4" s="5">
        <v>0.88438404989975494</v>
      </c>
      <c r="F4" s="3"/>
      <c r="G4" s="5">
        <v>0.95678324793940739</v>
      </c>
      <c r="H4" s="29"/>
      <c r="I4" s="28"/>
      <c r="J4" s="3"/>
    </row>
    <row r="5" spans="1:10" x14ac:dyDescent="0.3">
      <c r="A5" s="7" t="s">
        <v>13</v>
      </c>
      <c r="B5" s="7" t="s">
        <v>14</v>
      </c>
      <c r="C5" s="8">
        <v>146</v>
      </c>
      <c r="D5" s="8">
        <v>131</v>
      </c>
      <c r="E5" s="4">
        <v>0.89726027397260277</v>
      </c>
      <c r="F5" s="8">
        <v>9</v>
      </c>
      <c r="G5" s="4">
        <v>0.95890410958904093</v>
      </c>
      <c r="H5" s="8">
        <v>3</v>
      </c>
      <c r="I5" s="8">
        <v>1</v>
      </c>
      <c r="J5" s="8">
        <v>2</v>
      </c>
    </row>
    <row r="6" spans="1:10" x14ac:dyDescent="0.3">
      <c r="A6" s="7" t="s">
        <v>15</v>
      </c>
      <c r="B6" s="7" t="s">
        <v>14</v>
      </c>
      <c r="C6" s="8">
        <v>140</v>
      </c>
      <c r="D6" s="8">
        <v>120</v>
      </c>
      <c r="E6" s="4">
        <v>0.8571428571428571</v>
      </c>
      <c r="F6" s="8">
        <v>9</v>
      </c>
      <c r="G6" s="4">
        <v>0.92142857142857137</v>
      </c>
      <c r="H6" s="8">
        <v>4</v>
      </c>
      <c r="I6" s="8">
        <v>5</v>
      </c>
      <c r="J6" s="8">
        <v>2</v>
      </c>
    </row>
    <row r="7" spans="1:10" x14ac:dyDescent="0.3">
      <c r="A7" s="7" t="s">
        <v>16</v>
      </c>
      <c r="B7" s="7" t="s">
        <v>14</v>
      </c>
      <c r="C7" s="8">
        <v>136</v>
      </c>
      <c r="D7" s="8">
        <v>118</v>
      </c>
      <c r="E7" s="4">
        <v>0.86764705882352944</v>
      </c>
      <c r="F7" s="8">
        <v>10</v>
      </c>
      <c r="G7" s="4">
        <v>0.94117647058823517</v>
      </c>
      <c r="H7" s="8">
        <v>3</v>
      </c>
      <c r="I7" s="8">
        <v>1</v>
      </c>
      <c r="J7" s="8">
        <v>4</v>
      </c>
    </row>
    <row r="8" spans="1:10" x14ac:dyDescent="0.3">
      <c r="A8" s="7" t="s">
        <v>17</v>
      </c>
      <c r="B8" s="7" t="s">
        <v>14</v>
      </c>
      <c r="C8" s="8">
        <v>132</v>
      </c>
      <c r="D8" s="8">
        <v>116</v>
      </c>
      <c r="E8" s="4">
        <v>0.87878787878787878</v>
      </c>
      <c r="F8" s="8">
        <v>6</v>
      </c>
      <c r="G8" s="4">
        <v>0.9242424242424242</v>
      </c>
      <c r="H8" s="8">
        <v>6</v>
      </c>
      <c r="I8" s="8">
        <v>2</v>
      </c>
      <c r="J8" s="8">
        <v>2</v>
      </c>
    </row>
    <row r="9" spans="1:10" x14ac:dyDescent="0.3">
      <c r="A9" s="7" t="s">
        <v>18</v>
      </c>
      <c r="B9" s="7" t="s">
        <v>19</v>
      </c>
      <c r="C9" s="8">
        <v>128</v>
      </c>
      <c r="D9" s="8">
        <v>111</v>
      </c>
      <c r="E9" s="4">
        <v>0.8671875</v>
      </c>
      <c r="F9" s="8">
        <v>8</v>
      </c>
      <c r="G9" s="4">
        <v>0.9296875</v>
      </c>
      <c r="H9" s="8">
        <v>6</v>
      </c>
      <c r="I9" s="8">
        <v>1</v>
      </c>
      <c r="J9" s="8">
        <v>2</v>
      </c>
    </row>
    <row r="10" spans="1:10" x14ac:dyDescent="0.3">
      <c r="A10" s="7" t="s">
        <v>20</v>
      </c>
      <c r="B10" s="7" t="s">
        <v>21</v>
      </c>
      <c r="C10" s="8">
        <v>127</v>
      </c>
      <c r="D10" s="8">
        <v>105</v>
      </c>
      <c r="E10" s="4">
        <v>0.82677165354330706</v>
      </c>
      <c r="F10" s="8">
        <v>5</v>
      </c>
      <c r="G10" s="4">
        <v>0.86614173228346458</v>
      </c>
      <c r="H10" s="8">
        <v>5</v>
      </c>
      <c r="I10" s="8">
        <v>6</v>
      </c>
      <c r="J10" s="8">
        <v>6</v>
      </c>
    </row>
    <row r="11" spans="1:10" x14ac:dyDescent="0.3">
      <c r="A11" s="7" t="s">
        <v>22</v>
      </c>
      <c r="B11" s="7" t="s">
        <v>14</v>
      </c>
      <c r="C11" s="8">
        <v>124</v>
      </c>
      <c r="D11" s="8">
        <v>110</v>
      </c>
      <c r="E11" s="4">
        <v>0.88709677419354838</v>
      </c>
      <c r="F11" s="8">
        <v>8</v>
      </c>
      <c r="G11" s="4">
        <v>0.95161290322580649</v>
      </c>
      <c r="H11" s="8">
        <v>3</v>
      </c>
      <c r="I11" s="8">
        <v>2</v>
      </c>
      <c r="J11" s="8">
        <v>1</v>
      </c>
    </row>
    <row r="12" spans="1:10" x14ac:dyDescent="0.3">
      <c r="A12" s="7" t="s">
        <v>23</v>
      </c>
      <c r="B12" s="7" t="s">
        <v>24</v>
      </c>
      <c r="C12" s="8">
        <v>121</v>
      </c>
      <c r="D12" s="8">
        <v>105</v>
      </c>
      <c r="E12" s="4">
        <v>0.86776859504132231</v>
      </c>
      <c r="F12" s="8">
        <v>3</v>
      </c>
      <c r="G12" s="4">
        <v>0.8925619834710744</v>
      </c>
      <c r="H12" s="8">
        <v>10</v>
      </c>
      <c r="I12" s="8">
        <v>2</v>
      </c>
      <c r="J12" s="8">
        <v>1</v>
      </c>
    </row>
    <row r="13" spans="1:10" x14ac:dyDescent="0.3">
      <c r="A13" s="7" t="s">
        <v>25</v>
      </c>
      <c r="B13" s="7" t="s">
        <v>14</v>
      </c>
      <c r="C13" s="8">
        <v>115</v>
      </c>
      <c r="D13" s="8">
        <v>101</v>
      </c>
      <c r="E13" s="4">
        <v>0.87826086956521754</v>
      </c>
      <c r="F13" s="8">
        <v>8</v>
      </c>
      <c r="G13" s="4">
        <v>0.94782608695652171</v>
      </c>
      <c r="H13" s="8">
        <v>3</v>
      </c>
      <c r="I13" s="8">
        <v>1</v>
      </c>
      <c r="J13" s="8">
        <v>2</v>
      </c>
    </row>
    <row r="14" spans="1:10" x14ac:dyDescent="0.3">
      <c r="A14" s="7" t="s">
        <v>26</v>
      </c>
      <c r="B14" s="7" t="s">
        <v>27</v>
      </c>
      <c r="C14" s="8">
        <v>114</v>
      </c>
      <c r="D14" s="8">
        <v>98</v>
      </c>
      <c r="E14" s="4">
        <v>0.85964912280701755</v>
      </c>
      <c r="F14" s="8">
        <v>8</v>
      </c>
      <c r="G14" s="4">
        <v>0.92982456140350878</v>
      </c>
      <c r="H14" s="8">
        <v>2</v>
      </c>
      <c r="I14" s="8">
        <v>2</v>
      </c>
      <c r="J14" s="8">
        <v>4</v>
      </c>
    </row>
    <row r="15" spans="1:10" x14ac:dyDescent="0.3">
      <c r="A15" s="7" t="s">
        <v>28</v>
      </c>
      <c r="B15" s="7" t="s">
        <v>29</v>
      </c>
      <c r="C15" s="8">
        <v>114</v>
      </c>
      <c r="D15" s="8">
        <v>95</v>
      </c>
      <c r="E15" s="4">
        <v>0.83333333333333348</v>
      </c>
      <c r="F15" s="8">
        <v>11</v>
      </c>
      <c r="G15" s="4">
        <v>0.92982456140350878</v>
      </c>
      <c r="H15" s="8">
        <v>4</v>
      </c>
      <c r="I15" s="8">
        <v>2</v>
      </c>
      <c r="J15" s="8">
        <v>2</v>
      </c>
    </row>
    <row r="16" spans="1:10" x14ac:dyDescent="0.3">
      <c r="A16" s="7" t="s">
        <v>30</v>
      </c>
      <c r="B16" s="7" t="s">
        <v>31</v>
      </c>
      <c r="C16" s="8">
        <v>106</v>
      </c>
      <c r="D16" s="8">
        <v>86</v>
      </c>
      <c r="E16" s="4">
        <v>0.81132075471698117</v>
      </c>
      <c r="F16" s="8">
        <v>6</v>
      </c>
      <c r="G16" s="4">
        <v>0.86792452830188682</v>
      </c>
      <c r="H16" s="8">
        <v>12</v>
      </c>
      <c r="I16" s="8">
        <v>0</v>
      </c>
      <c r="J16" s="8">
        <v>2</v>
      </c>
    </row>
    <row r="17" spans="1:10" x14ac:dyDescent="0.3">
      <c r="A17" s="7" t="s">
        <v>32</v>
      </c>
      <c r="B17" s="7" t="s">
        <v>24</v>
      </c>
      <c r="C17" s="8">
        <v>101</v>
      </c>
      <c r="D17" s="8">
        <v>91</v>
      </c>
      <c r="E17" s="4">
        <v>0.90099009900990101</v>
      </c>
      <c r="F17" s="8">
        <v>6</v>
      </c>
      <c r="G17" s="4">
        <v>0.96039603960396036</v>
      </c>
      <c r="H17" s="8">
        <v>3</v>
      </c>
      <c r="I17" s="8">
        <v>1</v>
      </c>
      <c r="J17" s="8">
        <v>0</v>
      </c>
    </row>
    <row r="18" spans="1:10" x14ac:dyDescent="0.3">
      <c r="A18" s="7" t="s">
        <v>33</v>
      </c>
      <c r="B18" s="7" t="s">
        <v>14</v>
      </c>
      <c r="C18" s="8">
        <v>94</v>
      </c>
      <c r="D18" s="8">
        <v>83</v>
      </c>
      <c r="E18" s="4">
        <v>0.88297872340425532</v>
      </c>
      <c r="F18" s="8">
        <v>5</v>
      </c>
      <c r="G18" s="4">
        <v>0.93617021276595747</v>
      </c>
      <c r="H18" s="8">
        <v>3</v>
      </c>
      <c r="I18" s="8">
        <v>2</v>
      </c>
      <c r="J18" s="8">
        <v>1</v>
      </c>
    </row>
    <row r="19" spans="1:10" x14ac:dyDescent="0.3">
      <c r="A19" s="7" t="s">
        <v>34</v>
      </c>
      <c r="B19" s="7" t="s">
        <v>24</v>
      </c>
      <c r="C19" s="8">
        <v>92</v>
      </c>
      <c r="D19" s="8">
        <v>84</v>
      </c>
      <c r="E19" s="4">
        <v>0.91304347826086951</v>
      </c>
      <c r="F19" s="8">
        <v>4</v>
      </c>
      <c r="G19" s="4">
        <v>0.95652173913043481</v>
      </c>
      <c r="H19" s="8">
        <v>3</v>
      </c>
      <c r="I19" s="8">
        <v>1</v>
      </c>
      <c r="J19" s="8">
        <v>0</v>
      </c>
    </row>
    <row r="20" spans="1:10" x14ac:dyDescent="0.3">
      <c r="A20" s="7" t="s">
        <v>35</v>
      </c>
      <c r="B20" s="7" t="s">
        <v>36</v>
      </c>
      <c r="C20" s="8">
        <v>91</v>
      </c>
      <c r="D20" s="8">
        <v>76</v>
      </c>
      <c r="E20" s="4">
        <v>0.8351648351648352</v>
      </c>
      <c r="F20" s="8">
        <v>10</v>
      </c>
      <c r="G20" s="4">
        <v>0.94505494505494492</v>
      </c>
      <c r="H20" s="8">
        <v>4</v>
      </c>
      <c r="I20" s="8">
        <v>0</v>
      </c>
      <c r="J20" s="8">
        <v>1</v>
      </c>
    </row>
    <row r="21" spans="1:10" x14ac:dyDescent="0.3">
      <c r="A21" s="7" t="s">
        <v>37</v>
      </c>
      <c r="B21" s="7" t="s">
        <v>14</v>
      </c>
      <c r="C21" s="8">
        <v>91</v>
      </c>
      <c r="D21" s="8">
        <v>75</v>
      </c>
      <c r="E21" s="4">
        <v>0.82417582417582413</v>
      </c>
      <c r="F21" s="8">
        <v>7</v>
      </c>
      <c r="G21" s="4">
        <v>0.90109890109890112</v>
      </c>
      <c r="H21" s="8">
        <v>5</v>
      </c>
      <c r="I21" s="8">
        <v>1</v>
      </c>
      <c r="J21" s="8">
        <v>3</v>
      </c>
    </row>
    <row r="22" spans="1:10" x14ac:dyDescent="0.3">
      <c r="A22" s="7" t="s">
        <v>38</v>
      </c>
      <c r="B22" s="7" t="s">
        <v>24</v>
      </c>
      <c r="C22" s="8">
        <v>90</v>
      </c>
      <c r="D22" s="8">
        <v>73</v>
      </c>
      <c r="E22" s="4">
        <v>0.81111111111111112</v>
      </c>
      <c r="F22" s="8">
        <v>8</v>
      </c>
      <c r="G22" s="4">
        <v>0.9</v>
      </c>
      <c r="H22" s="8">
        <v>3</v>
      </c>
      <c r="I22" s="8">
        <v>3</v>
      </c>
      <c r="J22" s="8">
        <v>3</v>
      </c>
    </row>
    <row r="23" spans="1:10" x14ac:dyDescent="0.3">
      <c r="A23" s="7" t="s">
        <v>39</v>
      </c>
      <c r="B23" s="7" t="s">
        <v>40</v>
      </c>
      <c r="C23" s="8">
        <v>90</v>
      </c>
      <c r="D23" s="8">
        <v>77</v>
      </c>
      <c r="E23" s="4">
        <v>0.85555555555555562</v>
      </c>
      <c r="F23" s="8">
        <v>7</v>
      </c>
      <c r="G23" s="4">
        <v>0.93333333333333324</v>
      </c>
      <c r="H23" s="8">
        <v>5</v>
      </c>
      <c r="I23" s="8">
        <v>0</v>
      </c>
      <c r="J23" s="8">
        <v>1</v>
      </c>
    </row>
    <row r="24" spans="1:10" x14ac:dyDescent="0.3">
      <c r="A24" s="7" t="s">
        <v>41</v>
      </c>
      <c r="B24" s="7" t="s">
        <v>24</v>
      </c>
      <c r="C24" s="8">
        <v>90</v>
      </c>
      <c r="D24" s="8">
        <v>81</v>
      </c>
      <c r="E24" s="4">
        <v>0.9</v>
      </c>
      <c r="F24" s="8">
        <v>4</v>
      </c>
      <c r="G24" s="4">
        <v>0.94444444444444442</v>
      </c>
      <c r="H24" s="8">
        <v>3</v>
      </c>
      <c r="I24" s="8">
        <v>1</v>
      </c>
      <c r="J24" s="8">
        <v>1</v>
      </c>
    </row>
    <row r="25" spans="1:10" x14ac:dyDescent="0.3">
      <c r="A25" s="7" t="s">
        <v>42</v>
      </c>
      <c r="B25" s="7" t="s">
        <v>43</v>
      </c>
      <c r="C25" s="8">
        <v>86</v>
      </c>
      <c r="D25" s="8">
        <v>76</v>
      </c>
      <c r="E25" s="4">
        <v>0.88372093023255816</v>
      </c>
      <c r="F25" s="8">
        <v>2</v>
      </c>
      <c r="G25" s="4">
        <v>0.90697674418604646</v>
      </c>
      <c r="H25" s="8">
        <v>5</v>
      </c>
      <c r="I25" s="8">
        <v>1</v>
      </c>
      <c r="J25" s="8">
        <v>2</v>
      </c>
    </row>
    <row r="26" spans="1:10" x14ac:dyDescent="0.3">
      <c r="A26" s="7" t="s">
        <v>44</v>
      </c>
      <c r="B26" s="7" t="s">
        <v>14</v>
      </c>
      <c r="C26" s="8">
        <v>83</v>
      </c>
      <c r="D26" s="8">
        <v>69</v>
      </c>
      <c r="E26" s="4">
        <v>0.83132530120481929</v>
      </c>
      <c r="F26" s="8">
        <v>8</v>
      </c>
      <c r="G26" s="4">
        <v>0.92771084337349397</v>
      </c>
      <c r="H26" s="8">
        <v>4</v>
      </c>
      <c r="I26" s="8">
        <v>1</v>
      </c>
      <c r="J26" s="8">
        <v>1</v>
      </c>
    </row>
    <row r="27" spans="1:10" x14ac:dyDescent="0.3">
      <c r="A27" s="7" t="s">
        <v>45</v>
      </c>
      <c r="B27" s="7" t="s">
        <v>14</v>
      </c>
      <c r="C27" s="8">
        <v>82</v>
      </c>
      <c r="D27" s="8">
        <v>69</v>
      </c>
      <c r="E27" s="4">
        <v>0.84146341463414631</v>
      </c>
      <c r="F27" s="8">
        <v>9</v>
      </c>
      <c r="G27" s="4">
        <v>0.95121951219512202</v>
      </c>
      <c r="H27" s="8">
        <v>3</v>
      </c>
      <c r="I27" s="8">
        <v>1</v>
      </c>
      <c r="J27" s="8">
        <v>0</v>
      </c>
    </row>
    <row r="28" spans="1:10" x14ac:dyDescent="0.3">
      <c r="A28" s="7" t="s">
        <v>46</v>
      </c>
      <c r="B28" s="7" t="s">
        <v>14</v>
      </c>
      <c r="C28" s="8">
        <v>79</v>
      </c>
      <c r="D28" s="8">
        <v>67</v>
      </c>
      <c r="E28" s="4">
        <v>0.84810126582278467</v>
      </c>
      <c r="F28" s="8">
        <v>8</v>
      </c>
      <c r="G28" s="4">
        <v>0.949367088607595</v>
      </c>
      <c r="H28" s="8">
        <v>3</v>
      </c>
      <c r="I28" s="8">
        <v>0</v>
      </c>
      <c r="J28" s="8">
        <v>1</v>
      </c>
    </row>
    <row r="29" spans="1:10" x14ac:dyDescent="0.3">
      <c r="A29" s="7" t="s">
        <v>47</v>
      </c>
      <c r="B29" s="7" t="s">
        <v>24</v>
      </c>
      <c r="C29" s="8">
        <v>79</v>
      </c>
      <c r="D29" s="8">
        <v>68</v>
      </c>
      <c r="E29" s="4">
        <v>0.86075949367088611</v>
      </c>
      <c r="F29" s="8">
        <v>5</v>
      </c>
      <c r="G29" s="4">
        <v>0.92405063291139244</v>
      </c>
      <c r="H29" s="8">
        <v>3</v>
      </c>
      <c r="I29" s="8">
        <v>1</v>
      </c>
      <c r="J29" s="8">
        <v>2</v>
      </c>
    </row>
    <row r="30" spans="1:10" x14ac:dyDescent="0.3">
      <c r="A30" s="7" t="s">
        <v>48</v>
      </c>
      <c r="B30" s="7" t="s">
        <v>14</v>
      </c>
      <c r="C30" s="8">
        <v>75</v>
      </c>
      <c r="D30" s="8">
        <v>58</v>
      </c>
      <c r="E30" s="4">
        <v>0.77333333333333332</v>
      </c>
      <c r="F30" s="8">
        <v>11</v>
      </c>
      <c r="G30" s="4">
        <v>0.92</v>
      </c>
      <c r="H30" s="8">
        <v>4</v>
      </c>
      <c r="I30" s="8">
        <v>2</v>
      </c>
      <c r="J30" s="8">
        <v>0</v>
      </c>
    </row>
    <row r="31" spans="1:10" x14ac:dyDescent="0.3">
      <c r="A31" s="7" t="s">
        <v>49</v>
      </c>
      <c r="B31" s="7" t="s">
        <v>50</v>
      </c>
      <c r="C31" s="8">
        <v>75</v>
      </c>
      <c r="D31" s="8">
        <v>67</v>
      </c>
      <c r="E31" s="4">
        <v>0.89333333333333331</v>
      </c>
      <c r="F31" s="8">
        <v>4</v>
      </c>
      <c r="G31" s="4">
        <v>0.94666666666666677</v>
      </c>
      <c r="H31" s="8">
        <v>4</v>
      </c>
      <c r="I31" s="8">
        <v>0</v>
      </c>
      <c r="J31" s="8">
        <v>0</v>
      </c>
    </row>
    <row r="32" spans="1:10" x14ac:dyDescent="0.3">
      <c r="A32" s="7" t="s">
        <v>51</v>
      </c>
      <c r="B32" s="7" t="s">
        <v>14</v>
      </c>
      <c r="C32" s="8">
        <v>75</v>
      </c>
      <c r="D32" s="8">
        <v>60</v>
      </c>
      <c r="E32" s="4">
        <v>0.8</v>
      </c>
      <c r="F32" s="8">
        <v>8</v>
      </c>
      <c r="G32" s="4">
        <v>0.90666666666666662</v>
      </c>
      <c r="H32" s="8">
        <v>4</v>
      </c>
      <c r="I32" s="8">
        <v>1</v>
      </c>
      <c r="J32" s="8">
        <v>2</v>
      </c>
    </row>
    <row r="33" spans="1:10" x14ac:dyDescent="0.3">
      <c r="A33" s="7" t="s">
        <v>52</v>
      </c>
      <c r="B33" s="7" t="s">
        <v>53</v>
      </c>
      <c r="C33" s="8">
        <v>75</v>
      </c>
      <c r="D33" s="8">
        <v>63</v>
      </c>
      <c r="E33" s="4">
        <v>0.84</v>
      </c>
      <c r="F33" s="8">
        <v>6</v>
      </c>
      <c r="G33" s="4">
        <v>0.92</v>
      </c>
      <c r="H33" s="8">
        <v>3</v>
      </c>
      <c r="I33" s="8">
        <v>2</v>
      </c>
      <c r="J33" s="8">
        <v>1</v>
      </c>
    </row>
    <row r="34" spans="1:10" x14ac:dyDescent="0.3">
      <c r="A34" s="7" t="s">
        <v>54</v>
      </c>
      <c r="B34" s="7" t="s">
        <v>55</v>
      </c>
      <c r="C34" s="8">
        <v>73</v>
      </c>
      <c r="D34" s="8">
        <v>60</v>
      </c>
      <c r="E34" s="4">
        <v>0.82191780821917804</v>
      </c>
      <c r="F34" s="8">
        <v>7</v>
      </c>
      <c r="G34" s="4">
        <v>0.91780821917808231</v>
      </c>
      <c r="H34" s="8">
        <v>3</v>
      </c>
      <c r="I34" s="8">
        <v>1</v>
      </c>
      <c r="J34" s="8">
        <v>2</v>
      </c>
    </row>
    <row r="35" spans="1:10" x14ac:dyDescent="0.3">
      <c r="A35" s="7" t="s">
        <v>56</v>
      </c>
      <c r="B35" s="7" t="s">
        <v>57</v>
      </c>
      <c r="C35" s="8">
        <v>73</v>
      </c>
      <c r="D35" s="8">
        <v>66</v>
      </c>
      <c r="E35" s="4">
        <v>0.90410958904109573</v>
      </c>
      <c r="F35" s="8">
        <v>4</v>
      </c>
      <c r="G35" s="4">
        <v>0.95890410958904093</v>
      </c>
      <c r="H35" s="8">
        <v>3</v>
      </c>
      <c r="I35" s="8">
        <v>0</v>
      </c>
      <c r="J35" s="8">
        <v>0</v>
      </c>
    </row>
    <row r="36" spans="1:10" x14ac:dyDescent="0.3">
      <c r="A36" s="7" t="s">
        <v>58</v>
      </c>
      <c r="B36" s="7" t="s">
        <v>24</v>
      </c>
      <c r="C36" s="8">
        <v>71</v>
      </c>
      <c r="D36" s="8">
        <v>57</v>
      </c>
      <c r="E36" s="4">
        <v>0.80281690140845074</v>
      </c>
      <c r="F36" s="8">
        <v>10</v>
      </c>
      <c r="G36" s="4">
        <v>0.94366197183098588</v>
      </c>
      <c r="H36" s="8">
        <v>2</v>
      </c>
      <c r="I36" s="8">
        <v>1</v>
      </c>
      <c r="J36" s="8">
        <v>1</v>
      </c>
    </row>
    <row r="37" spans="1:10" x14ac:dyDescent="0.3">
      <c r="A37" s="7" t="s">
        <v>59</v>
      </c>
      <c r="B37" s="7" t="s">
        <v>14</v>
      </c>
      <c r="C37" s="8">
        <v>71</v>
      </c>
      <c r="D37" s="8">
        <v>57</v>
      </c>
      <c r="E37" s="4">
        <v>0.80281690140845074</v>
      </c>
      <c r="F37" s="8">
        <v>7</v>
      </c>
      <c r="G37" s="4">
        <v>0.90140845070422548</v>
      </c>
      <c r="H37" s="8">
        <v>4</v>
      </c>
      <c r="I37" s="8">
        <v>1</v>
      </c>
      <c r="J37" s="8">
        <v>2</v>
      </c>
    </row>
    <row r="38" spans="1:10" x14ac:dyDescent="0.3">
      <c r="A38" s="7" t="s">
        <v>60</v>
      </c>
      <c r="B38" s="7" t="s">
        <v>61</v>
      </c>
      <c r="C38" s="8">
        <v>71</v>
      </c>
      <c r="D38" s="8">
        <v>67</v>
      </c>
      <c r="E38" s="4">
        <v>0.94366197183098588</v>
      </c>
      <c r="F38" s="8">
        <v>3</v>
      </c>
      <c r="G38" s="4">
        <v>0.9859154929577465</v>
      </c>
      <c r="H38" s="8">
        <v>1</v>
      </c>
      <c r="I38" s="8">
        <v>0</v>
      </c>
      <c r="J38" s="8">
        <v>0</v>
      </c>
    </row>
    <row r="39" spans="1:10" x14ac:dyDescent="0.3">
      <c r="A39" s="7" t="s">
        <v>62</v>
      </c>
      <c r="B39" s="7" t="s">
        <v>63</v>
      </c>
      <c r="C39" s="8">
        <v>68</v>
      </c>
      <c r="D39" s="8">
        <v>60</v>
      </c>
      <c r="E39" s="4">
        <v>0.88235294117647056</v>
      </c>
      <c r="F39" s="8">
        <v>4</v>
      </c>
      <c r="G39" s="4">
        <v>0.94117647058823517</v>
      </c>
      <c r="H39" s="8">
        <v>2</v>
      </c>
      <c r="I39" s="8">
        <v>1</v>
      </c>
      <c r="J39" s="8">
        <v>1</v>
      </c>
    </row>
    <row r="40" spans="1:10" x14ac:dyDescent="0.3">
      <c r="A40" s="7" t="s">
        <v>64</v>
      </c>
      <c r="B40" s="7" t="s">
        <v>65</v>
      </c>
      <c r="C40" s="8">
        <v>68</v>
      </c>
      <c r="D40" s="8">
        <v>57</v>
      </c>
      <c r="E40" s="4">
        <v>0.83823529411764708</v>
      </c>
      <c r="F40" s="8">
        <v>4</v>
      </c>
      <c r="G40" s="4">
        <v>0.89705882352941169</v>
      </c>
      <c r="H40" s="8">
        <v>4</v>
      </c>
      <c r="I40" s="8">
        <v>0</v>
      </c>
      <c r="J40" s="8">
        <v>3</v>
      </c>
    </row>
    <row r="41" spans="1:10" x14ac:dyDescent="0.3">
      <c r="A41" s="7" t="s">
        <v>66</v>
      </c>
      <c r="B41" s="7" t="s">
        <v>67</v>
      </c>
      <c r="C41" s="8">
        <v>63</v>
      </c>
      <c r="D41" s="8">
        <v>52</v>
      </c>
      <c r="E41" s="4">
        <v>0.82539682539682535</v>
      </c>
      <c r="F41" s="8">
        <v>4</v>
      </c>
      <c r="G41" s="4">
        <v>0.88888888888888884</v>
      </c>
      <c r="H41" s="8">
        <v>5</v>
      </c>
      <c r="I41" s="8">
        <v>0</v>
      </c>
      <c r="J41" s="8">
        <v>2</v>
      </c>
    </row>
    <row r="42" spans="1:10" x14ac:dyDescent="0.3">
      <c r="A42" s="7" t="s">
        <v>68</v>
      </c>
      <c r="B42" s="7" t="s">
        <v>69</v>
      </c>
      <c r="C42" s="8">
        <v>63</v>
      </c>
      <c r="D42" s="8">
        <v>60</v>
      </c>
      <c r="E42" s="4">
        <v>0.95238095238095222</v>
      </c>
      <c r="F42" s="8">
        <v>2</v>
      </c>
      <c r="G42" s="4">
        <v>0.98412698412698407</v>
      </c>
      <c r="H42" s="8">
        <v>1</v>
      </c>
      <c r="I42" s="8">
        <v>0</v>
      </c>
      <c r="J42" s="8">
        <v>0</v>
      </c>
    </row>
    <row r="43" spans="1:10" x14ac:dyDescent="0.3">
      <c r="A43" s="7" t="s">
        <v>70</v>
      </c>
      <c r="B43" s="7" t="s">
        <v>71</v>
      </c>
      <c r="C43" s="8">
        <v>61</v>
      </c>
      <c r="D43" s="8">
        <v>55</v>
      </c>
      <c r="E43" s="4">
        <v>0.90163934426229497</v>
      </c>
      <c r="F43" s="8">
        <v>4</v>
      </c>
      <c r="G43" s="4">
        <v>0.96721311475409832</v>
      </c>
      <c r="H43" s="8">
        <v>2</v>
      </c>
      <c r="I43" s="8">
        <v>0</v>
      </c>
      <c r="J43" s="8">
        <v>0</v>
      </c>
    </row>
    <row r="44" spans="1:10" x14ac:dyDescent="0.3">
      <c r="A44" s="7" t="s">
        <v>72</v>
      </c>
      <c r="B44" s="7" t="s">
        <v>73</v>
      </c>
      <c r="C44" s="8">
        <v>58</v>
      </c>
      <c r="D44" s="8">
        <v>44</v>
      </c>
      <c r="E44" s="4">
        <v>0.75862068965517238</v>
      </c>
      <c r="F44" s="8">
        <v>4</v>
      </c>
      <c r="G44" s="4">
        <v>0.82758620689655171</v>
      </c>
      <c r="H44" s="8">
        <v>9</v>
      </c>
      <c r="I44" s="8">
        <v>1</v>
      </c>
      <c r="J44" s="8">
        <v>0</v>
      </c>
    </row>
    <row r="45" spans="1:10" x14ac:dyDescent="0.3">
      <c r="A45" s="7" t="s">
        <v>74</v>
      </c>
      <c r="B45" s="7" t="s">
        <v>75</v>
      </c>
      <c r="C45" s="8">
        <v>58</v>
      </c>
      <c r="D45" s="8">
        <v>48</v>
      </c>
      <c r="E45" s="4">
        <v>0.82758620689655171</v>
      </c>
      <c r="F45" s="8">
        <v>7</v>
      </c>
      <c r="G45" s="4">
        <v>0.94827586206896552</v>
      </c>
      <c r="H45" s="8">
        <v>0</v>
      </c>
      <c r="I45" s="8">
        <v>1</v>
      </c>
      <c r="J45" s="8">
        <v>2</v>
      </c>
    </row>
    <row r="46" spans="1:10" x14ac:dyDescent="0.3">
      <c r="A46" s="7" t="s">
        <v>76</v>
      </c>
      <c r="B46" s="7" t="s">
        <v>77</v>
      </c>
      <c r="C46" s="8">
        <v>54</v>
      </c>
      <c r="D46" s="8">
        <v>43</v>
      </c>
      <c r="E46" s="4">
        <v>0.79629629629629628</v>
      </c>
      <c r="F46" s="8">
        <v>8</v>
      </c>
      <c r="G46" s="4">
        <v>0.94444444444444442</v>
      </c>
      <c r="H46" s="8">
        <v>3</v>
      </c>
      <c r="I46" s="8">
        <v>0</v>
      </c>
      <c r="J46" s="8">
        <v>0</v>
      </c>
    </row>
    <row r="47" spans="1:10" x14ac:dyDescent="0.3">
      <c r="A47" s="7" t="s">
        <v>78</v>
      </c>
      <c r="B47" s="7" t="s">
        <v>14</v>
      </c>
      <c r="C47" s="8">
        <v>54</v>
      </c>
      <c r="D47" s="8">
        <v>44</v>
      </c>
      <c r="E47" s="4">
        <v>0.81481481481481477</v>
      </c>
      <c r="F47" s="8">
        <v>7</v>
      </c>
      <c r="G47" s="4">
        <v>0.94444444444444442</v>
      </c>
      <c r="H47" s="8">
        <v>2</v>
      </c>
      <c r="I47" s="8">
        <v>1</v>
      </c>
      <c r="J47" s="8">
        <v>0</v>
      </c>
    </row>
    <row r="48" spans="1:10" x14ac:dyDescent="0.3">
      <c r="A48" s="7" t="s">
        <v>79</v>
      </c>
      <c r="B48" s="7" t="s">
        <v>14</v>
      </c>
      <c r="C48" s="8">
        <v>53</v>
      </c>
      <c r="D48" s="8">
        <v>44</v>
      </c>
      <c r="E48" s="4">
        <v>0.83018867924528306</v>
      </c>
      <c r="F48" s="8">
        <v>3</v>
      </c>
      <c r="G48" s="4">
        <v>0.8867924528301887</v>
      </c>
      <c r="H48" s="8">
        <v>3</v>
      </c>
      <c r="I48" s="8">
        <v>2</v>
      </c>
      <c r="J48" s="8">
        <v>1</v>
      </c>
    </row>
    <row r="49" spans="1:10" x14ac:dyDescent="0.3">
      <c r="A49" s="7" t="s">
        <v>80</v>
      </c>
      <c r="B49" s="7" t="s">
        <v>81</v>
      </c>
      <c r="C49" s="8">
        <v>52</v>
      </c>
      <c r="D49" s="8">
        <v>42</v>
      </c>
      <c r="E49" s="4">
        <v>0.80769230769230771</v>
      </c>
      <c r="F49" s="8">
        <v>4</v>
      </c>
      <c r="G49" s="4">
        <v>0.88461538461538458</v>
      </c>
      <c r="H49" s="8">
        <v>6</v>
      </c>
      <c r="I49" s="8">
        <v>0</v>
      </c>
      <c r="J49" s="8">
        <v>0</v>
      </c>
    </row>
    <row r="50" spans="1:10" x14ac:dyDescent="0.3">
      <c r="A50" s="7" t="s">
        <v>82</v>
      </c>
      <c r="B50" s="7" t="s">
        <v>83</v>
      </c>
      <c r="C50" s="8">
        <v>50</v>
      </c>
      <c r="D50" s="8">
        <v>42</v>
      </c>
      <c r="E50" s="4">
        <v>0.84</v>
      </c>
      <c r="F50" s="8">
        <v>4</v>
      </c>
      <c r="G50" s="4">
        <v>0.92</v>
      </c>
      <c r="H50" s="8">
        <v>4</v>
      </c>
      <c r="I50" s="8">
        <v>0</v>
      </c>
      <c r="J50" s="8">
        <v>0</v>
      </c>
    </row>
    <row r="51" spans="1:10" x14ac:dyDescent="0.3">
      <c r="A51" s="7" t="s">
        <v>84</v>
      </c>
      <c r="B51" s="7" t="s">
        <v>85</v>
      </c>
      <c r="C51" s="8">
        <v>46</v>
      </c>
      <c r="D51" s="8">
        <v>40</v>
      </c>
      <c r="E51" s="4">
        <v>0.86956521739130432</v>
      </c>
      <c r="F51" s="8">
        <v>3</v>
      </c>
      <c r="G51" s="4">
        <v>0.93478260869565222</v>
      </c>
      <c r="H51" s="8">
        <v>3</v>
      </c>
      <c r="I51" s="8">
        <v>0</v>
      </c>
      <c r="J51" s="8">
        <v>0</v>
      </c>
    </row>
    <row r="52" spans="1:10" x14ac:dyDescent="0.3">
      <c r="A52" s="7" t="s">
        <v>86</v>
      </c>
      <c r="B52" s="7" t="s">
        <v>87</v>
      </c>
      <c r="C52" s="8">
        <v>43</v>
      </c>
      <c r="D52" s="8">
        <v>35</v>
      </c>
      <c r="E52" s="4">
        <v>0.81395348837209303</v>
      </c>
      <c r="F52" s="8">
        <v>4</v>
      </c>
      <c r="G52" s="4">
        <v>0.90697674418604646</v>
      </c>
      <c r="H52" s="8">
        <v>2</v>
      </c>
      <c r="I52" s="8">
        <v>0</v>
      </c>
      <c r="J52" s="8">
        <v>2</v>
      </c>
    </row>
    <row r="53" spans="1:10" x14ac:dyDescent="0.3">
      <c r="A53" s="7" t="s">
        <v>88</v>
      </c>
      <c r="B53" s="7" t="s">
        <v>89</v>
      </c>
      <c r="C53" s="8">
        <v>42</v>
      </c>
      <c r="D53" s="8">
        <v>32</v>
      </c>
      <c r="E53" s="4">
        <v>0.76190476190476186</v>
      </c>
      <c r="F53" s="8">
        <v>2</v>
      </c>
      <c r="G53" s="4">
        <v>0.80952380952380953</v>
      </c>
      <c r="H53" s="8">
        <v>4</v>
      </c>
      <c r="I53" s="8">
        <v>1</v>
      </c>
      <c r="J53" s="8">
        <v>3</v>
      </c>
    </row>
    <row r="54" spans="1:10" x14ac:dyDescent="0.3">
      <c r="A54" s="7" t="s">
        <v>90</v>
      </c>
      <c r="B54" s="7" t="s">
        <v>91</v>
      </c>
      <c r="C54" s="8">
        <v>42</v>
      </c>
      <c r="D54" s="8">
        <v>38</v>
      </c>
      <c r="E54" s="4">
        <v>0.90476190476190477</v>
      </c>
      <c r="F54" s="8">
        <v>2</v>
      </c>
      <c r="G54" s="4">
        <v>0.95238095238095222</v>
      </c>
      <c r="H54" s="8">
        <v>0</v>
      </c>
      <c r="I54" s="8">
        <v>0</v>
      </c>
      <c r="J54" s="8">
        <v>2</v>
      </c>
    </row>
    <row r="55" spans="1:10" x14ac:dyDescent="0.3">
      <c r="A55" s="7" t="s">
        <v>92</v>
      </c>
      <c r="B55" s="7" t="s">
        <v>93</v>
      </c>
      <c r="C55" s="8">
        <v>42</v>
      </c>
      <c r="D55" s="8">
        <v>37</v>
      </c>
      <c r="E55" s="4">
        <v>0.88095238095238093</v>
      </c>
      <c r="F55" s="8">
        <v>4</v>
      </c>
      <c r="G55" s="4">
        <v>0.97619047619047616</v>
      </c>
      <c r="H55" s="8">
        <v>1</v>
      </c>
      <c r="I55" s="8">
        <v>0</v>
      </c>
      <c r="J55" s="8">
        <v>0</v>
      </c>
    </row>
    <row r="56" spans="1:10" x14ac:dyDescent="0.3">
      <c r="A56" s="7" t="s">
        <v>94</v>
      </c>
      <c r="B56" s="7" t="s">
        <v>95</v>
      </c>
      <c r="C56" s="8">
        <v>40</v>
      </c>
      <c r="D56" s="8">
        <v>34</v>
      </c>
      <c r="E56" s="4">
        <v>0.85</v>
      </c>
      <c r="F56" s="8">
        <v>2</v>
      </c>
      <c r="G56" s="4">
        <v>0.9</v>
      </c>
      <c r="H56" s="8">
        <v>2</v>
      </c>
      <c r="I56" s="8">
        <v>1</v>
      </c>
      <c r="J56" s="8">
        <v>1</v>
      </c>
    </row>
    <row r="57" spans="1:10" x14ac:dyDescent="0.3">
      <c r="A57" s="7" t="s">
        <v>96</v>
      </c>
      <c r="B57" s="7" t="s">
        <v>97</v>
      </c>
      <c r="C57" s="8">
        <v>37</v>
      </c>
      <c r="D57" s="8">
        <v>30</v>
      </c>
      <c r="E57" s="4">
        <v>0.81081081081081086</v>
      </c>
      <c r="F57" s="8">
        <v>6</v>
      </c>
      <c r="G57" s="4">
        <v>0.97297297297297303</v>
      </c>
      <c r="H57" s="8">
        <v>1</v>
      </c>
      <c r="I57" s="8">
        <v>0</v>
      </c>
      <c r="J57" s="8">
        <v>0</v>
      </c>
    </row>
    <row r="58" spans="1:10" x14ac:dyDescent="0.3">
      <c r="A58" s="7" t="s">
        <v>98</v>
      </c>
      <c r="B58" s="7" t="s">
        <v>24</v>
      </c>
      <c r="C58" s="8">
        <v>32</v>
      </c>
      <c r="D58" s="8">
        <v>24</v>
      </c>
      <c r="E58" s="4">
        <v>0.75</v>
      </c>
      <c r="F58" s="8">
        <v>5</v>
      </c>
      <c r="G58" s="4">
        <v>0.90625</v>
      </c>
      <c r="H58" s="8">
        <v>0</v>
      </c>
      <c r="I58" s="8">
        <v>0</v>
      </c>
      <c r="J58" s="8">
        <v>3</v>
      </c>
    </row>
    <row r="59" spans="1:10" x14ac:dyDescent="0.3">
      <c r="A59" s="7" t="s">
        <v>99</v>
      </c>
      <c r="B59" s="7" t="s">
        <v>100</v>
      </c>
      <c r="C59" s="8">
        <v>31</v>
      </c>
      <c r="D59" s="8">
        <v>28</v>
      </c>
      <c r="E59" s="4">
        <v>0.90322580645161277</v>
      </c>
      <c r="F59" s="8">
        <v>2</v>
      </c>
      <c r="G59" s="4">
        <v>0.967741935483871</v>
      </c>
      <c r="H59" s="8">
        <v>0</v>
      </c>
      <c r="I59" s="8">
        <v>0</v>
      </c>
      <c r="J59" s="8">
        <v>1</v>
      </c>
    </row>
    <row r="60" spans="1:10" x14ac:dyDescent="0.3">
      <c r="A60" s="7" t="s">
        <v>101</v>
      </c>
      <c r="B60" s="7" t="s">
        <v>102</v>
      </c>
      <c r="C60" s="8">
        <v>30</v>
      </c>
      <c r="D60" s="8">
        <v>28</v>
      </c>
      <c r="E60" s="4">
        <v>0.93333333333333324</v>
      </c>
      <c r="F60" s="8">
        <v>0</v>
      </c>
      <c r="G60" s="4">
        <v>0.93333333333333324</v>
      </c>
      <c r="H60" s="8">
        <v>2</v>
      </c>
      <c r="I60" s="8">
        <v>0</v>
      </c>
      <c r="J60" s="8">
        <v>0</v>
      </c>
    </row>
    <row r="61" spans="1:10" x14ac:dyDescent="0.3">
      <c r="A61" s="7" t="s">
        <v>103</v>
      </c>
      <c r="B61" s="7" t="s">
        <v>104</v>
      </c>
      <c r="C61" s="8">
        <v>27</v>
      </c>
      <c r="D61" s="8">
        <v>24</v>
      </c>
      <c r="E61" s="4">
        <v>0.88888888888888884</v>
      </c>
      <c r="F61" s="8">
        <v>1</v>
      </c>
      <c r="G61" s="4">
        <v>0.92592592592592593</v>
      </c>
      <c r="H61" s="8">
        <v>2</v>
      </c>
      <c r="I61" s="8">
        <v>0</v>
      </c>
      <c r="J61" s="8">
        <v>0</v>
      </c>
    </row>
    <row r="62" spans="1:10" x14ac:dyDescent="0.3">
      <c r="A62" s="7" t="s">
        <v>105</v>
      </c>
      <c r="B62" s="7" t="s">
        <v>106</v>
      </c>
      <c r="C62" s="8">
        <v>25</v>
      </c>
      <c r="D62" s="8">
        <v>21</v>
      </c>
      <c r="E62" s="4">
        <v>0.84</v>
      </c>
      <c r="F62" s="8">
        <v>2</v>
      </c>
      <c r="G62" s="4">
        <v>0.92</v>
      </c>
      <c r="H62" s="8">
        <v>0</v>
      </c>
      <c r="I62" s="8">
        <v>0</v>
      </c>
      <c r="J62" s="8">
        <v>2</v>
      </c>
    </row>
    <row r="63" spans="1:10" x14ac:dyDescent="0.3">
      <c r="A63" s="7" t="s">
        <v>107</v>
      </c>
      <c r="B63" s="7" t="s">
        <v>108</v>
      </c>
      <c r="C63" s="8">
        <v>18</v>
      </c>
      <c r="D63" s="8">
        <v>15</v>
      </c>
      <c r="E63" s="4">
        <v>0.83333333333333348</v>
      </c>
      <c r="F63" s="8">
        <v>1</v>
      </c>
      <c r="G63" s="4">
        <v>0.88888888888888884</v>
      </c>
      <c r="H63" s="8">
        <v>0</v>
      </c>
      <c r="I63" s="8">
        <v>0</v>
      </c>
      <c r="J63" s="8">
        <v>2</v>
      </c>
    </row>
    <row r="64" spans="1:10" x14ac:dyDescent="0.3">
      <c r="A64" s="7" t="s">
        <v>109</v>
      </c>
      <c r="B64" s="7" t="s">
        <v>110</v>
      </c>
      <c r="C64" s="8">
        <v>8</v>
      </c>
      <c r="D64" s="8">
        <v>5</v>
      </c>
      <c r="E64" s="4">
        <v>0.625</v>
      </c>
      <c r="F64" s="8">
        <v>2</v>
      </c>
      <c r="G64" s="4">
        <v>0.875</v>
      </c>
      <c r="H64" s="8">
        <v>0</v>
      </c>
      <c r="I64" s="8">
        <v>1</v>
      </c>
      <c r="J64" s="8">
        <v>0</v>
      </c>
    </row>
    <row r="65" spans="1:10" x14ac:dyDescent="0.3">
      <c r="A65" s="7" t="s">
        <v>111</v>
      </c>
      <c r="B65" s="7" t="s">
        <v>112</v>
      </c>
      <c r="C65" s="8">
        <v>4</v>
      </c>
      <c r="D65" s="8">
        <v>1</v>
      </c>
      <c r="E65" s="4">
        <v>0.25</v>
      </c>
      <c r="F65" s="8">
        <v>0</v>
      </c>
      <c r="G65" s="4">
        <v>0.25</v>
      </c>
      <c r="H65" s="8">
        <v>0</v>
      </c>
      <c r="I65" s="8">
        <v>0</v>
      </c>
      <c r="J65" s="8">
        <v>3</v>
      </c>
    </row>
    <row r="66" spans="1:10" x14ac:dyDescent="0.3">
      <c r="A66" s="7" t="s">
        <v>113</v>
      </c>
      <c r="B66" s="7" t="s">
        <v>112</v>
      </c>
      <c r="C66" s="8">
        <v>4</v>
      </c>
      <c r="D66" s="8">
        <v>1</v>
      </c>
      <c r="E66" s="4">
        <v>0.25</v>
      </c>
      <c r="F66" s="8">
        <v>0</v>
      </c>
      <c r="G66" s="4">
        <v>0.25</v>
      </c>
      <c r="H66" s="8">
        <v>0</v>
      </c>
      <c r="I66" s="8">
        <v>0</v>
      </c>
      <c r="J66" s="8">
        <v>3</v>
      </c>
    </row>
    <row r="67" spans="1:10" x14ac:dyDescent="0.3">
      <c r="A67" s="7" t="s">
        <v>114</v>
      </c>
      <c r="B67" s="7" t="s">
        <v>115</v>
      </c>
      <c r="C67" s="8">
        <v>4</v>
      </c>
      <c r="D67" s="8">
        <v>1</v>
      </c>
      <c r="E67" s="4">
        <v>0.25</v>
      </c>
      <c r="F67" s="8">
        <v>0</v>
      </c>
      <c r="G67" s="4">
        <v>0.25</v>
      </c>
      <c r="H67" s="8">
        <v>0</v>
      </c>
      <c r="I67" s="8">
        <v>0</v>
      </c>
      <c r="J67" s="8">
        <v>3</v>
      </c>
    </row>
    <row r="68" spans="1:10" x14ac:dyDescent="0.3">
      <c r="A68" s="7" t="s">
        <v>116</v>
      </c>
      <c r="B68" s="7" t="s">
        <v>117</v>
      </c>
      <c r="C68" s="8">
        <v>1</v>
      </c>
      <c r="D68" s="8">
        <v>0</v>
      </c>
      <c r="E68" s="4">
        <v>0</v>
      </c>
      <c r="F68" s="8">
        <v>0</v>
      </c>
      <c r="G68" s="4">
        <v>0</v>
      </c>
      <c r="H68" s="8">
        <v>0</v>
      </c>
      <c r="I68" s="8">
        <v>0</v>
      </c>
      <c r="J68" s="8">
        <v>1</v>
      </c>
    </row>
    <row r="69" spans="1:10" x14ac:dyDescent="0.3">
      <c r="A69" s="7" t="s">
        <v>118</v>
      </c>
      <c r="B69" s="7" t="s">
        <v>119</v>
      </c>
      <c r="C69" s="8">
        <v>1</v>
      </c>
      <c r="D69" s="8">
        <v>1</v>
      </c>
      <c r="E69" s="4">
        <v>1</v>
      </c>
      <c r="F69" s="8">
        <v>0</v>
      </c>
      <c r="G69" s="4">
        <v>1</v>
      </c>
      <c r="H69" s="8">
        <v>0</v>
      </c>
      <c r="I69" s="8">
        <v>0</v>
      </c>
      <c r="J69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workbookViewId="0"/>
  </sheetViews>
  <sheetFormatPr defaultRowHeight="14.4" x14ac:dyDescent="0.3"/>
  <sheetData>
    <row r="1" spans="1:13" x14ac:dyDescent="0.3">
      <c r="A1" s="30" t="s">
        <v>120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3">
      <c r="A2" s="9" t="s">
        <v>121</v>
      </c>
      <c r="B2" s="9" t="s">
        <v>122</v>
      </c>
      <c r="C2" s="9" t="s">
        <v>123</v>
      </c>
      <c r="D2" s="9" t="s">
        <v>124</v>
      </c>
      <c r="E2" s="9" t="s">
        <v>125</v>
      </c>
      <c r="F2" s="9" t="s">
        <v>126</v>
      </c>
      <c r="G2" s="9" t="s">
        <v>127</v>
      </c>
      <c r="H2" s="9" t="s">
        <v>128</v>
      </c>
      <c r="I2" s="9" t="s">
        <v>129</v>
      </c>
      <c r="J2" s="9" t="s">
        <v>130</v>
      </c>
      <c r="K2" s="9" t="s">
        <v>131</v>
      </c>
      <c r="L2" s="9" t="s">
        <v>132</v>
      </c>
      <c r="M2" s="9" t="s">
        <v>133</v>
      </c>
    </row>
    <row r="3" spans="1:13" x14ac:dyDescent="0.3">
      <c r="A3" s="10" t="s">
        <v>29</v>
      </c>
      <c r="B3" s="10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0" t="s">
        <v>139</v>
      </c>
      <c r="H3" s="10" t="s">
        <v>140</v>
      </c>
      <c r="I3" s="11">
        <v>1</v>
      </c>
      <c r="J3" s="10" t="s">
        <v>28</v>
      </c>
      <c r="K3" s="10" t="s">
        <v>141</v>
      </c>
      <c r="L3" s="10" t="s">
        <v>142</v>
      </c>
      <c r="M3" s="10" t="s">
        <v>143</v>
      </c>
    </row>
    <row r="4" spans="1:13" x14ac:dyDescent="0.3">
      <c r="A4" s="10" t="s">
        <v>29</v>
      </c>
      <c r="B4" s="10" t="s">
        <v>134</v>
      </c>
      <c r="C4" s="10" t="s">
        <v>135</v>
      </c>
      <c r="D4" s="10" t="s">
        <v>136</v>
      </c>
      <c r="E4" s="10" t="s">
        <v>144</v>
      </c>
      <c r="F4" s="10" t="s">
        <v>138</v>
      </c>
      <c r="G4" s="10" t="s">
        <v>145</v>
      </c>
      <c r="H4" s="10" t="s">
        <v>146</v>
      </c>
      <c r="I4" s="11">
        <v>2</v>
      </c>
      <c r="J4" s="10" t="s">
        <v>28</v>
      </c>
      <c r="K4" s="10" t="s">
        <v>147</v>
      </c>
      <c r="L4" s="10" t="s">
        <v>142</v>
      </c>
      <c r="M4" s="10" t="s">
        <v>148</v>
      </c>
    </row>
    <row r="5" spans="1:13" x14ac:dyDescent="0.3">
      <c r="A5" s="10" t="s">
        <v>110</v>
      </c>
      <c r="B5" s="10" t="s">
        <v>149</v>
      </c>
      <c r="C5" s="10" t="s">
        <v>135</v>
      </c>
      <c r="D5" s="10" t="s">
        <v>150</v>
      </c>
      <c r="E5" s="10" t="s">
        <v>151</v>
      </c>
      <c r="F5" s="10" t="s">
        <v>138</v>
      </c>
      <c r="G5" s="10" t="s">
        <v>152</v>
      </c>
      <c r="H5" s="10" t="s">
        <v>153</v>
      </c>
      <c r="I5" s="11">
        <v>1</v>
      </c>
      <c r="J5" s="10" t="s">
        <v>109</v>
      </c>
      <c r="K5" s="10" t="s">
        <v>154</v>
      </c>
      <c r="L5" s="10" t="s">
        <v>142</v>
      </c>
      <c r="M5" s="10" t="s">
        <v>148</v>
      </c>
    </row>
    <row r="6" spans="1:13" x14ac:dyDescent="0.3">
      <c r="A6" s="10" t="s">
        <v>14</v>
      </c>
      <c r="B6" s="10" t="s">
        <v>155</v>
      </c>
      <c r="C6" s="10" t="s">
        <v>135</v>
      </c>
      <c r="D6" s="10" t="s">
        <v>156</v>
      </c>
      <c r="E6" s="10" t="s">
        <v>157</v>
      </c>
      <c r="F6" s="10" t="s">
        <v>138</v>
      </c>
      <c r="G6" s="10" t="s">
        <v>139</v>
      </c>
      <c r="H6" s="10" t="s">
        <v>140</v>
      </c>
      <c r="I6" s="11">
        <v>1</v>
      </c>
      <c r="J6" s="10" t="s">
        <v>59</v>
      </c>
      <c r="K6" s="10" t="s">
        <v>141</v>
      </c>
      <c r="L6" s="10" t="s">
        <v>142</v>
      </c>
      <c r="M6" s="10" t="s">
        <v>143</v>
      </c>
    </row>
    <row r="7" spans="1:13" x14ac:dyDescent="0.3">
      <c r="A7" s="10" t="s">
        <v>14</v>
      </c>
      <c r="B7" s="10" t="s">
        <v>158</v>
      </c>
      <c r="C7" s="10" t="s">
        <v>135</v>
      </c>
      <c r="D7" s="10" t="s">
        <v>159</v>
      </c>
      <c r="E7" s="10" t="s">
        <v>160</v>
      </c>
      <c r="F7" s="10" t="s">
        <v>138</v>
      </c>
      <c r="G7" s="10" t="s">
        <v>139</v>
      </c>
      <c r="H7" s="10" t="s">
        <v>140</v>
      </c>
      <c r="I7" s="11">
        <v>1</v>
      </c>
      <c r="J7" s="10" t="s">
        <v>51</v>
      </c>
      <c r="K7" s="10" t="s">
        <v>141</v>
      </c>
      <c r="L7" s="10" t="s">
        <v>142</v>
      </c>
      <c r="M7" s="10" t="s">
        <v>143</v>
      </c>
    </row>
    <row r="8" spans="1:13" x14ac:dyDescent="0.3">
      <c r="A8" s="10" t="s">
        <v>14</v>
      </c>
      <c r="B8" s="10" t="s">
        <v>161</v>
      </c>
      <c r="C8" s="10" t="s">
        <v>135</v>
      </c>
      <c r="D8" s="10" t="s">
        <v>162</v>
      </c>
      <c r="E8" s="10" t="s">
        <v>163</v>
      </c>
      <c r="F8" s="10" t="s">
        <v>138</v>
      </c>
      <c r="G8" s="10" t="s">
        <v>139</v>
      </c>
      <c r="H8" s="10" t="s">
        <v>140</v>
      </c>
      <c r="I8" s="11">
        <v>1</v>
      </c>
      <c r="J8" s="10" t="s">
        <v>25</v>
      </c>
      <c r="K8" s="10" t="s">
        <v>141</v>
      </c>
      <c r="L8" s="10" t="s">
        <v>142</v>
      </c>
      <c r="M8" s="10" t="s">
        <v>143</v>
      </c>
    </row>
    <row r="9" spans="1:13" x14ac:dyDescent="0.3">
      <c r="A9" s="10" t="s">
        <v>14</v>
      </c>
      <c r="B9" s="10" t="s">
        <v>164</v>
      </c>
      <c r="C9" s="10" t="s">
        <v>135</v>
      </c>
      <c r="D9" s="10" t="s">
        <v>165</v>
      </c>
      <c r="E9" s="10" t="s">
        <v>166</v>
      </c>
      <c r="F9" s="10" t="s">
        <v>138</v>
      </c>
      <c r="G9" s="10" t="s">
        <v>139</v>
      </c>
      <c r="H9" s="10" t="s">
        <v>140</v>
      </c>
      <c r="I9" s="11">
        <v>1</v>
      </c>
      <c r="J9" s="10" t="s">
        <v>13</v>
      </c>
      <c r="K9" s="10" t="s">
        <v>141</v>
      </c>
      <c r="L9" s="10" t="s">
        <v>142</v>
      </c>
      <c r="M9" s="10" t="s">
        <v>143</v>
      </c>
    </row>
    <row r="10" spans="1:13" x14ac:dyDescent="0.3">
      <c r="A10" s="10" t="s">
        <v>14</v>
      </c>
      <c r="B10" s="10" t="s">
        <v>167</v>
      </c>
      <c r="C10" s="10" t="s">
        <v>135</v>
      </c>
      <c r="D10" s="10" t="s">
        <v>168</v>
      </c>
      <c r="E10" s="10" t="s">
        <v>169</v>
      </c>
      <c r="F10" s="10" t="s">
        <v>138</v>
      </c>
      <c r="G10" s="10" t="s">
        <v>139</v>
      </c>
      <c r="H10" s="10" t="s">
        <v>140</v>
      </c>
      <c r="I10" s="11">
        <v>1</v>
      </c>
      <c r="J10" s="10" t="s">
        <v>48</v>
      </c>
      <c r="K10" s="10" t="s">
        <v>141</v>
      </c>
      <c r="L10" s="10" t="s">
        <v>142</v>
      </c>
      <c r="M10" s="10" t="s">
        <v>143</v>
      </c>
    </row>
    <row r="11" spans="1:13" x14ac:dyDescent="0.3">
      <c r="A11" s="10" t="s">
        <v>14</v>
      </c>
      <c r="B11" s="10" t="s">
        <v>167</v>
      </c>
      <c r="C11" s="10" t="s">
        <v>135</v>
      </c>
      <c r="D11" s="10" t="s">
        <v>168</v>
      </c>
      <c r="E11" s="10" t="s">
        <v>170</v>
      </c>
      <c r="F11" s="10" t="s">
        <v>138</v>
      </c>
      <c r="G11" s="10" t="s">
        <v>171</v>
      </c>
      <c r="H11" s="10" t="s">
        <v>172</v>
      </c>
      <c r="I11" s="11">
        <v>1</v>
      </c>
      <c r="J11" s="10" t="s">
        <v>48</v>
      </c>
      <c r="K11" s="10" t="s">
        <v>173</v>
      </c>
      <c r="L11" s="10" t="s">
        <v>142</v>
      </c>
      <c r="M11" s="10" t="s">
        <v>174</v>
      </c>
    </row>
    <row r="12" spans="1:13" x14ac:dyDescent="0.3">
      <c r="A12" s="10" t="s">
        <v>24</v>
      </c>
      <c r="B12" s="10" t="s">
        <v>175</v>
      </c>
      <c r="C12" s="10" t="s">
        <v>135</v>
      </c>
      <c r="D12" s="10" t="s">
        <v>176</v>
      </c>
      <c r="E12" s="10" t="s">
        <v>177</v>
      </c>
      <c r="F12" s="10" t="s">
        <v>138</v>
      </c>
      <c r="G12" s="10" t="s">
        <v>139</v>
      </c>
      <c r="H12" s="10" t="s">
        <v>140</v>
      </c>
      <c r="I12" s="11">
        <v>1</v>
      </c>
      <c r="J12" s="10" t="s">
        <v>38</v>
      </c>
      <c r="K12" s="10" t="s">
        <v>141</v>
      </c>
      <c r="L12" s="10" t="s">
        <v>142</v>
      </c>
      <c r="M12" s="10" t="s">
        <v>143</v>
      </c>
    </row>
    <row r="13" spans="1:13" x14ac:dyDescent="0.3">
      <c r="A13" s="10" t="s">
        <v>24</v>
      </c>
      <c r="B13" s="10" t="s">
        <v>175</v>
      </c>
      <c r="C13" s="10" t="s">
        <v>135</v>
      </c>
      <c r="D13" s="10" t="s">
        <v>176</v>
      </c>
      <c r="E13" s="10" t="s">
        <v>178</v>
      </c>
      <c r="F13" s="10" t="s">
        <v>138</v>
      </c>
      <c r="G13" s="10" t="s">
        <v>179</v>
      </c>
      <c r="H13" s="10" t="s">
        <v>180</v>
      </c>
      <c r="I13" s="11">
        <v>1</v>
      </c>
      <c r="J13" s="10" t="s">
        <v>38</v>
      </c>
      <c r="K13" s="10" t="s">
        <v>181</v>
      </c>
      <c r="L13" s="10" t="s">
        <v>142</v>
      </c>
      <c r="M13" s="10" t="s">
        <v>182</v>
      </c>
    </row>
    <row r="14" spans="1:13" x14ac:dyDescent="0.3">
      <c r="A14" s="10" t="s">
        <v>24</v>
      </c>
      <c r="B14" s="10" t="s">
        <v>175</v>
      </c>
      <c r="C14" s="10" t="s">
        <v>135</v>
      </c>
      <c r="D14" s="10" t="s">
        <v>176</v>
      </c>
      <c r="E14" s="10" t="s">
        <v>183</v>
      </c>
      <c r="F14" s="10" t="s">
        <v>138</v>
      </c>
      <c r="G14" s="10" t="s">
        <v>145</v>
      </c>
      <c r="H14" s="10" t="s">
        <v>146</v>
      </c>
      <c r="I14" s="11">
        <v>1</v>
      </c>
      <c r="J14" s="10" t="s">
        <v>38</v>
      </c>
      <c r="K14" s="10" t="s">
        <v>184</v>
      </c>
      <c r="L14" s="10" t="s">
        <v>142</v>
      </c>
      <c r="M14" s="10" t="s">
        <v>148</v>
      </c>
    </row>
    <row r="15" spans="1:13" x14ac:dyDescent="0.3">
      <c r="A15" s="10" t="s">
        <v>14</v>
      </c>
      <c r="B15" s="10" t="s">
        <v>185</v>
      </c>
      <c r="C15" s="10" t="s">
        <v>135</v>
      </c>
      <c r="D15" s="10" t="s">
        <v>186</v>
      </c>
      <c r="E15" s="10" t="s">
        <v>187</v>
      </c>
      <c r="F15" s="10" t="s">
        <v>138</v>
      </c>
      <c r="G15" s="10" t="s">
        <v>139</v>
      </c>
      <c r="H15" s="10" t="s">
        <v>140</v>
      </c>
      <c r="I15" s="11">
        <v>1</v>
      </c>
      <c r="J15" s="10" t="s">
        <v>44</v>
      </c>
      <c r="K15" s="10" t="s">
        <v>141</v>
      </c>
      <c r="L15" s="10" t="s">
        <v>142</v>
      </c>
      <c r="M15" s="10" t="s">
        <v>143</v>
      </c>
    </row>
    <row r="16" spans="1:13" x14ac:dyDescent="0.3">
      <c r="A16" s="10" t="s">
        <v>14</v>
      </c>
      <c r="B16" s="10" t="s">
        <v>158</v>
      </c>
      <c r="C16" s="10" t="s">
        <v>135</v>
      </c>
      <c r="D16" s="10" t="s">
        <v>188</v>
      </c>
      <c r="E16" s="10" t="s">
        <v>189</v>
      </c>
      <c r="F16" s="10" t="s">
        <v>138</v>
      </c>
      <c r="G16" s="10" t="s">
        <v>190</v>
      </c>
      <c r="H16" s="10" t="s">
        <v>191</v>
      </c>
      <c r="I16" s="11">
        <v>1</v>
      </c>
      <c r="J16" s="10" t="s">
        <v>22</v>
      </c>
      <c r="K16" s="10" t="s">
        <v>192</v>
      </c>
      <c r="L16" s="10" t="s">
        <v>142</v>
      </c>
      <c r="M16" s="10" t="s">
        <v>148</v>
      </c>
    </row>
    <row r="17" spans="1:13" x14ac:dyDescent="0.3">
      <c r="A17" s="10" t="s">
        <v>14</v>
      </c>
      <c r="B17" s="10" t="s">
        <v>158</v>
      </c>
      <c r="C17" s="10" t="s">
        <v>135</v>
      </c>
      <c r="D17" s="10" t="s">
        <v>188</v>
      </c>
      <c r="E17" s="10" t="s">
        <v>193</v>
      </c>
      <c r="F17" s="10" t="s">
        <v>138</v>
      </c>
      <c r="G17" s="10" t="s">
        <v>139</v>
      </c>
      <c r="H17" s="10" t="s">
        <v>140</v>
      </c>
      <c r="I17" s="11">
        <v>1</v>
      </c>
      <c r="J17" s="10" t="s">
        <v>22</v>
      </c>
      <c r="K17" s="10" t="s">
        <v>141</v>
      </c>
      <c r="L17" s="10" t="s">
        <v>142</v>
      </c>
      <c r="M17" s="10" t="s">
        <v>143</v>
      </c>
    </row>
    <row r="18" spans="1:13" x14ac:dyDescent="0.3">
      <c r="A18" s="10" t="s">
        <v>14</v>
      </c>
      <c r="B18" s="10" t="s">
        <v>194</v>
      </c>
      <c r="C18" s="10" t="s">
        <v>135</v>
      </c>
      <c r="D18" s="10" t="s">
        <v>195</v>
      </c>
      <c r="E18" s="10" t="s">
        <v>196</v>
      </c>
      <c r="F18" s="10" t="s">
        <v>138</v>
      </c>
      <c r="G18" s="10" t="s">
        <v>139</v>
      </c>
      <c r="H18" s="10" t="s">
        <v>140</v>
      </c>
      <c r="I18" s="11">
        <v>1</v>
      </c>
      <c r="J18" s="10" t="s">
        <v>16</v>
      </c>
      <c r="K18" s="10" t="s">
        <v>141</v>
      </c>
      <c r="L18" s="10" t="s">
        <v>142</v>
      </c>
      <c r="M18" s="10" t="s">
        <v>143</v>
      </c>
    </row>
    <row r="19" spans="1:13" x14ac:dyDescent="0.3">
      <c r="A19" s="10" t="s">
        <v>75</v>
      </c>
      <c r="B19" s="10" t="s">
        <v>149</v>
      </c>
      <c r="C19" s="10" t="s">
        <v>135</v>
      </c>
      <c r="D19" s="10" t="s">
        <v>197</v>
      </c>
      <c r="E19" s="10" t="s">
        <v>198</v>
      </c>
      <c r="F19" s="10" t="s">
        <v>138</v>
      </c>
      <c r="G19" s="10" t="s">
        <v>152</v>
      </c>
      <c r="H19" s="10" t="s">
        <v>153</v>
      </c>
      <c r="I19" s="11">
        <v>1</v>
      </c>
      <c r="J19" s="10" t="s">
        <v>74</v>
      </c>
      <c r="K19" s="10" t="s">
        <v>199</v>
      </c>
      <c r="L19" s="10" t="s">
        <v>142</v>
      </c>
      <c r="M19" s="10" t="s">
        <v>148</v>
      </c>
    </row>
    <row r="20" spans="1:13" x14ac:dyDescent="0.3">
      <c r="A20" s="10" t="s">
        <v>24</v>
      </c>
      <c r="B20" s="10" t="s">
        <v>200</v>
      </c>
      <c r="C20" s="10" t="s">
        <v>135</v>
      </c>
      <c r="D20" s="10" t="s">
        <v>201</v>
      </c>
      <c r="E20" s="10" t="s">
        <v>202</v>
      </c>
      <c r="F20" s="10" t="s">
        <v>138</v>
      </c>
      <c r="G20" s="10" t="s">
        <v>139</v>
      </c>
      <c r="H20" s="10" t="s">
        <v>140</v>
      </c>
      <c r="I20" s="11">
        <v>1</v>
      </c>
      <c r="J20" s="10" t="s">
        <v>41</v>
      </c>
      <c r="K20" s="10" t="s">
        <v>141</v>
      </c>
      <c r="L20" s="10" t="s">
        <v>142</v>
      </c>
      <c r="M20" s="10" t="s">
        <v>143</v>
      </c>
    </row>
    <row r="21" spans="1:13" x14ac:dyDescent="0.3">
      <c r="A21" s="10" t="s">
        <v>43</v>
      </c>
      <c r="B21" s="10" t="s">
        <v>203</v>
      </c>
      <c r="C21" s="10" t="s">
        <v>135</v>
      </c>
      <c r="D21" s="10" t="s">
        <v>204</v>
      </c>
      <c r="E21" s="10" t="s">
        <v>205</v>
      </c>
      <c r="F21" s="10" t="s">
        <v>138</v>
      </c>
      <c r="G21" s="10" t="s">
        <v>206</v>
      </c>
      <c r="H21" s="10" t="s">
        <v>207</v>
      </c>
      <c r="I21" s="11">
        <v>1</v>
      </c>
      <c r="J21" s="10" t="s">
        <v>42</v>
      </c>
      <c r="K21" s="10" t="s">
        <v>208</v>
      </c>
      <c r="L21" s="10" t="s">
        <v>142</v>
      </c>
      <c r="M21" s="10" t="s">
        <v>209</v>
      </c>
    </row>
    <row r="22" spans="1:13" x14ac:dyDescent="0.3">
      <c r="A22" s="10" t="s">
        <v>19</v>
      </c>
      <c r="B22" s="10" t="s">
        <v>210</v>
      </c>
      <c r="C22" s="10" t="s">
        <v>135</v>
      </c>
      <c r="D22" s="10" t="s">
        <v>211</v>
      </c>
      <c r="E22" s="10" t="s">
        <v>212</v>
      </c>
      <c r="F22" s="10" t="s">
        <v>138</v>
      </c>
      <c r="G22" s="10" t="s">
        <v>213</v>
      </c>
      <c r="H22" s="10" t="s">
        <v>214</v>
      </c>
      <c r="I22" s="11">
        <v>1</v>
      </c>
      <c r="J22" s="10" t="s">
        <v>18</v>
      </c>
      <c r="K22" s="10" t="s">
        <v>215</v>
      </c>
      <c r="L22" s="10" t="s">
        <v>142</v>
      </c>
      <c r="M22" s="10" t="s">
        <v>216</v>
      </c>
    </row>
    <row r="23" spans="1:13" x14ac:dyDescent="0.3">
      <c r="A23" s="10" t="s">
        <v>24</v>
      </c>
      <c r="B23" s="10" t="s">
        <v>200</v>
      </c>
      <c r="C23" s="10" t="s">
        <v>135</v>
      </c>
      <c r="D23" s="10" t="s">
        <v>217</v>
      </c>
      <c r="E23" s="10" t="s">
        <v>218</v>
      </c>
      <c r="F23" s="10" t="s">
        <v>138</v>
      </c>
      <c r="G23" s="10" t="s">
        <v>139</v>
      </c>
      <c r="H23" s="10" t="s">
        <v>140</v>
      </c>
      <c r="I23" s="11">
        <v>1</v>
      </c>
      <c r="J23" s="10" t="s">
        <v>34</v>
      </c>
      <c r="K23" s="10" t="s">
        <v>141</v>
      </c>
      <c r="L23" s="10" t="s">
        <v>142</v>
      </c>
      <c r="M23" s="10" t="s">
        <v>143</v>
      </c>
    </row>
    <row r="24" spans="1:13" x14ac:dyDescent="0.3">
      <c r="A24" s="10" t="s">
        <v>14</v>
      </c>
      <c r="B24" s="10" t="s">
        <v>161</v>
      </c>
      <c r="C24" s="10" t="s">
        <v>135</v>
      </c>
      <c r="D24" s="10" t="s">
        <v>219</v>
      </c>
      <c r="E24" s="10" t="s">
        <v>220</v>
      </c>
      <c r="F24" s="10" t="s">
        <v>138</v>
      </c>
      <c r="G24" s="10" t="s">
        <v>171</v>
      </c>
      <c r="H24" s="10" t="s">
        <v>172</v>
      </c>
      <c r="I24" s="11">
        <v>1</v>
      </c>
      <c r="J24" s="10" t="s">
        <v>17</v>
      </c>
      <c r="K24" s="10" t="s">
        <v>221</v>
      </c>
      <c r="L24" s="10" t="s">
        <v>142</v>
      </c>
      <c r="M24" s="10" t="s">
        <v>174</v>
      </c>
    </row>
    <row r="25" spans="1:13" x14ac:dyDescent="0.3">
      <c r="A25" s="10" t="s">
        <v>14</v>
      </c>
      <c r="B25" s="10" t="s">
        <v>161</v>
      </c>
      <c r="C25" s="10" t="s">
        <v>135</v>
      </c>
      <c r="D25" s="10" t="s">
        <v>219</v>
      </c>
      <c r="E25" s="10" t="s">
        <v>222</v>
      </c>
      <c r="F25" s="10" t="s">
        <v>138</v>
      </c>
      <c r="G25" s="10" t="s">
        <v>139</v>
      </c>
      <c r="H25" s="10" t="s">
        <v>140</v>
      </c>
      <c r="I25" s="11">
        <v>1</v>
      </c>
      <c r="J25" s="10" t="s">
        <v>17</v>
      </c>
      <c r="K25" s="10" t="s">
        <v>141</v>
      </c>
      <c r="L25" s="10" t="s">
        <v>142</v>
      </c>
      <c r="M25" s="10" t="s">
        <v>143</v>
      </c>
    </row>
    <row r="26" spans="1:13" x14ac:dyDescent="0.3">
      <c r="A26" s="10" t="s">
        <v>14</v>
      </c>
      <c r="B26" s="10" t="s">
        <v>223</v>
      </c>
      <c r="C26" s="10" t="s">
        <v>135</v>
      </c>
      <c r="D26" s="10" t="s">
        <v>224</v>
      </c>
      <c r="E26" s="10" t="s">
        <v>225</v>
      </c>
      <c r="F26" s="10" t="s">
        <v>138</v>
      </c>
      <c r="G26" s="10" t="s">
        <v>139</v>
      </c>
      <c r="H26" s="10" t="s">
        <v>140</v>
      </c>
      <c r="I26" s="11">
        <v>1</v>
      </c>
      <c r="J26" s="10" t="s">
        <v>45</v>
      </c>
      <c r="K26" s="10" t="s">
        <v>141</v>
      </c>
      <c r="L26" s="10" t="s">
        <v>142</v>
      </c>
      <c r="M26" s="10" t="s">
        <v>143</v>
      </c>
    </row>
    <row r="27" spans="1:13" x14ac:dyDescent="0.3">
      <c r="A27" s="10" t="s">
        <v>24</v>
      </c>
      <c r="B27" s="10" t="s">
        <v>226</v>
      </c>
      <c r="C27" s="10" t="s">
        <v>135</v>
      </c>
      <c r="D27" s="10" t="s">
        <v>227</v>
      </c>
      <c r="E27" s="10" t="s">
        <v>228</v>
      </c>
      <c r="F27" s="10" t="s">
        <v>138</v>
      </c>
      <c r="G27" s="10" t="s">
        <v>139</v>
      </c>
      <c r="H27" s="10" t="s">
        <v>140</v>
      </c>
      <c r="I27" s="11">
        <v>1</v>
      </c>
      <c r="J27" s="10" t="s">
        <v>58</v>
      </c>
      <c r="K27" s="10" t="s">
        <v>141</v>
      </c>
      <c r="L27" s="10" t="s">
        <v>142</v>
      </c>
      <c r="M27" s="10" t="s">
        <v>143</v>
      </c>
    </row>
    <row r="28" spans="1:13" x14ac:dyDescent="0.3">
      <c r="A28" s="10" t="s">
        <v>14</v>
      </c>
      <c r="B28" s="10" t="s">
        <v>158</v>
      </c>
      <c r="C28" s="10" t="s">
        <v>135</v>
      </c>
      <c r="D28" s="10" t="s">
        <v>229</v>
      </c>
      <c r="E28" s="10" t="s">
        <v>230</v>
      </c>
      <c r="F28" s="10" t="s">
        <v>138</v>
      </c>
      <c r="G28" s="10" t="s">
        <v>231</v>
      </c>
      <c r="H28" s="10" t="s">
        <v>232</v>
      </c>
      <c r="I28" s="11">
        <v>5</v>
      </c>
      <c r="J28" s="10" t="s">
        <v>33</v>
      </c>
      <c r="K28" s="10" t="s">
        <v>141</v>
      </c>
      <c r="L28" s="10" t="s">
        <v>142</v>
      </c>
      <c r="M28" s="10" t="s">
        <v>143</v>
      </c>
    </row>
    <row r="29" spans="1:13" x14ac:dyDescent="0.3">
      <c r="A29" s="10" t="s">
        <v>14</v>
      </c>
      <c r="B29" s="10" t="s">
        <v>158</v>
      </c>
      <c r="C29" s="10" t="s">
        <v>135</v>
      </c>
      <c r="D29" s="10" t="s">
        <v>229</v>
      </c>
      <c r="E29" s="10" t="s">
        <v>233</v>
      </c>
      <c r="F29" s="10" t="s">
        <v>138</v>
      </c>
      <c r="G29" s="10" t="s">
        <v>139</v>
      </c>
      <c r="H29" s="10" t="s">
        <v>140</v>
      </c>
      <c r="I29" s="11">
        <v>1</v>
      </c>
      <c r="J29" s="10" t="s">
        <v>33</v>
      </c>
      <c r="K29" s="10" t="s">
        <v>141</v>
      </c>
      <c r="L29" s="10" t="s">
        <v>142</v>
      </c>
      <c r="M29" s="10" t="s">
        <v>143</v>
      </c>
    </row>
    <row r="30" spans="1:13" x14ac:dyDescent="0.3">
      <c r="A30" s="10" t="s">
        <v>14</v>
      </c>
      <c r="B30" s="10" t="s">
        <v>234</v>
      </c>
      <c r="C30" s="10" t="s">
        <v>135</v>
      </c>
      <c r="D30" s="10" t="s">
        <v>235</v>
      </c>
      <c r="E30" s="10" t="s">
        <v>236</v>
      </c>
      <c r="F30" s="10" t="s">
        <v>138</v>
      </c>
      <c r="G30" s="10" t="s">
        <v>139</v>
      </c>
      <c r="H30" s="10" t="s">
        <v>140</v>
      </c>
      <c r="I30" s="11">
        <v>1</v>
      </c>
      <c r="J30" s="10" t="s">
        <v>79</v>
      </c>
      <c r="K30" s="10" t="s">
        <v>141</v>
      </c>
      <c r="L30" s="10" t="s">
        <v>142</v>
      </c>
      <c r="M30" s="10" t="s">
        <v>143</v>
      </c>
    </row>
    <row r="31" spans="1:13" x14ac:dyDescent="0.3">
      <c r="A31" s="10" t="s">
        <v>14</v>
      </c>
      <c r="B31" s="10" t="s">
        <v>234</v>
      </c>
      <c r="C31" s="10" t="s">
        <v>135</v>
      </c>
      <c r="D31" s="10" t="s">
        <v>235</v>
      </c>
      <c r="E31" s="10" t="s">
        <v>237</v>
      </c>
      <c r="F31" s="10" t="s">
        <v>138</v>
      </c>
      <c r="G31" s="10" t="s">
        <v>238</v>
      </c>
      <c r="H31" s="10" t="s">
        <v>239</v>
      </c>
      <c r="I31" s="11">
        <v>2</v>
      </c>
      <c r="J31" s="10" t="s">
        <v>79</v>
      </c>
      <c r="K31" s="10" t="s">
        <v>240</v>
      </c>
      <c r="L31" s="10" t="s">
        <v>142</v>
      </c>
      <c r="M31" s="10" t="s">
        <v>241</v>
      </c>
    </row>
    <row r="32" spans="1:13" x14ac:dyDescent="0.3">
      <c r="A32" s="10" t="s">
        <v>24</v>
      </c>
      <c r="B32" s="10" t="s">
        <v>242</v>
      </c>
      <c r="C32" s="10" t="s">
        <v>135</v>
      </c>
      <c r="D32" s="10" t="s">
        <v>243</v>
      </c>
      <c r="E32" s="10" t="s">
        <v>244</v>
      </c>
      <c r="F32" s="10" t="s">
        <v>138</v>
      </c>
      <c r="G32" s="10" t="s">
        <v>139</v>
      </c>
      <c r="H32" s="10" t="s">
        <v>140</v>
      </c>
      <c r="I32" s="11">
        <v>1</v>
      </c>
      <c r="J32" s="10" t="s">
        <v>23</v>
      </c>
      <c r="K32" s="10" t="s">
        <v>141</v>
      </c>
      <c r="L32" s="10" t="s">
        <v>142</v>
      </c>
      <c r="M32" s="10" t="s">
        <v>143</v>
      </c>
    </row>
    <row r="33" spans="1:13" x14ac:dyDescent="0.3">
      <c r="A33" s="10" t="s">
        <v>24</v>
      </c>
      <c r="B33" s="10" t="s">
        <v>242</v>
      </c>
      <c r="C33" s="10" t="s">
        <v>135</v>
      </c>
      <c r="D33" s="10" t="s">
        <v>243</v>
      </c>
      <c r="E33" s="10" t="s">
        <v>245</v>
      </c>
      <c r="F33" s="10" t="s">
        <v>138</v>
      </c>
      <c r="G33" s="10" t="s">
        <v>139</v>
      </c>
      <c r="H33" s="10" t="s">
        <v>140</v>
      </c>
      <c r="I33" s="11">
        <v>1</v>
      </c>
      <c r="J33" s="10" t="s">
        <v>23</v>
      </c>
      <c r="K33" s="10" t="s">
        <v>141</v>
      </c>
      <c r="L33" s="10" t="s">
        <v>142</v>
      </c>
      <c r="M33" s="10" t="s">
        <v>143</v>
      </c>
    </row>
    <row r="34" spans="1:13" x14ac:dyDescent="0.3">
      <c r="A34" s="10" t="s">
        <v>14</v>
      </c>
      <c r="B34" s="10" t="s">
        <v>246</v>
      </c>
      <c r="C34" s="10" t="s">
        <v>135</v>
      </c>
      <c r="D34" s="10" t="s">
        <v>247</v>
      </c>
      <c r="E34" s="10" t="s">
        <v>248</v>
      </c>
      <c r="F34" s="10" t="s">
        <v>138</v>
      </c>
      <c r="G34" s="10" t="s">
        <v>171</v>
      </c>
      <c r="H34" s="10" t="s">
        <v>172</v>
      </c>
      <c r="I34" s="11">
        <v>1</v>
      </c>
      <c r="J34" s="10" t="s">
        <v>15</v>
      </c>
      <c r="K34" s="10" t="s">
        <v>249</v>
      </c>
      <c r="L34" s="10" t="s">
        <v>142</v>
      </c>
      <c r="M34" s="10" t="s">
        <v>174</v>
      </c>
    </row>
    <row r="35" spans="1:13" x14ac:dyDescent="0.3">
      <c r="A35" s="10" t="s">
        <v>14</v>
      </c>
      <c r="B35" s="10" t="s">
        <v>246</v>
      </c>
      <c r="C35" s="10" t="s">
        <v>135</v>
      </c>
      <c r="D35" s="10" t="s">
        <v>247</v>
      </c>
      <c r="E35" s="10" t="s">
        <v>248</v>
      </c>
      <c r="F35" s="10" t="s">
        <v>138</v>
      </c>
      <c r="G35" s="10" t="s">
        <v>250</v>
      </c>
      <c r="H35" s="10" t="s">
        <v>251</v>
      </c>
      <c r="I35" s="11">
        <v>1</v>
      </c>
      <c r="J35" s="10" t="s">
        <v>15</v>
      </c>
      <c r="K35" s="10" t="s">
        <v>249</v>
      </c>
      <c r="L35" s="10" t="s">
        <v>142</v>
      </c>
      <c r="M35" s="10" t="s">
        <v>148</v>
      </c>
    </row>
    <row r="36" spans="1:13" x14ac:dyDescent="0.3">
      <c r="A36" s="10" t="s">
        <v>14</v>
      </c>
      <c r="B36" s="10" t="s">
        <v>246</v>
      </c>
      <c r="C36" s="10" t="s">
        <v>135</v>
      </c>
      <c r="D36" s="10" t="s">
        <v>247</v>
      </c>
      <c r="E36" s="10" t="s">
        <v>252</v>
      </c>
      <c r="F36" s="10" t="s">
        <v>138</v>
      </c>
      <c r="G36" s="10" t="s">
        <v>139</v>
      </c>
      <c r="H36" s="10" t="s">
        <v>140</v>
      </c>
      <c r="I36" s="11">
        <v>1</v>
      </c>
      <c r="J36" s="10" t="s">
        <v>15</v>
      </c>
      <c r="K36" s="10" t="s">
        <v>141</v>
      </c>
      <c r="L36" s="10" t="s">
        <v>142</v>
      </c>
      <c r="M36" s="10" t="s">
        <v>143</v>
      </c>
    </row>
    <row r="37" spans="1:13" x14ac:dyDescent="0.3">
      <c r="A37" s="10" t="s">
        <v>14</v>
      </c>
      <c r="B37" s="10" t="s">
        <v>246</v>
      </c>
      <c r="C37" s="10" t="s">
        <v>135</v>
      </c>
      <c r="D37" s="10" t="s">
        <v>247</v>
      </c>
      <c r="E37" s="10" t="s">
        <v>253</v>
      </c>
      <c r="F37" s="10" t="s">
        <v>138</v>
      </c>
      <c r="G37" s="10" t="s">
        <v>250</v>
      </c>
      <c r="H37" s="10" t="s">
        <v>251</v>
      </c>
      <c r="I37" s="11">
        <v>1</v>
      </c>
      <c r="J37" s="10" t="s">
        <v>15</v>
      </c>
      <c r="K37" s="10" t="s">
        <v>147</v>
      </c>
      <c r="L37" s="10" t="s">
        <v>142</v>
      </c>
      <c r="M37" s="10" t="s">
        <v>148</v>
      </c>
    </row>
    <row r="38" spans="1:13" x14ac:dyDescent="0.3">
      <c r="A38" s="10" t="s">
        <v>14</v>
      </c>
      <c r="B38" s="10" t="s">
        <v>246</v>
      </c>
      <c r="C38" s="10" t="s">
        <v>135</v>
      </c>
      <c r="D38" s="10" t="s">
        <v>247</v>
      </c>
      <c r="E38" s="10" t="s">
        <v>253</v>
      </c>
      <c r="F38" s="10" t="s">
        <v>138</v>
      </c>
      <c r="G38" s="10" t="s">
        <v>254</v>
      </c>
      <c r="H38" s="10" t="s">
        <v>255</v>
      </c>
      <c r="I38" s="11">
        <v>1</v>
      </c>
      <c r="J38" s="10" t="s">
        <v>15</v>
      </c>
      <c r="K38" s="10" t="s">
        <v>147</v>
      </c>
      <c r="L38" s="10" t="s">
        <v>142</v>
      </c>
      <c r="M38" s="10" t="s">
        <v>148</v>
      </c>
    </row>
    <row r="39" spans="1:13" x14ac:dyDescent="0.3">
      <c r="A39" s="10" t="s">
        <v>95</v>
      </c>
      <c r="B39" s="10" t="s">
        <v>256</v>
      </c>
      <c r="C39" s="10" t="s">
        <v>135</v>
      </c>
      <c r="D39" s="10" t="s">
        <v>257</v>
      </c>
      <c r="E39" s="10" t="s">
        <v>258</v>
      </c>
      <c r="F39" s="10" t="s">
        <v>138</v>
      </c>
      <c r="G39" s="10" t="s">
        <v>213</v>
      </c>
      <c r="H39" s="10" t="s">
        <v>214</v>
      </c>
      <c r="I39" s="11">
        <v>1</v>
      </c>
      <c r="J39" s="10" t="s">
        <v>94</v>
      </c>
      <c r="K39" s="10" t="s">
        <v>181</v>
      </c>
      <c r="L39" s="10" t="s">
        <v>142</v>
      </c>
      <c r="M39" s="10" t="s">
        <v>216</v>
      </c>
    </row>
    <row r="40" spans="1:13" x14ac:dyDescent="0.3">
      <c r="A40" s="10" t="s">
        <v>14</v>
      </c>
      <c r="B40" s="10" t="s">
        <v>259</v>
      </c>
      <c r="C40" s="10" t="s">
        <v>135</v>
      </c>
      <c r="D40" s="10" t="s">
        <v>260</v>
      </c>
      <c r="E40" s="10" t="s">
        <v>261</v>
      </c>
      <c r="F40" s="10" t="s">
        <v>138</v>
      </c>
      <c r="G40" s="10" t="s">
        <v>139</v>
      </c>
      <c r="H40" s="10" t="s">
        <v>140</v>
      </c>
      <c r="I40" s="11">
        <v>1</v>
      </c>
      <c r="J40" s="10" t="s">
        <v>78</v>
      </c>
      <c r="K40" s="10" t="s">
        <v>141</v>
      </c>
      <c r="L40" s="10" t="s">
        <v>142</v>
      </c>
      <c r="M40" s="10" t="s">
        <v>143</v>
      </c>
    </row>
    <row r="41" spans="1:13" x14ac:dyDescent="0.3">
      <c r="A41" s="10" t="s">
        <v>24</v>
      </c>
      <c r="B41" s="10" t="s">
        <v>262</v>
      </c>
      <c r="C41" s="10" t="s">
        <v>135</v>
      </c>
      <c r="D41" s="10" t="s">
        <v>263</v>
      </c>
      <c r="E41" s="10" t="s">
        <v>264</v>
      </c>
      <c r="F41" s="10" t="s">
        <v>138</v>
      </c>
      <c r="G41" s="10" t="s">
        <v>139</v>
      </c>
      <c r="H41" s="10" t="s">
        <v>140</v>
      </c>
      <c r="I41" s="11">
        <v>1</v>
      </c>
      <c r="J41" s="10" t="s">
        <v>32</v>
      </c>
      <c r="K41" s="10" t="s">
        <v>141</v>
      </c>
      <c r="L41" s="10" t="s">
        <v>142</v>
      </c>
      <c r="M41" s="10" t="s">
        <v>143</v>
      </c>
    </row>
    <row r="42" spans="1:13" x14ac:dyDescent="0.3">
      <c r="A42" s="10" t="s">
        <v>14</v>
      </c>
      <c r="B42" s="10" t="s">
        <v>262</v>
      </c>
      <c r="C42" s="10" t="s">
        <v>135</v>
      </c>
      <c r="D42" s="10" t="s">
        <v>265</v>
      </c>
      <c r="E42" s="10" t="s">
        <v>266</v>
      </c>
      <c r="F42" s="10" t="s">
        <v>138</v>
      </c>
      <c r="G42" s="10" t="s">
        <v>139</v>
      </c>
      <c r="H42" s="10" t="s">
        <v>140</v>
      </c>
      <c r="I42" s="11">
        <v>1</v>
      </c>
      <c r="J42" s="10" t="s">
        <v>37</v>
      </c>
      <c r="K42" s="10" t="s">
        <v>141</v>
      </c>
      <c r="L42" s="10" t="s">
        <v>142</v>
      </c>
      <c r="M42" s="10" t="s">
        <v>143</v>
      </c>
    </row>
    <row r="43" spans="1:13" x14ac:dyDescent="0.3">
      <c r="A43" s="10" t="s">
        <v>55</v>
      </c>
      <c r="B43" s="10" t="s">
        <v>267</v>
      </c>
      <c r="C43" s="10" t="s">
        <v>135</v>
      </c>
      <c r="D43" s="10" t="s">
        <v>268</v>
      </c>
      <c r="E43" s="10" t="s">
        <v>269</v>
      </c>
      <c r="F43" s="10" t="s">
        <v>138</v>
      </c>
      <c r="G43" s="10" t="s">
        <v>270</v>
      </c>
      <c r="H43" s="10" t="s">
        <v>271</v>
      </c>
      <c r="I43" s="11">
        <v>1</v>
      </c>
      <c r="J43" s="10" t="s">
        <v>54</v>
      </c>
      <c r="K43" s="10" t="s">
        <v>181</v>
      </c>
      <c r="L43" s="10" t="s">
        <v>142</v>
      </c>
      <c r="M43" s="10" t="s">
        <v>148</v>
      </c>
    </row>
    <row r="44" spans="1:13" x14ac:dyDescent="0.3">
      <c r="A44" s="10" t="s">
        <v>21</v>
      </c>
      <c r="B44" s="10" t="s">
        <v>149</v>
      </c>
      <c r="C44" s="10" t="s">
        <v>135</v>
      </c>
      <c r="D44" s="10" t="s">
        <v>272</v>
      </c>
      <c r="E44" s="10" t="s">
        <v>273</v>
      </c>
      <c r="F44" s="10" t="s">
        <v>138</v>
      </c>
      <c r="G44" s="10" t="s">
        <v>190</v>
      </c>
      <c r="H44" s="10" t="s">
        <v>191</v>
      </c>
      <c r="I44" s="11">
        <v>1</v>
      </c>
      <c r="J44" s="10" t="s">
        <v>20</v>
      </c>
      <c r="K44" s="10" t="s">
        <v>215</v>
      </c>
      <c r="L44" s="10" t="s">
        <v>142</v>
      </c>
      <c r="M44" s="10" t="s">
        <v>148</v>
      </c>
    </row>
    <row r="45" spans="1:13" x14ac:dyDescent="0.3">
      <c r="A45" s="10" t="s">
        <v>21</v>
      </c>
      <c r="B45" s="10" t="s">
        <v>149</v>
      </c>
      <c r="C45" s="10" t="s">
        <v>135</v>
      </c>
      <c r="D45" s="10" t="s">
        <v>272</v>
      </c>
      <c r="E45" s="10" t="s">
        <v>273</v>
      </c>
      <c r="F45" s="10" t="s">
        <v>138</v>
      </c>
      <c r="G45" s="10" t="s">
        <v>274</v>
      </c>
      <c r="H45" s="10" t="s">
        <v>275</v>
      </c>
      <c r="I45" s="11">
        <v>1</v>
      </c>
      <c r="J45" s="10" t="s">
        <v>20</v>
      </c>
      <c r="K45" s="10" t="s">
        <v>215</v>
      </c>
      <c r="L45" s="10" t="s">
        <v>142</v>
      </c>
      <c r="M45" s="10" t="s">
        <v>276</v>
      </c>
    </row>
    <row r="46" spans="1:13" x14ac:dyDescent="0.3">
      <c r="A46" s="10" t="s">
        <v>21</v>
      </c>
      <c r="B46" s="10" t="s">
        <v>149</v>
      </c>
      <c r="C46" s="10" t="s">
        <v>135</v>
      </c>
      <c r="D46" s="10" t="s">
        <v>272</v>
      </c>
      <c r="E46" s="10" t="s">
        <v>273</v>
      </c>
      <c r="F46" s="10" t="s">
        <v>138</v>
      </c>
      <c r="G46" s="10" t="s">
        <v>277</v>
      </c>
      <c r="H46" s="10" t="s">
        <v>278</v>
      </c>
      <c r="I46" s="11">
        <v>1</v>
      </c>
      <c r="J46" s="10" t="s">
        <v>20</v>
      </c>
      <c r="K46" s="10" t="s">
        <v>215</v>
      </c>
      <c r="L46" s="10" t="s">
        <v>142</v>
      </c>
      <c r="M46" s="10" t="s">
        <v>276</v>
      </c>
    </row>
    <row r="47" spans="1:13" x14ac:dyDescent="0.3">
      <c r="A47" s="10" t="s">
        <v>21</v>
      </c>
      <c r="B47" s="10" t="s">
        <v>149</v>
      </c>
      <c r="C47" s="10" t="s">
        <v>135</v>
      </c>
      <c r="D47" s="10" t="s">
        <v>272</v>
      </c>
      <c r="E47" s="10" t="s">
        <v>279</v>
      </c>
      <c r="F47" s="10" t="s">
        <v>138</v>
      </c>
      <c r="G47" s="10" t="s">
        <v>280</v>
      </c>
      <c r="H47" s="10" t="s">
        <v>281</v>
      </c>
      <c r="I47" s="11">
        <v>1</v>
      </c>
      <c r="J47" s="10" t="s">
        <v>20</v>
      </c>
      <c r="K47" s="10" t="s">
        <v>282</v>
      </c>
      <c r="L47" s="10" t="s">
        <v>142</v>
      </c>
      <c r="M47" s="10" t="s">
        <v>283</v>
      </c>
    </row>
    <row r="48" spans="1:13" x14ac:dyDescent="0.3">
      <c r="A48" s="10" t="s">
        <v>21</v>
      </c>
      <c r="B48" s="10" t="s">
        <v>149</v>
      </c>
      <c r="C48" s="10" t="s">
        <v>135</v>
      </c>
      <c r="D48" s="10" t="s">
        <v>272</v>
      </c>
      <c r="E48" s="10" t="s">
        <v>284</v>
      </c>
      <c r="F48" s="10" t="s">
        <v>138</v>
      </c>
      <c r="G48" s="10" t="s">
        <v>254</v>
      </c>
      <c r="H48" s="10" t="s">
        <v>255</v>
      </c>
      <c r="I48" s="11">
        <v>9</v>
      </c>
      <c r="J48" s="10" t="s">
        <v>20</v>
      </c>
      <c r="K48" s="10" t="s">
        <v>249</v>
      </c>
      <c r="L48" s="10" t="s">
        <v>142</v>
      </c>
      <c r="M48" s="10" t="s">
        <v>148</v>
      </c>
    </row>
    <row r="49" spans="1:13" x14ac:dyDescent="0.3">
      <c r="A49" s="10" t="s">
        <v>21</v>
      </c>
      <c r="B49" s="10" t="s">
        <v>149</v>
      </c>
      <c r="C49" s="10" t="s">
        <v>135</v>
      </c>
      <c r="D49" s="10" t="s">
        <v>272</v>
      </c>
      <c r="E49" s="10" t="s">
        <v>285</v>
      </c>
      <c r="F49" s="10" t="s">
        <v>138</v>
      </c>
      <c r="G49" s="10" t="s">
        <v>145</v>
      </c>
      <c r="H49" s="10" t="s">
        <v>146</v>
      </c>
      <c r="I49" s="11">
        <v>1</v>
      </c>
      <c r="J49" s="10" t="s">
        <v>20</v>
      </c>
      <c r="K49" s="10" t="s">
        <v>184</v>
      </c>
      <c r="L49" s="10" t="s">
        <v>142</v>
      </c>
      <c r="M49" s="10" t="s">
        <v>148</v>
      </c>
    </row>
    <row r="50" spans="1:13" x14ac:dyDescent="0.3">
      <c r="A50" s="10" t="s">
        <v>53</v>
      </c>
      <c r="B50" s="10" t="s">
        <v>286</v>
      </c>
      <c r="C50" s="10" t="s">
        <v>135</v>
      </c>
      <c r="D50" s="10" t="s">
        <v>287</v>
      </c>
      <c r="E50" s="10" t="s">
        <v>288</v>
      </c>
      <c r="F50" s="10" t="s">
        <v>138</v>
      </c>
      <c r="G50" s="10" t="s">
        <v>289</v>
      </c>
      <c r="H50" s="10" t="s">
        <v>290</v>
      </c>
      <c r="I50" s="11">
        <v>1</v>
      </c>
      <c r="J50" s="10" t="s">
        <v>52</v>
      </c>
      <c r="K50" s="10" t="s">
        <v>215</v>
      </c>
      <c r="L50" s="10" t="s">
        <v>142</v>
      </c>
      <c r="M50" s="10" t="s">
        <v>291</v>
      </c>
    </row>
    <row r="51" spans="1:13" x14ac:dyDescent="0.3">
      <c r="A51" s="10" t="s">
        <v>53</v>
      </c>
      <c r="B51" s="10" t="s">
        <v>286</v>
      </c>
      <c r="C51" s="10" t="s">
        <v>135</v>
      </c>
      <c r="D51" s="10" t="s">
        <v>287</v>
      </c>
      <c r="E51" s="10" t="s">
        <v>288</v>
      </c>
      <c r="F51" s="10" t="s">
        <v>138</v>
      </c>
      <c r="G51" s="10" t="s">
        <v>171</v>
      </c>
      <c r="H51" s="10" t="s">
        <v>172</v>
      </c>
      <c r="I51" s="11">
        <v>1</v>
      </c>
      <c r="J51" s="10" t="s">
        <v>52</v>
      </c>
      <c r="K51" s="10" t="s">
        <v>215</v>
      </c>
      <c r="L51" s="10" t="s">
        <v>142</v>
      </c>
      <c r="M51" s="10" t="s">
        <v>174</v>
      </c>
    </row>
    <row r="52" spans="1:13" x14ac:dyDescent="0.3">
      <c r="A52" s="10" t="s">
        <v>73</v>
      </c>
      <c r="B52" s="10" t="s">
        <v>292</v>
      </c>
      <c r="C52" s="10" t="s">
        <v>135</v>
      </c>
      <c r="D52" s="10" t="s">
        <v>293</v>
      </c>
      <c r="E52" s="10" t="s">
        <v>294</v>
      </c>
      <c r="F52" s="10" t="s">
        <v>138</v>
      </c>
      <c r="G52" s="10" t="s">
        <v>295</v>
      </c>
      <c r="H52" s="10" t="s">
        <v>296</v>
      </c>
      <c r="I52" s="11">
        <v>1</v>
      </c>
      <c r="J52" s="10" t="s">
        <v>72</v>
      </c>
      <c r="K52" s="10" t="s">
        <v>297</v>
      </c>
      <c r="L52" s="10" t="s">
        <v>142</v>
      </c>
      <c r="M52" s="10" t="s">
        <v>298</v>
      </c>
    </row>
    <row r="53" spans="1:13" x14ac:dyDescent="0.3">
      <c r="A53" s="10" t="s">
        <v>63</v>
      </c>
      <c r="B53" s="10" t="s">
        <v>299</v>
      </c>
      <c r="C53" s="10" t="s">
        <v>135</v>
      </c>
      <c r="D53" s="10" t="s">
        <v>300</v>
      </c>
      <c r="E53" s="10" t="s">
        <v>301</v>
      </c>
      <c r="F53" s="10" t="s">
        <v>138</v>
      </c>
      <c r="G53" s="10" t="s">
        <v>139</v>
      </c>
      <c r="H53" s="10" t="s">
        <v>140</v>
      </c>
      <c r="I53" s="11">
        <v>1</v>
      </c>
      <c r="J53" s="10" t="s">
        <v>62</v>
      </c>
      <c r="K53" s="10" t="s">
        <v>141</v>
      </c>
      <c r="L53" s="10" t="s">
        <v>142</v>
      </c>
      <c r="M53" s="10" t="s">
        <v>143</v>
      </c>
    </row>
    <row r="54" spans="1:13" x14ac:dyDescent="0.3">
      <c r="A54" s="10" t="s">
        <v>89</v>
      </c>
      <c r="B54" s="10" t="s">
        <v>149</v>
      </c>
      <c r="C54" s="10" t="s">
        <v>135</v>
      </c>
      <c r="D54" s="10" t="s">
        <v>302</v>
      </c>
      <c r="E54" s="10" t="s">
        <v>303</v>
      </c>
      <c r="F54" s="10" t="s">
        <v>138</v>
      </c>
      <c r="G54" s="10" t="s">
        <v>304</v>
      </c>
      <c r="H54" s="10" t="s">
        <v>305</v>
      </c>
      <c r="I54" s="11">
        <v>1</v>
      </c>
      <c r="J54" s="10" t="s">
        <v>88</v>
      </c>
      <c r="K54" s="10" t="s">
        <v>192</v>
      </c>
      <c r="L54" s="10" t="s">
        <v>142</v>
      </c>
      <c r="M54" s="10" t="s">
        <v>148</v>
      </c>
    </row>
    <row r="55" spans="1:13" x14ac:dyDescent="0.3">
      <c r="A55" s="10" t="s">
        <v>27</v>
      </c>
      <c r="B55" s="10" t="s">
        <v>203</v>
      </c>
      <c r="C55" s="10" t="s">
        <v>135</v>
      </c>
      <c r="D55" s="10" t="s">
        <v>306</v>
      </c>
      <c r="E55" s="10" t="s">
        <v>307</v>
      </c>
      <c r="F55" s="10" t="s">
        <v>138</v>
      </c>
      <c r="G55" s="10" t="s">
        <v>308</v>
      </c>
      <c r="H55" s="10" t="s">
        <v>309</v>
      </c>
      <c r="I55" s="11">
        <v>1</v>
      </c>
      <c r="J55" s="10" t="s">
        <v>26</v>
      </c>
      <c r="K55" s="10" t="s">
        <v>310</v>
      </c>
      <c r="L55" s="10" t="s">
        <v>142</v>
      </c>
      <c r="M55" s="10" t="s">
        <v>311</v>
      </c>
    </row>
    <row r="56" spans="1:13" x14ac:dyDescent="0.3">
      <c r="A56" s="10" t="s">
        <v>27</v>
      </c>
      <c r="B56" s="10" t="s">
        <v>203</v>
      </c>
      <c r="C56" s="10" t="s">
        <v>135</v>
      </c>
      <c r="D56" s="10" t="s">
        <v>306</v>
      </c>
      <c r="E56" s="10" t="s">
        <v>312</v>
      </c>
      <c r="F56" s="10" t="s">
        <v>138</v>
      </c>
      <c r="G56" s="10" t="s">
        <v>308</v>
      </c>
      <c r="H56" s="10" t="s">
        <v>309</v>
      </c>
      <c r="I56" s="11">
        <v>1</v>
      </c>
      <c r="J56" s="10" t="s">
        <v>26</v>
      </c>
      <c r="K56" s="10" t="s">
        <v>297</v>
      </c>
      <c r="L56" s="10" t="s">
        <v>142</v>
      </c>
      <c r="M56" s="10" t="s">
        <v>311</v>
      </c>
    </row>
    <row r="57" spans="1:13" x14ac:dyDescent="0.3">
      <c r="A57" s="10" t="s">
        <v>24</v>
      </c>
      <c r="B57" s="10" t="s">
        <v>313</v>
      </c>
      <c r="C57" s="10" t="s">
        <v>135</v>
      </c>
      <c r="D57" s="10" t="s">
        <v>314</v>
      </c>
      <c r="E57" s="10" t="s">
        <v>315</v>
      </c>
      <c r="F57" s="10" t="s">
        <v>138</v>
      </c>
      <c r="G57" s="10" t="s">
        <v>139</v>
      </c>
      <c r="H57" s="10" t="s">
        <v>140</v>
      </c>
      <c r="I57" s="11">
        <v>1</v>
      </c>
      <c r="J57" s="10" t="s">
        <v>47</v>
      </c>
      <c r="K57" s="10" t="s">
        <v>141</v>
      </c>
      <c r="L57" s="10" t="s">
        <v>142</v>
      </c>
      <c r="M57" s="10" t="s">
        <v>143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1"/>
  <sheetViews>
    <sheetView workbookViewId="0">
      <selection sqref="A1:M1"/>
    </sheetView>
  </sheetViews>
  <sheetFormatPr defaultRowHeight="14.4" x14ac:dyDescent="0.3"/>
  <sheetData>
    <row r="1" spans="1:13" x14ac:dyDescent="0.3">
      <c r="A1" s="27" t="s">
        <v>316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3">
      <c r="A2" s="12" t="s">
        <v>121</v>
      </c>
      <c r="B2" s="12" t="s">
        <v>122</v>
      </c>
      <c r="C2" s="12" t="s">
        <v>123</v>
      </c>
      <c r="D2" s="12" t="s">
        <v>124</v>
      </c>
      <c r="E2" s="12" t="s">
        <v>125</v>
      </c>
      <c r="F2" s="12" t="s">
        <v>126</v>
      </c>
      <c r="G2" s="12" t="s">
        <v>127</v>
      </c>
      <c r="H2" s="12" t="s">
        <v>128</v>
      </c>
      <c r="I2" s="12" t="s">
        <v>129</v>
      </c>
      <c r="J2" s="12" t="s">
        <v>130</v>
      </c>
      <c r="K2" s="12" t="s">
        <v>131</v>
      </c>
      <c r="L2" s="12" t="s">
        <v>132</v>
      </c>
      <c r="M2" s="12" t="s">
        <v>133</v>
      </c>
    </row>
    <row r="3" spans="1:13" x14ac:dyDescent="0.3">
      <c r="A3" s="13" t="s">
        <v>29</v>
      </c>
      <c r="B3" s="13" t="s">
        <v>134</v>
      </c>
      <c r="C3" s="13" t="s">
        <v>135</v>
      </c>
      <c r="D3" s="13" t="s">
        <v>136</v>
      </c>
      <c r="E3" s="13" t="s">
        <v>317</v>
      </c>
      <c r="F3" s="13" t="s">
        <v>138</v>
      </c>
      <c r="G3" s="13" t="s">
        <v>318</v>
      </c>
      <c r="H3" s="13" t="s">
        <v>319</v>
      </c>
      <c r="I3" s="14">
        <v>1</v>
      </c>
      <c r="J3" s="13" t="s">
        <v>28</v>
      </c>
      <c r="K3" s="13" t="s">
        <v>221</v>
      </c>
      <c r="L3" s="13" t="s">
        <v>320</v>
      </c>
      <c r="M3" s="13" t="s">
        <v>321</v>
      </c>
    </row>
    <row r="4" spans="1:13" x14ac:dyDescent="0.3">
      <c r="A4" s="13" t="s">
        <v>29</v>
      </c>
      <c r="B4" s="13" t="s">
        <v>134</v>
      </c>
      <c r="C4" s="13" t="s">
        <v>135</v>
      </c>
      <c r="D4" s="13" t="s">
        <v>136</v>
      </c>
      <c r="E4" s="13" t="s">
        <v>322</v>
      </c>
      <c r="F4" s="13" t="s">
        <v>138</v>
      </c>
      <c r="G4" s="13" t="s">
        <v>323</v>
      </c>
      <c r="H4" s="13" t="s">
        <v>324</v>
      </c>
      <c r="I4" s="14">
        <v>5</v>
      </c>
      <c r="J4" s="13" t="s">
        <v>28</v>
      </c>
      <c r="K4" s="13" t="s">
        <v>192</v>
      </c>
      <c r="L4" s="13" t="s">
        <v>320</v>
      </c>
      <c r="M4" s="13" t="s">
        <v>325</v>
      </c>
    </row>
    <row r="5" spans="1:13" x14ac:dyDescent="0.3">
      <c r="A5" s="13" t="s">
        <v>14</v>
      </c>
      <c r="B5" s="13" t="s">
        <v>155</v>
      </c>
      <c r="C5" s="13" t="s">
        <v>135</v>
      </c>
      <c r="D5" s="13" t="s">
        <v>156</v>
      </c>
      <c r="E5" s="13" t="s">
        <v>326</v>
      </c>
      <c r="F5" s="13" t="s">
        <v>138</v>
      </c>
      <c r="G5" s="13" t="s">
        <v>323</v>
      </c>
      <c r="H5" s="13" t="s">
        <v>324</v>
      </c>
      <c r="I5" s="14">
        <v>10</v>
      </c>
      <c r="J5" s="13" t="s">
        <v>59</v>
      </c>
      <c r="K5" s="13" t="s">
        <v>297</v>
      </c>
      <c r="L5" s="13" t="s">
        <v>320</v>
      </c>
      <c r="M5" s="13" t="s">
        <v>325</v>
      </c>
    </row>
    <row r="6" spans="1:13" x14ac:dyDescent="0.3">
      <c r="A6" s="13" t="s">
        <v>14</v>
      </c>
      <c r="B6" s="13" t="s">
        <v>155</v>
      </c>
      <c r="C6" s="13" t="s">
        <v>135</v>
      </c>
      <c r="D6" s="13" t="s">
        <v>156</v>
      </c>
      <c r="E6" s="13" t="s">
        <v>327</v>
      </c>
      <c r="F6" s="13" t="s">
        <v>138</v>
      </c>
      <c r="G6" s="13" t="s">
        <v>323</v>
      </c>
      <c r="H6" s="13" t="s">
        <v>324</v>
      </c>
      <c r="I6" s="14">
        <v>8</v>
      </c>
      <c r="J6" s="13" t="s">
        <v>59</v>
      </c>
      <c r="K6" s="13" t="s">
        <v>184</v>
      </c>
      <c r="L6" s="13" t="s">
        <v>320</v>
      </c>
      <c r="M6" s="13" t="s">
        <v>325</v>
      </c>
    </row>
    <row r="7" spans="1:13" x14ac:dyDescent="0.3">
      <c r="A7" s="13" t="s">
        <v>14</v>
      </c>
      <c r="B7" s="13" t="s">
        <v>158</v>
      </c>
      <c r="C7" s="13" t="s">
        <v>135</v>
      </c>
      <c r="D7" s="13" t="s">
        <v>159</v>
      </c>
      <c r="E7" s="13" t="s">
        <v>328</v>
      </c>
      <c r="F7" s="13" t="s">
        <v>138</v>
      </c>
      <c r="G7" s="13" t="s">
        <v>323</v>
      </c>
      <c r="H7" s="13" t="s">
        <v>324</v>
      </c>
      <c r="I7" s="14">
        <v>20</v>
      </c>
      <c r="J7" s="13" t="s">
        <v>51</v>
      </c>
      <c r="K7" s="13" t="s">
        <v>221</v>
      </c>
      <c r="L7" s="13" t="s">
        <v>320</v>
      </c>
      <c r="M7" s="13" t="s">
        <v>325</v>
      </c>
    </row>
    <row r="8" spans="1:13" x14ac:dyDescent="0.3">
      <c r="A8" s="13" t="s">
        <v>14</v>
      </c>
      <c r="B8" s="13" t="s">
        <v>158</v>
      </c>
      <c r="C8" s="13" t="s">
        <v>135</v>
      </c>
      <c r="D8" s="13" t="s">
        <v>159</v>
      </c>
      <c r="E8" s="13" t="s">
        <v>329</v>
      </c>
      <c r="F8" s="13" t="s">
        <v>330</v>
      </c>
      <c r="G8" s="13" t="s">
        <v>331</v>
      </c>
      <c r="H8" s="13" t="s">
        <v>332</v>
      </c>
      <c r="I8" s="14">
        <v>6</v>
      </c>
      <c r="J8" s="13" t="s">
        <v>51</v>
      </c>
      <c r="K8" s="13" t="s">
        <v>333</v>
      </c>
      <c r="L8" s="13" t="s">
        <v>320</v>
      </c>
      <c r="M8" s="13" t="s">
        <v>334</v>
      </c>
    </row>
    <row r="9" spans="1:13" x14ac:dyDescent="0.3">
      <c r="A9" s="13" t="s">
        <v>14</v>
      </c>
      <c r="B9" s="13" t="s">
        <v>161</v>
      </c>
      <c r="C9" s="13" t="s">
        <v>135</v>
      </c>
      <c r="D9" s="13" t="s">
        <v>162</v>
      </c>
      <c r="E9" s="13" t="s">
        <v>335</v>
      </c>
      <c r="F9" s="13" t="s">
        <v>330</v>
      </c>
      <c r="G9" s="13" t="s">
        <v>336</v>
      </c>
      <c r="H9" s="13" t="s">
        <v>337</v>
      </c>
      <c r="I9" s="14">
        <v>4</v>
      </c>
      <c r="J9" s="13" t="s">
        <v>25</v>
      </c>
      <c r="K9" s="13" t="s">
        <v>297</v>
      </c>
      <c r="L9" s="13" t="s">
        <v>320</v>
      </c>
      <c r="M9" s="13" t="s">
        <v>334</v>
      </c>
    </row>
    <row r="10" spans="1:13" x14ac:dyDescent="0.3">
      <c r="A10" s="13" t="s">
        <v>14</v>
      </c>
      <c r="B10" s="13" t="s">
        <v>161</v>
      </c>
      <c r="C10" s="13" t="s">
        <v>135</v>
      </c>
      <c r="D10" s="13" t="s">
        <v>162</v>
      </c>
      <c r="E10" s="13" t="s">
        <v>338</v>
      </c>
      <c r="F10" s="13" t="s">
        <v>138</v>
      </c>
      <c r="G10" s="13" t="s">
        <v>323</v>
      </c>
      <c r="H10" s="13" t="s">
        <v>324</v>
      </c>
      <c r="I10" s="14">
        <v>12</v>
      </c>
      <c r="J10" s="13" t="s">
        <v>25</v>
      </c>
      <c r="K10" s="13" t="s">
        <v>297</v>
      </c>
      <c r="L10" s="13" t="s">
        <v>320</v>
      </c>
      <c r="M10" s="13" t="s">
        <v>325</v>
      </c>
    </row>
    <row r="11" spans="1:13" x14ac:dyDescent="0.3">
      <c r="A11" s="13" t="s">
        <v>14</v>
      </c>
      <c r="B11" s="13" t="s">
        <v>164</v>
      </c>
      <c r="C11" s="13" t="s">
        <v>135</v>
      </c>
      <c r="D11" s="13" t="s">
        <v>165</v>
      </c>
      <c r="E11" s="13" t="s">
        <v>339</v>
      </c>
      <c r="F11" s="13" t="s">
        <v>330</v>
      </c>
      <c r="G11" s="13" t="s">
        <v>336</v>
      </c>
      <c r="H11" s="13" t="s">
        <v>337</v>
      </c>
      <c r="I11" s="14">
        <v>4</v>
      </c>
      <c r="J11" s="13" t="s">
        <v>13</v>
      </c>
      <c r="K11" s="13" t="s">
        <v>310</v>
      </c>
      <c r="L11" s="13" t="s">
        <v>320</v>
      </c>
      <c r="M11" s="13" t="s">
        <v>334</v>
      </c>
    </row>
    <row r="12" spans="1:13" x14ac:dyDescent="0.3">
      <c r="A12" s="13" t="s">
        <v>14</v>
      </c>
      <c r="B12" s="13" t="s">
        <v>164</v>
      </c>
      <c r="C12" s="13" t="s">
        <v>135</v>
      </c>
      <c r="D12" s="13" t="s">
        <v>165</v>
      </c>
      <c r="E12" s="13" t="s">
        <v>340</v>
      </c>
      <c r="F12" s="13" t="s">
        <v>138</v>
      </c>
      <c r="G12" s="13" t="s">
        <v>341</v>
      </c>
      <c r="H12" s="13" t="s">
        <v>342</v>
      </c>
      <c r="I12" s="14">
        <v>4</v>
      </c>
      <c r="J12" s="13" t="s">
        <v>13</v>
      </c>
      <c r="K12" s="13" t="s">
        <v>173</v>
      </c>
      <c r="L12" s="13" t="s">
        <v>320</v>
      </c>
      <c r="M12" s="13" t="s">
        <v>148</v>
      </c>
    </row>
    <row r="13" spans="1:13" x14ac:dyDescent="0.3">
      <c r="A13" s="13" t="s">
        <v>65</v>
      </c>
      <c r="B13" s="13" t="s">
        <v>343</v>
      </c>
      <c r="C13" s="13" t="s">
        <v>135</v>
      </c>
      <c r="D13" s="13" t="s">
        <v>344</v>
      </c>
      <c r="E13" s="13" t="s">
        <v>345</v>
      </c>
      <c r="F13" s="13" t="s">
        <v>138</v>
      </c>
      <c r="G13" s="13" t="s">
        <v>323</v>
      </c>
      <c r="H13" s="13" t="s">
        <v>324</v>
      </c>
      <c r="I13" s="14">
        <v>10</v>
      </c>
      <c r="J13" s="13" t="s">
        <v>64</v>
      </c>
      <c r="K13" s="13" t="s">
        <v>346</v>
      </c>
      <c r="L13" s="13" t="s">
        <v>320</v>
      </c>
      <c r="M13" s="13" t="s">
        <v>325</v>
      </c>
    </row>
    <row r="14" spans="1:13" x14ac:dyDescent="0.3">
      <c r="A14" s="13" t="s">
        <v>65</v>
      </c>
      <c r="B14" s="13" t="s">
        <v>343</v>
      </c>
      <c r="C14" s="13" t="s">
        <v>135</v>
      </c>
      <c r="D14" s="13" t="s">
        <v>344</v>
      </c>
      <c r="E14" s="13" t="s">
        <v>347</v>
      </c>
      <c r="F14" s="13" t="s">
        <v>138</v>
      </c>
      <c r="G14" s="13" t="s">
        <v>348</v>
      </c>
      <c r="H14" s="13" t="s">
        <v>349</v>
      </c>
      <c r="I14" s="14">
        <v>1</v>
      </c>
      <c r="J14" s="13" t="s">
        <v>64</v>
      </c>
      <c r="K14" s="13" t="s">
        <v>346</v>
      </c>
      <c r="L14" s="13" t="s">
        <v>320</v>
      </c>
      <c r="M14" s="13" t="s">
        <v>350</v>
      </c>
    </row>
    <row r="15" spans="1:13" x14ac:dyDescent="0.3">
      <c r="A15" s="13" t="s">
        <v>65</v>
      </c>
      <c r="B15" s="13" t="s">
        <v>343</v>
      </c>
      <c r="C15" s="13" t="s">
        <v>135</v>
      </c>
      <c r="D15" s="13" t="s">
        <v>344</v>
      </c>
      <c r="E15" s="13" t="s">
        <v>351</v>
      </c>
      <c r="F15" s="13" t="s">
        <v>330</v>
      </c>
      <c r="G15" s="13" t="s">
        <v>336</v>
      </c>
      <c r="H15" s="13" t="s">
        <v>337</v>
      </c>
      <c r="I15" s="14">
        <v>4</v>
      </c>
      <c r="J15" s="13" t="s">
        <v>64</v>
      </c>
      <c r="K15" s="13" t="s">
        <v>192</v>
      </c>
      <c r="L15" s="13" t="s">
        <v>320</v>
      </c>
      <c r="M15" s="13" t="s">
        <v>334</v>
      </c>
    </row>
    <row r="16" spans="1:13" x14ac:dyDescent="0.3">
      <c r="A16" s="13" t="s">
        <v>24</v>
      </c>
      <c r="B16" s="13" t="s">
        <v>175</v>
      </c>
      <c r="C16" s="13" t="s">
        <v>135</v>
      </c>
      <c r="D16" s="13" t="s">
        <v>176</v>
      </c>
      <c r="E16" s="13" t="s">
        <v>183</v>
      </c>
      <c r="F16" s="13" t="s">
        <v>138</v>
      </c>
      <c r="G16" s="13" t="s">
        <v>352</v>
      </c>
      <c r="H16" s="13" t="s">
        <v>353</v>
      </c>
      <c r="I16" s="14">
        <v>1</v>
      </c>
      <c r="J16" s="13" t="s">
        <v>38</v>
      </c>
      <c r="K16" s="13" t="s">
        <v>184</v>
      </c>
      <c r="L16" s="13" t="s">
        <v>320</v>
      </c>
      <c r="M16" s="13" t="s">
        <v>354</v>
      </c>
    </row>
    <row r="17" spans="1:13" x14ac:dyDescent="0.3">
      <c r="A17" s="13" t="s">
        <v>24</v>
      </c>
      <c r="B17" s="13" t="s">
        <v>175</v>
      </c>
      <c r="C17" s="13" t="s">
        <v>135</v>
      </c>
      <c r="D17" s="13" t="s">
        <v>176</v>
      </c>
      <c r="E17" s="13" t="s">
        <v>183</v>
      </c>
      <c r="F17" s="13" t="s">
        <v>138</v>
      </c>
      <c r="G17" s="13" t="s">
        <v>355</v>
      </c>
      <c r="H17" s="13" t="s">
        <v>356</v>
      </c>
      <c r="I17" s="14">
        <v>1</v>
      </c>
      <c r="J17" s="13" t="s">
        <v>38</v>
      </c>
      <c r="K17" s="13" t="s">
        <v>184</v>
      </c>
      <c r="L17" s="13" t="s">
        <v>320</v>
      </c>
      <c r="M17" s="13" t="s">
        <v>354</v>
      </c>
    </row>
    <row r="18" spans="1:13" x14ac:dyDescent="0.3">
      <c r="A18" s="13" t="s">
        <v>24</v>
      </c>
      <c r="B18" s="13" t="s">
        <v>175</v>
      </c>
      <c r="C18" s="13" t="s">
        <v>135</v>
      </c>
      <c r="D18" s="13" t="s">
        <v>176</v>
      </c>
      <c r="E18" s="13" t="s">
        <v>357</v>
      </c>
      <c r="F18" s="13" t="s">
        <v>138</v>
      </c>
      <c r="G18" s="13" t="s">
        <v>358</v>
      </c>
      <c r="H18" s="13" t="s">
        <v>359</v>
      </c>
      <c r="I18" s="14">
        <v>1</v>
      </c>
      <c r="J18" s="13" t="s">
        <v>38</v>
      </c>
      <c r="K18" s="13" t="s">
        <v>360</v>
      </c>
      <c r="L18" s="13" t="s">
        <v>320</v>
      </c>
      <c r="M18" s="13" t="s">
        <v>361</v>
      </c>
    </row>
    <row r="19" spans="1:13" x14ac:dyDescent="0.3">
      <c r="A19" s="13" t="s">
        <v>40</v>
      </c>
      <c r="B19" s="13" t="s">
        <v>362</v>
      </c>
      <c r="C19" s="13" t="s">
        <v>135</v>
      </c>
      <c r="D19" s="13" t="s">
        <v>363</v>
      </c>
      <c r="E19" s="13" t="s">
        <v>364</v>
      </c>
      <c r="F19" s="13" t="s">
        <v>330</v>
      </c>
      <c r="G19" s="13" t="s">
        <v>336</v>
      </c>
      <c r="H19" s="13" t="s">
        <v>337</v>
      </c>
      <c r="I19" s="14">
        <v>4</v>
      </c>
      <c r="J19" s="13" t="s">
        <v>39</v>
      </c>
      <c r="K19" s="13" t="s">
        <v>192</v>
      </c>
      <c r="L19" s="13" t="s">
        <v>320</v>
      </c>
      <c r="M19" s="13" t="s">
        <v>334</v>
      </c>
    </row>
    <row r="20" spans="1:13" x14ac:dyDescent="0.3">
      <c r="A20" s="13" t="s">
        <v>14</v>
      </c>
      <c r="B20" s="13" t="s">
        <v>185</v>
      </c>
      <c r="C20" s="13" t="s">
        <v>135</v>
      </c>
      <c r="D20" s="13" t="s">
        <v>186</v>
      </c>
      <c r="E20" s="13" t="s">
        <v>365</v>
      </c>
      <c r="F20" s="13" t="s">
        <v>138</v>
      </c>
      <c r="G20" s="13" t="s">
        <v>366</v>
      </c>
      <c r="H20" s="13" t="s">
        <v>367</v>
      </c>
      <c r="I20" s="14">
        <v>1</v>
      </c>
      <c r="J20" s="13" t="s">
        <v>44</v>
      </c>
      <c r="K20" s="13" t="s">
        <v>184</v>
      </c>
      <c r="L20" s="13" t="s">
        <v>320</v>
      </c>
      <c r="M20" s="13" t="s">
        <v>368</v>
      </c>
    </row>
    <row r="21" spans="1:13" x14ac:dyDescent="0.3">
      <c r="A21" s="13" t="s">
        <v>14</v>
      </c>
      <c r="B21" s="13" t="s">
        <v>158</v>
      </c>
      <c r="C21" s="13" t="s">
        <v>135</v>
      </c>
      <c r="D21" s="13" t="s">
        <v>188</v>
      </c>
      <c r="E21" s="13" t="s">
        <v>189</v>
      </c>
      <c r="F21" s="13" t="s">
        <v>138</v>
      </c>
      <c r="G21" s="13" t="s">
        <v>369</v>
      </c>
      <c r="H21" s="13" t="s">
        <v>370</v>
      </c>
      <c r="I21" s="14">
        <v>1</v>
      </c>
      <c r="J21" s="13" t="s">
        <v>22</v>
      </c>
      <c r="K21" s="13" t="s">
        <v>192</v>
      </c>
      <c r="L21" s="13" t="s">
        <v>320</v>
      </c>
      <c r="M21" s="13" t="s">
        <v>148</v>
      </c>
    </row>
    <row r="22" spans="1:13" x14ac:dyDescent="0.3">
      <c r="A22" s="13" t="s">
        <v>24</v>
      </c>
      <c r="B22" s="13" t="s">
        <v>299</v>
      </c>
      <c r="C22" s="13" t="s">
        <v>135</v>
      </c>
      <c r="D22" s="13" t="s">
        <v>371</v>
      </c>
      <c r="E22" s="13" t="s">
        <v>372</v>
      </c>
      <c r="F22" s="13" t="s">
        <v>138</v>
      </c>
      <c r="G22" s="13" t="s">
        <v>373</v>
      </c>
      <c r="H22" s="13" t="s">
        <v>374</v>
      </c>
      <c r="I22" s="14">
        <v>1</v>
      </c>
      <c r="J22" s="13" t="s">
        <v>98</v>
      </c>
      <c r="K22" s="13" t="s">
        <v>215</v>
      </c>
      <c r="L22" s="13" t="s">
        <v>320</v>
      </c>
      <c r="M22" s="13" t="s">
        <v>375</v>
      </c>
    </row>
    <row r="23" spans="1:13" x14ac:dyDescent="0.3">
      <c r="A23" s="13" t="s">
        <v>24</v>
      </c>
      <c r="B23" s="13" t="s">
        <v>299</v>
      </c>
      <c r="C23" s="13" t="s">
        <v>135</v>
      </c>
      <c r="D23" s="13" t="s">
        <v>371</v>
      </c>
      <c r="E23" s="13" t="s">
        <v>372</v>
      </c>
      <c r="F23" s="13" t="s">
        <v>138</v>
      </c>
      <c r="G23" s="13" t="s">
        <v>376</v>
      </c>
      <c r="H23" s="13" t="s">
        <v>377</v>
      </c>
      <c r="I23" s="14">
        <v>1</v>
      </c>
      <c r="J23" s="13" t="s">
        <v>98</v>
      </c>
      <c r="K23" s="13" t="s">
        <v>215</v>
      </c>
      <c r="L23" s="13" t="s">
        <v>320</v>
      </c>
      <c r="M23" s="13" t="s">
        <v>375</v>
      </c>
    </row>
    <row r="24" spans="1:13" x14ac:dyDescent="0.3">
      <c r="A24" s="13" t="s">
        <v>24</v>
      </c>
      <c r="B24" s="13" t="s">
        <v>299</v>
      </c>
      <c r="C24" s="13" t="s">
        <v>135</v>
      </c>
      <c r="D24" s="13" t="s">
        <v>371</v>
      </c>
      <c r="E24" s="13" t="s">
        <v>378</v>
      </c>
      <c r="F24" s="13" t="s">
        <v>330</v>
      </c>
      <c r="G24" s="13" t="s">
        <v>331</v>
      </c>
      <c r="H24" s="13" t="s">
        <v>332</v>
      </c>
      <c r="I24" s="14">
        <v>1</v>
      </c>
      <c r="J24" s="13" t="s">
        <v>98</v>
      </c>
      <c r="K24" s="13" t="s">
        <v>215</v>
      </c>
      <c r="L24" s="13" t="s">
        <v>320</v>
      </c>
      <c r="M24" s="13" t="s">
        <v>334</v>
      </c>
    </row>
    <row r="25" spans="1:13" x14ac:dyDescent="0.3">
      <c r="A25" s="13" t="s">
        <v>14</v>
      </c>
      <c r="B25" s="13" t="s">
        <v>194</v>
      </c>
      <c r="C25" s="13" t="s">
        <v>135</v>
      </c>
      <c r="D25" s="13" t="s">
        <v>195</v>
      </c>
      <c r="E25" s="13" t="s">
        <v>379</v>
      </c>
      <c r="F25" s="13" t="s">
        <v>138</v>
      </c>
      <c r="G25" s="13" t="s">
        <v>380</v>
      </c>
      <c r="H25" s="13" t="s">
        <v>381</v>
      </c>
      <c r="I25" s="14">
        <v>1</v>
      </c>
      <c r="J25" s="13" t="s">
        <v>16</v>
      </c>
      <c r="K25" s="13" t="s">
        <v>310</v>
      </c>
      <c r="L25" s="13" t="s">
        <v>320</v>
      </c>
      <c r="M25" s="13" t="s">
        <v>382</v>
      </c>
    </row>
    <row r="26" spans="1:13" x14ac:dyDescent="0.3">
      <c r="A26" s="13" t="s">
        <v>14</v>
      </c>
      <c r="B26" s="13" t="s">
        <v>194</v>
      </c>
      <c r="C26" s="13" t="s">
        <v>135</v>
      </c>
      <c r="D26" s="13" t="s">
        <v>195</v>
      </c>
      <c r="E26" s="13" t="s">
        <v>383</v>
      </c>
      <c r="F26" s="13" t="s">
        <v>138</v>
      </c>
      <c r="G26" s="13" t="s">
        <v>384</v>
      </c>
      <c r="H26" s="13" t="s">
        <v>385</v>
      </c>
      <c r="I26" s="14">
        <v>3</v>
      </c>
      <c r="J26" s="13" t="s">
        <v>16</v>
      </c>
      <c r="K26" s="13" t="s">
        <v>346</v>
      </c>
      <c r="L26" s="13" t="s">
        <v>320</v>
      </c>
      <c r="M26" s="13" t="s">
        <v>386</v>
      </c>
    </row>
    <row r="27" spans="1:13" x14ac:dyDescent="0.3">
      <c r="A27" s="13" t="s">
        <v>14</v>
      </c>
      <c r="B27" s="13" t="s">
        <v>194</v>
      </c>
      <c r="C27" s="13" t="s">
        <v>135</v>
      </c>
      <c r="D27" s="13" t="s">
        <v>195</v>
      </c>
      <c r="E27" s="13" t="s">
        <v>387</v>
      </c>
      <c r="F27" s="13" t="s">
        <v>330</v>
      </c>
      <c r="G27" s="13" t="s">
        <v>336</v>
      </c>
      <c r="H27" s="13" t="s">
        <v>337</v>
      </c>
      <c r="I27" s="14">
        <v>4</v>
      </c>
      <c r="J27" s="13" t="s">
        <v>16</v>
      </c>
      <c r="K27" s="13" t="s">
        <v>181</v>
      </c>
      <c r="L27" s="13" t="s">
        <v>320</v>
      </c>
      <c r="M27" s="13" t="s">
        <v>334</v>
      </c>
    </row>
    <row r="28" spans="1:13" x14ac:dyDescent="0.3">
      <c r="A28" s="13" t="s">
        <v>14</v>
      </c>
      <c r="B28" s="13" t="s">
        <v>194</v>
      </c>
      <c r="C28" s="13" t="s">
        <v>135</v>
      </c>
      <c r="D28" s="13" t="s">
        <v>195</v>
      </c>
      <c r="E28" s="13" t="s">
        <v>388</v>
      </c>
      <c r="F28" s="13" t="s">
        <v>138</v>
      </c>
      <c r="G28" s="13" t="s">
        <v>389</v>
      </c>
      <c r="H28" s="13" t="s">
        <v>390</v>
      </c>
      <c r="I28" s="14">
        <v>1</v>
      </c>
      <c r="J28" s="13" t="s">
        <v>16</v>
      </c>
      <c r="K28" s="13" t="s">
        <v>360</v>
      </c>
      <c r="L28" s="13" t="s">
        <v>320</v>
      </c>
      <c r="M28" s="13" t="s">
        <v>391</v>
      </c>
    </row>
    <row r="29" spans="1:13" x14ac:dyDescent="0.3">
      <c r="A29" s="13" t="s">
        <v>75</v>
      </c>
      <c r="B29" s="13" t="s">
        <v>149</v>
      </c>
      <c r="C29" s="13" t="s">
        <v>135</v>
      </c>
      <c r="D29" s="13" t="s">
        <v>197</v>
      </c>
      <c r="E29" s="13" t="s">
        <v>198</v>
      </c>
      <c r="F29" s="13" t="s">
        <v>138</v>
      </c>
      <c r="G29" s="13" t="s">
        <v>323</v>
      </c>
      <c r="H29" s="13" t="s">
        <v>324</v>
      </c>
      <c r="I29" s="14">
        <v>10</v>
      </c>
      <c r="J29" s="13" t="s">
        <v>74</v>
      </c>
      <c r="K29" s="13" t="s">
        <v>199</v>
      </c>
      <c r="L29" s="13" t="s">
        <v>320</v>
      </c>
      <c r="M29" s="13" t="s">
        <v>325</v>
      </c>
    </row>
    <row r="30" spans="1:13" x14ac:dyDescent="0.3">
      <c r="A30" s="13" t="s">
        <v>75</v>
      </c>
      <c r="B30" s="13" t="s">
        <v>149</v>
      </c>
      <c r="C30" s="13" t="s">
        <v>135</v>
      </c>
      <c r="D30" s="13" t="s">
        <v>197</v>
      </c>
      <c r="E30" s="13" t="s">
        <v>392</v>
      </c>
      <c r="F30" s="13" t="s">
        <v>138</v>
      </c>
      <c r="G30" s="13" t="s">
        <v>323</v>
      </c>
      <c r="H30" s="13" t="s">
        <v>324</v>
      </c>
      <c r="I30" s="14">
        <v>20</v>
      </c>
      <c r="J30" s="13" t="s">
        <v>74</v>
      </c>
      <c r="K30" s="13" t="s">
        <v>181</v>
      </c>
      <c r="L30" s="13" t="s">
        <v>320</v>
      </c>
      <c r="M30" s="13" t="s">
        <v>325</v>
      </c>
    </row>
    <row r="31" spans="1:13" x14ac:dyDescent="0.3">
      <c r="A31" s="13" t="s">
        <v>24</v>
      </c>
      <c r="B31" s="13" t="s">
        <v>200</v>
      </c>
      <c r="C31" s="13" t="s">
        <v>135</v>
      </c>
      <c r="D31" s="13" t="s">
        <v>201</v>
      </c>
      <c r="E31" s="13" t="s">
        <v>393</v>
      </c>
      <c r="F31" s="13" t="s">
        <v>330</v>
      </c>
      <c r="G31" s="13" t="s">
        <v>331</v>
      </c>
      <c r="H31" s="13" t="s">
        <v>332</v>
      </c>
      <c r="I31" s="14">
        <v>6</v>
      </c>
      <c r="J31" s="13" t="s">
        <v>41</v>
      </c>
      <c r="K31" s="13" t="s">
        <v>173</v>
      </c>
      <c r="L31" s="13" t="s">
        <v>320</v>
      </c>
      <c r="M31" s="13" t="s">
        <v>334</v>
      </c>
    </row>
    <row r="32" spans="1:13" x14ac:dyDescent="0.3">
      <c r="A32" s="13" t="s">
        <v>43</v>
      </c>
      <c r="B32" s="13" t="s">
        <v>203</v>
      </c>
      <c r="C32" s="13" t="s">
        <v>135</v>
      </c>
      <c r="D32" s="13" t="s">
        <v>204</v>
      </c>
      <c r="E32" s="13" t="s">
        <v>394</v>
      </c>
      <c r="F32" s="13" t="s">
        <v>138</v>
      </c>
      <c r="G32" s="13" t="s">
        <v>395</v>
      </c>
      <c r="H32" s="13" t="s">
        <v>396</v>
      </c>
      <c r="I32" s="14">
        <v>1</v>
      </c>
      <c r="J32" s="13" t="s">
        <v>42</v>
      </c>
      <c r="K32" s="13" t="s">
        <v>215</v>
      </c>
      <c r="L32" s="13" t="s">
        <v>320</v>
      </c>
      <c r="M32" s="13" t="s">
        <v>216</v>
      </c>
    </row>
    <row r="33" spans="1:13" x14ac:dyDescent="0.3">
      <c r="A33" s="13" t="s">
        <v>43</v>
      </c>
      <c r="B33" s="13" t="s">
        <v>203</v>
      </c>
      <c r="C33" s="13" t="s">
        <v>135</v>
      </c>
      <c r="D33" s="13" t="s">
        <v>204</v>
      </c>
      <c r="E33" s="13" t="s">
        <v>394</v>
      </c>
      <c r="F33" s="13" t="s">
        <v>138</v>
      </c>
      <c r="G33" s="13" t="s">
        <v>397</v>
      </c>
      <c r="H33" s="13" t="s">
        <v>398</v>
      </c>
      <c r="I33" s="14">
        <v>1</v>
      </c>
      <c r="J33" s="13" t="s">
        <v>42</v>
      </c>
      <c r="K33" s="13" t="s">
        <v>215</v>
      </c>
      <c r="L33" s="13" t="s">
        <v>320</v>
      </c>
      <c r="M33" s="13" t="s">
        <v>399</v>
      </c>
    </row>
    <row r="34" spans="1:13" x14ac:dyDescent="0.3">
      <c r="A34" s="13" t="s">
        <v>112</v>
      </c>
      <c r="B34" s="13" t="s">
        <v>400</v>
      </c>
      <c r="C34" s="13" t="s">
        <v>135</v>
      </c>
      <c r="D34" s="13" t="s">
        <v>401</v>
      </c>
      <c r="E34" s="13" t="s">
        <v>402</v>
      </c>
      <c r="F34" s="13" t="s">
        <v>330</v>
      </c>
      <c r="G34" s="13" t="s">
        <v>331</v>
      </c>
      <c r="H34" s="13" t="s">
        <v>332</v>
      </c>
      <c r="I34" s="14">
        <v>5</v>
      </c>
      <c r="J34" s="13" t="s">
        <v>111</v>
      </c>
      <c r="K34" s="13" t="s">
        <v>310</v>
      </c>
      <c r="L34" s="13" t="s">
        <v>320</v>
      </c>
      <c r="M34" s="13" t="s">
        <v>334</v>
      </c>
    </row>
    <row r="35" spans="1:13" x14ac:dyDescent="0.3">
      <c r="A35" s="13" t="s">
        <v>112</v>
      </c>
      <c r="B35" s="13" t="s">
        <v>400</v>
      </c>
      <c r="C35" s="13" t="s">
        <v>135</v>
      </c>
      <c r="D35" s="13" t="s">
        <v>401</v>
      </c>
      <c r="E35" s="13" t="s">
        <v>402</v>
      </c>
      <c r="F35" s="13" t="s">
        <v>330</v>
      </c>
      <c r="G35" s="13" t="s">
        <v>403</v>
      </c>
      <c r="H35" s="13" t="s">
        <v>404</v>
      </c>
      <c r="I35" s="14">
        <v>1</v>
      </c>
      <c r="J35" s="13" t="s">
        <v>111</v>
      </c>
      <c r="K35" s="13" t="s">
        <v>310</v>
      </c>
      <c r="L35" s="13" t="s">
        <v>320</v>
      </c>
      <c r="M35" s="13" t="s">
        <v>334</v>
      </c>
    </row>
    <row r="36" spans="1:13" x14ac:dyDescent="0.3">
      <c r="A36" s="13" t="s">
        <v>112</v>
      </c>
      <c r="B36" s="13" t="s">
        <v>400</v>
      </c>
      <c r="C36" s="13" t="s">
        <v>135</v>
      </c>
      <c r="D36" s="13" t="s">
        <v>401</v>
      </c>
      <c r="E36" s="13" t="s">
        <v>405</v>
      </c>
      <c r="F36" s="13" t="s">
        <v>330</v>
      </c>
      <c r="G36" s="13" t="s">
        <v>336</v>
      </c>
      <c r="H36" s="13" t="s">
        <v>337</v>
      </c>
      <c r="I36" s="14">
        <v>4</v>
      </c>
      <c r="J36" s="13" t="s">
        <v>111</v>
      </c>
      <c r="K36" s="13" t="s">
        <v>310</v>
      </c>
      <c r="L36" s="13" t="s">
        <v>320</v>
      </c>
      <c r="M36" s="13" t="s">
        <v>334</v>
      </c>
    </row>
    <row r="37" spans="1:13" x14ac:dyDescent="0.3">
      <c r="A37" s="13" t="s">
        <v>112</v>
      </c>
      <c r="B37" s="13" t="s">
        <v>406</v>
      </c>
      <c r="C37" s="13" t="s">
        <v>135</v>
      </c>
      <c r="D37" s="13" t="s">
        <v>407</v>
      </c>
      <c r="E37" s="13" t="s">
        <v>408</v>
      </c>
      <c r="F37" s="13" t="s">
        <v>330</v>
      </c>
      <c r="G37" s="13" t="s">
        <v>331</v>
      </c>
      <c r="H37" s="13" t="s">
        <v>332</v>
      </c>
      <c r="I37" s="14">
        <v>5</v>
      </c>
      <c r="J37" s="13" t="s">
        <v>113</v>
      </c>
      <c r="K37" s="13" t="s">
        <v>310</v>
      </c>
      <c r="L37" s="13" t="s">
        <v>320</v>
      </c>
      <c r="M37" s="13" t="s">
        <v>334</v>
      </c>
    </row>
    <row r="38" spans="1:13" x14ac:dyDescent="0.3">
      <c r="A38" s="13" t="s">
        <v>112</v>
      </c>
      <c r="B38" s="13" t="s">
        <v>406</v>
      </c>
      <c r="C38" s="13" t="s">
        <v>135</v>
      </c>
      <c r="D38" s="13" t="s">
        <v>407</v>
      </c>
      <c r="E38" s="13" t="s">
        <v>408</v>
      </c>
      <c r="F38" s="13" t="s">
        <v>330</v>
      </c>
      <c r="G38" s="13" t="s">
        <v>403</v>
      </c>
      <c r="H38" s="13" t="s">
        <v>404</v>
      </c>
      <c r="I38" s="14">
        <v>1</v>
      </c>
      <c r="J38" s="13" t="s">
        <v>113</v>
      </c>
      <c r="K38" s="13" t="s">
        <v>310</v>
      </c>
      <c r="L38" s="13" t="s">
        <v>320</v>
      </c>
      <c r="M38" s="13" t="s">
        <v>334</v>
      </c>
    </row>
    <row r="39" spans="1:13" x14ac:dyDescent="0.3">
      <c r="A39" s="13" t="s">
        <v>112</v>
      </c>
      <c r="B39" s="13" t="s">
        <v>406</v>
      </c>
      <c r="C39" s="13" t="s">
        <v>135</v>
      </c>
      <c r="D39" s="13" t="s">
        <v>407</v>
      </c>
      <c r="E39" s="13" t="s">
        <v>409</v>
      </c>
      <c r="F39" s="13" t="s">
        <v>330</v>
      </c>
      <c r="G39" s="13" t="s">
        <v>336</v>
      </c>
      <c r="H39" s="13" t="s">
        <v>337</v>
      </c>
      <c r="I39" s="14">
        <v>4</v>
      </c>
      <c r="J39" s="13" t="s">
        <v>113</v>
      </c>
      <c r="K39" s="13" t="s">
        <v>310</v>
      </c>
      <c r="L39" s="13" t="s">
        <v>320</v>
      </c>
      <c r="M39" s="13" t="s">
        <v>334</v>
      </c>
    </row>
    <row r="40" spans="1:13" x14ac:dyDescent="0.3">
      <c r="A40" s="13" t="s">
        <v>115</v>
      </c>
      <c r="B40" s="13" t="s">
        <v>210</v>
      </c>
      <c r="C40" s="13" t="s">
        <v>135</v>
      </c>
      <c r="D40" s="13" t="s">
        <v>211</v>
      </c>
      <c r="E40" s="13" t="s">
        <v>410</v>
      </c>
      <c r="F40" s="13" t="s">
        <v>330</v>
      </c>
      <c r="G40" s="13" t="s">
        <v>331</v>
      </c>
      <c r="H40" s="13" t="s">
        <v>332</v>
      </c>
      <c r="I40" s="14">
        <v>5</v>
      </c>
      <c r="J40" s="13" t="s">
        <v>114</v>
      </c>
      <c r="K40" s="13" t="s">
        <v>310</v>
      </c>
      <c r="L40" s="13" t="s">
        <v>320</v>
      </c>
      <c r="M40" s="13" t="s">
        <v>334</v>
      </c>
    </row>
    <row r="41" spans="1:13" x14ac:dyDescent="0.3">
      <c r="A41" s="13" t="s">
        <v>115</v>
      </c>
      <c r="B41" s="13" t="s">
        <v>210</v>
      </c>
      <c r="C41" s="13" t="s">
        <v>135</v>
      </c>
      <c r="D41" s="13" t="s">
        <v>211</v>
      </c>
      <c r="E41" s="13" t="s">
        <v>410</v>
      </c>
      <c r="F41" s="13" t="s">
        <v>330</v>
      </c>
      <c r="G41" s="13" t="s">
        <v>403</v>
      </c>
      <c r="H41" s="13" t="s">
        <v>404</v>
      </c>
      <c r="I41" s="14">
        <v>1</v>
      </c>
      <c r="J41" s="13" t="s">
        <v>114</v>
      </c>
      <c r="K41" s="13" t="s">
        <v>310</v>
      </c>
      <c r="L41" s="13" t="s">
        <v>320</v>
      </c>
      <c r="M41" s="13" t="s">
        <v>334</v>
      </c>
    </row>
    <row r="42" spans="1:13" x14ac:dyDescent="0.3">
      <c r="A42" s="13" t="s">
        <v>115</v>
      </c>
      <c r="B42" s="13" t="s">
        <v>210</v>
      </c>
      <c r="C42" s="13" t="s">
        <v>135</v>
      </c>
      <c r="D42" s="13" t="s">
        <v>211</v>
      </c>
      <c r="E42" s="13" t="s">
        <v>411</v>
      </c>
      <c r="F42" s="13" t="s">
        <v>330</v>
      </c>
      <c r="G42" s="13" t="s">
        <v>336</v>
      </c>
      <c r="H42" s="13" t="s">
        <v>337</v>
      </c>
      <c r="I42" s="14">
        <v>4</v>
      </c>
      <c r="J42" s="13" t="s">
        <v>114</v>
      </c>
      <c r="K42" s="13" t="s">
        <v>310</v>
      </c>
      <c r="L42" s="13" t="s">
        <v>320</v>
      </c>
      <c r="M42" s="13" t="s">
        <v>334</v>
      </c>
    </row>
    <row r="43" spans="1:13" x14ac:dyDescent="0.3">
      <c r="A43" s="13" t="s">
        <v>19</v>
      </c>
      <c r="B43" s="13" t="s">
        <v>210</v>
      </c>
      <c r="C43" s="13" t="s">
        <v>135</v>
      </c>
      <c r="D43" s="13" t="s">
        <v>211</v>
      </c>
      <c r="E43" s="13" t="s">
        <v>412</v>
      </c>
      <c r="F43" s="13" t="s">
        <v>138</v>
      </c>
      <c r="G43" s="13" t="s">
        <v>397</v>
      </c>
      <c r="H43" s="13" t="s">
        <v>398</v>
      </c>
      <c r="I43" s="14">
        <v>1</v>
      </c>
      <c r="J43" s="13" t="s">
        <v>18</v>
      </c>
      <c r="K43" s="13" t="s">
        <v>333</v>
      </c>
      <c r="L43" s="13" t="s">
        <v>320</v>
      </c>
      <c r="M43" s="13" t="s">
        <v>399</v>
      </c>
    </row>
    <row r="44" spans="1:13" x14ac:dyDescent="0.3">
      <c r="A44" s="13" t="s">
        <v>19</v>
      </c>
      <c r="B44" s="13" t="s">
        <v>210</v>
      </c>
      <c r="C44" s="13" t="s">
        <v>135</v>
      </c>
      <c r="D44" s="13" t="s">
        <v>211</v>
      </c>
      <c r="E44" s="13" t="s">
        <v>413</v>
      </c>
      <c r="F44" s="13" t="s">
        <v>138</v>
      </c>
      <c r="G44" s="13" t="s">
        <v>323</v>
      </c>
      <c r="H44" s="13" t="s">
        <v>324</v>
      </c>
      <c r="I44" s="14">
        <v>30</v>
      </c>
      <c r="J44" s="13" t="s">
        <v>18</v>
      </c>
      <c r="K44" s="13" t="s">
        <v>333</v>
      </c>
      <c r="L44" s="13" t="s">
        <v>320</v>
      </c>
      <c r="M44" s="13" t="s">
        <v>325</v>
      </c>
    </row>
    <row r="45" spans="1:13" x14ac:dyDescent="0.3">
      <c r="A45" s="13" t="s">
        <v>14</v>
      </c>
      <c r="B45" s="13" t="s">
        <v>161</v>
      </c>
      <c r="C45" s="13" t="s">
        <v>135</v>
      </c>
      <c r="D45" s="13" t="s">
        <v>219</v>
      </c>
      <c r="E45" s="13" t="s">
        <v>220</v>
      </c>
      <c r="F45" s="13" t="s">
        <v>138</v>
      </c>
      <c r="G45" s="13" t="s">
        <v>323</v>
      </c>
      <c r="H45" s="13" t="s">
        <v>324</v>
      </c>
      <c r="I45" s="14">
        <v>50</v>
      </c>
      <c r="J45" s="13" t="s">
        <v>17</v>
      </c>
      <c r="K45" s="13" t="s">
        <v>221</v>
      </c>
      <c r="L45" s="13" t="s">
        <v>320</v>
      </c>
      <c r="M45" s="13" t="s">
        <v>325</v>
      </c>
    </row>
    <row r="46" spans="1:13" x14ac:dyDescent="0.3">
      <c r="A46" s="13" t="s">
        <v>14</v>
      </c>
      <c r="B46" s="13" t="s">
        <v>161</v>
      </c>
      <c r="C46" s="13" t="s">
        <v>135</v>
      </c>
      <c r="D46" s="13" t="s">
        <v>219</v>
      </c>
      <c r="E46" s="13" t="s">
        <v>414</v>
      </c>
      <c r="F46" s="13" t="s">
        <v>138</v>
      </c>
      <c r="G46" s="13" t="s">
        <v>323</v>
      </c>
      <c r="H46" s="13" t="s">
        <v>324</v>
      </c>
      <c r="I46" s="14">
        <v>100</v>
      </c>
      <c r="J46" s="13" t="s">
        <v>17</v>
      </c>
      <c r="K46" s="13" t="s">
        <v>240</v>
      </c>
      <c r="L46" s="13" t="s">
        <v>320</v>
      </c>
      <c r="M46" s="13" t="s">
        <v>325</v>
      </c>
    </row>
    <row r="47" spans="1:13" x14ac:dyDescent="0.3">
      <c r="A47" s="13" t="s">
        <v>24</v>
      </c>
      <c r="B47" s="13" t="s">
        <v>226</v>
      </c>
      <c r="C47" s="13" t="s">
        <v>135</v>
      </c>
      <c r="D47" s="13" t="s">
        <v>227</v>
      </c>
      <c r="E47" s="13" t="s">
        <v>415</v>
      </c>
      <c r="F47" s="13" t="s">
        <v>138</v>
      </c>
      <c r="G47" s="13" t="s">
        <v>355</v>
      </c>
      <c r="H47" s="13" t="s">
        <v>356</v>
      </c>
      <c r="I47" s="14">
        <v>1</v>
      </c>
      <c r="J47" s="13" t="s">
        <v>58</v>
      </c>
      <c r="K47" s="13" t="s">
        <v>181</v>
      </c>
      <c r="L47" s="13" t="s">
        <v>320</v>
      </c>
      <c r="M47" s="13" t="s">
        <v>354</v>
      </c>
    </row>
    <row r="48" spans="1:13" x14ac:dyDescent="0.3">
      <c r="A48" s="13" t="s">
        <v>14</v>
      </c>
      <c r="B48" s="13" t="s">
        <v>158</v>
      </c>
      <c r="C48" s="13" t="s">
        <v>135</v>
      </c>
      <c r="D48" s="13" t="s">
        <v>229</v>
      </c>
      <c r="E48" s="13" t="s">
        <v>416</v>
      </c>
      <c r="F48" s="13" t="s">
        <v>138</v>
      </c>
      <c r="G48" s="13" t="s">
        <v>417</v>
      </c>
      <c r="H48" s="13" t="s">
        <v>418</v>
      </c>
      <c r="I48" s="14">
        <v>1</v>
      </c>
      <c r="J48" s="13" t="s">
        <v>33</v>
      </c>
      <c r="K48" s="13" t="s">
        <v>310</v>
      </c>
      <c r="L48" s="13" t="s">
        <v>320</v>
      </c>
      <c r="M48" s="13" t="s">
        <v>350</v>
      </c>
    </row>
    <row r="49" spans="1:13" x14ac:dyDescent="0.3">
      <c r="A49" s="13" t="s">
        <v>14</v>
      </c>
      <c r="B49" s="13" t="s">
        <v>234</v>
      </c>
      <c r="C49" s="13" t="s">
        <v>135</v>
      </c>
      <c r="D49" s="13" t="s">
        <v>235</v>
      </c>
      <c r="E49" s="13" t="s">
        <v>419</v>
      </c>
      <c r="F49" s="13" t="s">
        <v>138</v>
      </c>
      <c r="G49" s="13" t="s">
        <v>417</v>
      </c>
      <c r="H49" s="13" t="s">
        <v>418</v>
      </c>
      <c r="I49" s="14">
        <v>1</v>
      </c>
      <c r="J49" s="13" t="s">
        <v>79</v>
      </c>
      <c r="K49" s="13" t="s">
        <v>192</v>
      </c>
      <c r="L49" s="13" t="s">
        <v>320</v>
      </c>
      <c r="M49" s="13" t="s">
        <v>350</v>
      </c>
    </row>
    <row r="50" spans="1:13" x14ac:dyDescent="0.3">
      <c r="A50" s="13" t="s">
        <v>24</v>
      </c>
      <c r="B50" s="13" t="s">
        <v>242</v>
      </c>
      <c r="C50" s="13" t="s">
        <v>135</v>
      </c>
      <c r="D50" s="13" t="s">
        <v>243</v>
      </c>
      <c r="E50" s="13" t="s">
        <v>420</v>
      </c>
      <c r="F50" s="13" t="s">
        <v>138</v>
      </c>
      <c r="G50" s="13" t="s">
        <v>417</v>
      </c>
      <c r="H50" s="13" t="s">
        <v>418</v>
      </c>
      <c r="I50" s="14">
        <v>1</v>
      </c>
      <c r="J50" s="13" t="s">
        <v>23</v>
      </c>
      <c r="K50" s="13" t="s">
        <v>421</v>
      </c>
      <c r="L50" s="13" t="s">
        <v>320</v>
      </c>
      <c r="M50" s="13" t="s">
        <v>350</v>
      </c>
    </row>
    <row r="51" spans="1:13" x14ac:dyDescent="0.3">
      <c r="A51" s="13" t="s">
        <v>14</v>
      </c>
      <c r="B51" s="13" t="s">
        <v>246</v>
      </c>
      <c r="C51" s="13" t="s">
        <v>135</v>
      </c>
      <c r="D51" s="13" t="s">
        <v>247</v>
      </c>
      <c r="E51" s="13" t="s">
        <v>248</v>
      </c>
      <c r="F51" s="13" t="s">
        <v>138</v>
      </c>
      <c r="G51" s="13" t="s">
        <v>323</v>
      </c>
      <c r="H51" s="13" t="s">
        <v>324</v>
      </c>
      <c r="I51" s="14">
        <v>15</v>
      </c>
      <c r="J51" s="13" t="s">
        <v>15</v>
      </c>
      <c r="K51" s="13" t="s">
        <v>249</v>
      </c>
      <c r="L51" s="13" t="s">
        <v>320</v>
      </c>
      <c r="M51" s="13" t="s">
        <v>325</v>
      </c>
    </row>
    <row r="52" spans="1:13" x14ac:dyDescent="0.3">
      <c r="A52" s="13" t="s">
        <v>14</v>
      </c>
      <c r="B52" s="13" t="s">
        <v>246</v>
      </c>
      <c r="C52" s="13" t="s">
        <v>135</v>
      </c>
      <c r="D52" s="13" t="s">
        <v>247</v>
      </c>
      <c r="E52" s="13" t="s">
        <v>422</v>
      </c>
      <c r="F52" s="13" t="s">
        <v>330</v>
      </c>
      <c r="G52" s="13" t="s">
        <v>331</v>
      </c>
      <c r="H52" s="13" t="s">
        <v>332</v>
      </c>
      <c r="I52" s="14">
        <v>6</v>
      </c>
      <c r="J52" s="13" t="s">
        <v>15</v>
      </c>
      <c r="K52" s="13" t="s">
        <v>333</v>
      </c>
      <c r="L52" s="13" t="s">
        <v>320</v>
      </c>
      <c r="M52" s="13" t="s">
        <v>334</v>
      </c>
    </row>
    <row r="53" spans="1:13" x14ac:dyDescent="0.3">
      <c r="A53" s="13" t="s">
        <v>108</v>
      </c>
      <c r="B53" s="13" t="s">
        <v>423</v>
      </c>
      <c r="C53" s="13" t="s">
        <v>135</v>
      </c>
      <c r="D53" s="13" t="s">
        <v>424</v>
      </c>
      <c r="E53" s="13" t="s">
        <v>425</v>
      </c>
      <c r="F53" s="13" t="s">
        <v>138</v>
      </c>
      <c r="G53" s="13" t="s">
        <v>426</v>
      </c>
      <c r="H53" s="13" t="s">
        <v>427</v>
      </c>
      <c r="I53" s="14">
        <v>3</v>
      </c>
      <c r="J53" s="13" t="s">
        <v>107</v>
      </c>
      <c r="K53" s="13" t="s">
        <v>154</v>
      </c>
      <c r="L53" s="13" t="s">
        <v>320</v>
      </c>
      <c r="M53" s="13" t="s">
        <v>325</v>
      </c>
    </row>
    <row r="54" spans="1:13" x14ac:dyDescent="0.3">
      <c r="A54" s="13" t="s">
        <v>108</v>
      </c>
      <c r="B54" s="13" t="s">
        <v>423</v>
      </c>
      <c r="C54" s="13" t="s">
        <v>135</v>
      </c>
      <c r="D54" s="13" t="s">
        <v>424</v>
      </c>
      <c r="E54" s="13" t="s">
        <v>425</v>
      </c>
      <c r="F54" s="13" t="s">
        <v>138</v>
      </c>
      <c r="G54" s="13" t="s">
        <v>428</v>
      </c>
      <c r="H54" s="13" t="s">
        <v>429</v>
      </c>
      <c r="I54" s="14">
        <v>1</v>
      </c>
      <c r="J54" s="13" t="s">
        <v>107</v>
      </c>
      <c r="K54" s="13" t="s">
        <v>154</v>
      </c>
      <c r="L54" s="13" t="s">
        <v>320</v>
      </c>
      <c r="M54" s="13" t="s">
        <v>430</v>
      </c>
    </row>
    <row r="55" spans="1:13" x14ac:dyDescent="0.3">
      <c r="A55" s="13" t="s">
        <v>91</v>
      </c>
      <c r="B55" s="13" t="s">
        <v>431</v>
      </c>
      <c r="C55" s="13" t="s">
        <v>135</v>
      </c>
      <c r="D55" s="13" t="s">
        <v>432</v>
      </c>
      <c r="E55" s="13" t="s">
        <v>433</v>
      </c>
      <c r="F55" s="13" t="s">
        <v>138</v>
      </c>
      <c r="G55" s="13" t="s">
        <v>434</v>
      </c>
      <c r="H55" s="13" t="s">
        <v>435</v>
      </c>
      <c r="I55" s="14">
        <v>1</v>
      </c>
      <c r="J55" s="13" t="s">
        <v>90</v>
      </c>
      <c r="K55" s="13" t="s">
        <v>173</v>
      </c>
      <c r="L55" s="13" t="s">
        <v>320</v>
      </c>
      <c r="M55" s="13" t="s">
        <v>436</v>
      </c>
    </row>
    <row r="56" spans="1:13" x14ac:dyDescent="0.3">
      <c r="A56" s="13" t="s">
        <v>91</v>
      </c>
      <c r="B56" s="13" t="s">
        <v>431</v>
      </c>
      <c r="C56" s="13" t="s">
        <v>135</v>
      </c>
      <c r="D56" s="13" t="s">
        <v>432</v>
      </c>
      <c r="E56" s="13" t="s">
        <v>433</v>
      </c>
      <c r="F56" s="13" t="s">
        <v>138</v>
      </c>
      <c r="G56" s="13" t="s">
        <v>437</v>
      </c>
      <c r="H56" s="13" t="s">
        <v>438</v>
      </c>
      <c r="I56" s="14">
        <v>1</v>
      </c>
      <c r="J56" s="13" t="s">
        <v>90</v>
      </c>
      <c r="K56" s="13" t="s">
        <v>173</v>
      </c>
      <c r="L56" s="13" t="s">
        <v>320</v>
      </c>
      <c r="M56" s="13" t="s">
        <v>148</v>
      </c>
    </row>
    <row r="57" spans="1:13" x14ac:dyDescent="0.3">
      <c r="A57" s="13" t="s">
        <v>14</v>
      </c>
      <c r="B57" s="13" t="s">
        <v>439</v>
      </c>
      <c r="C57" s="13" t="s">
        <v>135</v>
      </c>
      <c r="D57" s="13" t="s">
        <v>440</v>
      </c>
      <c r="E57" s="13" t="s">
        <v>441</v>
      </c>
      <c r="F57" s="13" t="s">
        <v>138</v>
      </c>
      <c r="G57" s="13" t="s">
        <v>380</v>
      </c>
      <c r="H57" s="13" t="s">
        <v>381</v>
      </c>
      <c r="I57" s="14">
        <v>1</v>
      </c>
      <c r="J57" s="13" t="s">
        <v>46</v>
      </c>
      <c r="K57" s="13" t="s">
        <v>360</v>
      </c>
      <c r="L57" s="13" t="s">
        <v>320</v>
      </c>
      <c r="M57" s="13" t="s">
        <v>382</v>
      </c>
    </row>
    <row r="58" spans="1:13" x14ac:dyDescent="0.3">
      <c r="A58" s="13" t="s">
        <v>95</v>
      </c>
      <c r="B58" s="13" t="s">
        <v>256</v>
      </c>
      <c r="C58" s="13" t="s">
        <v>135</v>
      </c>
      <c r="D58" s="13" t="s">
        <v>257</v>
      </c>
      <c r="E58" s="13" t="s">
        <v>442</v>
      </c>
      <c r="F58" s="13" t="s">
        <v>330</v>
      </c>
      <c r="G58" s="13" t="s">
        <v>336</v>
      </c>
      <c r="H58" s="13" t="s">
        <v>337</v>
      </c>
      <c r="I58" s="14">
        <v>4</v>
      </c>
      <c r="J58" s="13" t="s">
        <v>94</v>
      </c>
      <c r="K58" s="13" t="s">
        <v>192</v>
      </c>
      <c r="L58" s="13" t="s">
        <v>320</v>
      </c>
      <c r="M58" s="13" t="s">
        <v>334</v>
      </c>
    </row>
    <row r="59" spans="1:13" x14ac:dyDescent="0.3">
      <c r="A59" s="13" t="s">
        <v>67</v>
      </c>
      <c r="B59" s="13" t="s">
        <v>267</v>
      </c>
      <c r="C59" s="13" t="s">
        <v>135</v>
      </c>
      <c r="D59" s="13" t="s">
        <v>443</v>
      </c>
      <c r="E59" s="13" t="s">
        <v>444</v>
      </c>
      <c r="F59" s="13" t="s">
        <v>138</v>
      </c>
      <c r="G59" s="13" t="s">
        <v>445</v>
      </c>
      <c r="H59" s="13" t="s">
        <v>446</v>
      </c>
      <c r="I59" s="14">
        <v>1</v>
      </c>
      <c r="J59" s="13" t="s">
        <v>66</v>
      </c>
      <c r="K59" s="13" t="s">
        <v>173</v>
      </c>
      <c r="L59" s="13" t="s">
        <v>320</v>
      </c>
      <c r="M59" s="13" t="s">
        <v>334</v>
      </c>
    </row>
    <row r="60" spans="1:13" x14ac:dyDescent="0.3">
      <c r="A60" s="13" t="s">
        <v>67</v>
      </c>
      <c r="B60" s="13" t="s">
        <v>267</v>
      </c>
      <c r="C60" s="13" t="s">
        <v>135</v>
      </c>
      <c r="D60" s="13" t="s">
        <v>443</v>
      </c>
      <c r="E60" s="13" t="s">
        <v>447</v>
      </c>
      <c r="F60" s="13" t="s">
        <v>138</v>
      </c>
      <c r="G60" s="13" t="s">
        <v>445</v>
      </c>
      <c r="H60" s="13" t="s">
        <v>446</v>
      </c>
      <c r="I60" s="14">
        <v>1</v>
      </c>
      <c r="J60" s="13" t="s">
        <v>66</v>
      </c>
      <c r="K60" s="13" t="s">
        <v>184</v>
      </c>
      <c r="L60" s="13" t="s">
        <v>320</v>
      </c>
      <c r="M60" s="13" t="s">
        <v>334</v>
      </c>
    </row>
    <row r="61" spans="1:13" x14ac:dyDescent="0.3">
      <c r="A61" s="13" t="s">
        <v>14</v>
      </c>
      <c r="B61" s="13" t="s">
        <v>262</v>
      </c>
      <c r="C61" s="13" t="s">
        <v>135</v>
      </c>
      <c r="D61" s="13" t="s">
        <v>265</v>
      </c>
      <c r="E61" s="13" t="s">
        <v>448</v>
      </c>
      <c r="F61" s="13" t="s">
        <v>138</v>
      </c>
      <c r="G61" s="13" t="s">
        <v>397</v>
      </c>
      <c r="H61" s="13" t="s">
        <v>398</v>
      </c>
      <c r="I61" s="14">
        <v>1</v>
      </c>
      <c r="J61" s="13" t="s">
        <v>37</v>
      </c>
      <c r="K61" s="13" t="s">
        <v>449</v>
      </c>
      <c r="L61" s="13" t="s">
        <v>320</v>
      </c>
      <c r="M61" s="13" t="s">
        <v>399</v>
      </c>
    </row>
    <row r="62" spans="1:13" x14ac:dyDescent="0.3">
      <c r="A62" s="13" t="s">
        <v>14</v>
      </c>
      <c r="B62" s="13" t="s">
        <v>262</v>
      </c>
      <c r="C62" s="13" t="s">
        <v>135</v>
      </c>
      <c r="D62" s="13" t="s">
        <v>265</v>
      </c>
      <c r="E62" s="13" t="s">
        <v>448</v>
      </c>
      <c r="F62" s="13" t="s">
        <v>138</v>
      </c>
      <c r="G62" s="13" t="s">
        <v>323</v>
      </c>
      <c r="H62" s="13" t="s">
        <v>324</v>
      </c>
      <c r="I62" s="14">
        <v>12</v>
      </c>
      <c r="J62" s="13" t="s">
        <v>37</v>
      </c>
      <c r="K62" s="13" t="s">
        <v>449</v>
      </c>
      <c r="L62" s="13" t="s">
        <v>320</v>
      </c>
      <c r="M62" s="13" t="s">
        <v>325</v>
      </c>
    </row>
    <row r="63" spans="1:13" x14ac:dyDescent="0.3">
      <c r="A63" s="13" t="s">
        <v>14</v>
      </c>
      <c r="B63" s="13" t="s">
        <v>262</v>
      </c>
      <c r="C63" s="13" t="s">
        <v>135</v>
      </c>
      <c r="D63" s="13" t="s">
        <v>265</v>
      </c>
      <c r="E63" s="13" t="s">
        <v>450</v>
      </c>
      <c r="F63" s="13" t="s">
        <v>330</v>
      </c>
      <c r="G63" s="13" t="s">
        <v>336</v>
      </c>
      <c r="H63" s="13" t="s">
        <v>337</v>
      </c>
      <c r="I63" s="14">
        <v>4</v>
      </c>
      <c r="J63" s="13" t="s">
        <v>37</v>
      </c>
      <c r="K63" s="13" t="s">
        <v>184</v>
      </c>
      <c r="L63" s="13" t="s">
        <v>320</v>
      </c>
      <c r="M63" s="13" t="s">
        <v>334</v>
      </c>
    </row>
    <row r="64" spans="1:13" x14ac:dyDescent="0.3">
      <c r="A64" s="13" t="s">
        <v>55</v>
      </c>
      <c r="B64" s="13" t="s">
        <v>267</v>
      </c>
      <c r="C64" s="13" t="s">
        <v>135</v>
      </c>
      <c r="D64" s="13" t="s">
        <v>268</v>
      </c>
      <c r="E64" s="13" t="s">
        <v>451</v>
      </c>
      <c r="F64" s="13" t="s">
        <v>138</v>
      </c>
      <c r="G64" s="13" t="s">
        <v>323</v>
      </c>
      <c r="H64" s="13" t="s">
        <v>324</v>
      </c>
      <c r="I64" s="14">
        <v>40</v>
      </c>
      <c r="J64" s="13" t="s">
        <v>54</v>
      </c>
      <c r="K64" s="13" t="s">
        <v>452</v>
      </c>
      <c r="L64" s="13" t="s">
        <v>320</v>
      </c>
      <c r="M64" s="13" t="s">
        <v>325</v>
      </c>
    </row>
    <row r="65" spans="1:13" x14ac:dyDescent="0.3">
      <c r="A65" s="13" t="s">
        <v>55</v>
      </c>
      <c r="B65" s="13" t="s">
        <v>267</v>
      </c>
      <c r="C65" s="13" t="s">
        <v>135</v>
      </c>
      <c r="D65" s="13" t="s">
        <v>268</v>
      </c>
      <c r="E65" s="13" t="s">
        <v>269</v>
      </c>
      <c r="F65" s="13" t="s">
        <v>138</v>
      </c>
      <c r="G65" s="13" t="s">
        <v>445</v>
      </c>
      <c r="H65" s="13" t="s">
        <v>446</v>
      </c>
      <c r="I65" s="14">
        <v>1</v>
      </c>
      <c r="J65" s="13" t="s">
        <v>54</v>
      </c>
      <c r="K65" s="13" t="s">
        <v>181</v>
      </c>
      <c r="L65" s="13" t="s">
        <v>320</v>
      </c>
      <c r="M65" s="13" t="s">
        <v>334</v>
      </c>
    </row>
    <row r="66" spans="1:13" x14ac:dyDescent="0.3">
      <c r="A66" s="13" t="s">
        <v>100</v>
      </c>
      <c r="B66" s="13" t="s">
        <v>453</v>
      </c>
      <c r="C66" s="13" t="s">
        <v>135</v>
      </c>
      <c r="D66" s="13" t="s">
        <v>454</v>
      </c>
      <c r="E66" s="13" t="s">
        <v>455</v>
      </c>
      <c r="F66" s="13" t="s">
        <v>330</v>
      </c>
      <c r="G66" s="13" t="s">
        <v>336</v>
      </c>
      <c r="H66" s="13" t="s">
        <v>337</v>
      </c>
      <c r="I66" s="14">
        <v>4</v>
      </c>
      <c r="J66" s="13" t="s">
        <v>99</v>
      </c>
      <c r="K66" s="13" t="s">
        <v>456</v>
      </c>
      <c r="L66" s="13" t="s">
        <v>320</v>
      </c>
      <c r="M66" s="13" t="s">
        <v>334</v>
      </c>
    </row>
    <row r="67" spans="1:13" x14ac:dyDescent="0.3">
      <c r="A67" s="13" t="s">
        <v>21</v>
      </c>
      <c r="B67" s="13" t="s">
        <v>149</v>
      </c>
      <c r="C67" s="13" t="s">
        <v>135</v>
      </c>
      <c r="D67" s="13" t="s">
        <v>272</v>
      </c>
      <c r="E67" s="13" t="s">
        <v>457</v>
      </c>
      <c r="F67" s="13" t="s">
        <v>330</v>
      </c>
      <c r="G67" s="13" t="s">
        <v>458</v>
      </c>
      <c r="H67" s="13" t="s">
        <v>459</v>
      </c>
      <c r="I67" s="14">
        <v>1</v>
      </c>
      <c r="J67" s="13" t="s">
        <v>20</v>
      </c>
      <c r="K67" s="13" t="s">
        <v>310</v>
      </c>
      <c r="L67" s="13" t="s">
        <v>320</v>
      </c>
      <c r="M67" s="13" t="s">
        <v>460</v>
      </c>
    </row>
    <row r="68" spans="1:13" x14ac:dyDescent="0.3">
      <c r="A68" s="13" t="s">
        <v>21</v>
      </c>
      <c r="B68" s="13" t="s">
        <v>149</v>
      </c>
      <c r="C68" s="13" t="s">
        <v>135</v>
      </c>
      <c r="D68" s="13" t="s">
        <v>272</v>
      </c>
      <c r="E68" s="13" t="s">
        <v>273</v>
      </c>
      <c r="F68" s="13" t="s">
        <v>138</v>
      </c>
      <c r="G68" s="13" t="s">
        <v>461</v>
      </c>
      <c r="H68" s="13" t="s">
        <v>462</v>
      </c>
      <c r="I68" s="14">
        <v>1</v>
      </c>
      <c r="J68" s="13" t="s">
        <v>20</v>
      </c>
      <c r="K68" s="13" t="s">
        <v>215</v>
      </c>
      <c r="L68" s="13" t="s">
        <v>320</v>
      </c>
      <c r="M68" s="13" t="s">
        <v>361</v>
      </c>
    </row>
    <row r="69" spans="1:13" x14ac:dyDescent="0.3">
      <c r="A69" s="13" t="s">
        <v>21</v>
      </c>
      <c r="B69" s="13" t="s">
        <v>149</v>
      </c>
      <c r="C69" s="13" t="s">
        <v>135</v>
      </c>
      <c r="D69" s="13" t="s">
        <v>272</v>
      </c>
      <c r="E69" s="13" t="s">
        <v>463</v>
      </c>
      <c r="F69" s="13" t="s">
        <v>330</v>
      </c>
      <c r="G69" s="13" t="s">
        <v>458</v>
      </c>
      <c r="H69" s="13" t="s">
        <v>459</v>
      </c>
      <c r="I69" s="14">
        <v>2</v>
      </c>
      <c r="J69" s="13" t="s">
        <v>20</v>
      </c>
      <c r="K69" s="13" t="s">
        <v>199</v>
      </c>
      <c r="L69" s="13" t="s">
        <v>320</v>
      </c>
      <c r="M69" s="13" t="s">
        <v>460</v>
      </c>
    </row>
    <row r="70" spans="1:13" x14ac:dyDescent="0.3">
      <c r="A70" s="13" t="s">
        <v>21</v>
      </c>
      <c r="B70" s="13" t="s">
        <v>149</v>
      </c>
      <c r="C70" s="13" t="s">
        <v>135</v>
      </c>
      <c r="D70" s="13" t="s">
        <v>272</v>
      </c>
      <c r="E70" s="13" t="s">
        <v>284</v>
      </c>
      <c r="F70" s="13" t="s">
        <v>138</v>
      </c>
      <c r="G70" s="13" t="s">
        <v>355</v>
      </c>
      <c r="H70" s="13" t="s">
        <v>356</v>
      </c>
      <c r="I70" s="14">
        <v>1</v>
      </c>
      <c r="J70" s="13" t="s">
        <v>20</v>
      </c>
      <c r="K70" s="13" t="s">
        <v>249</v>
      </c>
      <c r="L70" s="13" t="s">
        <v>320</v>
      </c>
      <c r="M70" s="13" t="s">
        <v>354</v>
      </c>
    </row>
    <row r="71" spans="1:13" x14ac:dyDescent="0.3">
      <c r="A71" s="13" t="s">
        <v>21</v>
      </c>
      <c r="B71" s="13" t="s">
        <v>149</v>
      </c>
      <c r="C71" s="13" t="s">
        <v>135</v>
      </c>
      <c r="D71" s="13" t="s">
        <v>272</v>
      </c>
      <c r="E71" s="13" t="s">
        <v>464</v>
      </c>
      <c r="F71" s="13" t="s">
        <v>330</v>
      </c>
      <c r="G71" s="13" t="s">
        <v>336</v>
      </c>
      <c r="H71" s="13" t="s">
        <v>337</v>
      </c>
      <c r="I71" s="14">
        <v>4</v>
      </c>
      <c r="J71" s="13" t="s">
        <v>20</v>
      </c>
      <c r="K71" s="13" t="s">
        <v>184</v>
      </c>
      <c r="L71" s="13" t="s">
        <v>320</v>
      </c>
      <c r="M71" s="13" t="s">
        <v>334</v>
      </c>
    </row>
    <row r="72" spans="1:13" x14ac:dyDescent="0.3">
      <c r="A72" s="13" t="s">
        <v>21</v>
      </c>
      <c r="B72" s="13" t="s">
        <v>149</v>
      </c>
      <c r="C72" s="13" t="s">
        <v>135</v>
      </c>
      <c r="D72" s="13" t="s">
        <v>272</v>
      </c>
      <c r="E72" s="13" t="s">
        <v>285</v>
      </c>
      <c r="F72" s="13" t="s">
        <v>138</v>
      </c>
      <c r="G72" s="13" t="s">
        <v>355</v>
      </c>
      <c r="H72" s="13" t="s">
        <v>356</v>
      </c>
      <c r="I72" s="14">
        <v>1</v>
      </c>
      <c r="J72" s="13" t="s">
        <v>20</v>
      </c>
      <c r="K72" s="13" t="s">
        <v>184</v>
      </c>
      <c r="L72" s="13" t="s">
        <v>320</v>
      </c>
      <c r="M72" s="13" t="s">
        <v>354</v>
      </c>
    </row>
    <row r="73" spans="1:13" x14ac:dyDescent="0.3">
      <c r="A73" s="13" t="s">
        <v>106</v>
      </c>
      <c r="B73" s="13" t="s">
        <v>465</v>
      </c>
      <c r="C73" s="13" t="s">
        <v>135</v>
      </c>
      <c r="D73" s="13" t="s">
        <v>466</v>
      </c>
      <c r="E73" s="13" t="s">
        <v>467</v>
      </c>
      <c r="F73" s="13" t="s">
        <v>330</v>
      </c>
      <c r="G73" s="13" t="s">
        <v>336</v>
      </c>
      <c r="H73" s="13" t="s">
        <v>337</v>
      </c>
      <c r="I73" s="14">
        <v>4</v>
      </c>
      <c r="J73" s="13" t="s">
        <v>105</v>
      </c>
      <c r="K73" s="13" t="s">
        <v>192</v>
      </c>
      <c r="L73" s="13" t="s">
        <v>320</v>
      </c>
      <c r="M73" s="13" t="s">
        <v>334</v>
      </c>
    </row>
    <row r="74" spans="1:13" x14ac:dyDescent="0.3">
      <c r="A74" s="13" t="s">
        <v>106</v>
      </c>
      <c r="B74" s="13" t="s">
        <v>465</v>
      </c>
      <c r="C74" s="13" t="s">
        <v>135</v>
      </c>
      <c r="D74" s="13" t="s">
        <v>466</v>
      </c>
      <c r="E74" s="13" t="s">
        <v>468</v>
      </c>
      <c r="F74" s="13" t="s">
        <v>138</v>
      </c>
      <c r="G74" s="13" t="s">
        <v>445</v>
      </c>
      <c r="H74" s="13" t="s">
        <v>446</v>
      </c>
      <c r="I74" s="14">
        <v>1</v>
      </c>
      <c r="J74" s="13" t="s">
        <v>105</v>
      </c>
      <c r="K74" s="13" t="s">
        <v>456</v>
      </c>
      <c r="L74" s="13" t="s">
        <v>320</v>
      </c>
      <c r="M74" s="13" t="s">
        <v>334</v>
      </c>
    </row>
    <row r="75" spans="1:13" x14ac:dyDescent="0.3">
      <c r="A75" s="13" t="s">
        <v>31</v>
      </c>
      <c r="B75" s="13" t="s">
        <v>469</v>
      </c>
      <c r="C75" s="13" t="s">
        <v>135</v>
      </c>
      <c r="D75" s="13" t="s">
        <v>470</v>
      </c>
      <c r="E75" s="13" t="s">
        <v>471</v>
      </c>
      <c r="F75" s="13" t="s">
        <v>138</v>
      </c>
      <c r="G75" s="13" t="s">
        <v>323</v>
      </c>
      <c r="H75" s="13" t="s">
        <v>324</v>
      </c>
      <c r="I75" s="14">
        <v>2</v>
      </c>
      <c r="J75" s="13" t="s">
        <v>30</v>
      </c>
      <c r="K75" s="13" t="s">
        <v>449</v>
      </c>
      <c r="L75" s="13" t="s">
        <v>320</v>
      </c>
      <c r="M75" s="13" t="s">
        <v>325</v>
      </c>
    </row>
    <row r="76" spans="1:13" x14ac:dyDescent="0.3">
      <c r="A76" s="13" t="s">
        <v>31</v>
      </c>
      <c r="B76" s="13" t="s">
        <v>469</v>
      </c>
      <c r="C76" s="13" t="s">
        <v>135</v>
      </c>
      <c r="D76" s="13" t="s">
        <v>470</v>
      </c>
      <c r="E76" s="13" t="s">
        <v>472</v>
      </c>
      <c r="F76" s="13" t="s">
        <v>138</v>
      </c>
      <c r="G76" s="13" t="s">
        <v>445</v>
      </c>
      <c r="H76" s="13" t="s">
        <v>446</v>
      </c>
      <c r="I76" s="14">
        <v>2</v>
      </c>
      <c r="J76" s="13" t="s">
        <v>30</v>
      </c>
      <c r="K76" s="13" t="s">
        <v>184</v>
      </c>
      <c r="L76" s="13" t="s">
        <v>320</v>
      </c>
      <c r="M76" s="13" t="s">
        <v>334</v>
      </c>
    </row>
    <row r="77" spans="1:13" x14ac:dyDescent="0.3">
      <c r="A77" s="13" t="s">
        <v>53</v>
      </c>
      <c r="B77" s="13" t="s">
        <v>286</v>
      </c>
      <c r="C77" s="13" t="s">
        <v>135</v>
      </c>
      <c r="D77" s="13" t="s">
        <v>287</v>
      </c>
      <c r="E77" s="13" t="s">
        <v>473</v>
      </c>
      <c r="F77" s="13" t="s">
        <v>138</v>
      </c>
      <c r="G77" s="13" t="s">
        <v>474</v>
      </c>
      <c r="H77" s="13" t="s">
        <v>475</v>
      </c>
      <c r="I77" s="14">
        <v>2</v>
      </c>
      <c r="J77" s="13" t="s">
        <v>52</v>
      </c>
      <c r="K77" s="13" t="s">
        <v>310</v>
      </c>
      <c r="L77" s="13" t="s">
        <v>320</v>
      </c>
      <c r="M77" s="13" t="s">
        <v>334</v>
      </c>
    </row>
    <row r="78" spans="1:13" x14ac:dyDescent="0.3">
      <c r="A78" s="13" t="s">
        <v>87</v>
      </c>
      <c r="B78" s="13" t="s">
        <v>267</v>
      </c>
      <c r="C78" s="13" t="s">
        <v>135</v>
      </c>
      <c r="D78" s="13" t="s">
        <v>476</v>
      </c>
      <c r="E78" s="13" t="s">
        <v>477</v>
      </c>
      <c r="F78" s="13" t="s">
        <v>330</v>
      </c>
      <c r="G78" s="13" t="s">
        <v>336</v>
      </c>
      <c r="H78" s="13" t="s">
        <v>337</v>
      </c>
      <c r="I78" s="14">
        <v>4</v>
      </c>
      <c r="J78" s="13" t="s">
        <v>86</v>
      </c>
      <c r="K78" s="13" t="s">
        <v>310</v>
      </c>
      <c r="L78" s="13" t="s">
        <v>320</v>
      </c>
      <c r="M78" s="13" t="s">
        <v>334</v>
      </c>
    </row>
    <row r="79" spans="1:13" x14ac:dyDescent="0.3">
      <c r="A79" s="13" t="s">
        <v>87</v>
      </c>
      <c r="B79" s="13" t="s">
        <v>267</v>
      </c>
      <c r="C79" s="13" t="s">
        <v>135</v>
      </c>
      <c r="D79" s="13" t="s">
        <v>476</v>
      </c>
      <c r="E79" s="13" t="s">
        <v>478</v>
      </c>
      <c r="F79" s="13" t="s">
        <v>138</v>
      </c>
      <c r="G79" s="13" t="s">
        <v>445</v>
      </c>
      <c r="H79" s="13" t="s">
        <v>446</v>
      </c>
      <c r="I79" s="14">
        <v>3</v>
      </c>
      <c r="J79" s="13" t="s">
        <v>86</v>
      </c>
      <c r="K79" s="13" t="s">
        <v>449</v>
      </c>
      <c r="L79" s="13" t="s">
        <v>320</v>
      </c>
      <c r="M79" s="13" t="s">
        <v>334</v>
      </c>
    </row>
    <row r="80" spans="1:13" x14ac:dyDescent="0.3">
      <c r="A80" s="13" t="s">
        <v>36</v>
      </c>
      <c r="B80" s="13" t="s">
        <v>292</v>
      </c>
      <c r="C80" s="13" t="s">
        <v>135</v>
      </c>
      <c r="D80" s="13" t="s">
        <v>479</v>
      </c>
      <c r="E80" s="13" t="s">
        <v>480</v>
      </c>
      <c r="F80" s="13" t="s">
        <v>138</v>
      </c>
      <c r="G80" s="13" t="s">
        <v>445</v>
      </c>
      <c r="H80" s="13" t="s">
        <v>446</v>
      </c>
      <c r="I80" s="14">
        <v>1</v>
      </c>
      <c r="J80" s="13" t="s">
        <v>35</v>
      </c>
      <c r="K80" s="13" t="s">
        <v>456</v>
      </c>
      <c r="L80" s="13" t="s">
        <v>320</v>
      </c>
      <c r="M80" s="13" t="s">
        <v>334</v>
      </c>
    </row>
    <row r="81" spans="1:13" x14ac:dyDescent="0.3">
      <c r="A81" s="13" t="s">
        <v>63</v>
      </c>
      <c r="B81" s="13" t="s">
        <v>299</v>
      </c>
      <c r="C81" s="13" t="s">
        <v>135</v>
      </c>
      <c r="D81" s="13" t="s">
        <v>300</v>
      </c>
      <c r="E81" s="13" t="s">
        <v>481</v>
      </c>
      <c r="F81" s="13" t="s">
        <v>138</v>
      </c>
      <c r="G81" s="13" t="s">
        <v>397</v>
      </c>
      <c r="H81" s="13" t="s">
        <v>398</v>
      </c>
      <c r="I81" s="14">
        <v>1</v>
      </c>
      <c r="J81" s="13" t="s">
        <v>62</v>
      </c>
      <c r="K81" s="13" t="s">
        <v>215</v>
      </c>
      <c r="L81" s="13" t="s">
        <v>320</v>
      </c>
      <c r="M81" s="13" t="s">
        <v>399</v>
      </c>
    </row>
    <row r="82" spans="1:13" x14ac:dyDescent="0.3">
      <c r="A82" s="13" t="s">
        <v>89</v>
      </c>
      <c r="B82" s="13" t="s">
        <v>149</v>
      </c>
      <c r="C82" s="13" t="s">
        <v>135</v>
      </c>
      <c r="D82" s="13" t="s">
        <v>302</v>
      </c>
      <c r="E82" s="13" t="s">
        <v>482</v>
      </c>
      <c r="F82" s="13" t="s">
        <v>330</v>
      </c>
      <c r="G82" s="13" t="s">
        <v>336</v>
      </c>
      <c r="H82" s="13" t="s">
        <v>337</v>
      </c>
      <c r="I82" s="14">
        <v>4</v>
      </c>
      <c r="J82" s="13" t="s">
        <v>88</v>
      </c>
      <c r="K82" s="13" t="s">
        <v>310</v>
      </c>
      <c r="L82" s="13" t="s">
        <v>320</v>
      </c>
      <c r="M82" s="13" t="s">
        <v>334</v>
      </c>
    </row>
    <row r="83" spans="1:13" x14ac:dyDescent="0.3">
      <c r="A83" s="13" t="s">
        <v>89</v>
      </c>
      <c r="B83" s="13" t="s">
        <v>149</v>
      </c>
      <c r="C83" s="13" t="s">
        <v>135</v>
      </c>
      <c r="D83" s="13" t="s">
        <v>302</v>
      </c>
      <c r="E83" s="13" t="s">
        <v>483</v>
      </c>
      <c r="F83" s="13" t="s">
        <v>330</v>
      </c>
      <c r="G83" s="13" t="s">
        <v>331</v>
      </c>
      <c r="H83" s="13" t="s">
        <v>332</v>
      </c>
      <c r="I83" s="14">
        <v>6</v>
      </c>
      <c r="J83" s="13" t="s">
        <v>88</v>
      </c>
      <c r="K83" s="13" t="s">
        <v>282</v>
      </c>
      <c r="L83" s="13" t="s">
        <v>320</v>
      </c>
      <c r="M83" s="13" t="s">
        <v>334</v>
      </c>
    </row>
    <row r="84" spans="1:13" x14ac:dyDescent="0.3">
      <c r="A84" s="13" t="s">
        <v>89</v>
      </c>
      <c r="B84" s="13" t="s">
        <v>149</v>
      </c>
      <c r="C84" s="13" t="s">
        <v>135</v>
      </c>
      <c r="D84" s="13" t="s">
        <v>302</v>
      </c>
      <c r="E84" s="13" t="s">
        <v>484</v>
      </c>
      <c r="F84" s="13" t="s">
        <v>330</v>
      </c>
      <c r="G84" s="13" t="s">
        <v>336</v>
      </c>
      <c r="H84" s="13" t="s">
        <v>337</v>
      </c>
      <c r="I84" s="14">
        <v>4</v>
      </c>
      <c r="J84" s="13" t="s">
        <v>88</v>
      </c>
      <c r="K84" s="13" t="s">
        <v>297</v>
      </c>
      <c r="L84" s="13" t="s">
        <v>320</v>
      </c>
      <c r="M84" s="13" t="s">
        <v>334</v>
      </c>
    </row>
    <row r="85" spans="1:13" x14ac:dyDescent="0.3">
      <c r="A85" s="13" t="s">
        <v>27</v>
      </c>
      <c r="B85" s="13" t="s">
        <v>203</v>
      </c>
      <c r="C85" s="13" t="s">
        <v>135</v>
      </c>
      <c r="D85" s="13" t="s">
        <v>306</v>
      </c>
      <c r="E85" s="13" t="s">
        <v>485</v>
      </c>
      <c r="F85" s="13" t="s">
        <v>330</v>
      </c>
      <c r="G85" s="13" t="s">
        <v>445</v>
      </c>
      <c r="H85" s="13" t="s">
        <v>446</v>
      </c>
      <c r="I85" s="14">
        <v>1</v>
      </c>
      <c r="J85" s="13" t="s">
        <v>26</v>
      </c>
      <c r="K85" s="13" t="s">
        <v>310</v>
      </c>
      <c r="L85" s="13" t="s">
        <v>320</v>
      </c>
      <c r="M85" s="13" t="s">
        <v>334</v>
      </c>
    </row>
    <row r="86" spans="1:13" x14ac:dyDescent="0.3">
      <c r="A86" s="13" t="s">
        <v>27</v>
      </c>
      <c r="B86" s="13" t="s">
        <v>203</v>
      </c>
      <c r="C86" s="13" t="s">
        <v>135</v>
      </c>
      <c r="D86" s="13" t="s">
        <v>306</v>
      </c>
      <c r="E86" s="13" t="s">
        <v>486</v>
      </c>
      <c r="F86" s="13" t="s">
        <v>330</v>
      </c>
      <c r="G86" s="13" t="s">
        <v>336</v>
      </c>
      <c r="H86" s="13" t="s">
        <v>337</v>
      </c>
      <c r="I86" s="14">
        <v>5</v>
      </c>
      <c r="J86" s="13" t="s">
        <v>26</v>
      </c>
      <c r="K86" s="13" t="s">
        <v>310</v>
      </c>
      <c r="L86" s="13" t="s">
        <v>320</v>
      </c>
      <c r="M86" s="13" t="s">
        <v>334</v>
      </c>
    </row>
    <row r="87" spans="1:13" x14ac:dyDescent="0.3">
      <c r="A87" s="13" t="s">
        <v>27</v>
      </c>
      <c r="B87" s="13" t="s">
        <v>203</v>
      </c>
      <c r="C87" s="13" t="s">
        <v>135</v>
      </c>
      <c r="D87" s="13" t="s">
        <v>306</v>
      </c>
      <c r="E87" s="13" t="s">
        <v>487</v>
      </c>
      <c r="F87" s="13" t="s">
        <v>330</v>
      </c>
      <c r="G87" s="13" t="s">
        <v>331</v>
      </c>
      <c r="H87" s="13" t="s">
        <v>332</v>
      </c>
      <c r="I87" s="14">
        <v>7</v>
      </c>
      <c r="J87" s="13" t="s">
        <v>26</v>
      </c>
      <c r="K87" s="13" t="s">
        <v>346</v>
      </c>
      <c r="L87" s="13" t="s">
        <v>320</v>
      </c>
      <c r="M87" s="13" t="s">
        <v>334</v>
      </c>
    </row>
    <row r="88" spans="1:13" x14ac:dyDescent="0.3">
      <c r="A88" s="13" t="s">
        <v>27</v>
      </c>
      <c r="B88" s="13" t="s">
        <v>203</v>
      </c>
      <c r="C88" s="13" t="s">
        <v>135</v>
      </c>
      <c r="D88" s="13" t="s">
        <v>306</v>
      </c>
      <c r="E88" s="13" t="s">
        <v>488</v>
      </c>
      <c r="F88" s="13" t="s">
        <v>330</v>
      </c>
      <c r="G88" s="13" t="s">
        <v>336</v>
      </c>
      <c r="H88" s="13" t="s">
        <v>337</v>
      </c>
      <c r="I88" s="14">
        <v>5</v>
      </c>
      <c r="J88" s="13" t="s">
        <v>26</v>
      </c>
      <c r="K88" s="13" t="s">
        <v>297</v>
      </c>
      <c r="L88" s="13" t="s">
        <v>320</v>
      </c>
      <c r="M88" s="13" t="s">
        <v>334</v>
      </c>
    </row>
    <row r="89" spans="1:13" x14ac:dyDescent="0.3">
      <c r="A89" s="13" t="s">
        <v>24</v>
      </c>
      <c r="B89" s="13" t="s">
        <v>313</v>
      </c>
      <c r="C89" s="13" t="s">
        <v>135</v>
      </c>
      <c r="D89" s="13" t="s">
        <v>314</v>
      </c>
      <c r="E89" s="13" t="s">
        <v>489</v>
      </c>
      <c r="F89" s="13" t="s">
        <v>138</v>
      </c>
      <c r="G89" s="13" t="s">
        <v>323</v>
      </c>
      <c r="H89" s="13" t="s">
        <v>324</v>
      </c>
      <c r="I89" s="14">
        <v>50</v>
      </c>
      <c r="J89" s="13" t="s">
        <v>47</v>
      </c>
      <c r="K89" s="13" t="s">
        <v>192</v>
      </c>
      <c r="L89" s="13" t="s">
        <v>320</v>
      </c>
      <c r="M89" s="13" t="s">
        <v>325</v>
      </c>
    </row>
    <row r="90" spans="1:13" x14ac:dyDescent="0.3">
      <c r="A90" s="13" t="s">
        <v>24</v>
      </c>
      <c r="B90" s="13" t="s">
        <v>313</v>
      </c>
      <c r="C90" s="13" t="s">
        <v>135</v>
      </c>
      <c r="D90" s="13" t="s">
        <v>314</v>
      </c>
      <c r="E90" s="13" t="s">
        <v>490</v>
      </c>
      <c r="F90" s="13" t="s">
        <v>138</v>
      </c>
      <c r="G90" s="13" t="s">
        <v>389</v>
      </c>
      <c r="H90" s="13" t="s">
        <v>390</v>
      </c>
      <c r="I90" s="14">
        <v>1</v>
      </c>
      <c r="J90" s="13" t="s">
        <v>47</v>
      </c>
      <c r="K90" s="13" t="s">
        <v>173</v>
      </c>
      <c r="L90" s="13" t="s">
        <v>320</v>
      </c>
      <c r="M90" s="13" t="s">
        <v>391</v>
      </c>
    </row>
    <row r="91" spans="1:13" x14ac:dyDescent="0.3">
      <c r="A91" s="13" t="s">
        <v>117</v>
      </c>
      <c r="B91" s="13" t="s">
        <v>158</v>
      </c>
      <c r="C91" s="13" t="s">
        <v>135</v>
      </c>
      <c r="D91" s="13" t="s">
        <v>491</v>
      </c>
      <c r="E91" s="13" t="s">
        <v>492</v>
      </c>
      <c r="F91" s="13" t="s">
        <v>330</v>
      </c>
      <c r="G91" s="13" t="s">
        <v>336</v>
      </c>
      <c r="H91" s="13" t="s">
        <v>337</v>
      </c>
      <c r="I91" s="14">
        <v>4</v>
      </c>
      <c r="J91" s="13" t="s">
        <v>116</v>
      </c>
      <c r="K91" s="13" t="s">
        <v>181</v>
      </c>
      <c r="L91" s="13" t="s">
        <v>320</v>
      </c>
      <c r="M91" s="13" t="s">
        <v>334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8"/>
  <sheetViews>
    <sheetView workbookViewId="0">
      <selection activeCell="A2" sqref="A2:N178"/>
    </sheetView>
  </sheetViews>
  <sheetFormatPr defaultRowHeight="14.4" x14ac:dyDescent="0.3"/>
  <cols>
    <col min="2" max="2" width="25" customWidth="1"/>
    <col min="3" max="3" width="12.44140625" customWidth="1"/>
    <col min="5" max="6" width="12.44140625" customWidth="1"/>
    <col min="13" max="13" width="68.6640625" bestFit="1" customWidth="1"/>
  </cols>
  <sheetData>
    <row r="1" spans="1:14" x14ac:dyDescent="0.3">
      <c r="A1" s="31" t="s">
        <v>493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4" ht="27.45" customHeight="1" x14ac:dyDescent="0.3">
      <c r="A2" s="15" t="s">
        <v>127</v>
      </c>
      <c r="B2" s="15" t="s">
        <v>494</v>
      </c>
      <c r="C2" s="15" t="s">
        <v>495</v>
      </c>
      <c r="D2" s="15" t="s">
        <v>496</v>
      </c>
      <c r="E2" s="15" t="s">
        <v>133</v>
      </c>
      <c r="F2" s="15" t="s">
        <v>497</v>
      </c>
      <c r="G2" s="16" t="s">
        <v>498</v>
      </c>
      <c r="H2" s="16" t="s">
        <v>129</v>
      </c>
      <c r="I2" s="16" t="s">
        <v>499</v>
      </c>
      <c r="J2" s="16" t="s">
        <v>500</v>
      </c>
      <c r="K2" s="16" t="s">
        <v>501</v>
      </c>
      <c r="L2" s="16" t="s">
        <v>502</v>
      </c>
      <c r="M2" s="35" t="s">
        <v>1244</v>
      </c>
      <c r="N2" s="37" t="s">
        <v>1245</v>
      </c>
    </row>
    <row r="3" spans="1:14" x14ac:dyDescent="0.3">
      <c r="A3" s="17" t="s">
        <v>503</v>
      </c>
      <c r="B3" s="17" t="s">
        <v>504</v>
      </c>
      <c r="C3" s="17" t="s">
        <v>505</v>
      </c>
      <c r="D3" s="17" t="s">
        <v>506</v>
      </c>
      <c r="E3" s="17" t="s">
        <v>507</v>
      </c>
      <c r="F3" s="17" t="s">
        <v>508</v>
      </c>
      <c r="G3" s="18">
        <v>39</v>
      </c>
      <c r="H3" s="18">
        <v>80</v>
      </c>
      <c r="I3" s="19">
        <v>0</v>
      </c>
      <c r="J3" s="20">
        <v>1</v>
      </c>
      <c r="K3" s="21">
        <v>0</v>
      </c>
      <c r="L3" s="22">
        <v>0</v>
      </c>
      <c r="M3" s="36" t="s">
        <v>1237</v>
      </c>
      <c r="N3" s="36"/>
    </row>
    <row r="4" spans="1:14" x14ac:dyDescent="0.3">
      <c r="A4" s="17" t="s">
        <v>509</v>
      </c>
      <c r="B4" s="17" t="s">
        <v>504</v>
      </c>
      <c r="C4" s="17" t="s">
        <v>510</v>
      </c>
      <c r="D4" s="17" t="s">
        <v>506</v>
      </c>
      <c r="E4" s="17" t="s">
        <v>507</v>
      </c>
      <c r="F4" s="17" t="s">
        <v>511</v>
      </c>
      <c r="G4" s="18">
        <v>36</v>
      </c>
      <c r="H4" s="18">
        <v>74</v>
      </c>
      <c r="I4" s="19">
        <v>0</v>
      </c>
      <c r="J4" s="20">
        <v>1</v>
      </c>
      <c r="K4" s="21">
        <v>0</v>
      </c>
      <c r="L4" s="22">
        <v>0</v>
      </c>
      <c r="M4" s="36" t="s">
        <v>1237</v>
      </c>
      <c r="N4" s="36"/>
    </row>
    <row r="5" spans="1:14" x14ac:dyDescent="0.3">
      <c r="A5" s="17" t="s">
        <v>512</v>
      </c>
      <c r="B5" s="17" t="s">
        <v>513</v>
      </c>
      <c r="C5" s="17" t="s">
        <v>514</v>
      </c>
      <c r="D5" s="17" t="s">
        <v>515</v>
      </c>
      <c r="E5" s="17" t="s">
        <v>516</v>
      </c>
      <c r="F5" s="17" t="s">
        <v>517</v>
      </c>
      <c r="G5" s="18">
        <v>27</v>
      </c>
      <c r="H5" s="18">
        <v>95</v>
      </c>
      <c r="I5" s="19">
        <v>3.7037037037037035E-2</v>
      </c>
      <c r="J5" s="20">
        <v>0.96296296296296291</v>
      </c>
      <c r="K5" s="21">
        <v>0</v>
      </c>
      <c r="L5" s="22">
        <v>0</v>
      </c>
      <c r="M5" s="36" t="s">
        <v>1237</v>
      </c>
      <c r="N5" s="36"/>
    </row>
    <row r="6" spans="1:14" x14ac:dyDescent="0.3">
      <c r="A6" s="17" t="s">
        <v>518</v>
      </c>
      <c r="B6" s="17" t="s">
        <v>519</v>
      </c>
      <c r="C6" s="17" t="s">
        <v>520</v>
      </c>
      <c r="D6" s="17" t="s">
        <v>521</v>
      </c>
      <c r="E6" s="17" t="s">
        <v>143</v>
      </c>
      <c r="F6" s="17" t="s">
        <v>522</v>
      </c>
      <c r="G6" s="18">
        <v>25</v>
      </c>
      <c r="H6" s="18">
        <v>25</v>
      </c>
      <c r="I6" s="19">
        <v>1</v>
      </c>
      <c r="J6" s="20">
        <v>0</v>
      </c>
      <c r="K6" s="21">
        <v>0</v>
      </c>
      <c r="L6" s="22">
        <v>0</v>
      </c>
      <c r="M6" s="36" t="s">
        <v>1239</v>
      </c>
      <c r="N6" s="36"/>
    </row>
    <row r="7" spans="1:14" x14ac:dyDescent="0.3">
      <c r="A7" s="17" t="s">
        <v>523</v>
      </c>
      <c r="B7" s="17" t="s">
        <v>524</v>
      </c>
      <c r="C7" s="17" t="s">
        <v>525</v>
      </c>
      <c r="D7" s="17" t="s">
        <v>526</v>
      </c>
      <c r="E7" s="17" t="s">
        <v>143</v>
      </c>
      <c r="F7" s="17" t="s">
        <v>527</v>
      </c>
      <c r="G7" s="18">
        <v>25</v>
      </c>
      <c r="H7" s="18">
        <v>25</v>
      </c>
      <c r="I7" s="19">
        <v>0.4</v>
      </c>
      <c r="J7" s="20">
        <v>0.6</v>
      </c>
      <c r="K7" s="21">
        <v>0</v>
      </c>
      <c r="L7" s="22">
        <v>0</v>
      </c>
      <c r="M7" s="36" t="s">
        <v>1239</v>
      </c>
      <c r="N7" s="36"/>
    </row>
    <row r="8" spans="1:14" x14ac:dyDescent="0.3">
      <c r="A8" s="17" t="s">
        <v>139</v>
      </c>
      <c r="B8" s="17" t="s">
        <v>528</v>
      </c>
      <c r="C8" s="17" t="s">
        <v>529</v>
      </c>
      <c r="D8" s="17" t="s">
        <v>526</v>
      </c>
      <c r="E8" s="17" t="s">
        <v>143</v>
      </c>
      <c r="F8" s="17" t="s">
        <v>530</v>
      </c>
      <c r="G8" s="18">
        <v>25</v>
      </c>
      <c r="H8" s="18">
        <v>25</v>
      </c>
      <c r="I8" s="19">
        <v>0</v>
      </c>
      <c r="J8" s="20">
        <v>0</v>
      </c>
      <c r="K8" s="21">
        <v>1</v>
      </c>
      <c r="L8" s="22">
        <v>0</v>
      </c>
      <c r="M8" s="36" t="s">
        <v>1242</v>
      </c>
      <c r="N8" s="36"/>
    </row>
    <row r="9" spans="1:14" x14ac:dyDescent="0.3">
      <c r="A9" s="17" t="s">
        <v>531</v>
      </c>
      <c r="B9" s="17" t="s">
        <v>532</v>
      </c>
      <c r="C9" s="17" t="s">
        <v>533</v>
      </c>
      <c r="D9" s="17" t="s">
        <v>534</v>
      </c>
      <c r="E9" s="17" t="s">
        <v>143</v>
      </c>
      <c r="F9" s="17" t="s">
        <v>535</v>
      </c>
      <c r="G9" s="18">
        <v>24</v>
      </c>
      <c r="H9" s="18">
        <v>24</v>
      </c>
      <c r="I9" s="19">
        <v>0.91666666666666674</v>
      </c>
      <c r="J9" s="20">
        <v>8.3333333333333343E-2</v>
      </c>
      <c r="K9" s="21">
        <v>0</v>
      </c>
      <c r="L9" s="22">
        <v>0</v>
      </c>
      <c r="M9" s="36" t="s">
        <v>1239</v>
      </c>
      <c r="N9" s="36"/>
    </row>
    <row r="10" spans="1:14" x14ac:dyDescent="0.3">
      <c r="A10" s="17" t="s">
        <v>536</v>
      </c>
      <c r="B10" s="17" t="s">
        <v>537</v>
      </c>
      <c r="C10" s="17" t="s">
        <v>538</v>
      </c>
      <c r="D10" s="17" t="s">
        <v>539</v>
      </c>
      <c r="E10" s="17" t="s">
        <v>540</v>
      </c>
      <c r="F10" s="17" t="s">
        <v>541</v>
      </c>
      <c r="G10" s="18">
        <v>24</v>
      </c>
      <c r="H10" s="18">
        <v>41</v>
      </c>
      <c r="I10" s="19">
        <v>0.375</v>
      </c>
      <c r="J10" s="20">
        <v>0.625</v>
      </c>
      <c r="K10" s="21">
        <v>0</v>
      </c>
      <c r="L10" s="22">
        <v>0</v>
      </c>
      <c r="M10" s="36" t="s">
        <v>1239</v>
      </c>
      <c r="N10" s="36"/>
    </row>
    <row r="11" spans="1:14" x14ac:dyDescent="0.3">
      <c r="A11" s="17" t="s">
        <v>542</v>
      </c>
      <c r="B11" s="17" t="s">
        <v>543</v>
      </c>
      <c r="C11" s="17" t="s">
        <v>520</v>
      </c>
      <c r="D11" s="17" t="s">
        <v>521</v>
      </c>
      <c r="E11" s="17" t="s">
        <v>143</v>
      </c>
      <c r="F11" s="17" t="s">
        <v>544</v>
      </c>
      <c r="G11" s="18">
        <v>19</v>
      </c>
      <c r="H11" s="18">
        <v>19</v>
      </c>
      <c r="I11" s="19">
        <v>0.10526315789473685</v>
      </c>
      <c r="J11" s="20">
        <v>0.89473684210526316</v>
      </c>
      <c r="K11" s="21">
        <v>0</v>
      </c>
      <c r="L11" s="22">
        <v>0</v>
      </c>
      <c r="M11" s="36" t="s">
        <v>1239</v>
      </c>
      <c r="N11" s="36"/>
    </row>
    <row r="12" spans="1:14" x14ac:dyDescent="0.3">
      <c r="A12" s="17" t="s">
        <v>336</v>
      </c>
      <c r="B12" s="17" t="s">
        <v>545</v>
      </c>
      <c r="C12" s="17" t="s">
        <v>546</v>
      </c>
      <c r="D12" s="17" t="s">
        <v>547</v>
      </c>
      <c r="E12" s="17" t="s">
        <v>334</v>
      </c>
      <c r="F12" s="17" t="s">
        <v>548</v>
      </c>
      <c r="G12" s="18">
        <v>19</v>
      </c>
      <c r="H12" s="18">
        <v>78</v>
      </c>
      <c r="I12" s="19">
        <v>0</v>
      </c>
      <c r="J12" s="20">
        <v>0</v>
      </c>
      <c r="K12" s="21">
        <v>0</v>
      </c>
      <c r="L12" s="22">
        <v>1</v>
      </c>
      <c r="M12" s="36" t="s">
        <v>1238</v>
      </c>
      <c r="N12" s="36"/>
    </row>
    <row r="13" spans="1:14" x14ac:dyDescent="0.3">
      <c r="A13" s="17" t="s">
        <v>549</v>
      </c>
      <c r="B13" s="17" t="s">
        <v>550</v>
      </c>
      <c r="C13" s="17" t="s">
        <v>520</v>
      </c>
      <c r="D13" s="17" t="s">
        <v>551</v>
      </c>
      <c r="E13" s="17" t="s">
        <v>552</v>
      </c>
      <c r="F13" s="17" t="s">
        <v>553</v>
      </c>
      <c r="G13" s="18">
        <v>17</v>
      </c>
      <c r="H13" s="18">
        <v>22</v>
      </c>
      <c r="I13" s="19">
        <v>0</v>
      </c>
      <c r="J13" s="20">
        <v>1</v>
      </c>
      <c r="K13" s="21">
        <v>0</v>
      </c>
      <c r="L13" s="22">
        <v>0</v>
      </c>
      <c r="M13" s="36" t="s">
        <v>1237</v>
      </c>
      <c r="N13" s="36"/>
    </row>
    <row r="14" spans="1:14" x14ac:dyDescent="0.3">
      <c r="A14" s="17" t="s">
        <v>323</v>
      </c>
      <c r="B14" s="17" t="s">
        <v>554</v>
      </c>
      <c r="C14" s="17" t="s">
        <v>520</v>
      </c>
      <c r="D14" s="17" t="s">
        <v>555</v>
      </c>
      <c r="E14" s="17" t="s">
        <v>325</v>
      </c>
      <c r="F14" s="17" t="s">
        <v>556</v>
      </c>
      <c r="G14" s="18">
        <v>16</v>
      </c>
      <c r="H14" s="18">
        <v>394</v>
      </c>
      <c r="I14" s="19">
        <v>0</v>
      </c>
      <c r="J14" s="20">
        <v>0</v>
      </c>
      <c r="K14" s="21">
        <v>0</v>
      </c>
      <c r="L14" s="22">
        <v>1</v>
      </c>
      <c r="M14" s="36" t="s">
        <v>1238</v>
      </c>
      <c r="N14" s="36"/>
    </row>
    <row r="15" spans="1:14" x14ac:dyDescent="0.3">
      <c r="A15" s="17" t="s">
        <v>557</v>
      </c>
      <c r="B15" s="17" t="s">
        <v>558</v>
      </c>
      <c r="C15" s="17" t="s">
        <v>559</v>
      </c>
      <c r="D15" s="17" t="s">
        <v>560</v>
      </c>
      <c r="E15" s="17" t="s">
        <v>561</v>
      </c>
      <c r="F15" s="17" t="s">
        <v>562</v>
      </c>
      <c r="G15" s="18">
        <v>12</v>
      </c>
      <c r="H15" s="18">
        <v>234</v>
      </c>
      <c r="I15" s="19">
        <v>1</v>
      </c>
      <c r="J15" s="20">
        <v>0</v>
      </c>
      <c r="K15" s="21">
        <v>0</v>
      </c>
      <c r="L15" s="22">
        <v>0</v>
      </c>
      <c r="M15" s="36" t="s">
        <v>1239</v>
      </c>
      <c r="N15" s="36"/>
    </row>
    <row r="16" spans="1:14" x14ac:dyDescent="0.3">
      <c r="A16" s="17" t="s">
        <v>563</v>
      </c>
      <c r="B16" s="17" t="s">
        <v>564</v>
      </c>
      <c r="C16" s="17" t="s">
        <v>565</v>
      </c>
      <c r="D16" s="17" t="s">
        <v>566</v>
      </c>
      <c r="E16" s="17" t="s">
        <v>567</v>
      </c>
      <c r="F16" s="17" t="s">
        <v>568</v>
      </c>
      <c r="G16" s="18">
        <v>12</v>
      </c>
      <c r="H16" s="18">
        <v>15</v>
      </c>
      <c r="I16" s="19">
        <v>0</v>
      </c>
      <c r="J16" s="20">
        <v>1</v>
      </c>
      <c r="K16" s="21">
        <v>0</v>
      </c>
      <c r="L16" s="22">
        <v>0</v>
      </c>
      <c r="M16" s="36" t="s">
        <v>1237</v>
      </c>
      <c r="N16" s="36"/>
    </row>
    <row r="17" spans="1:14" x14ac:dyDescent="0.3">
      <c r="A17" s="17" t="s">
        <v>569</v>
      </c>
      <c r="B17" s="17" t="s">
        <v>570</v>
      </c>
      <c r="C17" s="17" t="s">
        <v>571</v>
      </c>
      <c r="D17" s="17" t="s">
        <v>566</v>
      </c>
      <c r="E17" s="17" t="s">
        <v>209</v>
      </c>
      <c r="F17" s="17" t="s">
        <v>572</v>
      </c>
      <c r="G17" s="18">
        <v>11</v>
      </c>
      <c r="H17" s="18">
        <v>14</v>
      </c>
      <c r="I17" s="19">
        <v>1</v>
      </c>
      <c r="J17" s="20">
        <v>0</v>
      </c>
      <c r="K17" s="21">
        <v>0</v>
      </c>
      <c r="L17" s="22">
        <v>0</v>
      </c>
      <c r="M17" s="36" t="s">
        <v>1243</v>
      </c>
      <c r="N17" s="36"/>
    </row>
    <row r="18" spans="1:14" x14ac:dyDescent="0.3">
      <c r="A18" s="17" t="s">
        <v>573</v>
      </c>
      <c r="B18" s="17" t="s">
        <v>574</v>
      </c>
      <c r="C18" s="17" t="s">
        <v>520</v>
      </c>
      <c r="D18" s="17" t="s">
        <v>575</v>
      </c>
      <c r="E18" s="17" t="s">
        <v>576</v>
      </c>
      <c r="F18" s="17" t="s">
        <v>577</v>
      </c>
      <c r="G18" s="18">
        <v>10</v>
      </c>
      <c r="H18" s="18">
        <v>11</v>
      </c>
      <c r="I18" s="19">
        <v>0</v>
      </c>
      <c r="J18" s="20">
        <v>1</v>
      </c>
      <c r="K18" s="21">
        <v>0</v>
      </c>
      <c r="L18" s="22">
        <v>0</v>
      </c>
      <c r="M18" s="36" t="s">
        <v>1240</v>
      </c>
      <c r="N18" s="36"/>
    </row>
    <row r="19" spans="1:14" x14ac:dyDescent="0.3">
      <c r="A19" s="17" t="s">
        <v>578</v>
      </c>
      <c r="B19" s="17" t="s">
        <v>579</v>
      </c>
      <c r="C19" s="17" t="s">
        <v>580</v>
      </c>
      <c r="D19" s="17" t="s">
        <v>581</v>
      </c>
      <c r="E19" s="17" t="s">
        <v>561</v>
      </c>
      <c r="F19" s="17" t="s">
        <v>582</v>
      </c>
      <c r="G19" s="18">
        <v>10</v>
      </c>
      <c r="H19" s="18">
        <v>33</v>
      </c>
      <c r="I19" s="19">
        <v>1</v>
      </c>
      <c r="J19" s="20">
        <v>0</v>
      </c>
      <c r="K19" s="21">
        <v>0</v>
      </c>
      <c r="L19" s="22">
        <v>0</v>
      </c>
      <c r="M19" s="36" t="s">
        <v>1239</v>
      </c>
      <c r="N19" s="36"/>
    </row>
    <row r="20" spans="1:14" x14ac:dyDescent="0.3">
      <c r="A20" s="17" t="s">
        <v>331</v>
      </c>
      <c r="B20" s="17" t="s">
        <v>583</v>
      </c>
      <c r="C20" s="17" t="s">
        <v>584</v>
      </c>
      <c r="D20" s="17" t="s">
        <v>585</v>
      </c>
      <c r="E20" s="17" t="s">
        <v>334</v>
      </c>
      <c r="F20" s="17" t="s">
        <v>586</v>
      </c>
      <c r="G20" s="18">
        <v>9</v>
      </c>
      <c r="H20" s="18">
        <v>47</v>
      </c>
      <c r="I20" s="19">
        <v>0</v>
      </c>
      <c r="J20" s="20">
        <v>0</v>
      </c>
      <c r="K20" s="21">
        <v>0</v>
      </c>
      <c r="L20" s="22">
        <v>1</v>
      </c>
      <c r="M20" s="36" t="s">
        <v>1238</v>
      </c>
      <c r="N20" s="36"/>
    </row>
    <row r="21" spans="1:14" x14ac:dyDescent="0.3">
      <c r="A21" s="17" t="s">
        <v>587</v>
      </c>
      <c r="B21" s="17" t="s">
        <v>588</v>
      </c>
      <c r="C21" s="17" t="s">
        <v>589</v>
      </c>
      <c r="D21" s="17" t="s">
        <v>590</v>
      </c>
      <c r="E21" s="17" t="s">
        <v>561</v>
      </c>
      <c r="F21" s="17" t="s">
        <v>591</v>
      </c>
      <c r="G21" s="18">
        <v>9</v>
      </c>
      <c r="H21" s="18">
        <v>90</v>
      </c>
      <c r="I21" s="19">
        <v>1</v>
      </c>
      <c r="J21" s="20">
        <v>0</v>
      </c>
      <c r="K21" s="21">
        <v>0</v>
      </c>
      <c r="L21" s="22">
        <v>0</v>
      </c>
      <c r="M21" s="36" t="s">
        <v>1239</v>
      </c>
      <c r="N21" s="36"/>
    </row>
    <row r="22" spans="1:14" x14ac:dyDescent="0.3">
      <c r="A22" s="17" t="s">
        <v>445</v>
      </c>
      <c r="B22" s="17" t="s">
        <v>592</v>
      </c>
      <c r="C22" s="17" t="s">
        <v>593</v>
      </c>
      <c r="D22" s="17" t="s">
        <v>526</v>
      </c>
      <c r="E22" s="17" t="s">
        <v>334</v>
      </c>
      <c r="F22" s="17" t="s">
        <v>594</v>
      </c>
      <c r="G22" s="18">
        <v>8</v>
      </c>
      <c r="H22" s="18">
        <v>11</v>
      </c>
      <c r="I22" s="19">
        <v>0</v>
      </c>
      <c r="J22" s="20">
        <v>0</v>
      </c>
      <c r="K22" s="21">
        <v>0</v>
      </c>
      <c r="L22" s="22">
        <v>1</v>
      </c>
      <c r="M22" s="36" t="s">
        <v>1238</v>
      </c>
      <c r="N22" s="36"/>
    </row>
    <row r="23" spans="1:14" x14ac:dyDescent="0.3">
      <c r="A23" s="17" t="s">
        <v>595</v>
      </c>
      <c r="B23" s="17" t="s">
        <v>596</v>
      </c>
      <c r="C23" s="17" t="s">
        <v>520</v>
      </c>
      <c r="D23" s="17" t="s">
        <v>526</v>
      </c>
      <c r="E23" s="17" t="s">
        <v>350</v>
      </c>
      <c r="F23" s="17" t="s">
        <v>597</v>
      </c>
      <c r="G23" s="18">
        <v>8</v>
      </c>
      <c r="H23" s="18">
        <v>10</v>
      </c>
      <c r="I23" s="19">
        <v>0</v>
      </c>
      <c r="J23" s="20">
        <v>1</v>
      </c>
      <c r="K23" s="21">
        <v>0</v>
      </c>
      <c r="L23" s="22">
        <v>0</v>
      </c>
      <c r="M23" s="36" t="s">
        <v>1239</v>
      </c>
      <c r="N23" s="36"/>
    </row>
    <row r="24" spans="1:14" x14ac:dyDescent="0.3">
      <c r="A24" s="17" t="s">
        <v>598</v>
      </c>
      <c r="B24" s="17" t="s">
        <v>599</v>
      </c>
      <c r="C24" s="17" t="s">
        <v>600</v>
      </c>
      <c r="D24" s="17" t="s">
        <v>601</v>
      </c>
      <c r="E24" s="17" t="s">
        <v>602</v>
      </c>
      <c r="F24" s="17" t="s">
        <v>603</v>
      </c>
      <c r="G24" s="18">
        <v>7</v>
      </c>
      <c r="H24" s="18">
        <v>9</v>
      </c>
      <c r="I24" s="19">
        <v>1</v>
      </c>
      <c r="J24" s="20">
        <v>0</v>
      </c>
      <c r="K24" s="21">
        <v>0</v>
      </c>
      <c r="L24" s="22">
        <v>0</v>
      </c>
      <c r="M24" s="36" t="s">
        <v>1239</v>
      </c>
      <c r="N24" s="36"/>
    </row>
    <row r="25" spans="1:14" x14ac:dyDescent="0.3">
      <c r="A25" s="17" t="s">
        <v>604</v>
      </c>
      <c r="B25" s="17" t="s">
        <v>605</v>
      </c>
      <c r="C25" s="17" t="s">
        <v>606</v>
      </c>
      <c r="D25" s="17" t="s">
        <v>607</v>
      </c>
      <c r="E25" s="17" t="s">
        <v>608</v>
      </c>
      <c r="F25" s="17" t="s">
        <v>609</v>
      </c>
      <c r="G25" s="18">
        <v>6</v>
      </c>
      <c r="H25" s="18">
        <v>6</v>
      </c>
      <c r="I25" s="19">
        <v>0</v>
      </c>
      <c r="J25" s="20">
        <v>1</v>
      </c>
      <c r="K25" s="21">
        <v>0</v>
      </c>
      <c r="L25" s="22">
        <v>0</v>
      </c>
      <c r="M25" s="36" t="s">
        <v>1240</v>
      </c>
      <c r="N25" s="36"/>
    </row>
    <row r="26" spans="1:14" x14ac:dyDescent="0.3">
      <c r="A26" s="17" t="s">
        <v>610</v>
      </c>
      <c r="B26" s="17" t="s">
        <v>611</v>
      </c>
      <c r="C26" s="17" t="s">
        <v>612</v>
      </c>
      <c r="D26" s="17" t="s">
        <v>526</v>
      </c>
      <c r="E26" s="17" t="s">
        <v>613</v>
      </c>
      <c r="F26" s="17" t="s">
        <v>614</v>
      </c>
      <c r="G26" s="18">
        <v>6</v>
      </c>
      <c r="H26" s="18">
        <v>44</v>
      </c>
      <c r="I26" s="19">
        <v>0.66666666666666674</v>
      </c>
      <c r="J26" s="20">
        <v>0.33333333333333337</v>
      </c>
      <c r="K26" s="21">
        <v>0</v>
      </c>
      <c r="L26" s="22">
        <v>0</v>
      </c>
      <c r="M26" s="36" t="s">
        <v>1239</v>
      </c>
      <c r="N26" s="36"/>
    </row>
    <row r="27" spans="1:14" x14ac:dyDescent="0.3">
      <c r="A27" s="17" t="s">
        <v>615</v>
      </c>
      <c r="B27" s="17" t="s">
        <v>616</v>
      </c>
      <c r="C27" s="17" t="s">
        <v>617</v>
      </c>
      <c r="D27" s="17" t="s">
        <v>547</v>
      </c>
      <c r="E27" s="17" t="s">
        <v>276</v>
      </c>
      <c r="F27" s="17" t="s">
        <v>618</v>
      </c>
      <c r="G27" s="18">
        <v>6</v>
      </c>
      <c r="H27" s="18">
        <v>12</v>
      </c>
      <c r="I27" s="19">
        <v>0.33333333333333337</v>
      </c>
      <c r="J27" s="20">
        <v>0.66666666666666674</v>
      </c>
      <c r="K27" s="21">
        <v>0</v>
      </c>
      <c r="L27" s="22">
        <v>0</v>
      </c>
      <c r="M27" s="36" t="s">
        <v>1239</v>
      </c>
      <c r="N27" s="36"/>
    </row>
    <row r="28" spans="1:14" x14ac:dyDescent="0.3">
      <c r="A28" s="17" t="s">
        <v>619</v>
      </c>
      <c r="B28" s="17" t="s">
        <v>620</v>
      </c>
      <c r="C28" s="17" t="s">
        <v>520</v>
      </c>
      <c r="D28" s="17" t="s">
        <v>621</v>
      </c>
      <c r="E28" s="17" t="s">
        <v>507</v>
      </c>
      <c r="F28" s="17" t="s">
        <v>622</v>
      </c>
      <c r="G28" s="18">
        <v>6</v>
      </c>
      <c r="H28" s="18">
        <v>14</v>
      </c>
      <c r="I28" s="19">
        <v>0</v>
      </c>
      <c r="J28" s="20">
        <v>1</v>
      </c>
      <c r="K28" s="21">
        <v>0</v>
      </c>
      <c r="L28" s="22">
        <v>0</v>
      </c>
      <c r="M28" s="36" t="s">
        <v>1237</v>
      </c>
      <c r="N28" s="36"/>
    </row>
    <row r="29" spans="1:14" x14ac:dyDescent="0.3">
      <c r="A29" s="17" t="s">
        <v>623</v>
      </c>
      <c r="B29" s="17" t="s">
        <v>624</v>
      </c>
      <c r="C29" s="17" t="s">
        <v>625</v>
      </c>
      <c r="D29" s="17" t="s">
        <v>526</v>
      </c>
      <c r="E29" s="17" t="s">
        <v>626</v>
      </c>
      <c r="F29" s="17" t="s">
        <v>627</v>
      </c>
      <c r="G29" s="18">
        <v>6</v>
      </c>
      <c r="H29" s="18">
        <v>26</v>
      </c>
      <c r="I29" s="19">
        <v>0</v>
      </c>
      <c r="J29" s="20">
        <v>1</v>
      </c>
      <c r="K29" s="21">
        <v>0</v>
      </c>
      <c r="L29" s="22">
        <v>0</v>
      </c>
      <c r="M29" s="36" t="s">
        <v>1239</v>
      </c>
      <c r="N29" s="36"/>
    </row>
    <row r="30" spans="1:14" x14ac:dyDescent="0.3">
      <c r="A30" s="17" t="s">
        <v>628</v>
      </c>
      <c r="B30" s="17" t="s">
        <v>629</v>
      </c>
      <c r="C30" s="17" t="s">
        <v>630</v>
      </c>
      <c r="D30" s="17" t="s">
        <v>631</v>
      </c>
      <c r="E30" s="17" t="s">
        <v>632</v>
      </c>
      <c r="F30" s="17" t="s">
        <v>633</v>
      </c>
      <c r="G30" s="18">
        <v>5</v>
      </c>
      <c r="H30" s="18">
        <v>5</v>
      </c>
      <c r="I30" s="19">
        <v>1</v>
      </c>
      <c r="J30" s="20">
        <v>0</v>
      </c>
      <c r="K30" s="21">
        <v>0</v>
      </c>
      <c r="L30" s="22">
        <v>0</v>
      </c>
      <c r="M30" s="36" t="s">
        <v>1247</v>
      </c>
      <c r="N30" s="36"/>
    </row>
    <row r="31" spans="1:14" x14ac:dyDescent="0.3">
      <c r="A31" s="17" t="s">
        <v>634</v>
      </c>
      <c r="B31" s="17" t="s">
        <v>635</v>
      </c>
      <c r="C31" s="17" t="s">
        <v>589</v>
      </c>
      <c r="D31" s="17" t="s">
        <v>636</v>
      </c>
      <c r="E31" s="17" t="s">
        <v>561</v>
      </c>
      <c r="F31" s="17" t="s">
        <v>637</v>
      </c>
      <c r="G31" s="18">
        <v>5</v>
      </c>
      <c r="H31" s="18">
        <v>50</v>
      </c>
      <c r="I31" s="19">
        <v>0.2</v>
      </c>
      <c r="J31" s="20">
        <v>0.8</v>
      </c>
      <c r="K31" s="21">
        <v>0</v>
      </c>
      <c r="L31" s="22">
        <v>0</v>
      </c>
      <c r="M31" s="36" t="s">
        <v>1239</v>
      </c>
      <c r="N31" s="36"/>
    </row>
    <row r="32" spans="1:14" x14ac:dyDescent="0.3">
      <c r="A32" s="17" t="s">
        <v>638</v>
      </c>
      <c r="B32" s="17" t="s">
        <v>639</v>
      </c>
      <c r="C32" s="17" t="s">
        <v>640</v>
      </c>
      <c r="D32" s="17" t="s">
        <v>566</v>
      </c>
      <c r="E32" s="17" t="s">
        <v>641</v>
      </c>
      <c r="F32" s="17" t="s">
        <v>642</v>
      </c>
      <c r="G32" s="18">
        <v>5</v>
      </c>
      <c r="H32" s="18">
        <v>6</v>
      </c>
      <c r="I32" s="19">
        <v>1</v>
      </c>
      <c r="J32" s="20">
        <v>0</v>
      </c>
      <c r="K32" s="21">
        <v>0</v>
      </c>
      <c r="L32" s="22">
        <v>0</v>
      </c>
      <c r="M32" s="36" t="s">
        <v>1239</v>
      </c>
      <c r="N32" s="36"/>
    </row>
    <row r="33" spans="1:14" x14ac:dyDescent="0.3">
      <c r="A33" s="17" t="s">
        <v>643</v>
      </c>
      <c r="B33" s="17" t="s">
        <v>644</v>
      </c>
      <c r="C33" s="17" t="s">
        <v>645</v>
      </c>
      <c r="D33" s="17" t="s">
        <v>631</v>
      </c>
      <c r="E33" s="17" t="s">
        <v>646</v>
      </c>
      <c r="F33" s="17" t="s">
        <v>647</v>
      </c>
      <c r="G33" s="18">
        <v>5</v>
      </c>
      <c r="H33" s="18">
        <v>110</v>
      </c>
      <c r="I33" s="19">
        <v>0.2</v>
      </c>
      <c r="J33" s="20">
        <v>0.8</v>
      </c>
      <c r="K33" s="21">
        <v>0</v>
      </c>
      <c r="L33" s="22">
        <v>0</v>
      </c>
      <c r="M33" s="36" t="s">
        <v>1239</v>
      </c>
      <c r="N33" s="36"/>
    </row>
    <row r="34" spans="1:14" x14ac:dyDescent="0.3">
      <c r="A34" s="17" t="s">
        <v>648</v>
      </c>
      <c r="B34" s="17" t="s">
        <v>649</v>
      </c>
      <c r="C34" s="17" t="s">
        <v>520</v>
      </c>
      <c r="D34" s="17" t="s">
        <v>621</v>
      </c>
      <c r="E34" s="17" t="s">
        <v>650</v>
      </c>
      <c r="F34" s="17" t="s">
        <v>651</v>
      </c>
      <c r="G34" s="18">
        <v>5</v>
      </c>
      <c r="H34" s="18">
        <v>11</v>
      </c>
      <c r="I34" s="19">
        <v>0.2</v>
      </c>
      <c r="J34" s="20">
        <v>0.8</v>
      </c>
      <c r="K34" s="21">
        <v>0</v>
      </c>
      <c r="L34" s="22">
        <v>0</v>
      </c>
      <c r="M34" s="36" t="s">
        <v>1239</v>
      </c>
      <c r="N34" s="36"/>
    </row>
    <row r="35" spans="1:14" x14ac:dyDescent="0.3">
      <c r="A35" s="17" t="s">
        <v>652</v>
      </c>
      <c r="B35" s="17" t="s">
        <v>653</v>
      </c>
      <c r="C35" s="17" t="s">
        <v>654</v>
      </c>
      <c r="D35" s="17" t="s">
        <v>655</v>
      </c>
      <c r="E35" s="17" t="s">
        <v>148</v>
      </c>
      <c r="F35" s="17" t="s">
        <v>656</v>
      </c>
      <c r="G35" s="18">
        <v>4</v>
      </c>
      <c r="H35" s="18">
        <v>5</v>
      </c>
      <c r="I35" s="19">
        <v>0</v>
      </c>
      <c r="J35" s="20">
        <v>1</v>
      </c>
      <c r="K35" s="21">
        <v>0</v>
      </c>
      <c r="L35" s="22">
        <v>0</v>
      </c>
      <c r="M35" s="36" t="s">
        <v>1240</v>
      </c>
      <c r="N35" s="36"/>
    </row>
    <row r="36" spans="1:14" x14ac:dyDescent="0.3">
      <c r="A36" s="17" t="s">
        <v>397</v>
      </c>
      <c r="B36" s="17" t="s">
        <v>657</v>
      </c>
      <c r="C36" s="17" t="s">
        <v>520</v>
      </c>
      <c r="D36" s="17" t="s">
        <v>658</v>
      </c>
      <c r="E36" s="17" t="s">
        <v>399</v>
      </c>
      <c r="F36" s="17" t="s">
        <v>659</v>
      </c>
      <c r="G36" s="18">
        <v>4</v>
      </c>
      <c r="H36" s="18">
        <v>4</v>
      </c>
      <c r="I36" s="19">
        <v>0</v>
      </c>
      <c r="J36" s="20">
        <v>0</v>
      </c>
      <c r="K36" s="21">
        <v>0</v>
      </c>
      <c r="L36" s="22">
        <v>1</v>
      </c>
      <c r="M36" s="36" t="s">
        <v>1242</v>
      </c>
      <c r="N36" s="36"/>
    </row>
    <row r="37" spans="1:14" x14ac:dyDescent="0.3">
      <c r="A37" s="17" t="s">
        <v>660</v>
      </c>
      <c r="B37" s="17" t="s">
        <v>661</v>
      </c>
      <c r="C37" s="17" t="s">
        <v>580</v>
      </c>
      <c r="D37" s="17" t="s">
        <v>662</v>
      </c>
      <c r="E37" s="17" t="s">
        <v>561</v>
      </c>
      <c r="F37" s="17" t="s">
        <v>663</v>
      </c>
      <c r="G37" s="18">
        <v>4</v>
      </c>
      <c r="H37" s="18">
        <v>16</v>
      </c>
      <c r="I37" s="19">
        <v>1</v>
      </c>
      <c r="J37" s="20">
        <v>0</v>
      </c>
      <c r="K37" s="21">
        <v>0</v>
      </c>
      <c r="L37" s="22">
        <v>0</v>
      </c>
      <c r="M37" s="36" t="s">
        <v>1239</v>
      </c>
      <c r="N37" s="36"/>
    </row>
    <row r="38" spans="1:14" x14ac:dyDescent="0.3">
      <c r="A38" s="17" t="s">
        <v>145</v>
      </c>
      <c r="B38" s="17" t="s">
        <v>664</v>
      </c>
      <c r="C38" s="17" t="s">
        <v>520</v>
      </c>
      <c r="D38" s="17" t="s">
        <v>665</v>
      </c>
      <c r="E38" s="17" t="s">
        <v>148</v>
      </c>
      <c r="F38" s="17" t="s">
        <v>666</v>
      </c>
      <c r="G38" s="18">
        <v>4</v>
      </c>
      <c r="H38" s="18">
        <v>5</v>
      </c>
      <c r="I38" s="19">
        <v>0</v>
      </c>
      <c r="J38" s="20">
        <v>0.25</v>
      </c>
      <c r="K38" s="21">
        <v>0.75</v>
      </c>
      <c r="L38" s="22">
        <v>0</v>
      </c>
      <c r="M38" s="36" t="s">
        <v>1242</v>
      </c>
      <c r="N38" s="36"/>
    </row>
    <row r="39" spans="1:14" x14ac:dyDescent="0.3">
      <c r="A39" s="17" t="s">
        <v>171</v>
      </c>
      <c r="B39" s="17" t="s">
        <v>667</v>
      </c>
      <c r="C39" s="17" t="s">
        <v>520</v>
      </c>
      <c r="D39" s="17" t="s">
        <v>668</v>
      </c>
      <c r="E39" s="17" t="s">
        <v>174</v>
      </c>
      <c r="F39" s="17" t="s">
        <v>669</v>
      </c>
      <c r="G39" s="18">
        <v>4</v>
      </c>
      <c r="H39" s="18">
        <v>4</v>
      </c>
      <c r="I39" s="19">
        <v>0</v>
      </c>
      <c r="J39" s="20">
        <v>0</v>
      </c>
      <c r="K39" s="21">
        <v>1</v>
      </c>
      <c r="L39" s="22">
        <v>0</v>
      </c>
      <c r="M39" s="36" t="s">
        <v>1242</v>
      </c>
      <c r="N39" s="36"/>
    </row>
    <row r="40" spans="1:14" x14ac:dyDescent="0.3">
      <c r="A40" s="17" t="s">
        <v>355</v>
      </c>
      <c r="B40" s="17" t="s">
        <v>670</v>
      </c>
      <c r="C40" s="17" t="s">
        <v>671</v>
      </c>
      <c r="D40" s="17" t="s">
        <v>672</v>
      </c>
      <c r="E40" s="17" t="s">
        <v>354</v>
      </c>
      <c r="F40" s="17" t="s">
        <v>673</v>
      </c>
      <c r="G40" s="18">
        <v>4</v>
      </c>
      <c r="H40" s="18">
        <v>4</v>
      </c>
      <c r="I40" s="19">
        <v>0</v>
      </c>
      <c r="J40" s="20">
        <v>0</v>
      </c>
      <c r="K40" s="21">
        <v>0</v>
      </c>
      <c r="L40" s="22">
        <v>1</v>
      </c>
      <c r="M40" s="36" t="s">
        <v>1242</v>
      </c>
      <c r="N40" s="36"/>
    </row>
    <row r="41" spans="1:14" x14ac:dyDescent="0.3">
      <c r="A41" s="17" t="s">
        <v>417</v>
      </c>
      <c r="B41" s="17" t="s">
        <v>418</v>
      </c>
      <c r="C41" s="17" t="s">
        <v>671</v>
      </c>
      <c r="D41" s="17" t="s">
        <v>674</v>
      </c>
      <c r="E41" s="17" t="s">
        <v>350</v>
      </c>
      <c r="F41" s="17" t="s">
        <v>675</v>
      </c>
      <c r="G41" s="18">
        <v>3</v>
      </c>
      <c r="H41" s="18">
        <v>3</v>
      </c>
      <c r="I41" s="19">
        <v>0</v>
      </c>
      <c r="J41" s="20">
        <v>0</v>
      </c>
      <c r="K41" s="21">
        <v>0</v>
      </c>
      <c r="L41" s="22">
        <v>1</v>
      </c>
      <c r="M41" s="36" t="s">
        <v>1242</v>
      </c>
      <c r="N41" s="36"/>
    </row>
    <row r="42" spans="1:14" x14ac:dyDescent="0.3">
      <c r="A42" s="17" t="s">
        <v>676</v>
      </c>
      <c r="B42" s="17" t="s">
        <v>677</v>
      </c>
      <c r="C42" s="17" t="s">
        <v>678</v>
      </c>
      <c r="D42" s="17" t="s">
        <v>526</v>
      </c>
      <c r="E42" s="17" t="s">
        <v>298</v>
      </c>
      <c r="F42" s="17" t="s">
        <v>679</v>
      </c>
      <c r="G42" s="18">
        <v>3</v>
      </c>
      <c r="H42" s="18">
        <v>12</v>
      </c>
      <c r="I42" s="19">
        <v>1</v>
      </c>
      <c r="J42" s="20">
        <v>0</v>
      </c>
      <c r="K42" s="21">
        <v>0</v>
      </c>
      <c r="L42" s="22">
        <v>0</v>
      </c>
      <c r="M42" s="36" t="s">
        <v>1239</v>
      </c>
      <c r="N42" s="36"/>
    </row>
    <row r="43" spans="1:14" x14ac:dyDescent="0.3">
      <c r="A43" s="17" t="s">
        <v>680</v>
      </c>
      <c r="B43" s="17" t="s">
        <v>681</v>
      </c>
      <c r="C43" s="17" t="s">
        <v>682</v>
      </c>
      <c r="D43" s="17" t="s">
        <v>631</v>
      </c>
      <c r="E43" s="17" t="s">
        <v>683</v>
      </c>
      <c r="F43" s="17" t="s">
        <v>684</v>
      </c>
      <c r="G43" s="18">
        <v>3</v>
      </c>
      <c r="H43" s="18">
        <v>4</v>
      </c>
      <c r="I43" s="19">
        <v>0</v>
      </c>
      <c r="J43" s="20">
        <v>1</v>
      </c>
      <c r="K43" s="21">
        <v>0</v>
      </c>
      <c r="L43" s="22">
        <v>0</v>
      </c>
      <c r="M43" s="36" t="s">
        <v>1243</v>
      </c>
      <c r="N43" s="36"/>
    </row>
    <row r="44" spans="1:14" x14ac:dyDescent="0.3">
      <c r="A44" s="17" t="s">
        <v>685</v>
      </c>
      <c r="B44" s="17" t="s">
        <v>686</v>
      </c>
      <c r="C44" s="17" t="s">
        <v>520</v>
      </c>
      <c r="D44" s="17" t="s">
        <v>526</v>
      </c>
      <c r="E44" s="17" t="s">
        <v>687</v>
      </c>
      <c r="F44" s="17" t="s">
        <v>688</v>
      </c>
      <c r="G44" s="18">
        <v>3</v>
      </c>
      <c r="H44" s="18">
        <v>8</v>
      </c>
      <c r="I44" s="19">
        <v>0.66666666666666674</v>
      </c>
      <c r="J44" s="20">
        <v>0.33333333333333337</v>
      </c>
      <c r="K44" s="21">
        <v>0</v>
      </c>
      <c r="L44" s="22">
        <v>0</v>
      </c>
      <c r="M44" s="36" t="s">
        <v>1239</v>
      </c>
      <c r="N44" s="36"/>
    </row>
    <row r="45" spans="1:14" x14ac:dyDescent="0.3">
      <c r="A45" s="17" t="s">
        <v>689</v>
      </c>
      <c r="B45" s="17" t="s">
        <v>690</v>
      </c>
      <c r="C45" s="17" t="s">
        <v>691</v>
      </c>
      <c r="D45" s="17" t="s">
        <v>655</v>
      </c>
      <c r="E45" s="17" t="s">
        <v>567</v>
      </c>
      <c r="F45" s="17" t="s">
        <v>692</v>
      </c>
      <c r="G45" s="18">
        <v>3</v>
      </c>
      <c r="H45" s="18">
        <v>4</v>
      </c>
      <c r="I45" s="19">
        <v>1</v>
      </c>
      <c r="J45" s="20">
        <v>0</v>
      </c>
      <c r="K45" s="21">
        <v>0</v>
      </c>
      <c r="L45" s="22">
        <v>0</v>
      </c>
      <c r="M45" s="36" t="s">
        <v>1239</v>
      </c>
      <c r="N45" s="36"/>
    </row>
    <row r="46" spans="1:14" x14ac:dyDescent="0.3">
      <c r="A46" s="17" t="s">
        <v>693</v>
      </c>
      <c r="B46" s="17" t="s">
        <v>694</v>
      </c>
      <c r="C46" s="17" t="s">
        <v>695</v>
      </c>
      <c r="D46" s="17" t="s">
        <v>696</v>
      </c>
      <c r="E46" s="17" t="s">
        <v>552</v>
      </c>
      <c r="F46" s="17" t="s">
        <v>697</v>
      </c>
      <c r="G46" s="18">
        <v>3</v>
      </c>
      <c r="H46" s="18">
        <v>4</v>
      </c>
      <c r="I46" s="19">
        <v>0.33333333333333337</v>
      </c>
      <c r="J46" s="20">
        <v>0.66666666666666674</v>
      </c>
      <c r="K46" s="21">
        <v>0</v>
      </c>
      <c r="L46" s="22">
        <v>0</v>
      </c>
      <c r="M46" s="36" t="s">
        <v>1239</v>
      </c>
      <c r="N46" s="36"/>
    </row>
    <row r="47" spans="1:14" x14ac:dyDescent="0.3">
      <c r="A47" s="17" t="s">
        <v>698</v>
      </c>
      <c r="B47" s="17" t="s">
        <v>699</v>
      </c>
      <c r="C47" s="17" t="s">
        <v>700</v>
      </c>
      <c r="D47" s="17" t="s">
        <v>701</v>
      </c>
      <c r="E47" s="17" t="s">
        <v>561</v>
      </c>
      <c r="F47" s="17" t="s">
        <v>702</v>
      </c>
      <c r="G47" s="18">
        <v>3</v>
      </c>
      <c r="H47" s="18">
        <v>18</v>
      </c>
      <c r="I47" s="19">
        <v>0.66666666666666674</v>
      </c>
      <c r="J47" s="20">
        <v>0.33333333333333337</v>
      </c>
      <c r="K47" s="21">
        <v>0</v>
      </c>
      <c r="L47" s="22">
        <v>0</v>
      </c>
      <c r="M47" s="36" t="s">
        <v>1239</v>
      </c>
      <c r="N47" s="36"/>
    </row>
    <row r="48" spans="1:14" x14ac:dyDescent="0.3">
      <c r="A48" s="17" t="s">
        <v>703</v>
      </c>
      <c r="B48" s="17" t="s">
        <v>704</v>
      </c>
      <c r="C48" s="17" t="s">
        <v>705</v>
      </c>
      <c r="D48" s="17" t="s">
        <v>706</v>
      </c>
      <c r="E48" s="17" t="s">
        <v>707</v>
      </c>
      <c r="F48" s="17" t="s">
        <v>708</v>
      </c>
      <c r="G48" s="18">
        <v>3</v>
      </c>
      <c r="H48" s="18">
        <v>3</v>
      </c>
      <c r="I48" s="19">
        <v>0</v>
      </c>
      <c r="J48" s="20">
        <v>1</v>
      </c>
      <c r="K48" s="21">
        <v>0</v>
      </c>
      <c r="L48" s="22">
        <v>0</v>
      </c>
      <c r="M48" s="36" t="s">
        <v>1237</v>
      </c>
      <c r="N48" s="36"/>
    </row>
    <row r="49" spans="1:14" x14ac:dyDescent="0.3">
      <c r="A49" s="17" t="s">
        <v>709</v>
      </c>
      <c r="B49" s="17" t="s">
        <v>710</v>
      </c>
      <c r="C49" s="17" t="s">
        <v>520</v>
      </c>
      <c r="D49" s="17" t="s">
        <v>711</v>
      </c>
      <c r="E49" s="17" t="s">
        <v>350</v>
      </c>
      <c r="F49" s="17" t="s">
        <v>712</v>
      </c>
      <c r="G49" s="18">
        <v>3</v>
      </c>
      <c r="H49" s="18">
        <v>7</v>
      </c>
      <c r="I49" s="19">
        <v>0</v>
      </c>
      <c r="J49" s="20">
        <v>1</v>
      </c>
      <c r="K49" s="21">
        <v>0</v>
      </c>
      <c r="L49" s="22">
        <v>0</v>
      </c>
      <c r="M49" s="36" t="s">
        <v>1239</v>
      </c>
      <c r="N49" s="36"/>
    </row>
    <row r="50" spans="1:14" x14ac:dyDescent="0.3">
      <c r="A50" s="17" t="s">
        <v>713</v>
      </c>
      <c r="B50" s="17" t="s">
        <v>714</v>
      </c>
      <c r="C50" s="17" t="s">
        <v>715</v>
      </c>
      <c r="D50" s="17" t="s">
        <v>716</v>
      </c>
      <c r="E50" s="17" t="s">
        <v>717</v>
      </c>
      <c r="F50" s="17" t="s">
        <v>718</v>
      </c>
      <c r="G50" s="18">
        <v>3</v>
      </c>
      <c r="H50" s="18">
        <v>4</v>
      </c>
      <c r="I50" s="19">
        <v>0.33333333333333337</v>
      </c>
      <c r="J50" s="20">
        <v>0.66666666666666674</v>
      </c>
      <c r="K50" s="21">
        <v>0</v>
      </c>
      <c r="L50" s="22">
        <v>0</v>
      </c>
      <c r="M50" s="36" t="s">
        <v>1239</v>
      </c>
      <c r="N50" s="36"/>
    </row>
    <row r="51" spans="1:14" x14ac:dyDescent="0.3">
      <c r="A51" s="17" t="s">
        <v>403</v>
      </c>
      <c r="B51" s="17" t="s">
        <v>719</v>
      </c>
      <c r="C51" s="17" t="s">
        <v>720</v>
      </c>
      <c r="D51" s="17" t="s">
        <v>721</v>
      </c>
      <c r="E51" s="17" t="s">
        <v>334</v>
      </c>
      <c r="F51" s="17" t="s">
        <v>722</v>
      </c>
      <c r="G51" s="18">
        <v>3</v>
      </c>
      <c r="H51" s="18">
        <v>3</v>
      </c>
      <c r="I51" s="19">
        <v>0</v>
      </c>
      <c r="J51" s="20">
        <v>0</v>
      </c>
      <c r="K51" s="21">
        <v>0</v>
      </c>
      <c r="L51" s="22">
        <v>1</v>
      </c>
      <c r="M51" s="36" t="s">
        <v>1238</v>
      </c>
      <c r="N51" s="36"/>
    </row>
    <row r="52" spans="1:14" x14ac:dyDescent="0.3">
      <c r="A52" s="17" t="s">
        <v>723</v>
      </c>
      <c r="B52" s="17" t="s">
        <v>724</v>
      </c>
      <c r="C52" s="17" t="s">
        <v>725</v>
      </c>
      <c r="D52" s="17" t="s">
        <v>526</v>
      </c>
      <c r="E52" s="17" t="s">
        <v>726</v>
      </c>
      <c r="F52" s="17" t="s">
        <v>727</v>
      </c>
      <c r="G52" s="18">
        <v>3</v>
      </c>
      <c r="H52" s="18">
        <v>13</v>
      </c>
      <c r="I52" s="19">
        <v>0.33333333333333337</v>
      </c>
      <c r="J52" s="20">
        <v>0.66666666666666674</v>
      </c>
      <c r="K52" s="21">
        <v>0</v>
      </c>
      <c r="L52" s="22">
        <v>0</v>
      </c>
      <c r="M52" s="36" t="s">
        <v>1239</v>
      </c>
      <c r="N52" s="36"/>
    </row>
    <row r="53" spans="1:14" x14ac:dyDescent="0.3">
      <c r="A53" s="17" t="s">
        <v>728</v>
      </c>
      <c r="B53" s="17" t="s">
        <v>729</v>
      </c>
      <c r="C53" s="17" t="s">
        <v>730</v>
      </c>
      <c r="D53" s="17" t="s">
        <v>731</v>
      </c>
      <c r="E53" s="17" t="s">
        <v>732</v>
      </c>
      <c r="F53" s="17" t="s">
        <v>733</v>
      </c>
      <c r="G53" s="18">
        <v>3</v>
      </c>
      <c r="H53" s="18">
        <v>3</v>
      </c>
      <c r="I53" s="19">
        <v>0</v>
      </c>
      <c r="J53" s="20">
        <v>1</v>
      </c>
      <c r="K53" s="21">
        <v>0</v>
      </c>
      <c r="L53" s="22">
        <v>0</v>
      </c>
      <c r="M53" s="36" t="s">
        <v>1246</v>
      </c>
      <c r="N53" s="36">
        <v>2</v>
      </c>
    </row>
    <row r="54" spans="1:14" x14ac:dyDescent="0.3">
      <c r="A54" s="17" t="s">
        <v>734</v>
      </c>
      <c r="B54" s="17" t="s">
        <v>735</v>
      </c>
      <c r="C54" s="17" t="s">
        <v>736</v>
      </c>
      <c r="D54" s="17" t="s">
        <v>737</v>
      </c>
      <c r="E54" s="17" t="s">
        <v>738</v>
      </c>
      <c r="F54" s="17" t="s">
        <v>739</v>
      </c>
      <c r="G54" s="18">
        <v>3</v>
      </c>
      <c r="H54" s="18">
        <v>3</v>
      </c>
      <c r="I54" s="19">
        <v>0</v>
      </c>
      <c r="J54" s="20">
        <v>1</v>
      </c>
      <c r="K54" s="21">
        <v>0</v>
      </c>
      <c r="L54" s="22">
        <v>0</v>
      </c>
      <c r="M54" s="36" t="s">
        <v>1239</v>
      </c>
      <c r="N54" s="36"/>
    </row>
    <row r="55" spans="1:14" x14ac:dyDescent="0.3">
      <c r="A55" s="17" t="s">
        <v>740</v>
      </c>
      <c r="B55" s="17" t="s">
        <v>741</v>
      </c>
      <c r="C55" s="17" t="s">
        <v>742</v>
      </c>
      <c r="D55" s="17" t="s">
        <v>743</v>
      </c>
      <c r="E55" s="17" t="s">
        <v>744</v>
      </c>
      <c r="F55" s="17" t="s">
        <v>745</v>
      </c>
      <c r="G55" s="18">
        <v>2</v>
      </c>
      <c r="H55" s="18">
        <v>5</v>
      </c>
      <c r="I55" s="19">
        <v>0</v>
      </c>
      <c r="J55" s="20">
        <v>1</v>
      </c>
      <c r="K55" s="21">
        <v>0</v>
      </c>
      <c r="L55" s="22">
        <v>0</v>
      </c>
      <c r="M55" s="36" t="s">
        <v>1241</v>
      </c>
      <c r="N55" s="36"/>
    </row>
    <row r="56" spans="1:14" x14ac:dyDescent="0.3">
      <c r="A56" s="17" t="s">
        <v>308</v>
      </c>
      <c r="B56" s="17" t="s">
        <v>746</v>
      </c>
      <c r="C56" s="17" t="s">
        <v>747</v>
      </c>
      <c r="D56" s="17" t="s">
        <v>748</v>
      </c>
      <c r="E56" s="17" t="s">
        <v>311</v>
      </c>
      <c r="F56" s="17" t="s">
        <v>749</v>
      </c>
      <c r="G56" s="18">
        <v>2</v>
      </c>
      <c r="H56" s="18">
        <v>2</v>
      </c>
      <c r="I56" s="19">
        <v>0</v>
      </c>
      <c r="J56" s="20">
        <v>0</v>
      </c>
      <c r="K56" s="21">
        <v>1</v>
      </c>
      <c r="L56" s="22">
        <v>0</v>
      </c>
      <c r="M56" s="36" t="s">
        <v>1242</v>
      </c>
      <c r="N56" s="36"/>
    </row>
    <row r="57" spans="1:14" x14ac:dyDescent="0.3">
      <c r="A57" s="17" t="s">
        <v>750</v>
      </c>
      <c r="B57" s="17" t="s">
        <v>751</v>
      </c>
      <c r="C57" s="17" t="s">
        <v>752</v>
      </c>
      <c r="D57" s="17" t="s">
        <v>753</v>
      </c>
      <c r="E57" s="17" t="s">
        <v>754</v>
      </c>
      <c r="F57" s="17" t="s">
        <v>755</v>
      </c>
      <c r="G57" s="18">
        <v>2</v>
      </c>
      <c r="H57" s="18">
        <v>2</v>
      </c>
      <c r="I57" s="19">
        <v>0</v>
      </c>
      <c r="J57" s="20">
        <v>1</v>
      </c>
      <c r="K57" s="21">
        <v>0</v>
      </c>
      <c r="L57" s="22">
        <v>0</v>
      </c>
      <c r="M57" s="36" t="s">
        <v>1243</v>
      </c>
      <c r="N57" s="36"/>
    </row>
    <row r="58" spans="1:14" x14ac:dyDescent="0.3">
      <c r="A58" s="17" t="s">
        <v>756</v>
      </c>
      <c r="B58" s="17" t="s">
        <v>757</v>
      </c>
      <c r="C58" s="17" t="s">
        <v>758</v>
      </c>
      <c r="D58" s="17" t="s">
        <v>655</v>
      </c>
      <c r="E58" s="17" t="s">
        <v>759</v>
      </c>
      <c r="F58" s="17" t="s">
        <v>760</v>
      </c>
      <c r="G58" s="18">
        <v>2</v>
      </c>
      <c r="H58" s="18">
        <v>2</v>
      </c>
      <c r="I58" s="19">
        <v>0</v>
      </c>
      <c r="J58" s="20">
        <v>1</v>
      </c>
      <c r="K58" s="21">
        <v>0</v>
      </c>
      <c r="L58" s="22">
        <v>0</v>
      </c>
      <c r="M58" s="36" t="s">
        <v>1243</v>
      </c>
      <c r="N58" s="36"/>
    </row>
    <row r="59" spans="1:14" x14ac:dyDescent="0.3">
      <c r="A59" s="17" t="s">
        <v>761</v>
      </c>
      <c r="B59" s="17" t="s">
        <v>762</v>
      </c>
      <c r="C59" s="17" t="s">
        <v>763</v>
      </c>
      <c r="D59" s="17" t="s">
        <v>526</v>
      </c>
      <c r="E59" s="17" t="s">
        <v>276</v>
      </c>
      <c r="F59" s="17" t="s">
        <v>764</v>
      </c>
      <c r="G59" s="18">
        <v>2</v>
      </c>
      <c r="H59" s="18">
        <v>8</v>
      </c>
      <c r="I59" s="19">
        <v>0</v>
      </c>
      <c r="J59" s="20">
        <v>1</v>
      </c>
      <c r="K59" s="21">
        <v>0</v>
      </c>
      <c r="L59" s="22">
        <v>0</v>
      </c>
      <c r="M59" s="36" t="s">
        <v>1241</v>
      </c>
      <c r="N59" s="36"/>
    </row>
    <row r="60" spans="1:14" x14ac:dyDescent="0.3">
      <c r="A60" s="17" t="s">
        <v>254</v>
      </c>
      <c r="B60" s="17" t="s">
        <v>765</v>
      </c>
      <c r="C60" s="17" t="s">
        <v>520</v>
      </c>
      <c r="D60" s="17" t="s">
        <v>526</v>
      </c>
      <c r="E60" s="17" t="s">
        <v>148</v>
      </c>
      <c r="F60" s="17" t="s">
        <v>766</v>
      </c>
      <c r="G60" s="18">
        <v>2</v>
      </c>
      <c r="H60" s="18">
        <v>10</v>
      </c>
      <c r="I60" s="19">
        <v>0</v>
      </c>
      <c r="J60" s="20">
        <v>0</v>
      </c>
      <c r="K60" s="21">
        <v>1</v>
      </c>
      <c r="L60" s="22">
        <v>0</v>
      </c>
      <c r="M60" s="36" t="s">
        <v>1242</v>
      </c>
      <c r="N60" s="36"/>
    </row>
    <row r="61" spans="1:14" x14ac:dyDescent="0.3">
      <c r="A61" s="17" t="s">
        <v>767</v>
      </c>
      <c r="B61" s="17" t="s">
        <v>768</v>
      </c>
      <c r="C61" s="17" t="s">
        <v>769</v>
      </c>
      <c r="D61" s="17" t="s">
        <v>566</v>
      </c>
      <c r="E61" s="17" t="s">
        <v>732</v>
      </c>
      <c r="F61" s="17" t="s">
        <v>770</v>
      </c>
      <c r="G61" s="18">
        <v>2</v>
      </c>
      <c r="H61" s="18">
        <v>2</v>
      </c>
      <c r="I61" s="19">
        <v>1</v>
      </c>
      <c r="J61" s="20">
        <v>0</v>
      </c>
      <c r="K61" s="21">
        <v>0</v>
      </c>
      <c r="L61" s="22">
        <v>0</v>
      </c>
      <c r="M61" s="36" t="s">
        <v>1241</v>
      </c>
      <c r="N61" s="36"/>
    </row>
    <row r="62" spans="1:14" x14ac:dyDescent="0.3">
      <c r="A62" s="17" t="s">
        <v>152</v>
      </c>
      <c r="B62" s="17" t="s">
        <v>771</v>
      </c>
      <c r="C62" s="17" t="s">
        <v>654</v>
      </c>
      <c r="D62" s="17" t="s">
        <v>655</v>
      </c>
      <c r="E62" s="17" t="s">
        <v>148</v>
      </c>
      <c r="F62" s="17" t="s">
        <v>772</v>
      </c>
      <c r="G62" s="18">
        <v>2</v>
      </c>
      <c r="H62" s="18">
        <v>2</v>
      </c>
      <c r="I62" s="19">
        <v>0</v>
      </c>
      <c r="J62" s="20">
        <v>0</v>
      </c>
      <c r="K62" s="21">
        <v>1</v>
      </c>
      <c r="L62" s="22">
        <v>0</v>
      </c>
      <c r="M62" s="36" t="s">
        <v>1242</v>
      </c>
      <c r="N62" s="36"/>
    </row>
    <row r="63" spans="1:14" x14ac:dyDescent="0.3">
      <c r="A63" s="17" t="s">
        <v>773</v>
      </c>
      <c r="B63" s="17" t="s">
        <v>774</v>
      </c>
      <c r="C63" s="17" t="s">
        <v>775</v>
      </c>
      <c r="D63" s="17" t="s">
        <v>526</v>
      </c>
      <c r="E63" s="17" t="s">
        <v>143</v>
      </c>
      <c r="F63" s="17" t="s">
        <v>776</v>
      </c>
      <c r="G63" s="18">
        <v>2</v>
      </c>
      <c r="H63" s="18">
        <v>4</v>
      </c>
      <c r="I63" s="19">
        <v>0</v>
      </c>
      <c r="J63" s="20">
        <v>1</v>
      </c>
      <c r="K63" s="21">
        <v>0</v>
      </c>
      <c r="L63" s="22">
        <v>0</v>
      </c>
      <c r="M63" s="36" t="s">
        <v>1241</v>
      </c>
      <c r="N63" s="36"/>
    </row>
    <row r="64" spans="1:14" x14ac:dyDescent="0.3">
      <c r="A64" s="17" t="s">
        <v>380</v>
      </c>
      <c r="B64" s="17" t="s">
        <v>777</v>
      </c>
      <c r="C64" s="17" t="s">
        <v>520</v>
      </c>
      <c r="D64" s="17" t="s">
        <v>778</v>
      </c>
      <c r="E64" s="17" t="s">
        <v>382</v>
      </c>
      <c r="F64" s="17" t="s">
        <v>779</v>
      </c>
      <c r="G64" s="18">
        <v>2</v>
      </c>
      <c r="H64" s="18">
        <v>2</v>
      </c>
      <c r="I64" s="19">
        <v>0</v>
      </c>
      <c r="J64" s="20">
        <v>0</v>
      </c>
      <c r="K64" s="21">
        <v>0</v>
      </c>
      <c r="L64" s="22">
        <v>1</v>
      </c>
      <c r="M64" s="36" t="s">
        <v>1242</v>
      </c>
      <c r="N64" s="36"/>
    </row>
    <row r="65" spans="1:14" x14ac:dyDescent="0.3">
      <c r="A65" s="17" t="s">
        <v>458</v>
      </c>
      <c r="B65" s="17" t="s">
        <v>459</v>
      </c>
      <c r="C65" s="17" t="s">
        <v>780</v>
      </c>
      <c r="D65" s="17" t="s">
        <v>781</v>
      </c>
      <c r="E65" s="17" t="s">
        <v>460</v>
      </c>
      <c r="F65" s="17" t="s">
        <v>782</v>
      </c>
      <c r="G65" s="18">
        <v>2</v>
      </c>
      <c r="H65" s="18">
        <v>3</v>
      </c>
      <c r="I65" s="19">
        <v>0</v>
      </c>
      <c r="J65" s="20">
        <v>0</v>
      </c>
      <c r="K65" s="21">
        <v>0</v>
      </c>
      <c r="L65" s="22">
        <v>1</v>
      </c>
      <c r="M65" s="36" t="s">
        <v>1242</v>
      </c>
      <c r="N65" s="36"/>
    </row>
    <row r="66" spans="1:14" x14ac:dyDescent="0.3">
      <c r="A66" s="17" t="s">
        <v>250</v>
      </c>
      <c r="B66" s="17" t="s">
        <v>783</v>
      </c>
      <c r="C66" s="17" t="s">
        <v>520</v>
      </c>
      <c r="D66" s="17" t="s">
        <v>526</v>
      </c>
      <c r="E66" s="17" t="s">
        <v>148</v>
      </c>
      <c r="F66" s="17" t="s">
        <v>784</v>
      </c>
      <c r="G66" s="18">
        <v>2</v>
      </c>
      <c r="H66" s="18">
        <v>2</v>
      </c>
      <c r="I66" s="19">
        <v>0</v>
      </c>
      <c r="J66" s="20">
        <v>0</v>
      </c>
      <c r="K66" s="21">
        <v>1</v>
      </c>
      <c r="L66" s="22">
        <v>0</v>
      </c>
      <c r="M66" s="36" t="s">
        <v>1242</v>
      </c>
      <c r="N66" s="36"/>
    </row>
    <row r="67" spans="1:14" x14ac:dyDescent="0.3">
      <c r="A67" s="17" t="s">
        <v>785</v>
      </c>
      <c r="B67" s="17" t="s">
        <v>786</v>
      </c>
      <c r="C67" s="17" t="s">
        <v>787</v>
      </c>
      <c r="D67" s="17" t="s">
        <v>566</v>
      </c>
      <c r="E67" s="17" t="s">
        <v>683</v>
      </c>
      <c r="F67" s="17" t="s">
        <v>788</v>
      </c>
      <c r="G67" s="18">
        <v>2</v>
      </c>
      <c r="H67" s="18">
        <v>3</v>
      </c>
      <c r="I67" s="19">
        <v>0</v>
      </c>
      <c r="J67" s="20">
        <v>1</v>
      </c>
      <c r="K67" s="21">
        <v>0</v>
      </c>
      <c r="L67" s="22">
        <v>0</v>
      </c>
      <c r="M67" s="36" t="s">
        <v>1241</v>
      </c>
      <c r="N67" s="36"/>
    </row>
    <row r="68" spans="1:14" x14ac:dyDescent="0.3">
      <c r="A68" s="17" t="s">
        <v>352</v>
      </c>
      <c r="B68" s="17" t="s">
        <v>789</v>
      </c>
      <c r="C68" s="17" t="s">
        <v>790</v>
      </c>
      <c r="D68" s="17" t="s">
        <v>791</v>
      </c>
      <c r="E68" s="17" t="s">
        <v>354</v>
      </c>
      <c r="F68" s="17" t="s">
        <v>792</v>
      </c>
      <c r="G68" s="18">
        <v>2</v>
      </c>
      <c r="H68" s="18">
        <v>2</v>
      </c>
      <c r="I68" s="19">
        <v>0</v>
      </c>
      <c r="J68" s="20">
        <v>0.5</v>
      </c>
      <c r="K68" s="21">
        <v>0</v>
      </c>
      <c r="L68" s="22">
        <v>0.5</v>
      </c>
      <c r="M68" s="36" t="s">
        <v>1242</v>
      </c>
      <c r="N68" s="36"/>
    </row>
    <row r="69" spans="1:14" x14ac:dyDescent="0.3">
      <c r="A69" s="17" t="s">
        <v>793</v>
      </c>
      <c r="B69" s="17" t="s">
        <v>794</v>
      </c>
      <c r="C69" s="17" t="s">
        <v>795</v>
      </c>
      <c r="D69" s="17" t="s">
        <v>655</v>
      </c>
      <c r="E69" s="17" t="s">
        <v>754</v>
      </c>
      <c r="F69" s="17" t="s">
        <v>796</v>
      </c>
      <c r="G69" s="18">
        <v>2</v>
      </c>
      <c r="H69" s="18">
        <v>3</v>
      </c>
      <c r="I69" s="19">
        <v>1</v>
      </c>
      <c r="J69" s="20">
        <v>0</v>
      </c>
      <c r="K69" s="21">
        <v>0</v>
      </c>
      <c r="L69" s="22">
        <v>0</v>
      </c>
      <c r="M69" s="36" t="s">
        <v>1243</v>
      </c>
      <c r="N69" s="36"/>
    </row>
    <row r="70" spans="1:14" x14ac:dyDescent="0.3">
      <c r="A70" s="17" t="s">
        <v>797</v>
      </c>
      <c r="B70" s="17" t="s">
        <v>798</v>
      </c>
      <c r="C70" s="17" t="s">
        <v>799</v>
      </c>
      <c r="D70" s="17" t="s">
        <v>672</v>
      </c>
      <c r="E70" s="17" t="s">
        <v>800</v>
      </c>
      <c r="F70" s="17" t="s">
        <v>801</v>
      </c>
      <c r="G70" s="18">
        <v>2</v>
      </c>
      <c r="H70" s="18">
        <v>3</v>
      </c>
      <c r="I70" s="19">
        <v>1</v>
      </c>
      <c r="J70" s="20">
        <v>0</v>
      </c>
      <c r="K70" s="21">
        <v>0</v>
      </c>
      <c r="L70" s="22">
        <v>0</v>
      </c>
      <c r="M70" s="36" t="s">
        <v>1241</v>
      </c>
      <c r="N70" s="36"/>
    </row>
    <row r="71" spans="1:14" x14ac:dyDescent="0.3">
      <c r="A71" s="17" t="s">
        <v>802</v>
      </c>
      <c r="B71" s="17" t="s">
        <v>803</v>
      </c>
      <c r="C71" s="17" t="s">
        <v>804</v>
      </c>
      <c r="D71" s="17" t="s">
        <v>655</v>
      </c>
      <c r="E71" s="17" t="s">
        <v>732</v>
      </c>
      <c r="F71" s="17" t="s">
        <v>805</v>
      </c>
      <c r="G71" s="18">
        <v>2</v>
      </c>
      <c r="H71" s="18">
        <v>4</v>
      </c>
      <c r="I71" s="19">
        <v>1</v>
      </c>
      <c r="J71" s="20">
        <v>0</v>
      </c>
      <c r="K71" s="21">
        <v>0</v>
      </c>
      <c r="L71" s="22">
        <v>0</v>
      </c>
      <c r="M71" s="36" t="s">
        <v>1241</v>
      </c>
      <c r="N71" s="36"/>
    </row>
    <row r="72" spans="1:14" x14ac:dyDescent="0.3">
      <c r="A72" s="17" t="s">
        <v>806</v>
      </c>
      <c r="B72" s="17" t="s">
        <v>807</v>
      </c>
      <c r="C72" s="17" t="s">
        <v>808</v>
      </c>
      <c r="D72" s="17" t="s">
        <v>809</v>
      </c>
      <c r="E72" s="17" t="s">
        <v>810</v>
      </c>
      <c r="F72" s="17" t="s">
        <v>811</v>
      </c>
      <c r="G72" s="18">
        <v>2</v>
      </c>
      <c r="H72" s="18">
        <v>2</v>
      </c>
      <c r="I72" s="19">
        <v>0</v>
      </c>
      <c r="J72" s="20">
        <v>1</v>
      </c>
      <c r="K72" s="21">
        <v>0</v>
      </c>
      <c r="L72" s="22">
        <v>0</v>
      </c>
      <c r="M72" s="36" t="s">
        <v>1241</v>
      </c>
      <c r="N72" s="36"/>
    </row>
    <row r="73" spans="1:14" x14ac:dyDescent="0.3">
      <c r="A73" s="17" t="s">
        <v>812</v>
      </c>
      <c r="B73" s="17" t="s">
        <v>813</v>
      </c>
      <c r="C73" s="17" t="s">
        <v>520</v>
      </c>
      <c r="D73" s="17" t="s">
        <v>674</v>
      </c>
      <c r="E73" s="17" t="s">
        <v>298</v>
      </c>
      <c r="F73" s="17" t="s">
        <v>814</v>
      </c>
      <c r="G73" s="18">
        <v>2</v>
      </c>
      <c r="H73" s="18">
        <v>2</v>
      </c>
      <c r="I73" s="19">
        <v>1</v>
      </c>
      <c r="J73" s="20">
        <v>0</v>
      </c>
      <c r="K73" s="21">
        <v>0</v>
      </c>
      <c r="L73" s="22">
        <v>0</v>
      </c>
      <c r="M73" s="36" t="s">
        <v>1239</v>
      </c>
      <c r="N73" s="36"/>
    </row>
    <row r="74" spans="1:14" x14ac:dyDescent="0.3">
      <c r="A74" s="17" t="s">
        <v>815</v>
      </c>
      <c r="B74" s="17" t="s">
        <v>816</v>
      </c>
      <c r="C74" s="17" t="s">
        <v>817</v>
      </c>
      <c r="D74" s="17" t="s">
        <v>818</v>
      </c>
      <c r="E74" s="17" t="s">
        <v>209</v>
      </c>
      <c r="F74" s="17" t="s">
        <v>819</v>
      </c>
      <c r="G74" s="18">
        <v>2</v>
      </c>
      <c r="H74" s="18">
        <v>2</v>
      </c>
      <c r="I74" s="19">
        <v>1</v>
      </c>
      <c r="J74" s="20">
        <v>0</v>
      </c>
      <c r="K74" s="21">
        <v>0</v>
      </c>
      <c r="L74" s="22">
        <v>0</v>
      </c>
      <c r="M74" s="36" t="s">
        <v>1241</v>
      </c>
      <c r="N74" s="36"/>
    </row>
    <row r="75" spans="1:14" x14ac:dyDescent="0.3">
      <c r="A75" s="17" t="s">
        <v>820</v>
      </c>
      <c r="B75" s="17" t="s">
        <v>821</v>
      </c>
      <c r="C75" s="17" t="s">
        <v>822</v>
      </c>
      <c r="D75" s="17" t="s">
        <v>655</v>
      </c>
      <c r="E75" s="17" t="s">
        <v>754</v>
      </c>
      <c r="F75" s="17" t="s">
        <v>823</v>
      </c>
      <c r="G75" s="18">
        <v>2</v>
      </c>
      <c r="H75" s="18">
        <v>4</v>
      </c>
      <c r="I75" s="19">
        <v>0</v>
      </c>
      <c r="J75" s="20">
        <v>1</v>
      </c>
      <c r="K75" s="21">
        <v>0</v>
      </c>
      <c r="L75" s="22">
        <v>0</v>
      </c>
      <c r="M75" s="36" t="s">
        <v>1243</v>
      </c>
      <c r="N75" s="36"/>
    </row>
    <row r="76" spans="1:14" x14ac:dyDescent="0.3">
      <c r="A76" s="17" t="s">
        <v>190</v>
      </c>
      <c r="B76" s="17" t="s">
        <v>824</v>
      </c>
      <c r="C76" s="17" t="s">
        <v>520</v>
      </c>
      <c r="D76" s="17" t="s">
        <v>825</v>
      </c>
      <c r="E76" s="17" t="s">
        <v>148</v>
      </c>
      <c r="F76" s="17" t="s">
        <v>826</v>
      </c>
      <c r="G76" s="18">
        <v>2</v>
      </c>
      <c r="H76" s="18">
        <v>2</v>
      </c>
      <c r="I76" s="19">
        <v>0</v>
      </c>
      <c r="J76" s="20">
        <v>0</v>
      </c>
      <c r="K76" s="21">
        <v>1</v>
      </c>
      <c r="L76" s="22">
        <v>0</v>
      </c>
      <c r="M76" s="36" t="s">
        <v>1242</v>
      </c>
      <c r="N76" s="36"/>
    </row>
    <row r="77" spans="1:14" x14ac:dyDescent="0.3">
      <c r="A77" s="17" t="s">
        <v>213</v>
      </c>
      <c r="B77" s="17" t="s">
        <v>827</v>
      </c>
      <c r="C77" s="17" t="s">
        <v>520</v>
      </c>
      <c r="D77" s="17" t="s">
        <v>828</v>
      </c>
      <c r="E77" s="17" t="s">
        <v>216</v>
      </c>
      <c r="F77" s="17" t="s">
        <v>829</v>
      </c>
      <c r="G77" s="18">
        <v>2</v>
      </c>
      <c r="H77" s="18">
        <v>2</v>
      </c>
      <c r="I77" s="19">
        <v>0</v>
      </c>
      <c r="J77" s="20">
        <v>0</v>
      </c>
      <c r="K77" s="21">
        <v>1</v>
      </c>
      <c r="L77" s="22">
        <v>0</v>
      </c>
      <c r="M77" s="36" t="s">
        <v>1242</v>
      </c>
      <c r="N77" s="36"/>
    </row>
    <row r="78" spans="1:14" x14ac:dyDescent="0.3">
      <c r="A78" s="17" t="s">
        <v>830</v>
      </c>
      <c r="B78" s="17" t="s">
        <v>831</v>
      </c>
      <c r="C78" s="17" t="s">
        <v>832</v>
      </c>
      <c r="D78" s="17" t="s">
        <v>539</v>
      </c>
      <c r="E78" s="17" t="s">
        <v>540</v>
      </c>
      <c r="F78" s="17" t="s">
        <v>833</v>
      </c>
      <c r="G78" s="18">
        <v>2</v>
      </c>
      <c r="H78" s="18">
        <v>2</v>
      </c>
      <c r="I78" s="19">
        <v>0</v>
      </c>
      <c r="J78" s="20">
        <v>1</v>
      </c>
      <c r="K78" s="21">
        <v>0</v>
      </c>
      <c r="L78" s="22">
        <v>0</v>
      </c>
      <c r="M78" s="36" t="s">
        <v>1241</v>
      </c>
      <c r="N78" s="36"/>
    </row>
    <row r="79" spans="1:14" x14ac:dyDescent="0.3">
      <c r="A79" s="17" t="s">
        <v>834</v>
      </c>
      <c r="B79" s="17" t="s">
        <v>835</v>
      </c>
      <c r="C79" s="17" t="s">
        <v>836</v>
      </c>
      <c r="D79" s="17" t="s">
        <v>753</v>
      </c>
      <c r="E79" s="17" t="s">
        <v>209</v>
      </c>
      <c r="F79" s="17" t="s">
        <v>837</v>
      </c>
      <c r="G79" s="18">
        <v>2</v>
      </c>
      <c r="H79" s="18">
        <v>2</v>
      </c>
      <c r="I79" s="19">
        <v>1</v>
      </c>
      <c r="J79" s="20">
        <v>0</v>
      </c>
      <c r="K79" s="21">
        <v>0</v>
      </c>
      <c r="L79" s="22">
        <v>0</v>
      </c>
      <c r="M79" s="36" t="s">
        <v>1241</v>
      </c>
      <c r="N79" s="36"/>
    </row>
    <row r="80" spans="1:14" x14ac:dyDescent="0.3">
      <c r="A80" s="17" t="s">
        <v>389</v>
      </c>
      <c r="B80" s="17" t="s">
        <v>838</v>
      </c>
      <c r="C80" s="17" t="s">
        <v>520</v>
      </c>
      <c r="D80" s="17" t="s">
        <v>839</v>
      </c>
      <c r="E80" s="17" t="s">
        <v>391</v>
      </c>
      <c r="F80" s="17" t="s">
        <v>840</v>
      </c>
      <c r="G80" s="18">
        <v>2</v>
      </c>
      <c r="H80" s="18">
        <v>2</v>
      </c>
      <c r="I80" s="19">
        <v>0</v>
      </c>
      <c r="J80" s="20">
        <v>0</v>
      </c>
      <c r="K80" s="21">
        <v>0</v>
      </c>
      <c r="L80" s="22">
        <v>1</v>
      </c>
      <c r="M80" s="36" t="s">
        <v>1242</v>
      </c>
      <c r="N80" s="36"/>
    </row>
    <row r="81" spans="1:14" x14ac:dyDescent="0.3">
      <c r="A81" s="17" t="s">
        <v>841</v>
      </c>
      <c r="B81" s="17" t="s">
        <v>842</v>
      </c>
      <c r="C81" s="17" t="s">
        <v>843</v>
      </c>
      <c r="D81" s="17" t="s">
        <v>526</v>
      </c>
      <c r="E81" s="17" t="s">
        <v>844</v>
      </c>
      <c r="F81" s="17" t="s">
        <v>845</v>
      </c>
      <c r="G81" s="18">
        <v>1</v>
      </c>
      <c r="H81" s="18">
        <v>1</v>
      </c>
      <c r="I81" s="19">
        <v>0</v>
      </c>
      <c r="J81" s="20">
        <v>1</v>
      </c>
      <c r="K81" s="21">
        <v>0</v>
      </c>
      <c r="L81" s="22">
        <v>0</v>
      </c>
      <c r="M81" s="36" t="s">
        <v>1243</v>
      </c>
      <c r="N81" s="36"/>
    </row>
    <row r="82" spans="1:14" x14ac:dyDescent="0.3">
      <c r="A82" s="17" t="s">
        <v>846</v>
      </c>
      <c r="B82" s="17" t="s">
        <v>847</v>
      </c>
      <c r="C82" s="17" t="s">
        <v>848</v>
      </c>
      <c r="D82" s="17" t="s">
        <v>526</v>
      </c>
      <c r="E82" s="17" t="s">
        <v>849</v>
      </c>
      <c r="F82" s="17" t="s">
        <v>850</v>
      </c>
      <c r="G82" s="18">
        <v>1</v>
      </c>
      <c r="H82" s="18">
        <v>5</v>
      </c>
      <c r="I82" s="19">
        <v>1</v>
      </c>
      <c r="J82" s="20">
        <v>0</v>
      </c>
      <c r="K82" s="21">
        <v>0</v>
      </c>
      <c r="L82" s="22">
        <v>0</v>
      </c>
      <c r="M82" s="36" t="s">
        <v>1241</v>
      </c>
      <c r="N82" s="36"/>
    </row>
    <row r="83" spans="1:14" x14ac:dyDescent="0.3">
      <c r="A83" s="17" t="s">
        <v>238</v>
      </c>
      <c r="B83" s="17" t="s">
        <v>851</v>
      </c>
      <c r="C83" s="17" t="s">
        <v>852</v>
      </c>
      <c r="D83" s="17" t="s">
        <v>526</v>
      </c>
      <c r="E83" s="17" t="s">
        <v>241</v>
      </c>
      <c r="F83" s="17" t="s">
        <v>853</v>
      </c>
      <c r="G83" s="18">
        <v>1</v>
      </c>
      <c r="H83" s="18">
        <v>2</v>
      </c>
      <c r="I83" s="19">
        <v>0</v>
      </c>
      <c r="J83" s="20">
        <v>0</v>
      </c>
      <c r="K83" s="21">
        <v>1</v>
      </c>
      <c r="L83" s="22">
        <v>0</v>
      </c>
      <c r="M83" s="36" t="s">
        <v>1242</v>
      </c>
      <c r="N83" s="36"/>
    </row>
    <row r="84" spans="1:14" x14ac:dyDescent="0.3">
      <c r="A84" s="17" t="s">
        <v>461</v>
      </c>
      <c r="B84" s="17" t="s">
        <v>854</v>
      </c>
      <c r="C84" s="17" t="s">
        <v>520</v>
      </c>
      <c r="D84" s="17" t="s">
        <v>526</v>
      </c>
      <c r="E84" s="17" t="s">
        <v>361</v>
      </c>
      <c r="F84" s="17" t="s">
        <v>855</v>
      </c>
      <c r="G84" s="18">
        <v>1</v>
      </c>
      <c r="H84" s="18">
        <v>1</v>
      </c>
      <c r="I84" s="19">
        <v>0</v>
      </c>
      <c r="J84" s="20">
        <v>0</v>
      </c>
      <c r="K84" s="21">
        <v>0</v>
      </c>
      <c r="L84" s="22">
        <v>1</v>
      </c>
      <c r="M84" s="36" t="s">
        <v>1242</v>
      </c>
      <c r="N84" s="36"/>
    </row>
    <row r="85" spans="1:14" x14ac:dyDescent="0.3">
      <c r="A85" s="17" t="s">
        <v>358</v>
      </c>
      <c r="B85" s="17" t="s">
        <v>856</v>
      </c>
      <c r="C85" s="17" t="s">
        <v>857</v>
      </c>
      <c r="D85" s="17" t="s">
        <v>555</v>
      </c>
      <c r="E85" s="17" t="s">
        <v>361</v>
      </c>
      <c r="F85" s="17" t="s">
        <v>858</v>
      </c>
      <c r="G85" s="18">
        <v>1</v>
      </c>
      <c r="H85" s="18">
        <v>1</v>
      </c>
      <c r="I85" s="19">
        <v>0</v>
      </c>
      <c r="J85" s="20">
        <v>0</v>
      </c>
      <c r="K85" s="21">
        <v>0</v>
      </c>
      <c r="L85" s="22">
        <v>1</v>
      </c>
      <c r="M85" s="36" t="s">
        <v>1242</v>
      </c>
      <c r="N85" s="36"/>
    </row>
    <row r="86" spans="1:14" x14ac:dyDescent="0.3">
      <c r="A86" s="17" t="s">
        <v>859</v>
      </c>
      <c r="B86" s="17" t="s">
        <v>860</v>
      </c>
      <c r="C86" s="17" t="s">
        <v>861</v>
      </c>
      <c r="D86" s="17" t="s">
        <v>566</v>
      </c>
      <c r="E86" s="17" t="s">
        <v>862</v>
      </c>
      <c r="F86" s="17" t="s">
        <v>863</v>
      </c>
      <c r="G86" s="18">
        <v>1</v>
      </c>
      <c r="H86" s="18">
        <v>2</v>
      </c>
      <c r="I86" s="19">
        <v>1</v>
      </c>
      <c r="J86" s="20">
        <v>0</v>
      </c>
      <c r="K86" s="21">
        <v>0</v>
      </c>
      <c r="L86" s="22">
        <v>0</v>
      </c>
      <c r="M86" s="36" t="s">
        <v>1241</v>
      </c>
      <c r="N86" s="36"/>
    </row>
    <row r="87" spans="1:14" x14ac:dyDescent="0.3">
      <c r="A87" s="17" t="s">
        <v>864</v>
      </c>
      <c r="B87" s="17" t="s">
        <v>865</v>
      </c>
      <c r="C87" s="17" t="s">
        <v>520</v>
      </c>
      <c r="D87" s="17" t="s">
        <v>526</v>
      </c>
      <c r="E87" s="17" t="s">
        <v>866</v>
      </c>
      <c r="F87" s="17" t="s">
        <v>867</v>
      </c>
      <c r="G87" s="18">
        <v>1</v>
      </c>
      <c r="H87" s="18">
        <v>10</v>
      </c>
      <c r="I87" s="19">
        <v>0</v>
      </c>
      <c r="J87" s="20">
        <v>1</v>
      </c>
      <c r="K87" s="21">
        <v>0</v>
      </c>
      <c r="L87" s="22">
        <v>0</v>
      </c>
      <c r="M87" s="36" t="s">
        <v>1241</v>
      </c>
      <c r="N87" s="36"/>
    </row>
    <row r="88" spans="1:14" x14ac:dyDescent="0.3">
      <c r="A88" s="17" t="s">
        <v>376</v>
      </c>
      <c r="B88" s="17" t="s">
        <v>868</v>
      </c>
      <c r="C88" s="17" t="s">
        <v>869</v>
      </c>
      <c r="D88" s="17" t="s">
        <v>526</v>
      </c>
      <c r="E88" s="17" t="s">
        <v>375</v>
      </c>
      <c r="F88" s="17" t="s">
        <v>870</v>
      </c>
      <c r="G88" s="18">
        <v>1</v>
      </c>
      <c r="H88" s="18">
        <v>1</v>
      </c>
      <c r="I88" s="19">
        <v>0</v>
      </c>
      <c r="J88" s="20">
        <v>0</v>
      </c>
      <c r="K88" s="21">
        <v>0</v>
      </c>
      <c r="L88" s="22">
        <v>1</v>
      </c>
      <c r="M88" s="36" t="s">
        <v>1242</v>
      </c>
      <c r="N88" s="36"/>
    </row>
    <row r="89" spans="1:14" x14ac:dyDescent="0.3">
      <c r="A89" s="17" t="s">
        <v>231</v>
      </c>
      <c r="B89" s="17" t="s">
        <v>871</v>
      </c>
      <c r="C89" s="17" t="s">
        <v>872</v>
      </c>
      <c r="D89" s="17" t="s">
        <v>873</v>
      </c>
      <c r="E89" s="17" t="s">
        <v>143</v>
      </c>
      <c r="F89" s="17" t="s">
        <v>874</v>
      </c>
      <c r="G89" s="18">
        <v>1</v>
      </c>
      <c r="H89" s="18">
        <v>5</v>
      </c>
      <c r="I89" s="19">
        <v>0</v>
      </c>
      <c r="J89" s="20">
        <v>0</v>
      </c>
      <c r="K89" s="21">
        <v>1</v>
      </c>
      <c r="L89" s="22">
        <v>0</v>
      </c>
      <c r="M89" s="36" t="s">
        <v>1242</v>
      </c>
      <c r="N89" s="36"/>
    </row>
    <row r="90" spans="1:14" x14ac:dyDescent="0.3">
      <c r="A90" s="17" t="s">
        <v>277</v>
      </c>
      <c r="B90" s="17" t="s">
        <v>875</v>
      </c>
      <c r="C90" s="17" t="s">
        <v>876</v>
      </c>
      <c r="D90" s="17" t="s">
        <v>672</v>
      </c>
      <c r="E90" s="17" t="s">
        <v>276</v>
      </c>
      <c r="F90" s="17" t="s">
        <v>877</v>
      </c>
      <c r="G90" s="18">
        <v>1</v>
      </c>
      <c r="H90" s="18">
        <v>1</v>
      </c>
      <c r="I90" s="19">
        <v>0</v>
      </c>
      <c r="J90" s="20">
        <v>0</v>
      </c>
      <c r="K90" s="21">
        <v>1</v>
      </c>
      <c r="L90" s="22">
        <v>0</v>
      </c>
      <c r="M90" s="36" t="s">
        <v>1242</v>
      </c>
      <c r="N90" s="36"/>
    </row>
    <row r="91" spans="1:14" x14ac:dyDescent="0.3">
      <c r="A91" s="17" t="s">
        <v>878</v>
      </c>
      <c r="B91" s="17" t="s">
        <v>879</v>
      </c>
      <c r="C91" s="17" t="s">
        <v>880</v>
      </c>
      <c r="D91" s="17" t="s">
        <v>655</v>
      </c>
      <c r="E91" s="17" t="s">
        <v>209</v>
      </c>
      <c r="F91" s="17" t="s">
        <v>881</v>
      </c>
      <c r="G91" s="18">
        <v>1</v>
      </c>
      <c r="H91" s="18">
        <v>1</v>
      </c>
      <c r="I91" s="19">
        <v>1</v>
      </c>
      <c r="J91" s="20">
        <v>0</v>
      </c>
      <c r="K91" s="21">
        <v>0</v>
      </c>
      <c r="L91" s="22">
        <v>0</v>
      </c>
      <c r="M91" s="36" t="s">
        <v>1241</v>
      </c>
      <c r="N91" s="36"/>
    </row>
    <row r="92" spans="1:14" x14ac:dyDescent="0.3">
      <c r="A92" s="17" t="s">
        <v>384</v>
      </c>
      <c r="B92" s="17" t="s">
        <v>882</v>
      </c>
      <c r="C92" s="17" t="s">
        <v>883</v>
      </c>
      <c r="D92" s="17" t="s">
        <v>526</v>
      </c>
      <c r="E92" s="17" t="s">
        <v>386</v>
      </c>
      <c r="F92" s="17" t="s">
        <v>884</v>
      </c>
      <c r="G92" s="18">
        <v>1</v>
      </c>
      <c r="H92" s="18">
        <v>3</v>
      </c>
      <c r="I92" s="19">
        <v>0</v>
      </c>
      <c r="J92" s="20">
        <v>0</v>
      </c>
      <c r="K92" s="21">
        <v>0</v>
      </c>
      <c r="L92" s="22">
        <v>1</v>
      </c>
      <c r="M92" s="36" t="s">
        <v>1242</v>
      </c>
      <c r="N92" s="36"/>
    </row>
    <row r="93" spans="1:14" x14ac:dyDescent="0.3">
      <c r="A93" s="17" t="s">
        <v>366</v>
      </c>
      <c r="B93" s="17" t="s">
        <v>885</v>
      </c>
      <c r="C93" s="17" t="s">
        <v>886</v>
      </c>
      <c r="D93" s="17" t="s">
        <v>887</v>
      </c>
      <c r="E93" s="17" t="s">
        <v>368</v>
      </c>
      <c r="F93" s="17" t="s">
        <v>888</v>
      </c>
      <c r="G93" s="18">
        <v>1</v>
      </c>
      <c r="H93" s="18">
        <v>1</v>
      </c>
      <c r="I93" s="19">
        <v>0</v>
      </c>
      <c r="J93" s="20">
        <v>0</v>
      </c>
      <c r="K93" s="21">
        <v>0</v>
      </c>
      <c r="L93" s="22">
        <v>1</v>
      </c>
      <c r="M93" s="36" t="s">
        <v>1242</v>
      </c>
      <c r="N93" s="36"/>
    </row>
    <row r="94" spans="1:14" x14ac:dyDescent="0.3">
      <c r="A94" s="17" t="s">
        <v>889</v>
      </c>
      <c r="B94" s="17" t="s">
        <v>890</v>
      </c>
      <c r="C94" s="17" t="s">
        <v>891</v>
      </c>
      <c r="D94" s="17" t="s">
        <v>892</v>
      </c>
      <c r="E94" s="17" t="s">
        <v>893</v>
      </c>
      <c r="F94" s="17" t="s">
        <v>894</v>
      </c>
      <c r="G94" s="18">
        <v>1</v>
      </c>
      <c r="H94" s="18">
        <v>1</v>
      </c>
      <c r="I94" s="19">
        <v>0</v>
      </c>
      <c r="J94" s="20">
        <v>1</v>
      </c>
      <c r="K94" s="21">
        <v>0</v>
      </c>
      <c r="L94" s="22">
        <v>0</v>
      </c>
      <c r="M94" s="36" t="s">
        <v>1243</v>
      </c>
      <c r="N94" s="36"/>
    </row>
    <row r="95" spans="1:14" x14ac:dyDescent="0.3">
      <c r="A95" s="17" t="s">
        <v>895</v>
      </c>
      <c r="B95" s="17" t="s">
        <v>896</v>
      </c>
      <c r="C95" s="17" t="s">
        <v>897</v>
      </c>
      <c r="D95" s="17" t="s">
        <v>898</v>
      </c>
      <c r="E95" s="17" t="s">
        <v>899</v>
      </c>
      <c r="F95" s="17" t="s">
        <v>900</v>
      </c>
      <c r="G95" s="18">
        <v>1</v>
      </c>
      <c r="H95" s="18">
        <v>1</v>
      </c>
      <c r="I95" s="19">
        <v>0</v>
      </c>
      <c r="J95" s="20">
        <v>1</v>
      </c>
      <c r="K95" s="21">
        <v>0</v>
      </c>
      <c r="L95" s="22">
        <v>0</v>
      </c>
      <c r="M95" s="36" t="s">
        <v>1243</v>
      </c>
      <c r="N95" s="36"/>
    </row>
    <row r="96" spans="1:14" x14ac:dyDescent="0.3">
      <c r="A96" s="17" t="s">
        <v>341</v>
      </c>
      <c r="B96" s="17" t="s">
        <v>901</v>
      </c>
      <c r="C96" s="17" t="s">
        <v>902</v>
      </c>
      <c r="D96" s="17" t="s">
        <v>526</v>
      </c>
      <c r="E96" s="17" t="s">
        <v>148</v>
      </c>
      <c r="F96" s="17" t="s">
        <v>903</v>
      </c>
      <c r="G96" s="18">
        <v>1</v>
      </c>
      <c r="H96" s="18">
        <v>4</v>
      </c>
      <c r="I96" s="19">
        <v>0</v>
      </c>
      <c r="J96" s="20">
        <v>0</v>
      </c>
      <c r="K96" s="21">
        <v>0</v>
      </c>
      <c r="L96" s="22">
        <v>1</v>
      </c>
      <c r="M96" s="36" t="s">
        <v>1242</v>
      </c>
      <c r="N96" s="36"/>
    </row>
    <row r="97" spans="1:14" x14ac:dyDescent="0.3">
      <c r="A97" s="17" t="s">
        <v>274</v>
      </c>
      <c r="B97" s="17" t="s">
        <v>904</v>
      </c>
      <c r="C97" s="17" t="s">
        <v>905</v>
      </c>
      <c r="D97" s="17" t="s">
        <v>672</v>
      </c>
      <c r="E97" s="17" t="s">
        <v>276</v>
      </c>
      <c r="F97" s="17" t="s">
        <v>906</v>
      </c>
      <c r="G97" s="18">
        <v>1</v>
      </c>
      <c r="H97" s="18">
        <v>1</v>
      </c>
      <c r="I97" s="19">
        <v>0</v>
      </c>
      <c r="J97" s="20">
        <v>0</v>
      </c>
      <c r="K97" s="21">
        <v>1</v>
      </c>
      <c r="L97" s="22">
        <v>0</v>
      </c>
      <c r="M97" s="36" t="s">
        <v>1242</v>
      </c>
      <c r="N97" s="36"/>
    </row>
    <row r="98" spans="1:14" x14ac:dyDescent="0.3">
      <c r="A98" s="17" t="s">
        <v>907</v>
      </c>
      <c r="B98" s="17" t="s">
        <v>908</v>
      </c>
      <c r="C98" s="17" t="s">
        <v>909</v>
      </c>
      <c r="D98" s="17" t="s">
        <v>910</v>
      </c>
      <c r="E98" s="17" t="s">
        <v>613</v>
      </c>
      <c r="F98" s="17" t="s">
        <v>911</v>
      </c>
      <c r="G98" s="18">
        <v>1</v>
      </c>
      <c r="H98" s="18">
        <v>1</v>
      </c>
      <c r="I98" s="19">
        <v>1</v>
      </c>
      <c r="J98" s="20">
        <v>0</v>
      </c>
      <c r="K98" s="21">
        <v>0</v>
      </c>
      <c r="L98" s="22">
        <v>0</v>
      </c>
      <c r="M98" s="36" t="s">
        <v>1241</v>
      </c>
      <c r="N98" s="36"/>
    </row>
    <row r="99" spans="1:14" x14ac:dyDescent="0.3">
      <c r="A99" s="17" t="s">
        <v>318</v>
      </c>
      <c r="B99" s="17" t="s">
        <v>912</v>
      </c>
      <c r="C99" s="17" t="s">
        <v>913</v>
      </c>
      <c r="D99" s="17" t="s">
        <v>526</v>
      </c>
      <c r="E99" s="17" t="s">
        <v>321</v>
      </c>
      <c r="F99" s="17" t="s">
        <v>914</v>
      </c>
      <c r="G99" s="18">
        <v>1</v>
      </c>
      <c r="H99" s="18">
        <v>1</v>
      </c>
      <c r="I99" s="19">
        <v>0</v>
      </c>
      <c r="J99" s="20">
        <v>0</v>
      </c>
      <c r="K99" s="21">
        <v>0</v>
      </c>
      <c r="L99" s="22">
        <v>1</v>
      </c>
      <c r="M99" s="36" t="s">
        <v>1242</v>
      </c>
      <c r="N99" s="36"/>
    </row>
    <row r="100" spans="1:14" x14ac:dyDescent="0.3">
      <c r="A100" s="17" t="s">
        <v>915</v>
      </c>
      <c r="B100" s="17" t="s">
        <v>916</v>
      </c>
      <c r="C100" s="17" t="s">
        <v>917</v>
      </c>
      <c r="D100" s="17" t="s">
        <v>918</v>
      </c>
      <c r="E100" s="17" t="s">
        <v>386</v>
      </c>
      <c r="F100" s="17" t="s">
        <v>919</v>
      </c>
      <c r="G100" s="18">
        <v>1</v>
      </c>
      <c r="H100" s="18">
        <v>1</v>
      </c>
      <c r="I100" s="19">
        <v>0</v>
      </c>
      <c r="J100" s="20">
        <v>1</v>
      </c>
      <c r="K100" s="21">
        <v>0</v>
      </c>
      <c r="L100" s="22">
        <v>0</v>
      </c>
      <c r="M100" s="36" t="s">
        <v>1243</v>
      </c>
      <c r="N100" s="36"/>
    </row>
    <row r="101" spans="1:14" x14ac:dyDescent="0.3">
      <c r="A101" s="17" t="s">
        <v>434</v>
      </c>
      <c r="B101" s="17" t="s">
        <v>920</v>
      </c>
      <c r="C101" s="17" t="s">
        <v>921</v>
      </c>
      <c r="D101" s="17" t="s">
        <v>621</v>
      </c>
      <c r="E101" s="17" t="s">
        <v>436</v>
      </c>
      <c r="F101" s="17" t="s">
        <v>922</v>
      </c>
      <c r="G101" s="18">
        <v>1</v>
      </c>
      <c r="H101" s="18">
        <v>1</v>
      </c>
      <c r="I101" s="19">
        <v>0</v>
      </c>
      <c r="J101" s="20">
        <v>0</v>
      </c>
      <c r="K101" s="21">
        <v>0</v>
      </c>
      <c r="L101" s="22">
        <v>1</v>
      </c>
      <c r="M101" s="36" t="s">
        <v>1242</v>
      </c>
      <c r="N101" s="36"/>
    </row>
    <row r="102" spans="1:14" x14ac:dyDescent="0.3">
      <c r="A102" s="17" t="s">
        <v>923</v>
      </c>
      <c r="B102" s="17" t="s">
        <v>924</v>
      </c>
      <c r="C102" s="17" t="s">
        <v>925</v>
      </c>
      <c r="D102" s="17" t="s">
        <v>926</v>
      </c>
      <c r="E102" s="17" t="s">
        <v>540</v>
      </c>
      <c r="F102" s="17" t="s">
        <v>927</v>
      </c>
      <c r="G102" s="18">
        <v>1</v>
      </c>
      <c r="H102" s="18">
        <v>2</v>
      </c>
      <c r="I102" s="19">
        <v>0</v>
      </c>
      <c r="J102" s="20">
        <v>1</v>
      </c>
      <c r="K102" s="21">
        <v>0</v>
      </c>
      <c r="L102" s="22">
        <v>0</v>
      </c>
      <c r="M102" s="36" t="s">
        <v>1243</v>
      </c>
      <c r="N102" s="36"/>
    </row>
    <row r="103" spans="1:14" x14ac:dyDescent="0.3">
      <c r="A103" s="17" t="s">
        <v>928</v>
      </c>
      <c r="B103" s="17" t="s">
        <v>929</v>
      </c>
      <c r="C103" s="17" t="s">
        <v>930</v>
      </c>
      <c r="D103" s="17" t="s">
        <v>566</v>
      </c>
      <c r="E103" s="17" t="s">
        <v>931</v>
      </c>
      <c r="F103" s="17" t="s">
        <v>932</v>
      </c>
      <c r="G103" s="18">
        <v>1</v>
      </c>
      <c r="H103" s="18">
        <v>3</v>
      </c>
      <c r="I103" s="19">
        <v>1</v>
      </c>
      <c r="J103" s="20">
        <v>0</v>
      </c>
      <c r="K103" s="21">
        <v>0</v>
      </c>
      <c r="L103" s="22">
        <v>0</v>
      </c>
      <c r="M103" s="36" t="s">
        <v>1241</v>
      </c>
      <c r="N103" s="36"/>
    </row>
    <row r="104" spans="1:14" x14ac:dyDescent="0.3">
      <c r="A104" s="17" t="s">
        <v>933</v>
      </c>
      <c r="B104" s="17" t="s">
        <v>934</v>
      </c>
      <c r="C104" s="17" t="s">
        <v>520</v>
      </c>
      <c r="D104" s="17" t="s">
        <v>658</v>
      </c>
      <c r="E104" s="17" t="s">
        <v>576</v>
      </c>
      <c r="F104" s="17" t="s">
        <v>935</v>
      </c>
      <c r="G104" s="18">
        <v>1</v>
      </c>
      <c r="H104" s="18">
        <v>1</v>
      </c>
      <c r="I104" s="19">
        <v>0</v>
      </c>
      <c r="J104" s="20">
        <v>1</v>
      </c>
      <c r="K104" s="21">
        <v>0</v>
      </c>
      <c r="L104" s="22">
        <v>0</v>
      </c>
      <c r="M104" s="36" t="s">
        <v>1240</v>
      </c>
      <c r="N104" s="36"/>
    </row>
    <row r="105" spans="1:14" x14ac:dyDescent="0.3">
      <c r="A105" s="17" t="s">
        <v>936</v>
      </c>
      <c r="B105" s="17" t="s">
        <v>937</v>
      </c>
      <c r="C105" s="17" t="s">
        <v>938</v>
      </c>
      <c r="D105" s="17" t="s">
        <v>939</v>
      </c>
      <c r="E105" s="17" t="s">
        <v>148</v>
      </c>
      <c r="F105" s="17" t="s">
        <v>940</v>
      </c>
      <c r="G105" s="18">
        <v>1</v>
      </c>
      <c r="H105" s="18">
        <v>1</v>
      </c>
      <c r="I105" s="19">
        <v>0</v>
      </c>
      <c r="J105" s="20">
        <v>1</v>
      </c>
      <c r="K105" s="21">
        <v>0</v>
      </c>
      <c r="L105" s="22">
        <v>0</v>
      </c>
      <c r="M105" s="36" t="s">
        <v>1243</v>
      </c>
      <c r="N105" s="36"/>
    </row>
    <row r="106" spans="1:14" x14ac:dyDescent="0.3">
      <c r="A106" s="17" t="s">
        <v>941</v>
      </c>
      <c r="B106" s="17" t="s">
        <v>942</v>
      </c>
      <c r="C106" s="17" t="s">
        <v>520</v>
      </c>
      <c r="D106" s="17" t="s">
        <v>943</v>
      </c>
      <c r="E106" s="17" t="s">
        <v>216</v>
      </c>
      <c r="F106" s="17" t="s">
        <v>944</v>
      </c>
      <c r="G106" s="18">
        <v>1</v>
      </c>
      <c r="H106" s="18">
        <v>1</v>
      </c>
      <c r="I106" s="19">
        <v>1</v>
      </c>
      <c r="J106" s="20">
        <v>0</v>
      </c>
      <c r="K106" s="21">
        <v>0</v>
      </c>
      <c r="L106" s="22">
        <v>0</v>
      </c>
      <c r="M106" s="36" t="s">
        <v>1241</v>
      </c>
      <c r="N106" s="36"/>
    </row>
    <row r="107" spans="1:14" x14ac:dyDescent="0.3">
      <c r="A107" s="17" t="s">
        <v>945</v>
      </c>
      <c r="B107" s="17" t="s">
        <v>946</v>
      </c>
      <c r="C107" s="17" t="s">
        <v>947</v>
      </c>
      <c r="D107" s="17" t="s">
        <v>948</v>
      </c>
      <c r="E107" s="17" t="s">
        <v>717</v>
      </c>
      <c r="F107" s="17" t="s">
        <v>949</v>
      </c>
      <c r="G107" s="18">
        <v>1</v>
      </c>
      <c r="H107" s="18">
        <v>3</v>
      </c>
      <c r="I107" s="19">
        <v>0</v>
      </c>
      <c r="J107" s="20">
        <v>1</v>
      </c>
      <c r="K107" s="21">
        <v>0</v>
      </c>
      <c r="L107" s="22">
        <v>0</v>
      </c>
      <c r="M107" s="36" t="s">
        <v>1241</v>
      </c>
      <c r="N107" s="36"/>
    </row>
    <row r="108" spans="1:14" x14ac:dyDescent="0.3">
      <c r="A108" s="17" t="s">
        <v>950</v>
      </c>
      <c r="B108" s="17" t="s">
        <v>951</v>
      </c>
      <c r="C108" s="17" t="s">
        <v>952</v>
      </c>
      <c r="D108" s="17" t="s">
        <v>748</v>
      </c>
      <c r="E108" s="17" t="s">
        <v>953</v>
      </c>
      <c r="F108" s="17" t="s">
        <v>954</v>
      </c>
      <c r="G108" s="18">
        <v>1</v>
      </c>
      <c r="H108" s="18">
        <v>1</v>
      </c>
      <c r="I108" s="19">
        <v>0</v>
      </c>
      <c r="J108" s="20">
        <v>1</v>
      </c>
      <c r="K108" s="21">
        <v>0</v>
      </c>
      <c r="L108" s="22">
        <v>0</v>
      </c>
      <c r="M108" s="36" t="s">
        <v>1243</v>
      </c>
      <c r="N108" s="36"/>
    </row>
    <row r="109" spans="1:14" x14ac:dyDescent="0.3">
      <c r="A109" s="17" t="s">
        <v>955</v>
      </c>
      <c r="B109" s="17" t="s">
        <v>956</v>
      </c>
      <c r="C109" s="17" t="s">
        <v>957</v>
      </c>
      <c r="D109" s="17" t="s">
        <v>526</v>
      </c>
      <c r="E109" s="17" t="s">
        <v>216</v>
      </c>
      <c r="F109" s="17" t="s">
        <v>958</v>
      </c>
      <c r="G109" s="18">
        <v>1</v>
      </c>
      <c r="H109" s="18">
        <v>2</v>
      </c>
      <c r="I109" s="19">
        <v>1</v>
      </c>
      <c r="J109" s="20">
        <v>0</v>
      </c>
      <c r="K109" s="21">
        <v>0</v>
      </c>
      <c r="L109" s="22">
        <v>0</v>
      </c>
      <c r="M109" s="36" t="s">
        <v>1241</v>
      </c>
      <c r="N109" s="36"/>
    </row>
    <row r="110" spans="1:14" x14ac:dyDescent="0.3">
      <c r="A110" s="17" t="s">
        <v>348</v>
      </c>
      <c r="B110" s="17" t="s">
        <v>959</v>
      </c>
      <c r="C110" s="17" t="s">
        <v>960</v>
      </c>
      <c r="D110" s="17" t="s">
        <v>526</v>
      </c>
      <c r="E110" s="17" t="s">
        <v>350</v>
      </c>
      <c r="F110" s="17" t="s">
        <v>961</v>
      </c>
      <c r="G110" s="18">
        <v>1</v>
      </c>
      <c r="H110" s="18">
        <v>1</v>
      </c>
      <c r="I110" s="19">
        <v>0</v>
      </c>
      <c r="J110" s="20">
        <v>0</v>
      </c>
      <c r="K110" s="21">
        <v>0</v>
      </c>
      <c r="L110" s="22">
        <v>1</v>
      </c>
      <c r="M110" s="36" t="s">
        <v>1242</v>
      </c>
      <c r="N110" s="36"/>
    </row>
    <row r="111" spans="1:14" x14ac:dyDescent="0.3">
      <c r="A111" s="17" t="s">
        <v>962</v>
      </c>
      <c r="B111" s="17" t="s">
        <v>963</v>
      </c>
      <c r="C111" s="17" t="s">
        <v>964</v>
      </c>
      <c r="D111" s="17" t="s">
        <v>662</v>
      </c>
      <c r="E111" s="17" t="s">
        <v>561</v>
      </c>
      <c r="F111" s="17" t="s">
        <v>965</v>
      </c>
      <c r="G111" s="18">
        <v>1</v>
      </c>
      <c r="H111" s="18">
        <v>10</v>
      </c>
      <c r="I111" s="19">
        <v>1</v>
      </c>
      <c r="J111" s="20">
        <v>0</v>
      </c>
      <c r="K111" s="21">
        <v>0</v>
      </c>
      <c r="L111" s="22">
        <v>0</v>
      </c>
      <c r="M111" s="36" t="s">
        <v>1239</v>
      </c>
      <c r="N111" s="36"/>
    </row>
    <row r="112" spans="1:14" x14ac:dyDescent="0.3">
      <c r="A112" s="17" t="s">
        <v>966</v>
      </c>
      <c r="B112" s="17" t="s">
        <v>967</v>
      </c>
      <c r="C112" s="17" t="s">
        <v>968</v>
      </c>
      <c r="D112" s="17" t="s">
        <v>526</v>
      </c>
      <c r="E112" s="17" t="s">
        <v>216</v>
      </c>
      <c r="F112" s="17" t="s">
        <v>969</v>
      </c>
      <c r="G112" s="18">
        <v>1</v>
      </c>
      <c r="H112" s="18">
        <v>1</v>
      </c>
      <c r="I112" s="19">
        <v>1</v>
      </c>
      <c r="J112" s="20">
        <v>0</v>
      </c>
      <c r="K112" s="21">
        <v>0</v>
      </c>
      <c r="L112" s="22">
        <v>0</v>
      </c>
      <c r="M112" s="36" t="s">
        <v>1241</v>
      </c>
      <c r="N112" s="36"/>
    </row>
    <row r="113" spans="1:14" x14ac:dyDescent="0.3">
      <c r="A113" s="17" t="s">
        <v>970</v>
      </c>
      <c r="B113" s="17" t="s">
        <v>971</v>
      </c>
      <c r="C113" s="17" t="s">
        <v>808</v>
      </c>
      <c r="D113" s="17" t="s">
        <v>809</v>
      </c>
      <c r="E113" s="17" t="s">
        <v>810</v>
      </c>
      <c r="F113" s="17" t="s">
        <v>972</v>
      </c>
      <c r="G113" s="18">
        <v>1</v>
      </c>
      <c r="H113" s="18">
        <v>1</v>
      </c>
      <c r="I113" s="19">
        <v>1</v>
      </c>
      <c r="J113" s="20">
        <v>0</v>
      </c>
      <c r="K113" s="21">
        <v>0</v>
      </c>
      <c r="L113" s="22">
        <v>0</v>
      </c>
      <c r="M113" s="36" t="s">
        <v>1241</v>
      </c>
      <c r="N113" s="36"/>
    </row>
    <row r="114" spans="1:14" x14ac:dyDescent="0.3">
      <c r="A114" s="17" t="s">
        <v>973</v>
      </c>
      <c r="B114" s="17" t="s">
        <v>974</v>
      </c>
      <c r="C114" s="17" t="s">
        <v>897</v>
      </c>
      <c r="D114" s="17" t="s">
        <v>898</v>
      </c>
      <c r="E114" s="17" t="s">
        <v>975</v>
      </c>
      <c r="F114" s="17" t="s">
        <v>976</v>
      </c>
      <c r="G114" s="18">
        <v>1</v>
      </c>
      <c r="H114" s="18">
        <v>1</v>
      </c>
      <c r="I114" s="19">
        <v>0</v>
      </c>
      <c r="J114" s="20">
        <v>1</v>
      </c>
      <c r="K114" s="21">
        <v>0</v>
      </c>
      <c r="L114" s="22">
        <v>0</v>
      </c>
      <c r="M114" s="36" t="s">
        <v>1243</v>
      </c>
      <c r="N114" s="36"/>
    </row>
    <row r="115" spans="1:14" x14ac:dyDescent="0.3">
      <c r="A115" s="17" t="s">
        <v>977</v>
      </c>
      <c r="B115" s="17" t="s">
        <v>978</v>
      </c>
      <c r="C115" s="17" t="s">
        <v>979</v>
      </c>
      <c r="D115" s="17" t="s">
        <v>716</v>
      </c>
      <c r="E115" s="17" t="s">
        <v>717</v>
      </c>
      <c r="F115" s="17" t="s">
        <v>980</v>
      </c>
      <c r="G115" s="18">
        <v>1</v>
      </c>
      <c r="H115" s="18">
        <v>1</v>
      </c>
      <c r="I115" s="19">
        <v>0</v>
      </c>
      <c r="J115" s="20">
        <v>1</v>
      </c>
      <c r="K115" s="21">
        <v>0</v>
      </c>
      <c r="L115" s="22">
        <v>0</v>
      </c>
      <c r="M115" s="36" t="s">
        <v>1241</v>
      </c>
      <c r="N115" s="36"/>
    </row>
    <row r="116" spans="1:14" x14ac:dyDescent="0.3">
      <c r="A116" s="17" t="s">
        <v>981</v>
      </c>
      <c r="B116" s="17" t="s">
        <v>982</v>
      </c>
      <c r="C116" s="17" t="s">
        <v>983</v>
      </c>
      <c r="D116" s="17" t="s">
        <v>984</v>
      </c>
      <c r="E116" s="17" t="s">
        <v>561</v>
      </c>
      <c r="F116" s="17" t="s">
        <v>985</v>
      </c>
      <c r="G116" s="18">
        <v>1</v>
      </c>
      <c r="H116" s="18">
        <v>2</v>
      </c>
      <c r="I116" s="19">
        <v>0</v>
      </c>
      <c r="J116" s="20">
        <v>1</v>
      </c>
      <c r="K116" s="21">
        <v>0</v>
      </c>
      <c r="L116" s="22">
        <v>0</v>
      </c>
      <c r="M116" s="36" t="s">
        <v>1239</v>
      </c>
      <c r="N116" s="36"/>
    </row>
    <row r="117" spans="1:14" x14ac:dyDescent="0.3">
      <c r="A117" s="17" t="s">
        <v>986</v>
      </c>
      <c r="B117" s="17" t="s">
        <v>987</v>
      </c>
      <c r="C117" s="17" t="s">
        <v>988</v>
      </c>
      <c r="D117" s="17" t="s">
        <v>989</v>
      </c>
      <c r="E117" s="17" t="s">
        <v>516</v>
      </c>
      <c r="F117" s="17" t="s">
        <v>990</v>
      </c>
      <c r="G117" s="18">
        <v>1</v>
      </c>
      <c r="H117" s="18">
        <v>10</v>
      </c>
      <c r="I117" s="19">
        <v>0</v>
      </c>
      <c r="J117" s="20">
        <v>1</v>
      </c>
      <c r="K117" s="21">
        <v>0</v>
      </c>
      <c r="L117" s="22">
        <v>0</v>
      </c>
      <c r="M117" s="36" t="s">
        <v>1237</v>
      </c>
      <c r="N117" s="36"/>
    </row>
    <row r="118" spans="1:14" x14ac:dyDescent="0.3">
      <c r="A118" s="17" t="s">
        <v>428</v>
      </c>
      <c r="B118" s="17" t="s">
        <v>991</v>
      </c>
      <c r="C118" s="17" t="s">
        <v>520</v>
      </c>
      <c r="D118" s="17" t="s">
        <v>992</v>
      </c>
      <c r="E118" s="17" t="s">
        <v>430</v>
      </c>
      <c r="F118" s="17" t="s">
        <v>993</v>
      </c>
      <c r="G118" s="18">
        <v>1</v>
      </c>
      <c r="H118" s="18">
        <v>1</v>
      </c>
      <c r="I118" s="19">
        <v>0</v>
      </c>
      <c r="J118" s="20">
        <v>0</v>
      </c>
      <c r="K118" s="21">
        <v>0</v>
      </c>
      <c r="L118" s="22">
        <v>1</v>
      </c>
      <c r="M118" s="36" t="s">
        <v>1242</v>
      </c>
      <c r="N118" s="36"/>
    </row>
    <row r="119" spans="1:14" x14ac:dyDescent="0.3">
      <c r="A119" s="17" t="s">
        <v>994</v>
      </c>
      <c r="B119" s="17" t="s">
        <v>995</v>
      </c>
      <c r="C119" s="17" t="s">
        <v>996</v>
      </c>
      <c r="D119" s="17" t="s">
        <v>898</v>
      </c>
      <c r="E119" s="17" t="s">
        <v>997</v>
      </c>
      <c r="F119" s="17" t="s">
        <v>998</v>
      </c>
      <c r="G119" s="18">
        <v>1</v>
      </c>
      <c r="H119" s="18">
        <v>2</v>
      </c>
      <c r="I119" s="19">
        <v>0</v>
      </c>
      <c r="J119" s="20">
        <v>1</v>
      </c>
      <c r="K119" s="21">
        <v>0</v>
      </c>
      <c r="L119" s="22">
        <v>0</v>
      </c>
      <c r="M119" s="36" t="s">
        <v>1241</v>
      </c>
      <c r="N119" s="36"/>
    </row>
    <row r="120" spans="1:14" x14ac:dyDescent="0.3">
      <c r="A120" s="17" t="s">
        <v>999</v>
      </c>
      <c r="B120" s="17" t="s">
        <v>1000</v>
      </c>
      <c r="C120" s="17" t="s">
        <v>1001</v>
      </c>
      <c r="D120" s="17" t="s">
        <v>566</v>
      </c>
      <c r="E120" s="17" t="s">
        <v>1002</v>
      </c>
      <c r="F120" s="17" t="s">
        <v>1003</v>
      </c>
      <c r="G120" s="18">
        <v>1</v>
      </c>
      <c r="H120" s="18">
        <v>1</v>
      </c>
      <c r="I120" s="19">
        <v>1</v>
      </c>
      <c r="J120" s="20">
        <v>0</v>
      </c>
      <c r="K120" s="21">
        <v>0</v>
      </c>
      <c r="L120" s="22">
        <v>0</v>
      </c>
      <c r="M120" s="36" t="s">
        <v>1239</v>
      </c>
      <c r="N120" s="36"/>
    </row>
    <row r="121" spans="1:14" x14ac:dyDescent="0.3">
      <c r="A121" s="17" t="s">
        <v>289</v>
      </c>
      <c r="B121" s="17" t="s">
        <v>1004</v>
      </c>
      <c r="C121" s="17" t="s">
        <v>1005</v>
      </c>
      <c r="D121" s="17" t="s">
        <v>526</v>
      </c>
      <c r="E121" s="17" t="s">
        <v>291</v>
      </c>
      <c r="F121" s="17" t="s">
        <v>1006</v>
      </c>
      <c r="G121" s="18">
        <v>1</v>
      </c>
      <c r="H121" s="18">
        <v>1</v>
      </c>
      <c r="I121" s="19">
        <v>0</v>
      </c>
      <c r="J121" s="20">
        <v>0</v>
      </c>
      <c r="K121" s="21">
        <v>1</v>
      </c>
      <c r="L121" s="22">
        <v>0</v>
      </c>
      <c r="M121" s="36" t="s">
        <v>1242</v>
      </c>
      <c r="N121" s="36"/>
    </row>
    <row r="122" spans="1:14" x14ac:dyDescent="0.3">
      <c r="A122" s="17" t="s">
        <v>1007</v>
      </c>
      <c r="B122" s="17" t="s">
        <v>1008</v>
      </c>
      <c r="C122" s="17" t="s">
        <v>1009</v>
      </c>
      <c r="D122" s="17" t="s">
        <v>716</v>
      </c>
      <c r="E122" s="17" t="s">
        <v>717</v>
      </c>
      <c r="F122" s="17" t="s">
        <v>1010</v>
      </c>
      <c r="G122" s="18">
        <v>1</v>
      </c>
      <c r="H122" s="18">
        <v>2</v>
      </c>
      <c r="I122" s="19">
        <v>0</v>
      </c>
      <c r="J122" s="20">
        <v>1</v>
      </c>
      <c r="K122" s="21">
        <v>0</v>
      </c>
      <c r="L122" s="22">
        <v>0</v>
      </c>
      <c r="M122" s="36" t="s">
        <v>1241</v>
      </c>
      <c r="N122" s="36"/>
    </row>
    <row r="123" spans="1:14" x14ac:dyDescent="0.3">
      <c r="A123" s="17" t="s">
        <v>1011</v>
      </c>
      <c r="B123" s="17" t="s">
        <v>1012</v>
      </c>
      <c r="C123" s="17" t="s">
        <v>520</v>
      </c>
      <c r="D123" s="17" t="s">
        <v>1013</v>
      </c>
      <c r="E123" s="17" t="s">
        <v>1014</v>
      </c>
      <c r="F123" s="17" t="s">
        <v>1015</v>
      </c>
      <c r="G123" s="18">
        <v>1</v>
      </c>
      <c r="H123" s="18">
        <v>1</v>
      </c>
      <c r="I123" s="19">
        <v>0</v>
      </c>
      <c r="J123" s="20">
        <v>1</v>
      </c>
      <c r="K123" s="21">
        <v>0</v>
      </c>
      <c r="L123" s="22">
        <v>0</v>
      </c>
      <c r="M123" s="36" t="s">
        <v>1241</v>
      </c>
      <c r="N123" s="36"/>
    </row>
    <row r="124" spans="1:14" x14ac:dyDescent="0.3">
      <c r="A124" s="17" t="s">
        <v>1016</v>
      </c>
      <c r="B124" s="17" t="s">
        <v>1017</v>
      </c>
      <c r="C124" s="17" t="s">
        <v>1018</v>
      </c>
      <c r="D124" s="17" t="s">
        <v>1019</v>
      </c>
      <c r="E124" s="17" t="s">
        <v>552</v>
      </c>
      <c r="F124" s="17" t="s">
        <v>1020</v>
      </c>
      <c r="G124" s="18">
        <v>1</v>
      </c>
      <c r="H124" s="18">
        <v>1</v>
      </c>
      <c r="I124" s="19">
        <v>1</v>
      </c>
      <c r="J124" s="20">
        <v>0</v>
      </c>
      <c r="K124" s="21">
        <v>0</v>
      </c>
      <c r="L124" s="22">
        <v>0</v>
      </c>
      <c r="M124" s="36" t="s">
        <v>1241</v>
      </c>
      <c r="N124" s="36"/>
    </row>
    <row r="125" spans="1:14" x14ac:dyDescent="0.3">
      <c r="A125" s="17" t="s">
        <v>395</v>
      </c>
      <c r="B125" s="17" t="s">
        <v>1021</v>
      </c>
      <c r="C125" s="17" t="s">
        <v>520</v>
      </c>
      <c r="D125" s="17" t="s">
        <v>1022</v>
      </c>
      <c r="E125" s="17" t="s">
        <v>216</v>
      </c>
      <c r="F125" s="17" t="s">
        <v>1023</v>
      </c>
      <c r="G125" s="18">
        <v>1</v>
      </c>
      <c r="H125" s="18">
        <v>1</v>
      </c>
      <c r="I125" s="19">
        <v>0</v>
      </c>
      <c r="J125" s="20">
        <v>0</v>
      </c>
      <c r="K125" s="21">
        <v>0</v>
      </c>
      <c r="L125" s="22">
        <v>1</v>
      </c>
      <c r="M125" s="36" t="s">
        <v>1242</v>
      </c>
      <c r="N125" s="36"/>
    </row>
    <row r="126" spans="1:14" x14ac:dyDescent="0.3">
      <c r="A126" s="17" t="s">
        <v>1024</v>
      </c>
      <c r="B126" s="17" t="s">
        <v>1025</v>
      </c>
      <c r="C126" s="17" t="s">
        <v>1026</v>
      </c>
      <c r="D126" s="17" t="s">
        <v>898</v>
      </c>
      <c r="E126" s="17" t="s">
        <v>1027</v>
      </c>
      <c r="F126" s="17" t="s">
        <v>1028</v>
      </c>
      <c r="G126" s="18">
        <v>1</v>
      </c>
      <c r="H126" s="18">
        <v>1</v>
      </c>
      <c r="I126" s="19">
        <v>0</v>
      </c>
      <c r="J126" s="20">
        <v>1</v>
      </c>
      <c r="K126" s="21">
        <v>0</v>
      </c>
      <c r="L126" s="22">
        <v>0</v>
      </c>
      <c r="M126" s="36" t="s">
        <v>1241</v>
      </c>
      <c r="N126" s="36"/>
    </row>
    <row r="127" spans="1:14" x14ac:dyDescent="0.3">
      <c r="A127" s="17" t="s">
        <v>426</v>
      </c>
      <c r="B127" s="17" t="s">
        <v>1029</v>
      </c>
      <c r="C127" s="17" t="s">
        <v>520</v>
      </c>
      <c r="D127" s="17" t="s">
        <v>1030</v>
      </c>
      <c r="E127" s="17" t="s">
        <v>325</v>
      </c>
      <c r="F127" s="17" t="s">
        <v>1031</v>
      </c>
      <c r="G127" s="18">
        <v>1</v>
      </c>
      <c r="H127" s="18">
        <v>3</v>
      </c>
      <c r="I127" s="19">
        <v>0</v>
      </c>
      <c r="J127" s="20">
        <v>0</v>
      </c>
      <c r="K127" s="21">
        <v>0</v>
      </c>
      <c r="L127" s="22">
        <v>1</v>
      </c>
      <c r="M127" s="36" t="s">
        <v>1238</v>
      </c>
      <c r="N127" s="36"/>
    </row>
    <row r="128" spans="1:14" x14ac:dyDescent="0.3">
      <c r="A128" s="17" t="s">
        <v>369</v>
      </c>
      <c r="B128" s="17" t="s">
        <v>1032</v>
      </c>
      <c r="C128" s="17" t="s">
        <v>952</v>
      </c>
      <c r="D128" s="17" t="s">
        <v>526</v>
      </c>
      <c r="E128" s="17" t="s">
        <v>148</v>
      </c>
      <c r="F128" s="17" t="s">
        <v>1033</v>
      </c>
      <c r="G128" s="18">
        <v>1</v>
      </c>
      <c r="H128" s="18">
        <v>1</v>
      </c>
      <c r="I128" s="19">
        <v>0</v>
      </c>
      <c r="J128" s="20">
        <v>0</v>
      </c>
      <c r="K128" s="21">
        <v>0</v>
      </c>
      <c r="L128" s="22">
        <v>1</v>
      </c>
      <c r="M128" s="36" t="s">
        <v>1242</v>
      </c>
      <c r="N128" s="36"/>
    </row>
    <row r="129" spans="1:14" x14ac:dyDescent="0.3">
      <c r="A129" s="17" t="s">
        <v>1034</v>
      </c>
      <c r="B129" s="17" t="s">
        <v>1035</v>
      </c>
      <c r="C129" s="17" t="s">
        <v>988</v>
      </c>
      <c r="D129" s="17" t="s">
        <v>989</v>
      </c>
      <c r="E129" s="17" t="s">
        <v>516</v>
      </c>
      <c r="F129" s="17" t="s">
        <v>990</v>
      </c>
      <c r="G129" s="18">
        <v>1</v>
      </c>
      <c r="H129" s="18">
        <v>15</v>
      </c>
      <c r="I129" s="19">
        <v>0</v>
      </c>
      <c r="J129" s="20">
        <v>1</v>
      </c>
      <c r="K129" s="21">
        <v>0</v>
      </c>
      <c r="L129" s="22">
        <v>0</v>
      </c>
      <c r="M129" s="36" t="s">
        <v>1237</v>
      </c>
      <c r="N129" s="36"/>
    </row>
    <row r="130" spans="1:14" x14ac:dyDescent="0.3">
      <c r="A130" s="17" t="s">
        <v>1036</v>
      </c>
      <c r="B130" s="17" t="s">
        <v>1037</v>
      </c>
      <c r="C130" s="17" t="s">
        <v>1038</v>
      </c>
      <c r="D130" s="17" t="s">
        <v>655</v>
      </c>
      <c r="E130" s="17" t="s">
        <v>754</v>
      </c>
      <c r="F130" s="17" t="s">
        <v>1039</v>
      </c>
      <c r="G130" s="18">
        <v>1</v>
      </c>
      <c r="H130" s="18">
        <v>1</v>
      </c>
      <c r="I130" s="19">
        <v>0</v>
      </c>
      <c r="J130" s="20">
        <v>1</v>
      </c>
      <c r="K130" s="21">
        <v>0</v>
      </c>
      <c r="L130" s="22">
        <v>0</v>
      </c>
      <c r="M130" s="36" t="s">
        <v>1243</v>
      </c>
      <c r="N130" s="36"/>
    </row>
    <row r="131" spans="1:14" x14ac:dyDescent="0.3">
      <c r="A131" s="17" t="s">
        <v>1040</v>
      </c>
      <c r="B131" s="17" t="s">
        <v>1041</v>
      </c>
      <c r="C131" s="17" t="s">
        <v>1042</v>
      </c>
      <c r="D131" s="17" t="s">
        <v>1043</v>
      </c>
      <c r="E131" s="17" t="s">
        <v>216</v>
      </c>
      <c r="F131" s="17" t="s">
        <v>1044</v>
      </c>
      <c r="G131" s="18">
        <v>1</v>
      </c>
      <c r="H131" s="18">
        <v>1</v>
      </c>
      <c r="I131" s="19">
        <v>1</v>
      </c>
      <c r="J131" s="20">
        <v>0</v>
      </c>
      <c r="K131" s="21">
        <v>0</v>
      </c>
      <c r="L131" s="22">
        <v>0</v>
      </c>
      <c r="M131" s="36" t="s">
        <v>1241</v>
      </c>
      <c r="N131" s="36"/>
    </row>
    <row r="132" spans="1:14" x14ac:dyDescent="0.3">
      <c r="A132" s="17" t="s">
        <v>1045</v>
      </c>
      <c r="B132" s="17" t="s">
        <v>1046</v>
      </c>
      <c r="C132" s="17" t="s">
        <v>571</v>
      </c>
      <c r="D132" s="17" t="s">
        <v>566</v>
      </c>
      <c r="E132" s="17" t="s">
        <v>209</v>
      </c>
      <c r="F132" s="17" t="s">
        <v>1047</v>
      </c>
      <c r="G132" s="18">
        <v>1</v>
      </c>
      <c r="H132" s="18">
        <v>1</v>
      </c>
      <c r="I132" s="19">
        <v>1</v>
      </c>
      <c r="J132" s="20">
        <v>0</v>
      </c>
      <c r="K132" s="21">
        <v>0</v>
      </c>
      <c r="L132" s="22">
        <v>0</v>
      </c>
      <c r="M132" s="36" t="s">
        <v>1241</v>
      </c>
      <c r="N132" s="36"/>
    </row>
    <row r="133" spans="1:14" x14ac:dyDescent="0.3">
      <c r="A133" s="17" t="s">
        <v>1048</v>
      </c>
      <c r="B133" s="17" t="s">
        <v>1008</v>
      </c>
      <c r="C133" s="17" t="s">
        <v>715</v>
      </c>
      <c r="D133" s="17" t="s">
        <v>716</v>
      </c>
      <c r="E133" s="17" t="s">
        <v>717</v>
      </c>
      <c r="F133" s="17" t="s">
        <v>1049</v>
      </c>
      <c r="G133" s="18">
        <v>1</v>
      </c>
      <c r="H133" s="18">
        <v>2</v>
      </c>
      <c r="I133" s="19">
        <v>0</v>
      </c>
      <c r="J133" s="20">
        <v>1</v>
      </c>
      <c r="K133" s="21">
        <v>0</v>
      </c>
      <c r="L133" s="22">
        <v>0</v>
      </c>
      <c r="M133" s="36" t="s">
        <v>1241</v>
      </c>
      <c r="N133" s="36"/>
    </row>
    <row r="134" spans="1:14" x14ac:dyDescent="0.3">
      <c r="A134" s="17" t="s">
        <v>1050</v>
      </c>
      <c r="B134" s="17" t="s">
        <v>1051</v>
      </c>
      <c r="C134" s="17" t="s">
        <v>589</v>
      </c>
      <c r="D134" s="17" t="s">
        <v>566</v>
      </c>
      <c r="E134" s="17" t="s">
        <v>1052</v>
      </c>
      <c r="F134" s="17" t="s">
        <v>1053</v>
      </c>
      <c r="G134" s="18">
        <v>1</v>
      </c>
      <c r="H134" s="18">
        <v>2</v>
      </c>
      <c r="I134" s="19">
        <v>1</v>
      </c>
      <c r="J134" s="20">
        <v>0</v>
      </c>
      <c r="K134" s="21">
        <v>0</v>
      </c>
      <c r="L134" s="22">
        <v>0</v>
      </c>
      <c r="M134" s="36" t="s">
        <v>1241</v>
      </c>
      <c r="N134" s="36"/>
    </row>
    <row r="135" spans="1:14" x14ac:dyDescent="0.3">
      <c r="A135" s="17" t="s">
        <v>1054</v>
      </c>
      <c r="B135" s="17" t="s">
        <v>1055</v>
      </c>
      <c r="C135" s="17" t="s">
        <v>1056</v>
      </c>
      <c r="D135" s="17" t="s">
        <v>1043</v>
      </c>
      <c r="E135" s="17" t="s">
        <v>276</v>
      </c>
      <c r="F135" s="17" t="s">
        <v>1057</v>
      </c>
      <c r="G135" s="18">
        <v>1</v>
      </c>
      <c r="H135" s="18">
        <v>1</v>
      </c>
      <c r="I135" s="19">
        <v>1</v>
      </c>
      <c r="J135" s="20">
        <v>0</v>
      </c>
      <c r="K135" s="21">
        <v>0</v>
      </c>
      <c r="L135" s="22">
        <v>0</v>
      </c>
      <c r="M135" s="36" t="s">
        <v>1243</v>
      </c>
      <c r="N135" s="36"/>
    </row>
    <row r="136" spans="1:14" x14ac:dyDescent="0.3">
      <c r="A136" s="17" t="s">
        <v>474</v>
      </c>
      <c r="B136" s="17" t="s">
        <v>1058</v>
      </c>
      <c r="C136" s="17" t="s">
        <v>520</v>
      </c>
      <c r="D136" s="17" t="s">
        <v>526</v>
      </c>
      <c r="E136" s="17" t="s">
        <v>334</v>
      </c>
      <c r="F136" s="17" t="s">
        <v>1059</v>
      </c>
      <c r="G136" s="18">
        <v>1</v>
      </c>
      <c r="H136" s="18">
        <v>2</v>
      </c>
      <c r="I136" s="19">
        <v>0</v>
      </c>
      <c r="J136" s="20">
        <v>0</v>
      </c>
      <c r="K136" s="21">
        <v>0</v>
      </c>
      <c r="L136" s="22">
        <v>1</v>
      </c>
      <c r="M136" s="36" t="s">
        <v>1242</v>
      </c>
      <c r="N136" s="36"/>
    </row>
    <row r="137" spans="1:14" x14ac:dyDescent="0.3">
      <c r="A137" s="17" t="s">
        <v>1060</v>
      </c>
      <c r="B137" s="17" t="s">
        <v>1061</v>
      </c>
      <c r="C137" s="17" t="s">
        <v>1062</v>
      </c>
      <c r="D137" s="17" t="s">
        <v>526</v>
      </c>
      <c r="E137" s="17" t="s">
        <v>216</v>
      </c>
      <c r="F137" s="17" t="s">
        <v>1063</v>
      </c>
      <c r="G137" s="18">
        <v>1</v>
      </c>
      <c r="H137" s="18">
        <v>4</v>
      </c>
      <c r="I137" s="19">
        <v>1</v>
      </c>
      <c r="J137" s="20">
        <v>0</v>
      </c>
      <c r="K137" s="21">
        <v>0</v>
      </c>
      <c r="L137" s="22">
        <v>0</v>
      </c>
      <c r="M137" s="36" t="s">
        <v>1241</v>
      </c>
      <c r="N137" s="36"/>
    </row>
    <row r="138" spans="1:14" x14ac:dyDescent="0.3">
      <c r="A138" s="17" t="s">
        <v>1064</v>
      </c>
      <c r="B138" s="17" t="s">
        <v>1065</v>
      </c>
      <c r="C138" s="17" t="s">
        <v>1066</v>
      </c>
      <c r="D138" s="17" t="s">
        <v>526</v>
      </c>
      <c r="E138" s="17" t="s">
        <v>216</v>
      </c>
      <c r="F138" s="17" t="s">
        <v>1067</v>
      </c>
      <c r="G138" s="18">
        <v>1</v>
      </c>
      <c r="H138" s="18">
        <v>5</v>
      </c>
      <c r="I138" s="19">
        <v>0</v>
      </c>
      <c r="J138" s="20">
        <v>1</v>
      </c>
      <c r="K138" s="21">
        <v>0</v>
      </c>
      <c r="L138" s="22">
        <v>0</v>
      </c>
      <c r="M138" s="36" t="s">
        <v>1243</v>
      </c>
      <c r="N138" s="36"/>
    </row>
    <row r="139" spans="1:14" x14ac:dyDescent="0.3">
      <c r="A139" s="17" t="s">
        <v>1068</v>
      </c>
      <c r="B139" s="17" t="s">
        <v>1069</v>
      </c>
      <c r="C139" s="17" t="s">
        <v>520</v>
      </c>
      <c r="D139" s="17" t="s">
        <v>526</v>
      </c>
      <c r="E139" s="17" t="s">
        <v>1070</v>
      </c>
      <c r="F139" s="17" t="s">
        <v>1071</v>
      </c>
      <c r="G139" s="18">
        <v>1</v>
      </c>
      <c r="H139" s="18">
        <v>1</v>
      </c>
      <c r="I139" s="19">
        <v>1</v>
      </c>
      <c r="J139" s="20">
        <v>0</v>
      </c>
      <c r="K139" s="21">
        <v>0</v>
      </c>
      <c r="L139" s="22">
        <v>0</v>
      </c>
      <c r="M139" s="36" t="s">
        <v>1241</v>
      </c>
      <c r="N139" s="36"/>
    </row>
    <row r="140" spans="1:14" x14ac:dyDescent="0.3">
      <c r="A140" s="17" t="s">
        <v>1072</v>
      </c>
      <c r="B140" s="17" t="s">
        <v>1073</v>
      </c>
      <c r="C140" s="17" t="s">
        <v>988</v>
      </c>
      <c r="D140" s="17" t="s">
        <v>989</v>
      </c>
      <c r="E140" s="17" t="s">
        <v>516</v>
      </c>
      <c r="F140" s="17" t="s">
        <v>990</v>
      </c>
      <c r="G140" s="18">
        <v>1</v>
      </c>
      <c r="H140" s="18">
        <v>10</v>
      </c>
      <c r="I140" s="19">
        <v>0</v>
      </c>
      <c r="J140" s="20">
        <v>1</v>
      </c>
      <c r="K140" s="21">
        <v>0</v>
      </c>
      <c r="L140" s="22">
        <v>0</v>
      </c>
      <c r="M140" s="36" t="s">
        <v>1237</v>
      </c>
      <c r="N140" s="36"/>
    </row>
    <row r="141" spans="1:14" x14ac:dyDescent="0.3">
      <c r="A141" s="17" t="s">
        <v>1074</v>
      </c>
      <c r="B141" s="17" t="s">
        <v>1075</v>
      </c>
      <c r="C141" s="17" t="s">
        <v>1076</v>
      </c>
      <c r="D141" s="17" t="s">
        <v>989</v>
      </c>
      <c r="E141" s="17" t="s">
        <v>1077</v>
      </c>
      <c r="F141" s="17" t="s">
        <v>1078</v>
      </c>
      <c r="G141" s="18">
        <v>1</v>
      </c>
      <c r="H141" s="18">
        <v>10</v>
      </c>
      <c r="I141" s="19">
        <v>0</v>
      </c>
      <c r="J141" s="20">
        <v>1</v>
      </c>
      <c r="K141" s="21">
        <v>0</v>
      </c>
      <c r="L141" s="22">
        <v>0</v>
      </c>
      <c r="M141" s="36" t="s">
        <v>1237</v>
      </c>
      <c r="N141" s="36"/>
    </row>
    <row r="142" spans="1:14" x14ac:dyDescent="0.3">
      <c r="A142" s="17" t="s">
        <v>1079</v>
      </c>
      <c r="B142" s="17" t="s">
        <v>1080</v>
      </c>
      <c r="C142" s="17" t="s">
        <v>1081</v>
      </c>
      <c r="D142" s="17" t="s">
        <v>526</v>
      </c>
      <c r="E142" s="17" t="s">
        <v>1082</v>
      </c>
      <c r="F142" s="17" t="s">
        <v>1083</v>
      </c>
      <c r="G142" s="18">
        <v>1</v>
      </c>
      <c r="H142" s="18">
        <v>3</v>
      </c>
      <c r="I142" s="19">
        <v>0</v>
      </c>
      <c r="J142" s="20">
        <v>1</v>
      </c>
      <c r="K142" s="21">
        <v>0</v>
      </c>
      <c r="L142" s="22">
        <v>0</v>
      </c>
      <c r="M142" s="36" t="s">
        <v>1241</v>
      </c>
      <c r="N142" s="36"/>
    </row>
    <row r="143" spans="1:14" x14ac:dyDescent="0.3">
      <c r="A143" s="17" t="s">
        <v>206</v>
      </c>
      <c r="B143" s="17" t="s">
        <v>207</v>
      </c>
      <c r="C143" s="17" t="s">
        <v>1084</v>
      </c>
      <c r="D143" s="17" t="s">
        <v>674</v>
      </c>
      <c r="E143" s="17" t="s">
        <v>209</v>
      </c>
      <c r="F143" s="17" t="s">
        <v>1085</v>
      </c>
      <c r="G143" s="18">
        <v>1</v>
      </c>
      <c r="H143" s="18">
        <v>1</v>
      </c>
      <c r="I143" s="19">
        <v>0</v>
      </c>
      <c r="J143" s="20">
        <v>0</v>
      </c>
      <c r="K143" s="21">
        <v>1</v>
      </c>
      <c r="L143" s="22">
        <v>0</v>
      </c>
      <c r="M143" s="36" t="s">
        <v>1242</v>
      </c>
      <c r="N143" s="36"/>
    </row>
    <row r="144" spans="1:14" x14ac:dyDescent="0.3">
      <c r="A144" s="17" t="s">
        <v>1086</v>
      </c>
      <c r="B144" s="17" t="s">
        <v>1087</v>
      </c>
      <c r="C144" s="17" t="s">
        <v>1088</v>
      </c>
      <c r="D144" s="17" t="s">
        <v>1089</v>
      </c>
      <c r="E144" s="17" t="s">
        <v>276</v>
      </c>
      <c r="F144" s="17" t="s">
        <v>1090</v>
      </c>
      <c r="G144" s="18">
        <v>1</v>
      </c>
      <c r="H144" s="18">
        <v>1</v>
      </c>
      <c r="I144" s="19">
        <v>0</v>
      </c>
      <c r="J144" s="20">
        <v>1</v>
      </c>
      <c r="K144" s="21">
        <v>0</v>
      </c>
      <c r="L144" s="22">
        <v>0</v>
      </c>
      <c r="M144" s="36" t="s">
        <v>1243</v>
      </c>
      <c r="N144" s="36"/>
    </row>
    <row r="145" spans="1:14" x14ac:dyDescent="0.3">
      <c r="A145" s="17" t="s">
        <v>1091</v>
      </c>
      <c r="B145" s="17" t="s">
        <v>1092</v>
      </c>
      <c r="C145" s="17" t="s">
        <v>1093</v>
      </c>
      <c r="D145" s="17" t="s">
        <v>1094</v>
      </c>
      <c r="E145" s="17" t="s">
        <v>1095</v>
      </c>
      <c r="F145" s="17" t="s">
        <v>1096</v>
      </c>
      <c r="G145" s="18">
        <v>1</v>
      </c>
      <c r="H145" s="18">
        <v>3</v>
      </c>
      <c r="I145" s="19">
        <v>0</v>
      </c>
      <c r="J145" s="20">
        <v>1</v>
      </c>
      <c r="K145" s="21">
        <v>0</v>
      </c>
      <c r="L145" s="22">
        <v>0</v>
      </c>
      <c r="M145" s="36" t="s">
        <v>1243</v>
      </c>
      <c r="N145" s="36"/>
    </row>
    <row r="146" spans="1:14" x14ac:dyDescent="0.3">
      <c r="A146" s="17" t="s">
        <v>1097</v>
      </c>
      <c r="B146" s="17" t="s">
        <v>1098</v>
      </c>
      <c r="C146" s="17" t="s">
        <v>1099</v>
      </c>
      <c r="D146" s="17" t="s">
        <v>526</v>
      </c>
      <c r="E146" s="17" t="s">
        <v>350</v>
      </c>
      <c r="F146" s="17" t="s">
        <v>1100</v>
      </c>
      <c r="G146" s="18">
        <v>1</v>
      </c>
      <c r="H146" s="18">
        <v>2</v>
      </c>
      <c r="I146" s="19">
        <v>0</v>
      </c>
      <c r="J146" s="20">
        <v>1</v>
      </c>
      <c r="K146" s="21">
        <v>0</v>
      </c>
      <c r="L146" s="22">
        <v>0</v>
      </c>
      <c r="M146" s="36" t="s">
        <v>1241</v>
      </c>
      <c r="N146" s="36"/>
    </row>
    <row r="147" spans="1:14" x14ac:dyDescent="0.3">
      <c r="A147" s="17" t="s">
        <v>373</v>
      </c>
      <c r="B147" s="17" t="s">
        <v>374</v>
      </c>
      <c r="C147" s="17" t="s">
        <v>1101</v>
      </c>
      <c r="D147" s="17" t="s">
        <v>526</v>
      </c>
      <c r="E147" s="17" t="s">
        <v>375</v>
      </c>
      <c r="F147" s="17" t="s">
        <v>1102</v>
      </c>
      <c r="G147" s="18">
        <v>1</v>
      </c>
      <c r="H147" s="18">
        <v>1</v>
      </c>
      <c r="I147" s="19">
        <v>0</v>
      </c>
      <c r="J147" s="20">
        <v>0</v>
      </c>
      <c r="K147" s="21">
        <v>0</v>
      </c>
      <c r="L147" s="22">
        <v>1</v>
      </c>
      <c r="M147" s="36" t="s">
        <v>1242</v>
      </c>
      <c r="N147" s="36"/>
    </row>
    <row r="148" spans="1:14" x14ac:dyDescent="0.3">
      <c r="A148" s="17" t="s">
        <v>1103</v>
      </c>
      <c r="B148" s="17" t="s">
        <v>1104</v>
      </c>
      <c r="C148" s="17" t="s">
        <v>1105</v>
      </c>
      <c r="D148" s="17" t="s">
        <v>526</v>
      </c>
      <c r="E148" s="17" t="s">
        <v>540</v>
      </c>
      <c r="F148" s="17" t="s">
        <v>1106</v>
      </c>
      <c r="G148" s="18">
        <v>1</v>
      </c>
      <c r="H148" s="18">
        <v>4</v>
      </c>
      <c r="I148" s="19">
        <v>0</v>
      </c>
      <c r="J148" s="20">
        <v>1</v>
      </c>
      <c r="K148" s="21">
        <v>0</v>
      </c>
      <c r="L148" s="22">
        <v>0</v>
      </c>
      <c r="M148" s="36" t="s">
        <v>1241</v>
      </c>
      <c r="N148" s="36"/>
    </row>
    <row r="149" spans="1:14" x14ac:dyDescent="0.3">
      <c r="A149" s="17" t="s">
        <v>179</v>
      </c>
      <c r="B149" s="17" t="s">
        <v>1107</v>
      </c>
      <c r="C149" s="17" t="s">
        <v>1108</v>
      </c>
      <c r="D149" s="17" t="s">
        <v>825</v>
      </c>
      <c r="E149" s="17" t="s">
        <v>182</v>
      </c>
      <c r="F149" s="17" t="s">
        <v>1109</v>
      </c>
      <c r="G149" s="18">
        <v>1</v>
      </c>
      <c r="H149" s="18">
        <v>1</v>
      </c>
      <c r="I149" s="19">
        <v>0</v>
      </c>
      <c r="J149" s="20">
        <v>0</v>
      </c>
      <c r="K149" s="21">
        <v>1</v>
      </c>
      <c r="L149" s="22">
        <v>0</v>
      </c>
      <c r="M149" s="36" t="s">
        <v>1242</v>
      </c>
      <c r="N149" s="36"/>
    </row>
    <row r="150" spans="1:14" x14ac:dyDescent="0.3">
      <c r="A150" s="17" t="s">
        <v>1110</v>
      </c>
      <c r="B150" s="17" t="s">
        <v>1111</v>
      </c>
      <c r="C150" s="17" t="s">
        <v>1112</v>
      </c>
      <c r="D150" s="17" t="s">
        <v>526</v>
      </c>
      <c r="E150" s="17" t="s">
        <v>1113</v>
      </c>
      <c r="F150" s="17" t="s">
        <v>1114</v>
      </c>
      <c r="G150" s="18">
        <v>1</v>
      </c>
      <c r="H150" s="18">
        <v>25</v>
      </c>
      <c r="I150" s="19">
        <v>0</v>
      </c>
      <c r="J150" s="20">
        <v>1</v>
      </c>
      <c r="K150" s="21">
        <v>0</v>
      </c>
      <c r="L150" s="22">
        <v>0</v>
      </c>
      <c r="M150" s="36" t="s">
        <v>1241</v>
      </c>
      <c r="N150" s="36"/>
    </row>
    <row r="151" spans="1:14" x14ac:dyDescent="0.3">
      <c r="A151" s="17" t="s">
        <v>1115</v>
      </c>
      <c r="B151" s="17" t="s">
        <v>1116</v>
      </c>
      <c r="C151" s="17" t="s">
        <v>520</v>
      </c>
      <c r="D151" s="17" t="s">
        <v>1117</v>
      </c>
      <c r="E151" s="17" t="s">
        <v>552</v>
      </c>
      <c r="F151" s="17" t="s">
        <v>1118</v>
      </c>
      <c r="G151" s="18">
        <v>1</v>
      </c>
      <c r="H151" s="18">
        <v>1</v>
      </c>
      <c r="I151" s="19">
        <v>1</v>
      </c>
      <c r="J151" s="20">
        <v>0</v>
      </c>
      <c r="K151" s="21">
        <v>0</v>
      </c>
      <c r="L151" s="22">
        <v>0</v>
      </c>
      <c r="M151" s="36" t="s">
        <v>1241</v>
      </c>
      <c r="N151" s="36"/>
    </row>
    <row r="152" spans="1:14" x14ac:dyDescent="0.3">
      <c r="A152" s="17" t="s">
        <v>1119</v>
      </c>
      <c r="B152" s="17" t="s">
        <v>1120</v>
      </c>
      <c r="C152" s="17" t="s">
        <v>1121</v>
      </c>
      <c r="D152" s="17" t="s">
        <v>1122</v>
      </c>
      <c r="E152" s="17" t="s">
        <v>1123</v>
      </c>
      <c r="F152" s="17" t="s">
        <v>1124</v>
      </c>
      <c r="G152" s="18">
        <v>1</v>
      </c>
      <c r="H152" s="18">
        <v>3</v>
      </c>
      <c r="I152" s="19">
        <v>0</v>
      </c>
      <c r="J152" s="20">
        <v>1</v>
      </c>
      <c r="K152" s="21">
        <v>0</v>
      </c>
      <c r="L152" s="22">
        <v>0</v>
      </c>
      <c r="M152" s="36" t="s">
        <v>1241</v>
      </c>
      <c r="N152" s="36"/>
    </row>
    <row r="153" spans="1:14" x14ac:dyDescent="0.3">
      <c r="A153" s="17" t="s">
        <v>1125</v>
      </c>
      <c r="B153" s="17" t="s">
        <v>1126</v>
      </c>
      <c r="C153" s="17" t="s">
        <v>520</v>
      </c>
      <c r="D153" s="17" t="s">
        <v>526</v>
      </c>
      <c r="E153" s="17" t="s">
        <v>298</v>
      </c>
      <c r="F153" s="17" t="s">
        <v>1127</v>
      </c>
      <c r="G153" s="18">
        <v>1</v>
      </c>
      <c r="H153" s="18">
        <v>11</v>
      </c>
      <c r="I153" s="19">
        <v>1</v>
      </c>
      <c r="J153" s="20">
        <v>0</v>
      </c>
      <c r="K153" s="21">
        <v>0</v>
      </c>
      <c r="L153" s="22">
        <v>0</v>
      </c>
      <c r="M153" s="36" t="s">
        <v>1239</v>
      </c>
      <c r="N153" s="36"/>
    </row>
    <row r="154" spans="1:14" x14ac:dyDescent="0.3">
      <c r="A154" s="17" t="s">
        <v>1128</v>
      </c>
      <c r="B154" s="17" t="s">
        <v>1129</v>
      </c>
      <c r="C154" s="17" t="s">
        <v>1130</v>
      </c>
      <c r="D154" s="17" t="s">
        <v>665</v>
      </c>
      <c r="E154" s="17" t="s">
        <v>1002</v>
      </c>
      <c r="F154" s="17" t="s">
        <v>1131</v>
      </c>
      <c r="G154" s="18">
        <v>1</v>
      </c>
      <c r="H154" s="18">
        <v>1</v>
      </c>
      <c r="I154" s="19">
        <v>1</v>
      </c>
      <c r="J154" s="20">
        <v>0</v>
      </c>
      <c r="K154" s="21">
        <v>0</v>
      </c>
      <c r="L154" s="22">
        <v>0</v>
      </c>
      <c r="M154" s="36" t="s">
        <v>1239</v>
      </c>
      <c r="N154" s="36"/>
    </row>
    <row r="155" spans="1:14" x14ac:dyDescent="0.3">
      <c r="A155" s="17" t="s">
        <v>1132</v>
      </c>
      <c r="B155" s="17" t="s">
        <v>1133</v>
      </c>
      <c r="C155" s="17" t="s">
        <v>1134</v>
      </c>
      <c r="D155" s="17" t="s">
        <v>818</v>
      </c>
      <c r="E155" s="17" t="s">
        <v>209</v>
      </c>
      <c r="F155" s="17" t="s">
        <v>1135</v>
      </c>
      <c r="G155" s="18">
        <v>1</v>
      </c>
      <c r="H155" s="18">
        <v>2</v>
      </c>
      <c r="I155" s="19">
        <v>1</v>
      </c>
      <c r="J155" s="20">
        <v>0</v>
      </c>
      <c r="K155" s="21">
        <v>0</v>
      </c>
      <c r="L155" s="22">
        <v>0</v>
      </c>
      <c r="M155" s="36" t="s">
        <v>1241</v>
      </c>
      <c r="N155" s="36"/>
    </row>
    <row r="156" spans="1:14" x14ac:dyDescent="0.3">
      <c r="A156" s="17" t="s">
        <v>437</v>
      </c>
      <c r="B156" s="17" t="s">
        <v>1136</v>
      </c>
      <c r="C156" s="17" t="s">
        <v>520</v>
      </c>
      <c r="D156" s="17" t="s">
        <v>655</v>
      </c>
      <c r="E156" s="17" t="s">
        <v>148</v>
      </c>
      <c r="F156" s="17" t="s">
        <v>1137</v>
      </c>
      <c r="G156" s="18">
        <v>1</v>
      </c>
      <c r="H156" s="18">
        <v>1</v>
      </c>
      <c r="I156" s="19">
        <v>0</v>
      </c>
      <c r="J156" s="20">
        <v>0</v>
      </c>
      <c r="K156" s="21">
        <v>0</v>
      </c>
      <c r="L156" s="22">
        <v>1</v>
      </c>
      <c r="M156" s="36" t="s">
        <v>1242</v>
      </c>
      <c r="N156" s="36"/>
    </row>
    <row r="157" spans="1:14" x14ac:dyDescent="0.3">
      <c r="A157" s="17" t="s">
        <v>270</v>
      </c>
      <c r="B157" s="17" t="s">
        <v>1138</v>
      </c>
      <c r="C157" s="17" t="s">
        <v>520</v>
      </c>
      <c r="D157" s="17" t="s">
        <v>526</v>
      </c>
      <c r="E157" s="17" t="s">
        <v>148</v>
      </c>
      <c r="F157" s="17" t="s">
        <v>1139</v>
      </c>
      <c r="G157" s="18">
        <v>1</v>
      </c>
      <c r="H157" s="18">
        <v>1</v>
      </c>
      <c r="I157" s="19">
        <v>0</v>
      </c>
      <c r="J157" s="20">
        <v>0</v>
      </c>
      <c r="K157" s="21">
        <v>1</v>
      </c>
      <c r="L157" s="22">
        <v>0</v>
      </c>
      <c r="M157" s="36" t="s">
        <v>1242</v>
      </c>
      <c r="N157" s="36"/>
    </row>
    <row r="158" spans="1:14" x14ac:dyDescent="0.3">
      <c r="A158" s="17" t="s">
        <v>1140</v>
      </c>
      <c r="B158" s="17" t="s">
        <v>1141</v>
      </c>
      <c r="C158" s="17" t="s">
        <v>520</v>
      </c>
      <c r="D158" s="17" t="s">
        <v>1142</v>
      </c>
      <c r="E158" s="17" t="s">
        <v>1143</v>
      </c>
      <c r="F158" s="17" t="s">
        <v>1144</v>
      </c>
      <c r="G158" s="18">
        <v>1</v>
      </c>
      <c r="H158" s="18">
        <v>1</v>
      </c>
      <c r="I158" s="19">
        <v>0</v>
      </c>
      <c r="J158" s="20">
        <v>1</v>
      </c>
      <c r="K158" s="21">
        <v>0</v>
      </c>
      <c r="L158" s="22">
        <v>0</v>
      </c>
      <c r="M158" s="36" t="s">
        <v>1243</v>
      </c>
      <c r="N158" s="36"/>
    </row>
    <row r="159" spans="1:14" x14ac:dyDescent="0.3">
      <c r="A159" s="17" t="s">
        <v>1145</v>
      </c>
      <c r="B159" s="17" t="s">
        <v>1146</v>
      </c>
      <c r="C159" s="17" t="s">
        <v>520</v>
      </c>
      <c r="D159" s="17" t="s">
        <v>526</v>
      </c>
      <c r="E159" s="17" t="s">
        <v>844</v>
      </c>
      <c r="F159" s="17" t="s">
        <v>1147</v>
      </c>
      <c r="G159" s="18">
        <v>1</v>
      </c>
      <c r="H159" s="18">
        <v>4</v>
      </c>
      <c r="I159" s="19">
        <v>1</v>
      </c>
      <c r="J159" s="20">
        <v>0</v>
      </c>
      <c r="K159" s="21">
        <v>0</v>
      </c>
      <c r="L159" s="22">
        <v>0</v>
      </c>
      <c r="M159" s="36" t="s">
        <v>1241</v>
      </c>
      <c r="N159" s="36"/>
    </row>
    <row r="160" spans="1:14" x14ac:dyDescent="0.3">
      <c r="A160" s="17" t="s">
        <v>1148</v>
      </c>
      <c r="B160" s="17" t="s">
        <v>1149</v>
      </c>
      <c r="C160" s="17" t="s">
        <v>520</v>
      </c>
      <c r="D160" s="17" t="s">
        <v>526</v>
      </c>
      <c r="E160" s="17" t="s">
        <v>1150</v>
      </c>
      <c r="F160" s="17" t="s">
        <v>1151</v>
      </c>
      <c r="G160" s="18">
        <v>1</v>
      </c>
      <c r="H160" s="18">
        <v>1</v>
      </c>
      <c r="I160" s="19">
        <v>0</v>
      </c>
      <c r="J160" s="20">
        <v>1</v>
      </c>
      <c r="K160" s="21">
        <v>0</v>
      </c>
      <c r="L160" s="22">
        <v>0</v>
      </c>
      <c r="M160" s="36" t="s">
        <v>1243</v>
      </c>
      <c r="N160" s="36"/>
    </row>
    <row r="161" spans="1:14" x14ac:dyDescent="0.3">
      <c r="A161" s="17" t="s">
        <v>1152</v>
      </c>
      <c r="B161" s="17" t="s">
        <v>1153</v>
      </c>
      <c r="C161" s="17" t="s">
        <v>1154</v>
      </c>
      <c r="D161" s="17" t="s">
        <v>601</v>
      </c>
      <c r="E161" s="17" t="s">
        <v>1155</v>
      </c>
      <c r="F161" s="17" t="s">
        <v>1156</v>
      </c>
      <c r="G161" s="18">
        <v>1</v>
      </c>
      <c r="H161" s="18">
        <v>1</v>
      </c>
      <c r="I161" s="19">
        <v>0</v>
      </c>
      <c r="J161" s="20">
        <v>1</v>
      </c>
      <c r="K161" s="21">
        <v>0</v>
      </c>
      <c r="L161" s="22">
        <v>0</v>
      </c>
      <c r="M161" s="36" t="s">
        <v>1241</v>
      </c>
      <c r="N161" s="36"/>
    </row>
    <row r="162" spans="1:14" x14ac:dyDescent="0.3">
      <c r="A162" s="17" t="s">
        <v>1157</v>
      </c>
      <c r="B162" s="17" t="s">
        <v>1158</v>
      </c>
      <c r="C162" s="17" t="s">
        <v>1159</v>
      </c>
      <c r="D162" s="17" t="s">
        <v>621</v>
      </c>
      <c r="E162" s="17" t="s">
        <v>1160</v>
      </c>
      <c r="F162" s="17" t="s">
        <v>1161</v>
      </c>
      <c r="G162" s="18">
        <v>1</v>
      </c>
      <c r="H162" s="18">
        <v>2</v>
      </c>
      <c r="I162" s="19">
        <v>0</v>
      </c>
      <c r="J162" s="20">
        <v>1</v>
      </c>
      <c r="K162" s="21">
        <v>0</v>
      </c>
      <c r="L162" s="22">
        <v>0</v>
      </c>
      <c r="M162" s="36" t="s">
        <v>1241</v>
      </c>
      <c r="N162" s="36"/>
    </row>
    <row r="163" spans="1:14" x14ac:dyDescent="0.3">
      <c r="A163" s="17" t="s">
        <v>1162</v>
      </c>
      <c r="B163" s="17" t="s">
        <v>1163</v>
      </c>
      <c r="C163" s="17" t="s">
        <v>1164</v>
      </c>
      <c r="D163" s="17" t="s">
        <v>526</v>
      </c>
      <c r="E163" s="17" t="s">
        <v>291</v>
      </c>
      <c r="F163" s="17" t="s">
        <v>1165</v>
      </c>
      <c r="G163" s="18">
        <v>1</v>
      </c>
      <c r="H163" s="18">
        <v>3</v>
      </c>
      <c r="I163" s="19">
        <v>0</v>
      </c>
      <c r="J163" s="20">
        <v>1</v>
      </c>
      <c r="K163" s="21">
        <v>0</v>
      </c>
      <c r="L163" s="22">
        <v>0</v>
      </c>
      <c r="M163" s="36" t="s">
        <v>1241</v>
      </c>
      <c r="N163" s="36"/>
    </row>
    <row r="164" spans="1:14" x14ac:dyDescent="0.3">
      <c r="A164" s="17" t="s">
        <v>1166</v>
      </c>
      <c r="B164" s="17" t="s">
        <v>1167</v>
      </c>
      <c r="C164" s="17" t="s">
        <v>1168</v>
      </c>
      <c r="D164" s="17" t="s">
        <v>1169</v>
      </c>
      <c r="E164" s="17" t="s">
        <v>1170</v>
      </c>
      <c r="F164" s="17" t="s">
        <v>1171</v>
      </c>
      <c r="G164" s="18">
        <v>1</v>
      </c>
      <c r="H164" s="18">
        <v>3</v>
      </c>
      <c r="I164" s="19">
        <v>0</v>
      </c>
      <c r="J164" s="20">
        <v>1</v>
      </c>
      <c r="K164" s="21">
        <v>0</v>
      </c>
      <c r="L164" s="22">
        <v>0</v>
      </c>
      <c r="M164" s="36" t="s">
        <v>1243</v>
      </c>
      <c r="N164" s="36"/>
    </row>
    <row r="165" spans="1:14" x14ac:dyDescent="0.3">
      <c r="A165" s="17" t="s">
        <v>1172</v>
      </c>
      <c r="B165" s="17" t="s">
        <v>1173</v>
      </c>
      <c r="C165" s="17" t="s">
        <v>996</v>
      </c>
      <c r="D165" s="17" t="s">
        <v>898</v>
      </c>
      <c r="E165" s="17" t="s">
        <v>899</v>
      </c>
      <c r="F165" s="17" t="s">
        <v>1174</v>
      </c>
      <c r="G165" s="18">
        <v>1</v>
      </c>
      <c r="H165" s="18">
        <v>1</v>
      </c>
      <c r="I165" s="19">
        <v>0</v>
      </c>
      <c r="J165" s="20">
        <v>1</v>
      </c>
      <c r="K165" s="21">
        <v>0</v>
      </c>
      <c r="L165" s="22">
        <v>0</v>
      </c>
      <c r="M165" s="36" t="s">
        <v>1240</v>
      </c>
      <c r="N165" s="36"/>
    </row>
    <row r="166" spans="1:14" x14ac:dyDescent="0.3">
      <c r="A166" s="17" t="s">
        <v>1175</v>
      </c>
      <c r="B166" s="17" t="s">
        <v>1176</v>
      </c>
      <c r="C166" s="17" t="s">
        <v>520</v>
      </c>
      <c r="D166" s="17" t="s">
        <v>539</v>
      </c>
      <c r="E166" s="17" t="s">
        <v>1177</v>
      </c>
      <c r="F166" s="17" t="s">
        <v>1178</v>
      </c>
      <c r="G166" s="18">
        <v>1</v>
      </c>
      <c r="H166" s="18">
        <v>1</v>
      </c>
      <c r="I166" s="19">
        <v>0</v>
      </c>
      <c r="J166" s="20">
        <v>1</v>
      </c>
      <c r="K166" s="21">
        <v>0</v>
      </c>
      <c r="L166" s="22">
        <v>0</v>
      </c>
      <c r="M166" s="36" t="s">
        <v>1243</v>
      </c>
      <c r="N166" s="36"/>
    </row>
    <row r="167" spans="1:14" x14ac:dyDescent="0.3">
      <c r="A167" s="17" t="s">
        <v>1179</v>
      </c>
      <c r="B167" s="17" t="s">
        <v>1180</v>
      </c>
      <c r="C167" s="17" t="s">
        <v>1181</v>
      </c>
      <c r="D167" s="17" t="s">
        <v>748</v>
      </c>
      <c r="E167" s="17" t="s">
        <v>893</v>
      </c>
      <c r="F167" s="17" t="s">
        <v>1182</v>
      </c>
      <c r="G167" s="18">
        <v>1</v>
      </c>
      <c r="H167" s="18">
        <v>1</v>
      </c>
      <c r="I167" s="19">
        <v>0</v>
      </c>
      <c r="J167" s="20">
        <v>1</v>
      </c>
      <c r="K167" s="21">
        <v>0</v>
      </c>
      <c r="L167" s="22">
        <v>0</v>
      </c>
      <c r="M167" s="36" t="s">
        <v>1243</v>
      </c>
      <c r="N167" s="36"/>
    </row>
    <row r="168" spans="1:14" x14ac:dyDescent="0.3">
      <c r="A168" s="17" t="s">
        <v>1183</v>
      </c>
      <c r="B168" s="17" t="s">
        <v>1184</v>
      </c>
      <c r="C168" s="17" t="s">
        <v>1185</v>
      </c>
      <c r="D168" s="17" t="s">
        <v>1186</v>
      </c>
      <c r="E168" s="17" t="s">
        <v>1187</v>
      </c>
      <c r="F168" s="17" t="s">
        <v>1183</v>
      </c>
      <c r="G168" s="18">
        <v>1</v>
      </c>
      <c r="H168" s="18">
        <v>1</v>
      </c>
      <c r="I168" s="19">
        <v>1</v>
      </c>
      <c r="J168" s="20">
        <v>0</v>
      </c>
      <c r="K168" s="21">
        <v>0</v>
      </c>
      <c r="L168" s="22">
        <v>0</v>
      </c>
      <c r="M168" s="36" t="s">
        <v>1241</v>
      </c>
      <c r="N168" s="36"/>
    </row>
    <row r="169" spans="1:14" x14ac:dyDescent="0.3">
      <c r="A169" s="17" t="s">
        <v>1188</v>
      </c>
      <c r="B169" s="17" t="s">
        <v>1189</v>
      </c>
      <c r="C169" s="17" t="s">
        <v>752</v>
      </c>
      <c r="D169" s="17" t="s">
        <v>655</v>
      </c>
      <c r="E169" s="17" t="s">
        <v>754</v>
      </c>
      <c r="F169" s="17" t="s">
        <v>1190</v>
      </c>
      <c r="G169" s="18">
        <v>1</v>
      </c>
      <c r="H169" s="18">
        <v>1</v>
      </c>
      <c r="I169" s="19">
        <v>0</v>
      </c>
      <c r="J169" s="20">
        <v>1</v>
      </c>
      <c r="K169" s="21">
        <v>0</v>
      </c>
      <c r="L169" s="22">
        <v>0</v>
      </c>
      <c r="M169" s="36" t="s">
        <v>1243</v>
      </c>
      <c r="N169" s="36"/>
    </row>
    <row r="170" spans="1:14" x14ac:dyDescent="0.3">
      <c r="A170" s="17" t="s">
        <v>1191</v>
      </c>
      <c r="B170" s="17" t="s">
        <v>1192</v>
      </c>
      <c r="C170" s="17" t="s">
        <v>520</v>
      </c>
      <c r="D170" s="17" t="s">
        <v>1193</v>
      </c>
      <c r="E170" s="17" t="s">
        <v>216</v>
      </c>
      <c r="F170" s="17" t="s">
        <v>1194</v>
      </c>
      <c r="G170" s="18">
        <v>1</v>
      </c>
      <c r="H170" s="18">
        <v>1</v>
      </c>
      <c r="I170" s="19">
        <v>0</v>
      </c>
      <c r="J170" s="20">
        <v>1</v>
      </c>
      <c r="K170" s="21">
        <v>0</v>
      </c>
      <c r="L170" s="22">
        <v>0</v>
      </c>
      <c r="M170" s="36" t="s">
        <v>1243</v>
      </c>
      <c r="N170" s="36"/>
    </row>
    <row r="171" spans="1:14" x14ac:dyDescent="0.3">
      <c r="A171" s="17" t="s">
        <v>1195</v>
      </c>
      <c r="B171" s="17" t="s">
        <v>1196</v>
      </c>
      <c r="C171" s="17" t="s">
        <v>1197</v>
      </c>
      <c r="D171" s="17" t="s">
        <v>898</v>
      </c>
      <c r="E171" s="17" t="s">
        <v>1027</v>
      </c>
      <c r="F171" s="17" t="s">
        <v>1198</v>
      </c>
      <c r="G171" s="18">
        <v>1</v>
      </c>
      <c r="H171" s="18">
        <v>1</v>
      </c>
      <c r="I171" s="19">
        <v>1</v>
      </c>
      <c r="J171" s="20">
        <v>0</v>
      </c>
      <c r="K171" s="21">
        <v>0</v>
      </c>
      <c r="L171" s="22">
        <v>0</v>
      </c>
      <c r="M171" s="36" t="s">
        <v>1241</v>
      </c>
      <c r="N171" s="36"/>
    </row>
    <row r="172" spans="1:14" x14ac:dyDescent="0.3">
      <c r="A172" s="17" t="s">
        <v>1199</v>
      </c>
      <c r="B172" s="17" t="s">
        <v>1200</v>
      </c>
      <c r="C172" s="17" t="s">
        <v>1201</v>
      </c>
      <c r="D172" s="17" t="s">
        <v>655</v>
      </c>
      <c r="E172" s="17" t="s">
        <v>540</v>
      </c>
      <c r="F172" s="17" t="s">
        <v>1202</v>
      </c>
      <c r="G172" s="18">
        <v>1</v>
      </c>
      <c r="H172" s="18">
        <v>1</v>
      </c>
      <c r="I172" s="19">
        <v>0</v>
      </c>
      <c r="J172" s="20">
        <v>1</v>
      </c>
      <c r="K172" s="21">
        <v>0</v>
      </c>
      <c r="L172" s="22">
        <v>0</v>
      </c>
      <c r="M172" s="36" t="s">
        <v>1243</v>
      </c>
      <c r="N172" s="36"/>
    </row>
    <row r="173" spans="1:14" x14ac:dyDescent="0.3">
      <c r="A173" s="17" t="s">
        <v>280</v>
      </c>
      <c r="B173" s="17" t="s">
        <v>281</v>
      </c>
      <c r="C173" s="17" t="s">
        <v>520</v>
      </c>
      <c r="D173" s="17" t="s">
        <v>1203</v>
      </c>
      <c r="E173" s="17" t="s">
        <v>283</v>
      </c>
      <c r="F173" s="17" t="s">
        <v>1204</v>
      </c>
      <c r="G173" s="18">
        <v>1</v>
      </c>
      <c r="H173" s="18">
        <v>1</v>
      </c>
      <c r="I173" s="19">
        <v>0</v>
      </c>
      <c r="J173" s="20">
        <v>0</v>
      </c>
      <c r="K173" s="21">
        <v>1</v>
      </c>
      <c r="L173" s="22">
        <v>0</v>
      </c>
      <c r="M173" s="36" t="s">
        <v>1242</v>
      </c>
      <c r="N173" s="36"/>
    </row>
    <row r="174" spans="1:14" x14ac:dyDescent="0.3">
      <c r="A174" s="17" t="s">
        <v>304</v>
      </c>
      <c r="B174" s="17" t="s">
        <v>1205</v>
      </c>
      <c r="C174" s="17" t="s">
        <v>1206</v>
      </c>
      <c r="D174" s="17" t="s">
        <v>1122</v>
      </c>
      <c r="E174" s="17" t="s">
        <v>148</v>
      </c>
      <c r="F174" s="17" t="s">
        <v>1207</v>
      </c>
      <c r="G174" s="18">
        <v>1</v>
      </c>
      <c r="H174" s="18">
        <v>1</v>
      </c>
      <c r="I174" s="19">
        <v>0</v>
      </c>
      <c r="J174" s="20">
        <v>0</v>
      </c>
      <c r="K174" s="21">
        <v>1</v>
      </c>
      <c r="L174" s="22">
        <v>0</v>
      </c>
      <c r="M174" s="36" t="s">
        <v>1242</v>
      </c>
      <c r="N174" s="36"/>
    </row>
    <row r="175" spans="1:14" x14ac:dyDescent="0.3">
      <c r="A175" s="17" t="s">
        <v>1208</v>
      </c>
      <c r="B175" s="17" t="s">
        <v>1209</v>
      </c>
      <c r="C175" s="17" t="s">
        <v>520</v>
      </c>
      <c r="D175" s="17" t="s">
        <v>1210</v>
      </c>
      <c r="E175" s="17" t="s">
        <v>1211</v>
      </c>
      <c r="F175" s="17" t="s">
        <v>1212</v>
      </c>
      <c r="G175" s="18">
        <v>1</v>
      </c>
      <c r="H175" s="18">
        <v>144</v>
      </c>
      <c r="I175" s="19">
        <v>0</v>
      </c>
      <c r="J175" s="20">
        <v>1</v>
      </c>
      <c r="K175" s="21">
        <v>0</v>
      </c>
      <c r="L175" s="22">
        <v>0</v>
      </c>
      <c r="M175" s="36" t="s">
        <v>1243</v>
      </c>
      <c r="N175" s="36"/>
    </row>
    <row r="176" spans="1:14" x14ac:dyDescent="0.3">
      <c r="A176" s="17" t="s">
        <v>1213</v>
      </c>
      <c r="B176" s="17" t="s">
        <v>816</v>
      </c>
      <c r="C176" s="17" t="s">
        <v>691</v>
      </c>
      <c r="D176" s="17" t="s">
        <v>818</v>
      </c>
      <c r="E176" s="17" t="s">
        <v>209</v>
      </c>
      <c r="F176" s="17" t="s">
        <v>1214</v>
      </c>
      <c r="G176" s="18">
        <v>1</v>
      </c>
      <c r="H176" s="18">
        <v>1</v>
      </c>
      <c r="I176" s="19">
        <v>1</v>
      </c>
      <c r="J176" s="20">
        <v>0</v>
      </c>
      <c r="K176" s="21">
        <v>0</v>
      </c>
      <c r="L176" s="22">
        <v>0</v>
      </c>
      <c r="M176" s="36" t="s">
        <v>1241</v>
      </c>
      <c r="N176" s="36"/>
    </row>
    <row r="177" spans="1:14" x14ac:dyDescent="0.3">
      <c r="A177" s="17" t="s">
        <v>1215</v>
      </c>
      <c r="B177" s="17" t="s">
        <v>1216</v>
      </c>
      <c r="C177" s="17" t="s">
        <v>1154</v>
      </c>
      <c r="D177" s="17" t="s">
        <v>526</v>
      </c>
      <c r="E177" s="17" t="s">
        <v>844</v>
      </c>
      <c r="F177" s="17" t="s">
        <v>1217</v>
      </c>
      <c r="G177" s="18">
        <v>1</v>
      </c>
      <c r="H177" s="18">
        <v>3</v>
      </c>
      <c r="I177" s="19">
        <v>0</v>
      </c>
      <c r="J177" s="20">
        <v>1</v>
      </c>
      <c r="K177" s="21">
        <v>0</v>
      </c>
      <c r="L177" s="22">
        <v>0</v>
      </c>
      <c r="M177" s="36" t="s">
        <v>1241</v>
      </c>
      <c r="N177" s="36"/>
    </row>
    <row r="178" spans="1:14" x14ac:dyDescent="0.3">
      <c r="A178" s="17" t="s">
        <v>295</v>
      </c>
      <c r="B178" s="17" t="s">
        <v>1218</v>
      </c>
      <c r="C178" s="17" t="s">
        <v>520</v>
      </c>
      <c r="D178" s="17" t="s">
        <v>668</v>
      </c>
      <c r="E178" s="17" t="s">
        <v>298</v>
      </c>
      <c r="F178" s="17" t="s">
        <v>1219</v>
      </c>
      <c r="G178" s="18">
        <v>1</v>
      </c>
      <c r="H178" s="18">
        <v>1</v>
      </c>
      <c r="I178" s="19">
        <v>0</v>
      </c>
      <c r="J178" s="20">
        <v>0</v>
      </c>
      <c r="K178" s="21">
        <v>1</v>
      </c>
      <c r="L178" s="22">
        <v>0</v>
      </c>
      <c r="M178" s="36" t="s">
        <v>1242</v>
      </c>
      <c r="N178" s="36"/>
    </row>
  </sheetData>
  <mergeCells count="1">
    <mergeCell ref="A1:L1"/>
  </mergeCells>
  <pageMargins left="0.5" right="0.5" top="0.75" bottom="0.75" header="0.3" footer="0.3"/>
  <pageSetup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1E69-18AC-4DFE-83A0-86556DE7B2AF}">
  <dimension ref="A1:O21"/>
  <sheetViews>
    <sheetView showGridLines="0" tabSelected="1" workbookViewId="0">
      <selection activeCell="B19" sqref="B19"/>
    </sheetView>
  </sheetViews>
  <sheetFormatPr defaultRowHeight="14.4" x14ac:dyDescent="0.3"/>
  <cols>
    <col min="1" max="1" width="24.21875" bestFit="1" customWidth="1"/>
    <col min="2" max="2" width="48.6640625" bestFit="1" customWidth="1"/>
    <col min="3" max="4" width="12.21875" bestFit="1" customWidth="1"/>
    <col min="11" max="15" width="0" hidden="1" customWidth="1"/>
  </cols>
  <sheetData>
    <row r="1" spans="1:14" ht="18.600000000000001" thickBot="1" x14ac:dyDescent="0.4">
      <c r="A1" s="61" t="s">
        <v>1255</v>
      </c>
      <c r="B1" s="61"/>
      <c r="C1" s="61"/>
      <c r="D1" s="61"/>
    </row>
    <row r="2" spans="1:14" ht="15" thickBot="1" x14ac:dyDescent="0.35">
      <c r="A2" s="45" t="s">
        <v>1251</v>
      </c>
      <c r="B2" s="46" t="s">
        <v>1250</v>
      </c>
      <c r="C2" s="46" t="s">
        <v>1249</v>
      </c>
      <c r="D2" s="47" t="s">
        <v>1248</v>
      </c>
    </row>
    <row r="3" spans="1:14" x14ac:dyDescent="0.3">
      <c r="A3" s="53" t="s">
        <v>1252</v>
      </c>
      <c r="B3" s="62" t="s">
        <v>1242</v>
      </c>
      <c r="C3" s="63">
        <v>90</v>
      </c>
      <c r="D3" s="64">
        <v>42</v>
      </c>
      <c r="K3">
        <f>IF(OR($B3="Corporate non-stock - demand too low to convert",$B3="Non-stock in the primary DC - demand too low to convert",$B3="Low impact - only 1 or 2 line impact"),1,"")</f>
        <v>1</v>
      </c>
      <c r="L3" t="str">
        <f>IF($B3="Grand Total",2,"")</f>
        <v/>
      </c>
      <c r="M3">
        <f>IF($K3=1,$C3,"")</f>
        <v>90</v>
      </c>
      <c r="N3" t="str">
        <f>IF($L3=2,$C3,"")</f>
        <v/>
      </c>
    </row>
    <row r="4" spans="1:14" x14ac:dyDescent="0.3">
      <c r="A4" s="40"/>
      <c r="B4" s="38" t="s">
        <v>1238</v>
      </c>
      <c r="C4" s="39">
        <v>56</v>
      </c>
      <c r="D4" s="41">
        <v>6</v>
      </c>
      <c r="K4" t="str">
        <f t="shared" ref="K4:K15" si="0">IF(OR($B4="Corporate non-stock - demand too low to convert",$B4="Non-stock in the primary DC - demand too low to convert",$B4="Low impact - only 1 or 2 line impact"),1,"")</f>
        <v/>
      </c>
      <c r="L4" t="str">
        <f t="shared" ref="L4:L15" si="1">IF($B4="Grand Total",2,"")</f>
        <v/>
      </c>
      <c r="M4" t="str">
        <f t="shared" ref="M4:M15" si="2">IF($K4=1,$C4,"")</f>
        <v/>
      </c>
      <c r="N4" t="str">
        <f t="shared" ref="N4:N15" si="3">IF($L4=2,$C4,"")</f>
        <v/>
      </c>
    </row>
    <row r="5" spans="1:14" ht="15" thickBot="1" x14ac:dyDescent="0.35">
      <c r="A5" s="57"/>
      <c r="B5" s="42" t="s">
        <v>1240</v>
      </c>
      <c r="C5" s="43">
        <v>22</v>
      </c>
      <c r="D5" s="44">
        <v>5</v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</row>
    <row r="6" spans="1:14" x14ac:dyDescent="0.3">
      <c r="A6" s="49" t="s">
        <v>1253</v>
      </c>
      <c r="B6" s="50" t="s">
        <v>1237</v>
      </c>
      <c r="C6" s="51">
        <v>144</v>
      </c>
      <c r="D6" s="52">
        <v>11</v>
      </c>
      <c r="K6" t="str">
        <f t="shared" si="0"/>
        <v/>
      </c>
      <c r="L6" t="str">
        <f t="shared" si="1"/>
        <v/>
      </c>
      <c r="M6" t="str">
        <f t="shared" si="2"/>
        <v/>
      </c>
      <c r="N6" t="str">
        <f t="shared" si="3"/>
        <v/>
      </c>
    </row>
    <row r="7" spans="1:14" x14ac:dyDescent="0.3">
      <c r="A7" s="40"/>
      <c r="B7" s="65" t="s">
        <v>1243</v>
      </c>
      <c r="C7" s="66">
        <v>44</v>
      </c>
      <c r="D7" s="67">
        <v>28</v>
      </c>
      <c r="K7">
        <f t="shared" si="0"/>
        <v>1</v>
      </c>
      <c r="L7" t="str">
        <f t="shared" si="1"/>
        <v/>
      </c>
      <c r="M7">
        <f t="shared" si="2"/>
        <v>44</v>
      </c>
      <c r="N7" t="str">
        <f t="shared" si="3"/>
        <v/>
      </c>
    </row>
    <row r="8" spans="1:14" ht="15" thickBot="1" x14ac:dyDescent="0.35">
      <c r="A8" s="48"/>
      <c r="B8" s="71" t="s">
        <v>1246</v>
      </c>
      <c r="C8" s="72">
        <v>3</v>
      </c>
      <c r="D8" s="73">
        <v>1</v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</row>
    <row r="9" spans="1:14" x14ac:dyDescent="0.3">
      <c r="A9" s="53" t="s">
        <v>1254</v>
      </c>
      <c r="B9" s="54" t="s">
        <v>1239</v>
      </c>
      <c r="C9" s="55">
        <v>239</v>
      </c>
      <c r="D9" s="56">
        <v>33</v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</row>
    <row r="10" spans="1:14" x14ac:dyDescent="0.3">
      <c r="A10" s="40"/>
      <c r="B10" s="65" t="s">
        <v>1241</v>
      </c>
      <c r="C10" s="66">
        <v>60</v>
      </c>
      <c r="D10" s="67">
        <v>49</v>
      </c>
      <c r="K10">
        <f t="shared" si="0"/>
        <v>1</v>
      </c>
      <c r="L10" t="str">
        <f t="shared" si="1"/>
        <v/>
      </c>
      <c r="M10">
        <f t="shared" si="2"/>
        <v>60</v>
      </c>
      <c r="N10" t="str">
        <f t="shared" si="3"/>
        <v/>
      </c>
    </row>
    <row r="11" spans="1:14" ht="15" thickBot="1" x14ac:dyDescent="0.35">
      <c r="A11" s="57"/>
      <c r="B11" s="68" t="s">
        <v>1247</v>
      </c>
      <c r="C11" s="69">
        <v>5</v>
      </c>
      <c r="D11" s="70">
        <v>1</v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</row>
    <row r="12" spans="1:14" ht="15" thickBot="1" x14ac:dyDescent="0.35">
      <c r="B12" s="58" t="s">
        <v>11</v>
      </c>
      <c r="C12" s="59">
        <v>663</v>
      </c>
      <c r="D12" s="60">
        <v>176</v>
      </c>
      <c r="K12" t="str">
        <f t="shared" si="0"/>
        <v/>
      </c>
      <c r="L12">
        <f t="shared" si="1"/>
        <v>2</v>
      </c>
      <c r="M12" t="str">
        <f t="shared" si="2"/>
        <v/>
      </c>
      <c r="N12">
        <f t="shared" si="3"/>
        <v>663</v>
      </c>
    </row>
    <row r="13" spans="1:14" x14ac:dyDescent="0.3"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</row>
    <row r="14" spans="1:14" x14ac:dyDescent="0.3"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</row>
    <row r="15" spans="1:14" x14ac:dyDescent="0.3"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</row>
    <row r="20" spans="13:15" x14ac:dyDescent="0.3">
      <c r="M20">
        <f>SUM(M1:M19)</f>
        <v>194</v>
      </c>
      <c r="N20">
        <f>SUM(N1:N19)</f>
        <v>663</v>
      </c>
      <c r="O20">
        <f>M20/N20</f>
        <v>0.29260935143288086</v>
      </c>
    </row>
    <row r="21" spans="13:15" x14ac:dyDescent="0.3">
      <c r="O21" t="str">
        <f>TEXT(O20,"0.0%")</f>
        <v>29.3%</v>
      </c>
    </row>
  </sheetData>
  <mergeCells count="4">
    <mergeCell ref="A3:A5"/>
    <mergeCell ref="A6:A8"/>
    <mergeCell ref="A9:A11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topLeftCell="A12" workbookViewId="0">
      <selection activeCell="L17" sqref="A17:L30"/>
    </sheetView>
  </sheetViews>
  <sheetFormatPr defaultColWidth="11.5546875" defaultRowHeight="21" customHeight="1" x14ac:dyDescent="0.3"/>
  <sheetData>
    <row r="1" spans="1:12" ht="22.8" x14ac:dyDescent="0.4">
      <c r="B1" s="32" t="s">
        <v>1220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7.5" customHeight="1" x14ac:dyDescent="0.3">
      <c r="K2" s="33" t="s">
        <v>1221</v>
      </c>
      <c r="L2" s="33"/>
    </row>
    <row r="3" spans="1:12" ht="27.45" customHeight="1" x14ac:dyDescent="0.3">
      <c r="A3" s="23" t="s">
        <v>1222</v>
      </c>
      <c r="B3" s="23" t="s">
        <v>1223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5</v>
      </c>
      <c r="L3" s="23" t="s">
        <v>1224</v>
      </c>
    </row>
    <row r="4" spans="1:12" ht="14.4" x14ac:dyDescent="0.3">
      <c r="A4" s="34">
        <v>2017</v>
      </c>
      <c r="B4" s="25" t="s">
        <v>1225</v>
      </c>
      <c r="C4" s="26">
        <v>8409</v>
      </c>
      <c r="D4" s="26">
        <v>6671</v>
      </c>
      <c r="E4" s="24">
        <v>0.79331668450469739</v>
      </c>
      <c r="F4" s="26">
        <v>461</v>
      </c>
      <c r="G4" s="24">
        <v>0.84813889879890592</v>
      </c>
      <c r="H4" s="26">
        <v>407</v>
      </c>
      <c r="I4" s="26">
        <v>45</v>
      </c>
      <c r="J4" s="26">
        <v>825</v>
      </c>
      <c r="K4" s="24">
        <v>0.88486536675951721</v>
      </c>
      <c r="L4" s="24">
        <v>0.94249788075727603</v>
      </c>
    </row>
    <row r="5" spans="1:12" ht="14.4" x14ac:dyDescent="0.3">
      <c r="A5" s="34">
        <v>2017</v>
      </c>
      <c r="B5" s="25" t="s">
        <v>1226</v>
      </c>
      <c r="C5" s="26">
        <v>8725</v>
      </c>
      <c r="D5" s="26">
        <v>7429</v>
      </c>
      <c r="E5" s="24">
        <v>0.85146131805157599</v>
      </c>
      <c r="F5" s="26">
        <v>515</v>
      </c>
      <c r="G5" s="24">
        <v>0.91048710601719196</v>
      </c>
      <c r="H5" s="26">
        <v>440</v>
      </c>
      <c r="I5" s="26">
        <v>74</v>
      </c>
      <c r="J5" s="26">
        <v>267</v>
      </c>
      <c r="K5" s="24">
        <v>0.88609255725190839</v>
      </c>
      <c r="L5" s="24">
        <v>0.94408438175117548</v>
      </c>
    </row>
    <row r="6" spans="1:12" ht="14.4" x14ac:dyDescent="0.3">
      <c r="A6" s="34">
        <v>2018</v>
      </c>
      <c r="B6" s="25" t="s">
        <v>1227</v>
      </c>
      <c r="C6" s="26">
        <v>10236</v>
      </c>
      <c r="D6" s="26">
        <v>8607</v>
      </c>
      <c r="E6" s="24">
        <v>0.84085580304806551</v>
      </c>
      <c r="F6" s="26">
        <v>738</v>
      </c>
      <c r="G6" s="24">
        <v>0.91295427901524018</v>
      </c>
      <c r="H6" s="26">
        <v>571</v>
      </c>
      <c r="I6" s="26">
        <v>91</v>
      </c>
      <c r="J6" s="26">
        <v>229</v>
      </c>
      <c r="K6" s="24">
        <v>0.86799112545381207</v>
      </c>
      <c r="L6" s="24">
        <v>0.93778601002397044</v>
      </c>
    </row>
    <row r="7" spans="1:12" ht="14.4" x14ac:dyDescent="0.3">
      <c r="A7" s="34">
        <v>2018</v>
      </c>
      <c r="B7" s="25" t="s">
        <v>1228</v>
      </c>
      <c r="C7" s="26">
        <v>6328</v>
      </c>
      <c r="D7" s="26">
        <v>5432</v>
      </c>
      <c r="E7" s="24">
        <v>0.85840707964601781</v>
      </c>
      <c r="F7" s="26">
        <v>382</v>
      </c>
      <c r="G7" s="24">
        <v>0.91877370417193438</v>
      </c>
      <c r="H7" s="26">
        <v>314</v>
      </c>
      <c r="I7" s="26">
        <v>51</v>
      </c>
      <c r="J7" s="26">
        <v>149</v>
      </c>
      <c r="K7" s="24">
        <v>0.88642297650130564</v>
      </c>
      <c r="L7" s="24">
        <v>0.94535328924469197</v>
      </c>
    </row>
    <row r="8" spans="1:12" ht="14.4" x14ac:dyDescent="0.3">
      <c r="A8" s="34">
        <v>2018</v>
      </c>
      <c r="B8" s="25" t="s">
        <v>1229</v>
      </c>
      <c r="C8" s="26">
        <v>5766</v>
      </c>
      <c r="D8" s="26">
        <v>5044</v>
      </c>
      <c r="E8" s="24">
        <v>0.87478321193201525</v>
      </c>
      <c r="F8" s="26">
        <v>381</v>
      </c>
      <c r="G8" s="24">
        <v>0.94086021505376349</v>
      </c>
      <c r="H8" s="26">
        <v>155</v>
      </c>
      <c r="I8" s="26">
        <v>48</v>
      </c>
      <c r="J8" s="26">
        <v>138</v>
      </c>
      <c r="K8" s="24">
        <v>0.90394265232974913</v>
      </c>
      <c r="L8" s="24">
        <v>0.97018657434121947</v>
      </c>
    </row>
    <row r="9" spans="1:12" ht="14.4" x14ac:dyDescent="0.3">
      <c r="A9" s="34">
        <v>2018</v>
      </c>
      <c r="B9" s="25" t="s">
        <v>1230</v>
      </c>
      <c r="C9" s="26">
        <v>5343</v>
      </c>
      <c r="D9" s="26">
        <v>4830</v>
      </c>
      <c r="E9" s="24">
        <v>0.90398652442448058</v>
      </c>
      <c r="F9" s="26">
        <v>248</v>
      </c>
      <c r="G9" s="24">
        <v>0.95040239565786999</v>
      </c>
      <c r="H9" s="26">
        <v>119</v>
      </c>
      <c r="I9" s="26">
        <v>24</v>
      </c>
      <c r="J9" s="26">
        <v>122</v>
      </c>
      <c r="K9" s="24">
        <v>0.92938233596305564</v>
      </c>
      <c r="L9" s="24">
        <v>0.9759547383309759</v>
      </c>
    </row>
    <row r="10" spans="1:12" ht="14.4" x14ac:dyDescent="0.3">
      <c r="A10" s="34">
        <v>2018</v>
      </c>
      <c r="B10" s="25" t="s">
        <v>1231</v>
      </c>
      <c r="C10" s="26">
        <v>7744</v>
      </c>
      <c r="D10" s="26">
        <v>6694</v>
      </c>
      <c r="E10" s="24">
        <v>0.86441115702479332</v>
      </c>
      <c r="F10" s="26">
        <v>403</v>
      </c>
      <c r="G10" s="24">
        <v>0.91645144628099173</v>
      </c>
      <c r="H10" s="26">
        <v>170</v>
      </c>
      <c r="I10" s="26">
        <v>64</v>
      </c>
      <c r="J10" s="26">
        <v>413</v>
      </c>
      <c r="K10" s="24">
        <v>0.92115040594468145</v>
      </c>
      <c r="L10" s="24">
        <v>0.97523310023310028</v>
      </c>
    </row>
    <row r="11" spans="1:12" ht="14.4" x14ac:dyDescent="0.3">
      <c r="A11" s="34">
        <v>2018</v>
      </c>
      <c r="B11" s="25" t="s">
        <v>1232</v>
      </c>
      <c r="C11" s="26">
        <v>5678</v>
      </c>
      <c r="D11" s="26">
        <v>5001</v>
      </c>
      <c r="E11" s="24">
        <v>0.88076787601268047</v>
      </c>
      <c r="F11" s="26">
        <v>345</v>
      </c>
      <c r="G11" s="24">
        <v>0.94152870729129967</v>
      </c>
      <c r="H11" s="26">
        <v>83</v>
      </c>
      <c r="I11" s="26">
        <v>35</v>
      </c>
      <c r="J11" s="26">
        <v>214</v>
      </c>
      <c r="K11" s="24">
        <v>0.92116411862221392</v>
      </c>
      <c r="L11" s="24">
        <v>0.9836742722265932</v>
      </c>
    </row>
    <row r="12" spans="1:12" ht="14.4" x14ac:dyDescent="0.3">
      <c r="A12" s="34">
        <v>2018</v>
      </c>
      <c r="B12" s="25" t="s">
        <v>1233</v>
      </c>
      <c r="C12" s="26">
        <v>6551</v>
      </c>
      <c r="D12" s="26">
        <v>5779</v>
      </c>
      <c r="E12" s="24">
        <v>0.88215539612272931</v>
      </c>
      <c r="F12" s="26">
        <v>432</v>
      </c>
      <c r="G12" s="24">
        <v>0.94809952678980314</v>
      </c>
      <c r="H12" s="26">
        <v>150</v>
      </c>
      <c r="I12" s="26">
        <v>53</v>
      </c>
      <c r="J12" s="26">
        <v>137</v>
      </c>
      <c r="K12" s="24">
        <v>0.90850495205156423</v>
      </c>
      <c r="L12" s="24">
        <v>0.97470062405127356</v>
      </c>
    </row>
    <row r="13" spans="1:12" ht="14.4" x14ac:dyDescent="0.3">
      <c r="A13" s="34">
        <v>2018</v>
      </c>
      <c r="B13" s="25" t="s">
        <v>1234</v>
      </c>
      <c r="C13" s="26">
        <v>5394</v>
      </c>
      <c r="D13" s="26">
        <v>4861</v>
      </c>
      <c r="E13" s="24">
        <v>0.90118650352243235</v>
      </c>
      <c r="F13" s="26">
        <v>282</v>
      </c>
      <c r="G13" s="24">
        <v>0.95346681497960684</v>
      </c>
      <c r="H13" s="26">
        <v>103</v>
      </c>
      <c r="I13" s="26">
        <v>46</v>
      </c>
      <c r="J13" s="26">
        <v>102</v>
      </c>
      <c r="K13" s="24">
        <v>0.92661075104841784</v>
      </c>
      <c r="L13" s="24">
        <v>0.9792506043513296</v>
      </c>
    </row>
    <row r="14" spans="1:12" ht="14.4" x14ac:dyDescent="0.3">
      <c r="A14" s="34">
        <v>2018</v>
      </c>
      <c r="B14" s="25" t="s">
        <v>1235</v>
      </c>
      <c r="C14" s="26">
        <v>4178</v>
      </c>
      <c r="D14" s="26">
        <v>3541</v>
      </c>
      <c r="E14" s="24">
        <v>0.84753470560076594</v>
      </c>
      <c r="F14" s="26">
        <v>268</v>
      </c>
      <c r="G14" s="24">
        <v>0.91168022977501195</v>
      </c>
      <c r="H14" s="26">
        <v>105</v>
      </c>
      <c r="I14" s="26">
        <v>19</v>
      </c>
      <c r="J14" s="26">
        <v>245</v>
      </c>
      <c r="K14" s="24">
        <v>0.9047010730710271</v>
      </c>
      <c r="L14" s="24">
        <v>0.97120131651124519</v>
      </c>
    </row>
    <row r="15" spans="1:12" ht="14.4" x14ac:dyDescent="0.3">
      <c r="A15" s="34">
        <v>2018</v>
      </c>
      <c r="B15" s="25" t="s">
        <v>1236</v>
      </c>
      <c r="C15" s="26">
        <v>4489</v>
      </c>
      <c r="D15" s="26">
        <v>3826</v>
      </c>
      <c r="E15" s="24">
        <v>0.85230563599910891</v>
      </c>
      <c r="F15" s="26">
        <v>325</v>
      </c>
      <c r="G15" s="24">
        <v>0.92470483403876147</v>
      </c>
      <c r="H15" s="26">
        <v>194</v>
      </c>
      <c r="I15" s="26">
        <v>55</v>
      </c>
      <c r="J15" s="26">
        <v>89</v>
      </c>
      <c r="K15" s="24">
        <v>0.88055235903337181</v>
      </c>
      <c r="L15" s="24">
        <v>0.95174129353233827</v>
      </c>
    </row>
  </sheetData>
  <mergeCells count="4">
    <mergeCell ref="B1:L1"/>
    <mergeCell ref="K2:L2"/>
    <mergeCell ref="A4:A5"/>
    <mergeCell ref="A6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Ship-To Fill Rate</vt:lpstr>
      <vt:lpstr>NSI Items</vt:lpstr>
      <vt:lpstr>Drop-Ship Items</vt:lpstr>
      <vt:lpstr>Item Detail</vt:lpstr>
      <vt:lpstr>Item Impact Summary</vt:lpstr>
      <vt:lpstr>12-Month Rolling Fill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2018-11-01T13:48:41Z</dcterms:created>
  <dcterms:modified xsi:type="dcterms:W3CDTF">2018-11-01T15:05:14Z</dcterms:modified>
</cp:coreProperties>
</file>