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Florida Cancer\"/>
    </mc:Choice>
  </mc:AlternateContent>
  <xr:revisionPtr revIDLastSave="0" documentId="10_ncr:100000_{ACDF7DE0-6D38-4765-85C1-DA680A28E35B}" xr6:coauthVersionLast="31" xr6:coauthVersionMax="31" xr10:uidLastSave="{00000000-0000-0000-0000-000000000000}"/>
  <bookViews>
    <workbookView xWindow="0" yWindow="0" windowWidth="23040" windowHeight="9072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Quarterly Trend" sheetId="7" r:id="rId6"/>
    <sheet name="12-Month Rolling Fill Rate" sheetId="5" r:id="rId7"/>
  </sheets>
  <definedNames>
    <definedName name="_xlnm._FilterDatabase" localSheetId="3" hidden="1">'Item Detail'!$A$2:$N$141</definedName>
  </definedNames>
  <calcPr calcId="179017"/>
  <pivotCaches>
    <pivotCache cacheId="80" r:id="rId8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<sst xmlns="http://schemas.openxmlformats.org/spreadsheetml/2006/main" count="4153" uniqueCount="1374">
  <si>
    <t>FLORIDA CANCER SPECIALISTS   Ship-To Fill Rate  -  Jul 2018 through Sep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</si>
  <si>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</si>
  <si>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</si>
  <si>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</si>
  <si>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</si>
  <si>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</si>
  <si>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</si>
  <si>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</si>
  <si>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</si>
  <si>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</si>
  <si>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</si>
  <si>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</si>
  <si>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</si>
  <si>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2630140</t>
  </si>
  <si>
    <t>Florida Cancer Specialists BRK</t>
  </si>
  <si>
    <t>2630169</t>
  </si>
  <si>
    <t>Florida Cancer Specialists  PRY</t>
  </si>
  <si>
    <t>3345060</t>
  </si>
  <si>
    <t>Florida Cancer Specialists  GCC</t>
  </si>
  <si>
    <t>2580341</t>
  </si>
  <si>
    <t>Florida Cancer Specialists PET NGD</t>
  </si>
  <si>
    <t>2331309</t>
  </si>
  <si>
    <t>Florida Cancer Specialists  MPO</t>
  </si>
  <si>
    <t>1113912</t>
  </si>
  <si>
    <t>Florida Cancer Specialists  SAD</t>
  </si>
  <si>
    <t>2987422</t>
  </si>
  <si>
    <t>Florida Cancer Specialists  VCC</t>
  </si>
  <si>
    <t>2580347</t>
  </si>
  <si>
    <t>Florida Cancer Specialists  ORC</t>
  </si>
  <si>
    <t>3354103</t>
  </si>
  <si>
    <t>Florida Cancer Specialists  GLO</t>
  </si>
  <si>
    <t>1819003</t>
  </si>
  <si>
    <t>Florida Cancer Specialists COL</t>
  </si>
  <si>
    <t>2777478</t>
  </si>
  <si>
    <t>Florida Cancer Specialists CLR</t>
  </si>
  <si>
    <t>2745221</t>
  </si>
  <si>
    <t>Florida Cancer Specialists TCC</t>
  </si>
  <si>
    <t>1078634</t>
  </si>
  <si>
    <t>Florida Cancer Specialists  PCH</t>
  </si>
  <si>
    <t>2580344</t>
  </si>
  <si>
    <t>Florida Cancer Specialists ALT</t>
  </si>
  <si>
    <t>2515388</t>
  </si>
  <si>
    <t>Florida Cancer Specialists MSE</t>
  </si>
  <si>
    <t>3231696</t>
  </si>
  <si>
    <t>Florida Cancer Specialists WPK</t>
  </si>
  <si>
    <t>1078644</t>
  </si>
  <si>
    <t>Florida Cancer Specialists  VIS</t>
  </si>
  <si>
    <t>3256692</t>
  </si>
  <si>
    <t>Florida Cancer Specialists BRC</t>
  </si>
  <si>
    <t>3231692</t>
  </si>
  <si>
    <t>Florida Cancer Specialists  ORO</t>
  </si>
  <si>
    <t>2838001</t>
  </si>
  <si>
    <t>Florida Cancer Specialists GSF</t>
  </si>
  <si>
    <t>2431944</t>
  </si>
  <si>
    <t>Florida Cancer Specialists   SBR</t>
  </si>
  <si>
    <t>3539476</t>
  </si>
  <si>
    <t>Florida Cancer Specialists NFM</t>
  </si>
  <si>
    <t>3372043</t>
  </si>
  <si>
    <t>Florida Cancer Specialists VBO</t>
  </si>
  <si>
    <t>1078638</t>
  </si>
  <si>
    <t>Florida Cancer Specialists   SAC</t>
  </si>
  <si>
    <t>1108480</t>
  </si>
  <si>
    <t>Florida Cancer Specialists BON</t>
  </si>
  <si>
    <t>2827533</t>
  </si>
  <si>
    <t>Florida Cancer Specialists  LCT</t>
  </si>
  <si>
    <t>2220316</t>
  </si>
  <si>
    <t>Florida Cancer Specialists NPW</t>
  </si>
  <si>
    <t>1511959</t>
  </si>
  <si>
    <t>Florida Cancer Specialists BRE</t>
  </si>
  <si>
    <t>2515332</t>
  </si>
  <si>
    <t>Florida Cancer Specialists  HLD</t>
  </si>
  <si>
    <t>3166407</t>
  </si>
  <si>
    <t>Florida Cancer Specialists  WLN</t>
  </si>
  <si>
    <t>1712469</t>
  </si>
  <si>
    <t>Florida Cancer Specialists LWR</t>
  </si>
  <si>
    <t>2580342</t>
  </si>
  <si>
    <t>Florida Cancer Specialists TAV</t>
  </si>
  <si>
    <t>1517206</t>
  </si>
  <si>
    <t>Florida Cancer Specialists ENG</t>
  </si>
  <si>
    <t>1391263</t>
  </si>
  <si>
    <t>Florida Cancer Specialists CAY</t>
  </si>
  <si>
    <t>1078633</t>
  </si>
  <si>
    <t>Florida Cancer Specialists NPR</t>
  </si>
  <si>
    <t>2515389</t>
  </si>
  <si>
    <t>Florida Cancer Specialists   STA</t>
  </si>
  <si>
    <t>2985489</t>
  </si>
  <si>
    <t>Florida Cancer Specialists  OCA</t>
  </si>
  <si>
    <t>1078641</t>
  </si>
  <si>
    <t>Florida Cancer Specialists VHP</t>
  </si>
  <si>
    <t>2712278</t>
  </si>
  <si>
    <t>Florida Cancer Specialists  LBS</t>
  </si>
  <si>
    <t>2837805</t>
  </si>
  <si>
    <t>Florida Cancer Specialists PGA</t>
  </si>
  <si>
    <t>3205345</t>
  </si>
  <si>
    <t>Florida Cancer Specialists VBA</t>
  </si>
  <si>
    <t>3681945</t>
  </si>
  <si>
    <t>Florida Cancer Specialists SCC</t>
  </si>
  <si>
    <t>2293857</t>
  </si>
  <si>
    <t>Florida Cancer Specialists NPT</t>
  </si>
  <si>
    <t>3014508</t>
  </si>
  <si>
    <t>Florida Cancer Specialists  VLN</t>
  </si>
  <si>
    <t>1373108</t>
  </si>
  <si>
    <t>Florida Cancer Specialists BRA</t>
  </si>
  <si>
    <t>2630167</t>
  </si>
  <si>
    <t>Florida Cancer Specialists  HUD</t>
  </si>
  <si>
    <t>2515337</t>
  </si>
  <si>
    <t>Florida Cancer Specialists BDM</t>
  </si>
  <si>
    <t>2763268</t>
  </si>
  <si>
    <t>Florida Cancer Specialists AXL</t>
  </si>
  <si>
    <t>3474377</t>
  </si>
  <si>
    <t>Florida Cancer Specialists  STT</t>
  </si>
  <si>
    <t>2808737</t>
  </si>
  <si>
    <t>Florida Cancer Specialists  ODT</t>
  </si>
  <si>
    <t>2850342</t>
  </si>
  <si>
    <t>Florida Cancer Specialists MMS</t>
  </si>
  <si>
    <t>2680430</t>
  </si>
  <si>
    <t>Florida Cancer Specialists TLP</t>
  </si>
  <si>
    <t>1078640</t>
  </si>
  <si>
    <t>Florida Cancer Specialists NGD</t>
  </si>
  <si>
    <t>3324445</t>
  </si>
  <si>
    <t>Florida Cancer Specialists DAV</t>
  </si>
  <si>
    <t>3519121</t>
  </si>
  <si>
    <t>Florida Cancer Specialists FLI</t>
  </si>
  <si>
    <t>2915883</t>
  </si>
  <si>
    <t>Florida Cancer Specialists DLN</t>
  </si>
  <si>
    <t>2515331</t>
  </si>
  <si>
    <t>Florida Cancer Specialists  PDA</t>
  </si>
  <si>
    <t>2838030</t>
  </si>
  <si>
    <t>Florida Cancer Specialists  JFK</t>
  </si>
  <si>
    <t>2850320</t>
  </si>
  <si>
    <t>Florida Cancer Specialists NSM</t>
  </si>
  <si>
    <t>2850332</t>
  </si>
  <si>
    <t>Florida Cancer Specialists  PRW</t>
  </si>
  <si>
    <t>2630137</t>
  </si>
  <si>
    <t>Florida Cancer Specialists  INV</t>
  </si>
  <si>
    <t>2712759</t>
  </si>
  <si>
    <t>Florida Cancer Specialists TLN</t>
  </si>
  <si>
    <t>3069102</t>
  </si>
  <si>
    <t>Florida Cancer Specialists DCC</t>
  </si>
  <si>
    <t>3690533</t>
  </si>
  <si>
    <t>Florida Cancer Specialists PAL</t>
  </si>
  <si>
    <t>2850307</t>
  </si>
  <si>
    <t>Florida Cancer Specialists  ORB</t>
  </si>
  <si>
    <t>2580351</t>
  </si>
  <si>
    <t>Florida Cancer Specialist LMR</t>
  </si>
  <si>
    <t>3036500</t>
  </si>
  <si>
    <t>Florida Cancer Specialists  SBA</t>
  </si>
  <si>
    <t>2594475</t>
  </si>
  <si>
    <t>Florida Cancer Specialists   STM</t>
  </si>
  <si>
    <t>3454329</t>
  </si>
  <si>
    <t>Florida Cancer Specialists OCW</t>
  </si>
  <si>
    <t>2850310</t>
  </si>
  <si>
    <t>Florida Cancer Specialists  POR</t>
  </si>
  <si>
    <t>3103628</t>
  </si>
  <si>
    <t>Florida Cancer Specialists  HDN</t>
  </si>
  <si>
    <t>2877994</t>
  </si>
  <si>
    <t>Florida Cancer Specialists   STP</t>
  </si>
  <si>
    <t>2850329</t>
  </si>
  <si>
    <t>Florida Cancer Specislists BKE</t>
  </si>
  <si>
    <t>2595142</t>
  </si>
  <si>
    <t>Florida Cancer Specialists DDU SAC</t>
  </si>
  <si>
    <t>3310466</t>
  </si>
  <si>
    <t>Florida Cancer Specialist LBN</t>
  </si>
  <si>
    <t>2850339</t>
  </si>
  <si>
    <t>Florida Cancer Specialists MMN</t>
  </si>
  <si>
    <t>3401402</t>
  </si>
  <si>
    <t>Florida Cancer Specialists LKW</t>
  </si>
  <si>
    <t>3375288</t>
  </si>
  <si>
    <t>Florida Cancer PET GLO</t>
  </si>
  <si>
    <t>2186181</t>
  </si>
  <si>
    <t>Florida Cancer Specialists PET SAD</t>
  </si>
  <si>
    <t>3660072</t>
  </si>
  <si>
    <t>Florida Cancer Specialists OCK</t>
  </si>
  <si>
    <t>3036506</t>
  </si>
  <si>
    <t>Florida Cancer Specialists CRV</t>
  </si>
  <si>
    <t>2755669</t>
  </si>
  <si>
    <t>Florida Cancer Specialists PET TCC</t>
  </si>
  <si>
    <t>3175073</t>
  </si>
  <si>
    <t>Florida Cancer Specialists  LGO</t>
  </si>
  <si>
    <t>3565661</t>
  </si>
  <si>
    <t>Florida Cancer Specialists SBR PET</t>
  </si>
  <si>
    <t>2635796</t>
  </si>
  <si>
    <t>Florida Cancer Specialists PET PRY</t>
  </si>
  <si>
    <t>3730808</t>
  </si>
  <si>
    <t>Florida Cancer Specialist PET VBO</t>
  </si>
  <si>
    <t>3156986</t>
  </si>
  <si>
    <t>Florida Cancer Specialists  OVI</t>
  </si>
  <si>
    <t>3014507</t>
  </si>
  <si>
    <t>Florida Cancer Specialists LBW</t>
  </si>
  <si>
    <t>2624346</t>
  </si>
  <si>
    <t>Florida Cancer Specialists PET BRA</t>
  </si>
  <si>
    <t>2552544</t>
  </si>
  <si>
    <t>Florida Cancer Specialists PATH LAB</t>
  </si>
  <si>
    <t>2327070</t>
  </si>
  <si>
    <t>Florida Cancer Specialists PET Goodlette</t>
  </si>
  <si>
    <t>3642260</t>
  </si>
  <si>
    <t>Florida Cancer Specialists NFM PET</t>
  </si>
  <si>
    <t>2078551</t>
  </si>
  <si>
    <t>Florida Cancer Specialists PET VIS</t>
  </si>
  <si>
    <t>3260938</t>
  </si>
  <si>
    <t>Florida Cancer Specialists RAD VCC</t>
  </si>
  <si>
    <t>2635738</t>
  </si>
  <si>
    <t>Florida Cancer Specialists RAD HUD</t>
  </si>
  <si>
    <t>3272311</t>
  </si>
  <si>
    <t>Florida Cancer PET BRC</t>
  </si>
  <si>
    <t>3497838</t>
  </si>
  <si>
    <t>Florida Cancer Specialists PET LBS</t>
  </si>
  <si>
    <t>2515334</t>
  </si>
  <si>
    <t>Florida Cancer Specialists PET HLD</t>
  </si>
  <si>
    <t>2636042</t>
  </si>
  <si>
    <t>Florida Cancer Specialists RAD PRY</t>
  </si>
  <si>
    <t>2310497</t>
  </si>
  <si>
    <t>Florida Cancer Specialist PET MSE</t>
  </si>
  <si>
    <t>2837808</t>
  </si>
  <si>
    <t>Florida Cancer Specialists PET GSF</t>
  </si>
  <si>
    <t>2636045</t>
  </si>
  <si>
    <t>Florida Cancer Specialists RAD BRK</t>
  </si>
  <si>
    <t>2833411</t>
  </si>
  <si>
    <t>Florida Cancer PET LCT</t>
  </si>
  <si>
    <t>2755672</t>
  </si>
  <si>
    <t>Florida Cancer Specialists RAD TCC</t>
  </si>
  <si>
    <t>2635744</t>
  </si>
  <si>
    <t>Florida Cancer Specialists PET BRK</t>
  </si>
  <si>
    <t>3446426</t>
  </si>
  <si>
    <t>Florida Cancer Specialists Cytogenetics</t>
  </si>
  <si>
    <t>3379895</t>
  </si>
  <si>
    <t>Florida Cancer Specialists PET GCC</t>
  </si>
  <si>
    <t>2862711</t>
  </si>
  <si>
    <t>Florida Cancer Specialists PET PGA</t>
  </si>
  <si>
    <t>2872064</t>
  </si>
  <si>
    <t>Florida Cancer Specialists Centrl Lab</t>
  </si>
  <si>
    <t>2515333</t>
  </si>
  <si>
    <t>Florida Cancer Specialists RAD HLD</t>
  </si>
  <si>
    <t>1078632</t>
  </si>
  <si>
    <t>Florida Cancer Specialists CORP</t>
  </si>
  <si>
    <t>2635802</t>
  </si>
  <si>
    <t>Florida Cancer Specialists RAD ZEP</t>
  </si>
  <si>
    <t>2293846</t>
  </si>
  <si>
    <t>Florida Cancer Specialists   RX To Go</t>
  </si>
  <si>
    <t>2955617</t>
  </si>
  <si>
    <t>Florida Cancer Specialists Fish Lab</t>
  </si>
  <si>
    <t>3245515</t>
  </si>
  <si>
    <t>Florida Cancer Specialists ORO</t>
  </si>
  <si>
    <t>3677030</t>
  </si>
  <si>
    <t>Florida Cancer Specialists RX To Go</t>
  </si>
  <si>
    <t>2274678</t>
  </si>
  <si>
    <t>Florida Cancer Specialists RCH BDY</t>
  </si>
  <si>
    <t>2877986</t>
  </si>
  <si>
    <t>Florida Cancer Specialists CLE</t>
  </si>
  <si>
    <t>FLORIDA CANCER SPECIALISTS   NSI Items  -  Jul 2018 through Sep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</si>
  <si>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</si>
  <si>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</si>
  <si>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</si>
  <si>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</si>
  <si>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</si>
  <si>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</si>
  <si>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</si>
  <si>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</si>
  <si>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</si>
  <si>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</si>
  <si>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</si>
  <si>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</si>
  <si>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</si>
  <si>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Largo</t>
  </si>
  <si>
    <t>FL</t>
  </si>
  <si>
    <t xml:space="preserve">337703120   </t>
  </si>
  <si>
    <t>67208633</t>
  </si>
  <si>
    <t>SZ</t>
  </si>
  <si>
    <t>1245990</t>
  </si>
  <si>
    <t>Battery f/Connex Monitor</t>
  </si>
  <si>
    <t>08/24/2018</t>
  </si>
  <si>
    <t>XD</t>
  </si>
  <si>
    <t>WELCH</t>
  </si>
  <si>
    <t>Clearwater</t>
  </si>
  <si>
    <t xml:space="preserve">337612029   </t>
  </si>
  <si>
    <t>67215950</t>
  </si>
  <si>
    <t>1069221</t>
  </si>
  <si>
    <t>Ext Set Filter</t>
  </si>
  <si>
    <t>08/27/2018</t>
  </si>
  <si>
    <t>BURIND</t>
  </si>
  <si>
    <t>68169492</t>
  </si>
  <si>
    <t>5660302</t>
  </si>
  <si>
    <t>Blood Pressure 8' Hose f/Spot</t>
  </si>
  <si>
    <t>09/21/2018</t>
  </si>
  <si>
    <t>Gainesville</t>
  </si>
  <si>
    <t xml:space="preserve">326056622   </t>
  </si>
  <si>
    <t>67202818</t>
  </si>
  <si>
    <t>Daytona Beach</t>
  </si>
  <si>
    <t xml:space="preserve">321175111   </t>
  </si>
  <si>
    <t>67191591</t>
  </si>
  <si>
    <t>SO</t>
  </si>
  <si>
    <t>1189841</t>
  </si>
  <si>
    <t>CUBITAINER SPOUT KIT</t>
  </si>
  <si>
    <t>SYSMEX</t>
  </si>
  <si>
    <t>68159967</t>
  </si>
  <si>
    <t>1193321</t>
  </si>
  <si>
    <t>Pipette Mini Coag-Sense 2/Bg</t>
  </si>
  <si>
    <t>COAGUS</t>
  </si>
  <si>
    <t>Sebring</t>
  </si>
  <si>
    <t xml:space="preserve">338722164   </t>
  </si>
  <si>
    <t>65777763</t>
  </si>
  <si>
    <t>07/13/2018</t>
  </si>
  <si>
    <t>66279692</t>
  </si>
  <si>
    <t>07/30/2018</t>
  </si>
  <si>
    <t>67234947</t>
  </si>
  <si>
    <t>Bonita Springs</t>
  </si>
  <si>
    <t xml:space="preserve">341354775   </t>
  </si>
  <si>
    <t>65839019</t>
  </si>
  <si>
    <t>07/16/2018</t>
  </si>
  <si>
    <t>66766781</t>
  </si>
  <si>
    <t>08/13/2018</t>
  </si>
  <si>
    <t>Wellington</t>
  </si>
  <si>
    <t xml:space="preserve">334146140   </t>
  </si>
  <si>
    <t>67251274</t>
  </si>
  <si>
    <t>Orlando</t>
  </si>
  <si>
    <t xml:space="preserve">328044623   </t>
  </si>
  <si>
    <t>67759875</t>
  </si>
  <si>
    <t>SE</t>
  </si>
  <si>
    <t>09/11/2018</t>
  </si>
  <si>
    <t>Winter Park</t>
  </si>
  <si>
    <t xml:space="preserve">327923308   </t>
  </si>
  <si>
    <t>66737244</t>
  </si>
  <si>
    <t>08/10/2018</t>
  </si>
  <si>
    <t>The Villages</t>
  </si>
  <si>
    <t xml:space="preserve">321596823   </t>
  </si>
  <si>
    <t>66241839</t>
  </si>
  <si>
    <t>07/27/2018</t>
  </si>
  <si>
    <t>67204543</t>
  </si>
  <si>
    <t>Inverness</t>
  </si>
  <si>
    <t xml:space="preserve">344533879   </t>
  </si>
  <si>
    <t>67212459</t>
  </si>
  <si>
    <t>Spring Hill</t>
  </si>
  <si>
    <t xml:space="preserve">346081329   </t>
  </si>
  <si>
    <t>65395983</t>
  </si>
  <si>
    <t>3585369</t>
  </si>
  <si>
    <t>Footrest Swing Away</t>
  </si>
  <si>
    <t>07/02/2018</t>
  </si>
  <si>
    <t>MEDDEP</t>
  </si>
  <si>
    <t>65788149</t>
  </si>
  <si>
    <t>1176838</t>
  </si>
  <si>
    <t>Fluid Transfer Set PVC</t>
  </si>
  <si>
    <t>TRAVOL</t>
  </si>
  <si>
    <t>Sarasota</t>
  </si>
  <si>
    <t xml:space="preserve">342366908   </t>
  </si>
  <si>
    <t>66238741</t>
  </si>
  <si>
    <t>1169021</t>
  </si>
  <si>
    <t>Chemo Bio-Wipe Bag</t>
  </si>
  <si>
    <t>UNIMID</t>
  </si>
  <si>
    <t>66733127</t>
  </si>
  <si>
    <t>1086908</t>
  </si>
  <si>
    <t>Needle Jamshidi Bone Marrow</t>
  </si>
  <si>
    <t>BD</t>
  </si>
  <si>
    <t>67212408</t>
  </si>
  <si>
    <t>67696264</t>
  </si>
  <si>
    <t>09/10/2018</t>
  </si>
  <si>
    <t>68187610</t>
  </si>
  <si>
    <t>09/24/2018</t>
  </si>
  <si>
    <t>Fort Myers</t>
  </si>
  <si>
    <t xml:space="preserve">339084156   </t>
  </si>
  <si>
    <t>67201024</t>
  </si>
  <si>
    <t>Lecanto</t>
  </si>
  <si>
    <t xml:space="preserve">344619187   </t>
  </si>
  <si>
    <t>67236659</t>
  </si>
  <si>
    <t>Naples</t>
  </si>
  <si>
    <t xml:space="preserve">341137328   </t>
  </si>
  <si>
    <t>66248839</t>
  </si>
  <si>
    <t>6150167</t>
  </si>
  <si>
    <t>Gripper Plus Saft Needle&amp;YSite</t>
  </si>
  <si>
    <t>SIMPOR</t>
  </si>
  <si>
    <t>Ocala</t>
  </si>
  <si>
    <t xml:space="preserve">344715472   </t>
  </si>
  <si>
    <t>67248458</t>
  </si>
  <si>
    <t>New Port Richey</t>
  </si>
  <si>
    <t xml:space="preserve">346526050   </t>
  </si>
  <si>
    <t>67248440</t>
  </si>
  <si>
    <t>Cape Coral</t>
  </si>
  <si>
    <t xml:space="preserve">339096529   </t>
  </si>
  <si>
    <t>67200962</t>
  </si>
  <si>
    <t>Palm Beach Gardens</t>
  </si>
  <si>
    <t xml:space="preserve">334102824   </t>
  </si>
  <si>
    <t>67206712</t>
  </si>
  <si>
    <t>Lakewood Ranch</t>
  </si>
  <si>
    <t xml:space="preserve">342025177   </t>
  </si>
  <si>
    <t>67646262</t>
  </si>
  <si>
    <t>09/07/2018</t>
  </si>
  <si>
    <t>Port Charlotte</t>
  </si>
  <si>
    <t xml:space="preserve">339802012   </t>
  </si>
  <si>
    <t>66250709</t>
  </si>
  <si>
    <t xml:space="preserve">341025451   </t>
  </si>
  <si>
    <t>67208638</t>
  </si>
  <si>
    <t xml:space="preserve">344710442   </t>
  </si>
  <si>
    <t>67214193</t>
  </si>
  <si>
    <t>Tavares</t>
  </si>
  <si>
    <t xml:space="preserve">327785270   </t>
  </si>
  <si>
    <t>65790011</t>
  </si>
  <si>
    <t>Altamonte Springs</t>
  </si>
  <si>
    <t xml:space="preserve">327014802   </t>
  </si>
  <si>
    <t>67257048</t>
  </si>
  <si>
    <t xml:space="preserve">339146985   </t>
  </si>
  <si>
    <t>67204524</t>
  </si>
  <si>
    <t>Lake Mary</t>
  </si>
  <si>
    <t xml:space="preserve">327464806   </t>
  </si>
  <si>
    <t>67198978</t>
  </si>
  <si>
    <t>Saint Petersburg</t>
  </si>
  <si>
    <t xml:space="preserve">337074567   </t>
  </si>
  <si>
    <t>67257059</t>
  </si>
  <si>
    <t xml:space="preserve">337702542   </t>
  </si>
  <si>
    <t>65785299</t>
  </si>
  <si>
    <t xml:space="preserve">337771253   </t>
  </si>
  <si>
    <t>65784277</t>
  </si>
  <si>
    <t>Brandon</t>
  </si>
  <si>
    <t xml:space="preserve">335115962   </t>
  </si>
  <si>
    <t>67206760</t>
  </si>
  <si>
    <t>Tampa</t>
  </si>
  <si>
    <t xml:space="preserve">336076214   </t>
  </si>
  <si>
    <t>66349192</t>
  </si>
  <si>
    <t>07/31/2018</t>
  </si>
  <si>
    <t>67618917</t>
  </si>
  <si>
    <t>8396647</t>
  </si>
  <si>
    <t>Device AntiTheft Sngl-Pole f/</t>
  </si>
  <si>
    <t>09/06/2018</t>
  </si>
  <si>
    <t xml:space="preserve">346095696   </t>
  </si>
  <si>
    <t>67237247</t>
  </si>
  <si>
    <t xml:space="preserve">344745755   </t>
  </si>
  <si>
    <t>67214168</t>
  </si>
  <si>
    <t>Hudson</t>
  </si>
  <si>
    <t xml:space="preserve">346677181   </t>
  </si>
  <si>
    <t>67248451</t>
  </si>
  <si>
    <t xml:space="preserve">336134679   </t>
  </si>
  <si>
    <t>67259640</t>
  </si>
  <si>
    <t>Lady Lake</t>
  </si>
  <si>
    <t xml:space="preserve">321598987   </t>
  </si>
  <si>
    <t>67253874</t>
  </si>
  <si>
    <t>FLORIDA CANCER SPECIALISTS   Drop-Ship Items  -  Jul 2018 through Sep 2018</t>
  </si>
  <si>
    <t>65719372</t>
  </si>
  <si>
    <t>1291433</t>
  </si>
  <si>
    <t>BeyondCare Quality Monitor</t>
  </si>
  <si>
    <t>07/12/2018</t>
  </si>
  <si>
    <t>D</t>
  </si>
  <si>
    <t>66747705</t>
  </si>
  <si>
    <t>67786241</t>
  </si>
  <si>
    <t>09/12/2018</t>
  </si>
  <si>
    <t xml:space="preserve">339138615   </t>
  </si>
  <si>
    <t>67935465</t>
  </si>
  <si>
    <t>3981560</t>
  </si>
  <si>
    <t>Eightcheck 3wp X-tra 4x2mlx3</t>
  </si>
  <si>
    <t>09/17/2018</t>
  </si>
  <si>
    <t>65392270</t>
  </si>
  <si>
    <t>66362627</t>
  </si>
  <si>
    <t>08/01/2018</t>
  </si>
  <si>
    <t>67454917</t>
  </si>
  <si>
    <t>09/03/2018</t>
  </si>
  <si>
    <t>67587155</t>
  </si>
  <si>
    <t>67759272</t>
  </si>
  <si>
    <t>1197563</t>
  </si>
  <si>
    <t>XN Check Control 3-Level</t>
  </si>
  <si>
    <t>68184907</t>
  </si>
  <si>
    <t>Sun City Center</t>
  </si>
  <si>
    <t xml:space="preserve">335736825   </t>
  </si>
  <si>
    <t>66259674</t>
  </si>
  <si>
    <t>67274766</t>
  </si>
  <si>
    <t>08/28/2018</t>
  </si>
  <si>
    <t>68393314</t>
  </si>
  <si>
    <t>09/28/2018</t>
  </si>
  <si>
    <t xml:space="preserve">337051455   </t>
  </si>
  <si>
    <t>67184553</t>
  </si>
  <si>
    <t>67184581</t>
  </si>
  <si>
    <t>67586837</t>
  </si>
  <si>
    <t>65392509</t>
  </si>
  <si>
    <t>66418530</t>
  </si>
  <si>
    <t>08/02/2018</t>
  </si>
  <si>
    <t>67458302</t>
  </si>
  <si>
    <t>67184555</t>
  </si>
  <si>
    <t>67587208</t>
  </si>
  <si>
    <t>68204207</t>
  </si>
  <si>
    <t>1269527</t>
  </si>
  <si>
    <t>Swirler MS 450 Laboratory</t>
  </si>
  <si>
    <t>FISHER</t>
  </si>
  <si>
    <t>67587449</t>
  </si>
  <si>
    <t>67967870</t>
  </si>
  <si>
    <t>1217007</t>
  </si>
  <si>
    <t>Battery Li Spot LXI w/CD</t>
  </si>
  <si>
    <t xml:space="preserve">346676594   </t>
  </si>
  <si>
    <t>65579767</t>
  </si>
  <si>
    <t>1225907</t>
  </si>
  <si>
    <t>Regenecare HA Wound Care Gel</t>
  </si>
  <si>
    <t>07/09/2018</t>
  </si>
  <si>
    <t>MPMMED</t>
  </si>
  <si>
    <t>1042415</t>
  </si>
  <si>
    <t>Radiaplex Gel Tube</t>
  </si>
  <si>
    <t>66522726</t>
  </si>
  <si>
    <t>08/06/2018</t>
  </si>
  <si>
    <t>67960031</t>
  </si>
  <si>
    <t>66480452</t>
  </si>
  <si>
    <t>9860150</t>
  </si>
  <si>
    <t>Jar Stain Coplin 5-10 Slides</t>
  </si>
  <si>
    <t>08/03/2018</t>
  </si>
  <si>
    <t>WHEATO</t>
  </si>
  <si>
    <t>65392426</t>
  </si>
  <si>
    <t>66418624</t>
  </si>
  <si>
    <t>66706749</t>
  </si>
  <si>
    <t>67457963</t>
  </si>
  <si>
    <t>67673825</t>
  </si>
  <si>
    <t>67184522</t>
  </si>
  <si>
    <t>67617907</t>
  </si>
  <si>
    <t>68184867</t>
  </si>
  <si>
    <t>Stuart</t>
  </si>
  <si>
    <t xml:space="preserve">349942236   </t>
  </si>
  <si>
    <t>65765277</t>
  </si>
  <si>
    <t>66183431</t>
  </si>
  <si>
    <t>07/26/2018</t>
  </si>
  <si>
    <t>67223059</t>
  </si>
  <si>
    <t>68294289</t>
  </si>
  <si>
    <t>09/26/2018</t>
  </si>
  <si>
    <t>Bradenton</t>
  </si>
  <si>
    <t xml:space="preserve">342081131   </t>
  </si>
  <si>
    <t>67691862</t>
  </si>
  <si>
    <t>1269414</t>
  </si>
  <si>
    <t>Imaging Vein Veinlite EMS+</t>
  </si>
  <si>
    <t>MASTAY</t>
  </si>
  <si>
    <t>67587021</t>
  </si>
  <si>
    <t>66261960</t>
  </si>
  <si>
    <t>66904084</t>
  </si>
  <si>
    <t>1267212</t>
  </si>
  <si>
    <t>Floor Stand Hygiene Station</t>
  </si>
  <si>
    <t>08/16/2018</t>
  </si>
  <si>
    <t>BOWMED</t>
  </si>
  <si>
    <t>66926691</t>
  </si>
  <si>
    <t>1215446</t>
  </si>
  <si>
    <t>ECG Unit AM12 USB ELI230</t>
  </si>
  <si>
    <t>68393264</t>
  </si>
  <si>
    <t xml:space="preserve">337563314   </t>
  </si>
  <si>
    <t>66226958</t>
  </si>
  <si>
    <t>67223204</t>
  </si>
  <si>
    <t>68345753</t>
  </si>
  <si>
    <t>09/27/2018</t>
  </si>
  <si>
    <t>Ormond Beach</t>
  </si>
  <si>
    <t xml:space="preserve">321748179   </t>
  </si>
  <si>
    <t>65802382</t>
  </si>
  <si>
    <t>66265384</t>
  </si>
  <si>
    <t>1291402</t>
  </si>
  <si>
    <t>XN-L Check BCQM Individual Pk</t>
  </si>
  <si>
    <t>66903419</t>
  </si>
  <si>
    <t>67938936</t>
  </si>
  <si>
    <t xml:space="preserve">346551112   </t>
  </si>
  <si>
    <t>66016658</t>
  </si>
  <si>
    <t>1234037</t>
  </si>
  <si>
    <t>Radiaplex Gel 4mL</t>
  </si>
  <si>
    <t>07/20/2018</t>
  </si>
  <si>
    <t>67960157</t>
  </si>
  <si>
    <t>3641302</t>
  </si>
  <si>
    <t>Cool Magic Gel Sheets</t>
  </si>
  <si>
    <t>Port Orange</t>
  </si>
  <si>
    <t xml:space="preserve">321274249   </t>
  </si>
  <si>
    <t>65803268</t>
  </si>
  <si>
    <t>66903445</t>
  </si>
  <si>
    <t>67938938</t>
  </si>
  <si>
    <t>67586793</t>
  </si>
  <si>
    <t>68037731</t>
  </si>
  <si>
    <t>09/18/2018</t>
  </si>
  <si>
    <t>68184882</t>
  </si>
  <si>
    <t>66055999</t>
  </si>
  <si>
    <t>07/23/2018</t>
  </si>
  <si>
    <t>67007729</t>
  </si>
  <si>
    <t>08/20/2018</t>
  </si>
  <si>
    <t xml:space="preserve">341025729   </t>
  </si>
  <si>
    <t>65802787</t>
  </si>
  <si>
    <t>66853402</t>
  </si>
  <si>
    <t>08/15/2018</t>
  </si>
  <si>
    <t>67935222</t>
  </si>
  <si>
    <t>67587249</t>
  </si>
  <si>
    <t>65803082</t>
  </si>
  <si>
    <t>66853261</t>
  </si>
  <si>
    <t>66879343</t>
  </si>
  <si>
    <t>67935407</t>
  </si>
  <si>
    <t>Zephyrhills</t>
  </si>
  <si>
    <t xml:space="preserve">335401383   </t>
  </si>
  <si>
    <t>66474437</t>
  </si>
  <si>
    <t>68406348</t>
  </si>
  <si>
    <t>65445236</t>
  </si>
  <si>
    <t>07/03/2018</t>
  </si>
  <si>
    <t>66466372</t>
  </si>
  <si>
    <t>67458323</t>
  </si>
  <si>
    <t>67587411</t>
  </si>
  <si>
    <t>Brooksville</t>
  </si>
  <si>
    <t xml:space="preserve">346136065   </t>
  </si>
  <si>
    <t>65566070</t>
  </si>
  <si>
    <t>66611730</t>
  </si>
  <si>
    <t>08/08/2018</t>
  </si>
  <si>
    <t>67670807</t>
  </si>
  <si>
    <t>65565752</t>
  </si>
  <si>
    <t>66611701</t>
  </si>
  <si>
    <t>67587353</t>
  </si>
  <si>
    <t>67670814</t>
  </si>
  <si>
    <t xml:space="preserve">337642824   </t>
  </si>
  <si>
    <t>65392697</t>
  </si>
  <si>
    <t>66418656</t>
  </si>
  <si>
    <t>67457976</t>
  </si>
  <si>
    <t>67184585</t>
  </si>
  <si>
    <t>67586741</t>
  </si>
  <si>
    <t xml:space="preserve">337092106   </t>
  </si>
  <si>
    <t>66227023</t>
  </si>
  <si>
    <t>67223266</t>
  </si>
  <si>
    <t>68345795</t>
  </si>
  <si>
    <t>De Land</t>
  </si>
  <si>
    <t xml:space="preserve">327203106   </t>
  </si>
  <si>
    <t>65392720</t>
  </si>
  <si>
    <t>66362726</t>
  </si>
  <si>
    <t>67455008</t>
  </si>
  <si>
    <t>67586921</t>
  </si>
  <si>
    <t xml:space="preserve">339162216   </t>
  </si>
  <si>
    <t>65981416</t>
  </si>
  <si>
    <t>2490116</t>
  </si>
  <si>
    <t>Cd Chex Plus Bckmn Cltr</t>
  </si>
  <si>
    <t>07/19/2018</t>
  </si>
  <si>
    <t>STRECK</t>
  </si>
  <si>
    <t>65391949</t>
  </si>
  <si>
    <t>66362827</t>
  </si>
  <si>
    <t>67455268</t>
  </si>
  <si>
    <t xml:space="preserve">341193907   </t>
  </si>
  <si>
    <t>67732299</t>
  </si>
  <si>
    <t>67618117</t>
  </si>
  <si>
    <t>68184805</t>
  </si>
  <si>
    <t xml:space="preserve">342326422   </t>
  </si>
  <si>
    <t>68184649</t>
  </si>
  <si>
    <t>68049424</t>
  </si>
  <si>
    <t>09/19/2018</t>
  </si>
  <si>
    <t>65803448</t>
  </si>
  <si>
    <t>66853259</t>
  </si>
  <si>
    <t>67618328</t>
  </si>
  <si>
    <t>67935468</t>
  </si>
  <si>
    <t>Palatka</t>
  </si>
  <si>
    <t xml:space="preserve">321773811   </t>
  </si>
  <si>
    <t>67673517</t>
  </si>
  <si>
    <t>67587114</t>
  </si>
  <si>
    <t>North Port</t>
  </si>
  <si>
    <t xml:space="preserve">342888972   </t>
  </si>
  <si>
    <t>66733093</t>
  </si>
  <si>
    <t xml:space="preserve">33607       </t>
  </si>
  <si>
    <t>67485071</t>
  </si>
  <si>
    <t>09/04/2018</t>
  </si>
  <si>
    <t>67960143</t>
  </si>
  <si>
    <t>Clermont</t>
  </si>
  <si>
    <t xml:space="preserve">347111977   </t>
  </si>
  <si>
    <t>65445280</t>
  </si>
  <si>
    <t>66466409</t>
  </si>
  <si>
    <t>67457989</t>
  </si>
  <si>
    <t>Englewood</t>
  </si>
  <si>
    <t xml:space="preserve">342233992   </t>
  </si>
  <si>
    <t>65719413</t>
  </si>
  <si>
    <t>66747591</t>
  </si>
  <si>
    <t>67786198</t>
  </si>
  <si>
    <t>67775390</t>
  </si>
  <si>
    <t>68184776</t>
  </si>
  <si>
    <t>67587524</t>
  </si>
  <si>
    <t>67616787</t>
  </si>
  <si>
    <t>68184655</t>
  </si>
  <si>
    <t xml:space="preserve">321596812   </t>
  </si>
  <si>
    <t>65563472</t>
  </si>
  <si>
    <t>66559278</t>
  </si>
  <si>
    <t>08/07/2018</t>
  </si>
  <si>
    <t>67631990</t>
  </si>
  <si>
    <t>65392462</t>
  </si>
  <si>
    <t>66362852</t>
  </si>
  <si>
    <t>67455071</t>
  </si>
  <si>
    <t>67586875</t>
  </si>
  <si>
    <t>Orange City</t>
  </si>
  <si>
    <t xml:space="preserve">327638399   </t>
  </si>
  <si>
    <t>67632030</t>
  </si>
  <si>
    <t>67586448</t>
  </si>
  <si>
    <t>67631943</t>
  </si>
  <si>
    <t>65719418</t>
  </si>
  <si>
    <t>66747636</t>
  </si>
  <si>
    <t>67587564</t>
  </si>
  <si>
    <t>67786138</t>
  </si>
  <si>
    <t>67184490</t>
  </si>
  <si>
    <t>66226957</t>
  </si>
  <si>
    <t>67223069</t>
  </si>
  <si>
    <t>68345732</t>
  </si>
  <si>
    <t>67586985</t>
  </si>
  <si>
    <t>65656567</t>
  </si>
  <si>
    <t>1310266</t>
  </si>
  <si>
    <t>Mechanism Kit f/ 653 Recliner</t>
  </si>
  <si>
    <t>07/10/2018</t>
  </si>
  <si>
    <t>WINCO</t>
  </si>
  <si>
    <t>67377457</t>
  </si>
  <si>
    <t>08/30/2018</t>
  </si>
  <si>
    <t>67578058</t>
  </si>
  <si>
    <t>1245192</t>
  </si>
  <si>
    <t>Assembly Armrest f/Centra EC</t>
  </si>
  <si>
    <t>66262021</t>
  </si>
  <si>
    <t>66904079</t>
  </si>
  <si>
    <t>67587284</t>
  </si>
  <si>
    <t>68393397</t>
  </si>
  <si>
    <t xml:space="preserve">342095500   </t>
  </si>
  <si>
    <t>66183478</t>
  </si>
  <si>
    <t>67223242</t>
  </si>
  <si>
    <t>68294234</t>
  </si>
  <si>
    <t>67587077</t>
  </si>
  <si>
    <t>65391996</t>
  </si>
  <si>
    <t>66418600</t>
  </si>
  <si>
    <t>66706826</t>
  </si>
  <si>
    <t>67457999</t>
  </si>
  <si>
    <t>67587390</t>
  </si>
  <si>
    <t>67673625</t>
  </si>
  <si>
    <t>66183485</t>
  </si>
  <si>
    <t>67223237</t>
  </si>
  <si>
    <t>67587633</t>
  </si>
  <si>
    <t>68294270</t>
  </si>
  <si>
    <t xml:space="preserve">328061124   </t>
  </si>
  <si>
    <t>65803050</t>
  </si>
  <si>
    <t>66706818</t>
  </si>
  <si>
    <t>66853338</t>
  </si>
  <si>
    <t>67673729</t>
  </si>
  <si>
    <t>67935394</t>
  </si>
  <si>
    <t>67184566</t>
  </si>
  <si>
    <t>67587486</t>
  </si>
  <si>
    <t xml:space="preserve">336062478   </t>
  </si>
  <si>
    <t>65392027</t>
  </si>
  <si>
    <t>66362493</t>
  </si>
  <si>
    <t>67455068</t>
  </si>
  <si>
    <t>Fleming Island</t>
  </si>
  <si>
    <t xml:space="preserve">320034831   </t>
  </si>
  <si>
    <t>67184570</t>
  </si>
  <si>
    <t>68034433</t>
  </si>
  <si>
    <t>FLORIDA CANCER SPECIALISTS   Item Detail  -  Jul 2018 through Sep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</si>
  <si>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</si>
  <si>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</si>
  <si>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</si>
  <si>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</si>
  <si>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</si>
  <si>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</si>
  <si>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</si>
  <si>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</si>
  <si>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</si>
  <si>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5074046</t>
  </si>
  <si>
    <t>Sodium Chloride 0.9% Part Fill</t>
  </si>
  <si>
    <t xml:space="preserve">50ml        </t>
  </si>
  <si>
    <t xml:space="preserve">Ea      </t>
  </si>
  <si>
    <t>MCGAW</t>
  </si>
  <si>
    <t>S8004-5384</t>
  </si>
  <si>
    <t>6063334</t>
  </si>
  <si>
    <t xml:space="preserve">Mat Prep Chemo-Plus           </t>
  </si>
  <si>
    <t xml:space="preserve">17X18"      </t>
  </si>
  <si>
    <t xml:space="preserve">125/Ca  </t>
  </si>
  <si>
    <t>CARDKN</t>
  </si>
  <si>
    <t>DP5010M</t>
  </si>
  <si>
    <t>5078002</t>
  </si>
  <si>
    <t xml:space="preserve">Sodium Chloride Sol 0.9%      </t>
  </si>
  <si>
    <t xml:space="preserve">Non-DEHP    </t>
  </si>
  <si>
    <t>250mL/Bg</t>
  </si>
  <si>
    <t>L8002</t>
  </si>
  <si>
    <t>9878806</t>
  </si>
  <si>
    <t xml:space="preserve">Syringes w/Needle LL Disp 3cc </t>
  </si>
  <si>
    <t xml:space="preserve">20gx1"      </t>
  </si>
  <si>
    <t xml:space="preserve">100/Bx  </t>
  </si>
  <si>
    <t>309578</t>
  </si>
  <si>
    <t>5072187</t>
  </si>
  <si>
    <t xml:space="preserve">Sodium Chloride .9% Minibag   </t>
  </si>
  <si>
    <t xml:space="preserve">Plastic Bag </t>
  </si>
  <si>
    <t xml:space="preserve">100ml   </t>
  </si>
  <si>
    <t>S8004-5264</t>
  </si>
  <si>
    <t xml:space="preserve">BeyondCare Quality Monitor    </t>
  </si>
  <si>
    <t xml:space="preserve">XN-L        </t>
  </si>
  <si>
    <t>BCQM-XNL</t>
  </si>
  <si>
    <t>5075102</t>
  </si>
  <si>
    <t xml:space="preserve">Dextrose 5% In Water          </t>
  </si>
  <si>
    <t xml:space="preserve">250ml       </t>
  </si>
  <si>
    <t>250ml/Bg</t>
  </si>
  <si>
    <t>L5102</t>
  </si>
  <si>
    <t xml:space="preserve">Ext Set Filter                </t>
  </si>
  <si>
    <t>10in5 Micron</t>
  </si>
  <si>
    <t xml:space="preserve">50/Ca   </t>
  </si>
  <si>
    <t>474002</t>
  </si>
  <si>
    <t>5071353</t>
  </si>
  <si>
    <t xml:space="preserve">50ml/Bg </t>
  </si>
  <si>
    <t>S5104-5384</t>
  </si>
  <si>
    <t>1007318</t>
  </si>
  <si>
    <t xml:space="preserve">500mL/Bg    </t>
  </si>
  <si>
    <t xml:space="preserve">BG      </t>
  </si>
  <si>
    <t>L5101</t>
  </si>
  <si>
    <t>1047765</t>
  </si>
  <si>
    <t xml:space="preserve">Water F/Inj Bacterio Vl 30ml  </t>
  </si>
  <si>
    <t>30ml Sterile</t>
  </si>
  <si>
    <t xml:space="preserve">25/Pk   </t>
  </si>
  <si>
    <t>PFIZNJ</t>
  </si>
  <si>
    <t>00409397703</t>
  </si>
  <si>
    <t>5074611</t>
  </si>
  <si>
    <t xml:space="preserve">Dextrose 5% Inject Part-Fill  </t>
  </si>
  <si>
    <t xml:space="preserve">100ml/150ml </t>
  </si>
  <si>
    <t>S5104-5264</t>
  </si>
  <si>
    <t xml:space="preserve">XN Check Control 3-Level      </t>
  </si>
  <si>
    <t xml:space="preserve">12x3mL      </t>
  </si>
  <si>
    <t>213499</t>
  </si>
  <si>
    <t>2770718</t>
  </si>
  <si>
    <t xml:space="preserve">Lidocaine Topical Jelly       </t>
  </si>
  <si>
    <t xml:space="preserve">2%          </t>
  </si>
  <si>
    <t xml:space="preserve">30mL/Tb </t>
  </si>
  <si>
    <t>CARDGN</t>
  </si>
  <si>
    <t>3498367</t>
  </si>
  <si>
    <t>9879187</t>
  </si>
  <si>
    <t xml:space="preserve">Needle Disposable             </t>
  </si>
  <si>
    <t xml:space="preserve">16x1"       </t>
  </si>
  <si>
    <t xml:space="preserve">100/bx  </t>
  </si>
  <si>
    <t>305197</t>
  </si>
  <si>
    <t>9877504</t>
  </si>
  <si>
    <t xml:space="preserve">Vac Plus Tubes EDTA Lavendar  </t>
  </si>
  <si>
    <t xml:space="preserve">W/hemgo     </t>
  </si>
  <si>
    <t>367861</t>
  </si>
  <si>
    <t>9870317</t>
  </si>
  <si>
    <t xml:space="preserve">Posi-Flush Syringe Saline PF  </t>
  </si>
  <si>
    <t>10mL Sterile</t>
  </si>
  <si>
    <t xml:space="preserve">30/Bx   </t>
  </si>
  <si>
    <t>306546</t>
  </si>
  <si>
    <t>1274377</t>
  </si>
  <si>
    <t xml:space="preserve">Wristband Visitor Adult       </t>
  </si>
  <si>
    <t xml:space="preserve">Blue 10"    </t>
  </si>
  <si>
    <t xml:space="preserve">1000/Bx </t>
  </si>
  <si>
    <t>PREDYN</t>
  </si>
  <si>
    <t>3005-13-PDR</t>
  </si>
  <si>
    <t xml:space="preserve">Pipette Mini Coag-Sense 2/Bg  </t>
  </si>
  <si>
    <t xml:space="preserve">2 Pack      </t>
  </si>
  <si>
    <t>03P55-02</t>
  </si>
  <si>
    <t>1530287</t>
  </si>
  <si>
    <t xml:space="preserve">INTERLINK Injection Site Male </t>
  </si>
  <si>
    <t xml:space="preserve">LL Adapter  </t>
  </si>
  <si>
    <t>2N3379</t>
  </si>
  <si>
    <t>7656469</t>
  </si>
  <si>
    <t>Prep Mat Spill-Proof Chemoplus</t>
  </si>
  <si>
    <t xml:space="preserve">16x22       </t>
  </si>
  <si>
    <t xml:space="preserve">50/Bx   </t>
  </si>
  <si>
    <t>CT0302-1</t>
  </si>
  <si>
    <t>5070002</t>
  </si>
  <si>
    <t xml:space="preserve">Whin Safe Huber Needle        </t>
  </si>
  <si>
    <t xml:space="preserve">20Gx3/4     </t>
  </si>
  <si>
    <t xml:space="preserve">25/Bx   </t>
  </si>
  <si>
    <t>585112</t>
  </si>
  <si>
    <t>7193623</t>
  </si>
  <si>
    <t xml:space="preserve">Battery Alkaline              </t>
  </si>
  <si>
    <t xml:space="preserve">AA          </t>
  </si>
  <si>
    <t xml:space="preserve">24/Pk   </t>
  </si>
  <si>
    <t>EVEREN</t>
  </si>
  <si>
    <t>EN91</t>
  </si>
  <si>
    <t>1249541</t>
  </si>
  <si>
    <t xml:space="preserve">Tube Bld Collect Vacutainer   </t>
  </si>
  <si>
    <t xml:space="preserve">6mL Red     </t>
  </si>
  <si>
    <t>368660</t>
  </si>
  <si>
    <t>9870488</t>
  </si>
  <si>
    <t xml:space="preserve">Heparin Flush Syr 5mL Fil     </t>
  </si>
  <si>
    <t xml:space="preserve">10mL        </t>
  </si>
  <si>
    <t>306513</t>
  </si>
  <si>
    <t>5078569</t>
  </si>
  <si>
    <t xml:space="preserve">Introcan Safety Cath Wing Fep </t>
  </si>
  <si>
    <t>18x1-1/4"Fep</t>
  </si>
  <si>
    <t>4254562-02</t>
  </si>
  <si>
    <t>1264667</t>
  </si>
  <si>
    <t xml:space="preserve">Sod Chlor Sol.9% Nondehp      </t>
  </si>
  <si>
    <t xml:space="preserve">1000ML      </t>
  </si>
  <si>
    <t xml:space="preserve">1/Bg    </t>
  </si>
  <si>
    <t>E8000</t>
  </si>
  <si>
    <t>5078756</t>
  </si>
  <si>
    <t xml:space="preserve">Sterile Water Inj 250ml       </t>
  </si>
  <si>
    <t xml:space="preserve">BAG         </t>
  </si>
  <si>
    <t>L8502</t>
  </si>
  <si>
    <t xml:space="preserve">Radiaplex Gel Tube            </t>
  </si>
  <si>
    <t xml:space="preserve">6oz         </t>
  </si>
  <si>
    <t xml:space="preserve">12/Ca   </t>
  </si>
  <si>
    <t>MP00106</t>
  </si>
  <si>
    <t>9004331</t>
  </si>
  <si>
    <t xml:space="preserve">Bandage Self Adherent 2"      </t>
  </si>
  <si>
    <t xml:space="preserve">Multi-Color </t>
  </si>
  <si>
    <t xml:space="preserve">36/Bx   </t>
  </si>
  <si>
    <t>THREEH</t>
  </si>
  <si>
    <t>1000105S002M</t>
  </si>
  <si>
    <t>6430388</t>
  </si>
  <si>
    <t xml:space="preserve">Sterling SG Glv PF Ntrl Exam  </t>
  </si>
  <si>
    <t xml:space="preserve">XS          </t>
  </si>
  <si>
    <t xml:space="preserve">250/Bx  </t>
  </si>
  <si>
    <t>HALYAR</t>
  </si>
  <si>
    <t>41657</t>
  </si>
  <si>
    <t>1048583</t>
  </si>
  <si>
    <t xml:space="preserve">Sodium Chloride INJ MDV 30ml  </t>
  </si>
  <si>
    <t xml:space="preserve">0.9%BACT    </t>
  </si>
  <si>
    <t>00409196607</t>
  </si>
  <si>
    <t>1200706</t>
  </si>
  <si>
    <t xml:space="preserve">Lab Coat X-Safe Purple        </t>
  </si>
  <si>
    <t xml:space="preserve">Large       </t>
  </si>
  <si>
    <t xml:space="preserve">10/Pk   </t>
  </si>
  <si>
    <t>VALUMX</t>
  </si>
  <si>
    <t>3660PPL</t>
  </si>
  <si>
    <t>6430390</t>
  </si>
  <si>
    <t xml:space="preserve">Medium      </t>
  </si>
  <si>
    <t>41659</t>
  </si>
  <si>
    <t>1290611</t>
  </si>
  <si>
    <t xml:space="preserve">Readi-Cat 2 450mL             </t>
  </si>
  <si>
    <t xml:space="preserve">Vanilla     </t>
  </si>
  <si>
    <t xml:space="preserve">24/Ca   </t>
  </si>
  <si>
    <t>EZ</t>
  </si>
  <si>
    <t>450305</t>
  </si>
  <si>
    <t>1255143</t>
  </si>
  <si>
    <t xml:space="preserve">Domeboro Astrngnt Pwdr Pkts   </t>
  </si>
  <si>
    <t xml:space="preserve">            </t>
  </si>
  <si>
    <t xml:space="preserve">12/Bx   </t>
  </si>
  <si>
    <t>EMEHEA</t>
  </si>
  <si>
    <t>80-2403</t>
  </si>
  <si>
    <t>1200316</t>
  </si>
  <si>
    <t xml:space="preserve">Opsite IV 3000 Dressing       </t>
  </si>
  <si>
    <t xml:space="preserve">4"x4-3/4"   </t>
  </si>
  <si>
    <t xml:space="preserve">50/Pk   </t>
  </si>
  <si>
    <t>ABCO</t>
  </si>
  <si>
    <t>4008</t>
  </si>
  <si>
    <t>9872454</t>
  </si>
  <si>
    <t xml:space="preserve">Vacutainer W/Sod Cit Lt Blue  </t>
  </si>
  <si>
    <t xml:space="preserve">4.5ml       </t>
  </si>
  <si>
    <t>369714</t>
  </si>
  <si>
    <t>3649332</t>
  </si>
  <si>
    <t xml:space="preserve">Ora Magic Plus                </t>
  </si>
  <si>
    <t xml:space="preserve">8oz/Bt  </t>
  </si>
  <si>
    <t>MP00224</t>
  </si>
  <si>
    <t>1002833</t>
  </si>
  <si>
    <t xml:space="preserve">Dextrose 5% In Saline         </t>
  </si>
  <si>
    <t>L6101</t>
  </si>
  <si>
    <t xml:space="preserve">Regenecare HA Wound Care Gel  </t>
  </si>
  <si>
    <t xml:space="preserve">3oz Tube    </t>
  </si>
  <si>
    <t>MP00107</t>
  </si>
  <si>
    <t>1205063</t>
  </si>
  <si>
    <t xml:space="preserve">Iva Seal Iii V-flex Baxtr     </t>
  </si>
  <si>
    <t xml:space="preserve">RED         </t>
  </si>
  <si>
    <t>1000/Ctn</t>
  </si>
  <si>
    <t>CP3011R</t>
  </si>
  <si>
    <t>5070034</t>
  </si>
  <si>
    <t>Introcan Cath Safety 3 Clsd IV</t>
  </si>
  <si>
    <t xml:space="preserve">24gx.75"    </t>
  </si>
  <si>
    <t>4251127-02</t>
  </si>
  <si>
    <t>1118417</t>
  </si>
  <si>
    <t xml:space="preserve">Powerloc Max Inf Set W/Y      </t>
  </si>
  <si>
    <t xml:space="preserve">20Gx.75"    </t>
  </si>
  <si>
    <t xml:space="preserve">20/Ca   </t>
  </si>
  <si>
    <t>BARDAC</t>
  </si>
  <si>
    <t>0672034</t>
  </si>
  <si>
    <t>5075541</t>
  </si>
  <si>
    <t xml:space="preserve">Sodium Chloride Solution      </t>
  </si>
  <si>
    <t xml:space="preserve">0.45%       </t>
  </si>
  <si>
    <t>500ml/Bg</t>
  </si>
  <si>
    <t>L8021</t>
  </si>
  <si>
    <t>3930576</t>
  </si>
  <si>
    <t xml:space="preserve">ChemoPlus Open Back Gown      </t>
  </si>
  <si>
    <t xml:space="preserve">LARGE       </t>
  </si>
  <si>
    <t>DP5001G</t>
  </si>
  <si>
    <t>3002922</t>
  </si>
  <si>
    <t xml:space="preserve">Readi-Cat II Banana Smoothie  </t>
  </si>
  <si>
    <t xml:space="preserve">450ml       </t>
  </si>
  <si>
    <t>450304</t>
  </si>
  <si>
    <t>3980055</t>
  </si>
  <si>
    <t xml:space="preserve">Cellpack DCL 10L              </t>
  </si>
  <si>
    <t>DCL-310A</t>
  </si>
  <si>
    <t>1125680</t>
  </si>
  <si>
    <t xml:space="preserve">Lubricating Jelly Sterile     </t>
  </si>
  <si>
    <t xml:space="preserve">Fliptop     </t>
  </si>
  <si>
    <t xml:space="preserve">4oz/Tb  </t>
  </si>
  <si>
    <t>ULTSEA</t>
  </si>
  <si>
    <t>300335100015</t>
  </si>
  <si>
    <t>8670003</t>
  </si>
  <si>
    <t>Introc Safe IV Cath PUR Winged</t>
  </si>
  <si>
    <t xml:space="preserve">20Gx1"      </t>
  </si>
  <si>
    <t>4253574-02</t>
  </si>
  <si>
    <t>3607647</t>
  </si>
  <si>
    <t xml:space="preserve">Sempersure PF Nitrile Glove   </t>
  </si>
  <si>
    <t xml:space="preserve">X-Large     </t>
  </si>
  <si>
    <t xml:space="preserve">180/Bx  </t>
  </si>
  <si>
    <t>SEMPER</t>
  </si>
  <si>
    <t>SUNF205</t>
  </si>
  <si>
    <t>6720179</t>
  </si>
  <si>
    <t xml:space="preserve">Connex CSM BT BP Nonin SpO2   </t>
  </si>
  <si>
    <t xml:space="preserve">Suretemp    </t>
  </si>
  <si>
    <t>73WT-B</t>
  </si>
  <si>
    <t>6920013</t>
  </si>
  <si>
    <t xml:space="preserve">Eyewash Station               </t>
  </si>
  <si>
    <t xml:space="preserve">32oz        </t>
  </si>
  <si>
    <t>FRSTAD</t>
  </si>
  <si>
    <t>24-202</t>
  </si>
  <si>
    <t>1015744</t>
  </si>
  <si>
    <t xml:space="preserve">Iva Seals-us Clinicl-Blue For </t>
  </si>
  <si>
    <t xml:space="preserve">1000/Ca </t>
  </si>
  <si>
    <t>CP3002B</t>
  </si>
  <si>
    <t xml:space="preserve">Chemo Bio-Wipe Bag            </t>
  </si>
  <si>
    <t>10x10/Ca</t>
  </si>
  <si>
    <t>MLBM015111C</t>
  </si>
  <si>
    <t>5070036</t>
  </si>
  <si>
    <t>4251129-02</t>
  </si>
  <si>
    <t>9024609</t>
  </si>
  <si>
    <t xml:space="preserve">Infusion Set                  </t>
  </si>
  <si>
    <t xml:space="preserve">19Gx1"      </t>
  </si>
  <si>
    <t>KAWA</t>
  </si>
  <si>
    <t>PI01Y91</t>
  </si>
  <si>
    <t>21-2869-24</t>
  </si>
  <si>
    <t>9878346</t>
  </si>
  <si>
    <t xml:space="preserve">Syringe 3cc W/Needle LL Tip   </t>
  </si>
  <si>
    <t xml:space="preserve">18gx1-1/2"  </t>
  </si>
  <si>
    <t>309580</t>
  </si>
  <si>
    <t>5077502</t>
  </si>
  <si>
    <t xml:space="preserve">Lactated Ringers IV Bag       </t>
  </si>
  <si>
    <t xml:space="preserve">250mL       </t>
  </si>
  <si>
    <t xml:space="preserve">EA      </t>
  </si>
  <si>
    <t>L7502</t>
  </si>
  <si>
    <t xml:space="preserve">Battery f/Connex Monitor      </t>
  </si>
  <si>
    <t>BATT22</t>
  </si>
  <si>
    <t>1076712</t>
  </si>
  <si>
    <t xml:space="preserve">Bio-Wipe Infectious Waste Bag </t>
  </si>
  <si>
    <t xml:space="preserve">11.5x12     </t>
  </si>
  <si>
    <t xml:space="preserve">10/Bx   </t>
  </si>
  <si>
    <t>MLBM015111</t>
  </si>
  <si>
    <t>9873800</t>
  </si>
  <si>
    <t xml:space="preserve">Syringe Disp w/o Needle       </t>
  </si>
  <si>
    <t xml:space="preserve">60cc        </t>
  </si>
  <si>
    <t xml:space="preserve">40/bx   </t>
  </si>
  <si>
    <t>309653</t>
  </si>
  <si>
    <t>6687915</t>
  </si>
  <si>
    <t xml:space="preserve">Amielle Vaginal Dilator       </t>
  </si>
  <si>
    <t xml:space="preserve">Set         </t>
  </si>
  <si>
    <t>SM2100</t>
  </si>
  <si>
    <t>1049843</t>
  </si>
  <si>
    <t xml:space="preserve">Lidocaine HCL MDV 50mL        </t>
  </si>
  <si>
    <t>00409427702</t>
  </si>
  <si>
    <t>5078315</t>
  </si>
  <si>
    <t xml:space="preserve">Dextrose 10%                  </t>
  </si>
  <si>
    <t xml:space="preserve">1000Ml      </t>
  </si>
  <si>
    <t>L5200</t>
  </si>
  <si>
    <t xml:space="preserve">Floor Stand Hygiene Station   </t>
  </si>
  <si>
    <t>BD111-0012</t>
  </si>
  <si>
    <t xml:space="preserve">Mechanism Kit f/ 653 Recliner </t>
  </si>
  <si>
    <t>200800K</t>
  </si>
  <si>
    <t>9004788</t>
  </si>
  <si>
    <t xml:space="preserve">Triple Antibiotic Ointment    </t>
  </si>
  <si>
    <t xml:space="preserve">144/Bx  </t>
  </si>
  <si>
    <t>300335100005</t>
  </si>
  <si>
    <t>7851524</t>
  </si>
  <si>
    <t xml:space="preserve">Immersion Oil Type A          </t>
  </si>
  <si>
    <t xml:space="preserve">Low         </t>
  </si>
  <si>
    <t xml:space="preserve">1oz     </t>
  </si>
  <si>
    <t>CARLAB</t>
  </si>
  <si>
    <t>16482-1OZ</t>
  </si>
  <si>
    <t>6496731</t>
  </si>
  <si>
    <t xml:space="preserve">Rapid Fill Admin Luer Lock    </t>
  </si>
  <si>
    <t>H93813901</t>
  </si>
  <si>
    <t xml:space="preserve">Battery Li Spot LXI w/CD      </t>
  </si>
  <si>
    <t xml:space="preserve">Non-Return  </t>
  </si>
  <si>
    <t>105632</t>
  </si>
  <si>
    <t>3168687</t>
  </si>
  <si>
    <t>Stat Loc Picc Plus w/Crsnt Pad</t>
  </si>
  <si>
    <t>VPPCSP</t>
  </si>
  <si>
    <t>9875912</t>
  </si>
  <si>
    <t>305196</t>
  </si>
  <si>
    <t>2089904</t>
  </si>
  <si>
    <t xml:space="preserve">Piston Irrigation Tray        </t>
  </si>
  <si>
    <t>68800</t>
  </si>
  <si>
    <t>1070223</t>
  </si>
  <si>
    <t xml:space="preserve">Cotton Glove Liner            </t>
  </si>
  <si>
    <t xml:space="preserve">12"         </t>
  </si>
  <si>
    <t xml:space="preserve">12/Bg   </t>
  </si>
  <si>
    <t>SAFZON</t>
  </si>
  <si>
    <t>GILW-M2-1P</t>
  </si>
  <si>
    <t>1109093</t>
  </si>
  <si>
    <t xml:space="preserve">Cuff MQ 2Tube Small Adult     </t>
  </si>
  <si>
    <t xml:space="preserve">Reuseable   </t>
  </si>
  <si>
    <t>REUSE-10-2MQ</t>
  </si>
  <si>
    <t>1198899</t>
  </si>
  <si>
    <t>Cuff Blood Pressure Adlt Latex</t>
  </si>
  <si>
    <t xml:space="preserve">Blue        </t>
  </si>
  <si>
    <t>MARSHA</t>
  </si>
  <si>
    <t>H-CR24</t>
  </si>
  <si>
    <t>3691486</t>
  </si>
  <si>
    <t xml:space="preserve">Gown Chemo Non Imperv.blu     </t>
  </si>
  <si>
    <t xml:space="preserve">XX-LRG      </t>
  </si>
  <si>
    <t xml:space="preserve">30/CA   </t>
  </si>
  <si>
    <t>CT5102</t>
  </si>
  <si>
    <t xml:space="preserve">Needle Jamshidi Bone Marrow   </t>
  </si>
  <si>
    <t xml:space="preserve">11Gx4"      </t>
  </si>
  <si>
    <t xml:space="preserve">10/Ca   </t>
  </si>
  <si>
    <t>TJM4011</t>
  </si>
  <si>
    <t xml:space="preserve">Eightcheck 3wp X-tra 4x2mlx3  </t>
  </si>
  <si>
    <t>140-3004-0</t>
  </si>
  <si>
    <t>1197778</t>
  </si>
  <si>
    <t xml:space="preserve">Fluorocell Stain Flouresc PLT </t>
  </si>
  <si>
    <t xml:space="preserve">2x12mL      </t>
  </si>
  <si>
    <t>CD994563</t>
  </si>
  <si>
    <t xml:space="preserve">Swirler MS 450 Laboratory     </t>
  </si>
  <si>
    <t xml:space="preserve">8 Place     </t>
  </si>
  <si>
    <t>3915000</t>
  </si>
  <si>
    <t>1047419</t>
  </si>
  <si>
    <t xml:space="preserve">Needle Holder Derf            </t>
  </si>
  <si>
    <t xml:space="preserve">4-3/4"      </t>
  </si>
  <si>
    <t>MILTEX</t>
  </si>
  <si>
    <t>104-7419</t>
  </si>
  <si>
    <t>1045073</t>
  </si>
  <si>
    <t xml:space="preserve">Criterion Glove PF Latex Surg </t>
  </si>
  <si>
    <t xml:space="preserve">Size 6      </t>
  </si>
  <si>
    <t xml:space="preserve">50Pr/Bx </t>
  </si>
  <si>
    <t>WRPASI</t>
  </si>
  <si>
    <t>1072772</t>
  </si>
  <si>
    <t xml:space="preserve">Cotton/Poly LF Glove Liner    </t>
  </si>
  <si>
    <t xml:space="preserve">Mens        </t>
  </si>
  <si>
    <t xml:space="preserve">12/Pk   </t>
  </si>
  <si>
    <t>BALCO</t>
  </si>
  <si>
    <t>M-10</t>
  </si>
  <si>
    <t>4990482</t>
  </si>
  <si>
    <t xml:space="preserve">Pillow Disp 17.5"x20"         </t>
  </si>
  <si>
    <t>HARFLD</t>
  </si>
  <si>
    <t>PL300</t>
  </si>
  <si>
    <t>7203118</t>
  </si>
  <si>
    <t xml:space="preserve">2018 Flucelvax MDV QIV WFG    </t>
  </si>
  <si>
    <t xml:space="preserve">4Yrs+       </t>
  </si>
  <si>
    <t xml:space="preserve">5ml/vl  </t>
  </si>
  <si>
    <t>SEQBIO</t>
  </si>
  <si>
    <t>70461041810</t>
  </si>
  <si>
    <t>9870343</t>
  </si>
  <si>
    <t>Syringes Luer Lok Disp Sterile</t>
  </si>
  <si>
    <t xml:space="preserve">20cc        </t>
  </si>
  <si>
    <t xml:space="preserve">48/Bx   </t>
  </si>
  <si>
    <t>302830</t>
  </si>
  <si>
    <t xml:space="preserve">Assembly Armrest f/Centra EC  </t>
  </si>
  <si>
    <t xml:space="preserve">Left        </t>
  </si>
  <si>
    <t>STDSDFAECL</t>
  </si>
  <si>
    <t>1104256</t>
  </si>
  <si>
    <t xml:space="preserve">Ferno CPR Backboard           </t>
  </si>
  <si>
    <t>FERNO</t>
  </si>
  <si>
    <t>0831820</t>
  </si>
  <si>
    <t>9874315</t>
  </si>
  <si>
    <t xml:space="preserve">Vacutainer Tube Hemoguard     </t>
  </si>
  <si>
    <t xml:space="preserve">13x75 2.7mL </t>
  </si>
  <si>
    <t>363083</t>
  </si>
  <si>
    <t>5079907</t>
  </si>
  <si>
    <t xml:space="preserve">Sterile Water Inj 500ml       </t>
  </si>
  <si>
    <t xml:space="preserve">BAG500ml    </t>
  </si>
  <si>
    <t>L8501-01</t>
  </si>
  <si>
    <t>1015310</t>
  </si>
  <si>
    <t xml:space="preserve">Labels Stat 1/2"x1"           </t>
  </si>
  <si>
    <t xml:space="preserve">1000/RL </t>
  </si>
  <si>
    <t>TIMED</t>
  </si>
  <si>
    <t>STBC-0816</t>
  </si>
  <si>
    <t>8900593</t>
  </si>
  <si>
    <t xml:space="preserve">Needle Safety Magellan        </t>
  </si>
  <si>
    <t xml:space="preserve">19gx1-1/2"  </t>
  </si>
  <si>
    <t>8881850915</t>
  </si>
  <si>
    <t>1184199</t>
  </si>
  <si>
    <t xml:space="preserve">Piccolo Chem+Control LPD      </t>
  </si>
  <si>
    <t xml:space="preserve">Kit     </t>
  </si>
  <si>
    <t>ABBCON</t>
  </si>
  <si>
    <t>07P0401</t>
  </si>
  <si>
    <t xml:space="preserve">XN-L Check BCQM Individual Pk </t>
  </si>
  <si>
    <t>213569</t>
  </si>
  <si>
    <t>4223363</t>
  </si>
  <si>
    <t xml:space="preserve">Bio-Screen Wipes Standard     </t>
  </si>
  <si>
    <t xml:space="preserve">4x4         </t>
  </si>
  <si>
    <t xml:space="preserve">250/Pk  </t>
  </si>
  <si>
    <t>CURTEC</t>
  </si>
  <si>
    <t>BH44985</t>
  </si>
  <si>
    <t>6111144</t>
  </si>
  <si>
    <t>Benzalkonium Chloride Solution</t>
  </si>
  <si>
    <t xml:space="preserve">1:750       </t>
  </si>
  <si>
    <t xml:space="preserve">16oz/Bt </t>
  </si>
  <si>
    <t>WAVE</t>
  </si>
  <si>
    <t>1451B-160Z</t>
  </si>
  <si>
    <t>8900087</t>
  </si>
  <si>
    <t xml:space="preserve">Syringe W/o Needle TB 1cc     </t>
  </si>
  <si>
    <t>8881501400</t>
  </si>
  <si>
    <t>4998169</t>
  </si>
  <si>
    <t xml:space="preserve">Syringe Irrigation Piston     </t>
  </si>
  <si>
    <t>60cc Sterile</t>
  </si>
  <si>
    <t>AMSINO</t>
  </si>
  <si>
    <t>AS015</t>
  </si>
  <si>
    <t>3650339</t>
  </si>
  <si>
    <t xml:space="preserve">Thermal Paper ELI 230 Mortara </t>
  </si>
  <si>
    <t xml:space="preserve">70 Ft Roll  </t>
  </si>
  <si>
    <t>9100-029-50</t>
  </si>
  <si>
    <t xml:space="preserve">ECG Unit AM12 USB ELI230      </t>
  </si>
  <si>
    <t>BUR230-A</t>
  </si>
  <si>
    <t>1001658</t>
  </si>
  <si>
    <t xml:space="preserve">Surgical Marking Pen          </t>
  </si>
  <si>
    <t xml:space="preserve">w/o Ruler   </t>
  </si>
  <si>
    <t>ACCU-L</t>
  </si>
  <si>
    <t>P-1</t>
  </si>
  <si>
    <t xml:space="preserve">Footrest Swing Away           </t>
  </si>
  <si>
    <t xml:space="preserve">f/22"Arms   </t>
  </si>
  <si>
    <t xml:space="preserve">1/Pr    </t>
  </si>
  <si>
    <t>STDSF-TF</t>
  </si>
  <si>
    <t>5070044</t>
  </si>
  <si>
    <t xml:space="preserve">18gx1.25"   </t>
  </si>
  <si>
    <t>4251131-02</t>
  </si>
  <si>
    <t>5070035</t>
  </si>
  <si>
    <t xml:space="preserve">22gx1"      </t>
  </si>
  <si>
    <t>4251128-02</t>
  </si>
  <si>
    <t>9871419</t>
  </si>
  <si>
    <t xml:space="preserve">Vacutainer Plastic Tube SST   </t>
  </si>
  <si>
    <t xml:space="preserve">3.5ml       </t>
  </si>
  <si>
    <t>367981</t>
  </si>
  <si>
    <t xml:space="preserve">Blood Pressure 8' Hose f/Spot </t>
  </si>
  <si>
    <t xml:space="preserve">LXI&amp;CVSM    </t>
  </si>
  <si>
    <t>4500-32</t>
  </si>
  <si>
    <t xml:space="preserve">Cd Chex Plus Bckmn Cltr       </t>
  </si>
  <si>
    <t xml:space="preserve">3mL         </t>
  </si>
  <si>
    <t>213373</t>
  </si>
  <si>
    <t>7657046</t>
  </si>
  <si>
    <t xml:space="preserve">Flange Plug Cap 12mm          </t>
  </si>
  <si>
    <t xml:space="preserve">1000/Bg </t>
  </si>
  <si>
    <t>GLOSCI</t>
  </si>
  <si>
    <t>118127B</t>
  </si>
  <si>
    <t>1147523</t>
  </si>
  <si>
    <t xml:space="preserve">Bupivacaine Hcl Vial 30mL     </t>
  </si>
  <si>
    <t xml:space="preserve">0.5% PF     </t>
  </si>
  <si>
    <t>00409116202</t>
  </si>
  <si>
    <t>1190677</t>
  </si>
  <si>
    <t xml:space="preserve">Disc Filter- Aspiration/Inj   </t>
  </si>
  <si>
    <t xml:space="preserve">0.2 Mic     </t>
  </si>
  <si>
    <t>415002</t>
  </si>
  <si>
    <t>7770157</t>
  </si>
  <si>
    <t xml:space="preserve">Tegaderm Dressing Clear Acryl </t>
  </si>
  <si>
    <t xml:space="preserve">6x6 Square  </t>
  </si>
  <si>
    <t xml:space="preserve">5/Bx    </t>
  </si>
  <si>
    <t>3MMED</t>
  </si>
  <si>
    <t>90802</t>
  </si>
  <si>
    <t>7920002</t>
  </si>
  <si>
    <t xml:space="preserve">iFOB Home Kit Mailer Prepckd  </t>
  </si>
  <si>
    <t xml:space="preserve">1 Tube      </t>
  </si>
  <si>
    <t>HEMOSR</t>
  </si>
  <si>
    <t>PREPACK-CM25</t>
  </si>
  <si>
    <t xml:space="preserve">Cool Magic Gel Sheets         </t>
  </si>
  <si>
    <t xml:space="preserve">3.75x3      </t>
  </si>
  <si>
    <t>MP00206</t>
  </si>
  <si>
    <t>9111768</t>
  </si>
  <si>
    <t xml:space="preserve">Tensoplast Adh Band White     </t>
  </si>
  <si>
    <t xml:space="preserve">3"x5yd      </t>
  </si>
  <si>
    <t xml:space="preserve">Rl      </t>
  </si>
  <si>
    <t>SMINEP</t>
  </si>
  <si>
    <t>02595002</t>
  </si>
  <si>
    <t xml:space="preserve">Fluid Transfer Set PVC        </t>
  </si>
  <si>
    <t>Vented Spike</t>
  </si>
  <si>
    <t>H93811</t>
  </si>
  <si>
    <t>8902869</t>
  </si>
  <si>
    <t xml:space="preserve">Cath Foley Sil Coat Ball 5cc  </t>
  </si>
  <si>
    <t xml:space="preserve">20fr        </t>
  </si>
  <si>
    <t xml:space="preserve">10/Cr   </t>
  </si>
  <si>
    <t>3565-</t>
  </si>
  <si>
    <t>9870071</t>
  </si>
  <si>
    <t xml:space="preserve">Nokor Vented Needles          </t>
  </si>
  <si>
    <t xml:space="preserve">16gx1       </t>
  </si>
  <si>
    <t>305213</t>
  </si>
  <si>
    <t>2495612</t>
  </si>
  <si>
    <t xml:space="preserve">Nasal Cannula                 </t>
  </si>
  <si>
    <t xml:space="preserve">14'         </t>
  </si>
  <si>
    <t>RUSCH</t>
  </si>
  <si>
    <t>1810</t>
  </si>
  <si>
    <t>7777541</t>
  </si>
  <si>
    <t xml:space="preserve">Stethoscope Ltmn Blk Clsc2    </t>
  </si>
  <si>
    <t xml:space="preserve">28" Length  </t>
  </si>
  <si>
    <t>2201</t>
  </si>
  <si>
    <t xml:space="preserve">Radiaplex Gel 4mL             </t>
  </si>
  <si>
    <t xml:space="preserve">36/Ca   </t>
  </si>
  <si>
    <t>MP00109</t>
  </si>
  <si>
    <t>8071505</t>
  </si>
  <si>
    <t xml:space="preserve">Therm Paper Rl F/Piccolo      </t>
  </si>
  <si>
    <t xml:space="preserve">Adhesbk     </t>
  </si>
  <si>
    <t xml:space="preserve">1/Rl    </t>
  </si>
  <si>
    <t>07P0407</t>
  </si>
  <si>
    <t>1023841</t>
  </si>
  <si>
    <t xml:space="preserve">Catheter IV Autoguard         </t>
  </si>
  <si>
    <t xml:space="preserve">24x.56      </t>
  </si>
  <si>
    <t xml:space="preserve">200/CA  </t>
  </si>
  <si>
    <t>381411</t>
  </si>
  <si>
    <t>8310897</t>
  </si>
  <si>
    <t>Basin Emesis Graphite 10"X8.5"</t>
  </si>
  <si>
    <t xml:space="preserve">500mL       </t>
  </si>
  <si>
    <t>MEDLIN</t>
  </si>
  <si>
    <t>DYND80327</t>
  </si>
  <si>
    <t xml:space="preserve">CUBITAINER SPOUT KIT          </t>
  </si>
  <si>
    <t xml:space="preserve">#1/20L      </t>
  </si>
  <si>
    <t xml:space="preserve">1/Bx    </t>
  </si>
  <si>
    <t>94317811</t>
  </si>
  <si>
    <t xml:space="preserve">Device AntiTheft Sngl-Pole f/ </t>
  </si>
  <si>
    <t xml:space="preserve">Wheelchair  </t>
  </si>
  <si>
    <t>STDS834</t>
  </si>
  <si>
    <t>1267401</t>
  </si>
  <si>
    <t xml:space="preserve">Cont Sharps Plastic Red       </t>
  </si>
  <si>
    <t xml:space="preserve">0.5Gal      </t>
  </si>
  <si>
    <t>8920SA</t>
  </si>
  <si>
    <t xml:space="preserve">Imaging Vein Veinlite EMS+    </t>
  </si>
  <si>
    <t xml:space="preserve">Pocket Size </t>
  </si>
  <si>
    <t>VLED+</t>
  </si>
  <si>
    <t>1234779</t>
  </si>
  <si>
    <t xml:space="preserve">Kotex Maxi Pad                </t>
  </si>
  <si>
    <t xml:space="preserve">Regular     </t>
  </si>
  <si>
    <t>KIMBER</t>
  </si>
  <si>
    <t>01084</t>
  </si>
  <si>
    <t>1126911</t>
  </si>
  <si>
    <t xml:space="preserve">Rocker Tube Rock it           </t>
  </si>
  <si>
    <t>UNICO</t>
  </si>
  <si>
    <t>LTTR200-HSI</t>
  </si>
  <si>
    <t>9873650</t>
  </si>
  <si>
    <t xml:space="preserve">16x1-1/2"   </t>
  </si>
  <si>
    <t>305198</t>
  </si>
  <si>
    <t>1130857</t>
  </si>
  <si>
    <t xml:space="preserve">Power Cord                    </t>
  </si>
  <si>
    <t>4500-400</t>
  </si>
  <si>
    <t>9879844</t>
  </si>
  <si>
    <t>Saf-T-Intima IV Cath W/Y Adptr</t>
  </si>
  <si>
    <t xml:space="preserve">18x1"       </t>
  </si>
  <si>
    <t>383346</t>
  </si>
  <si>
    <t>7103118</t>
  </si>
  <si>
    <t xml:space="preserve">2018 Fluad Syr WFG            </t>
  </si>
  <si>
    <t xml:space="preserve">65Yrs+ 10PK </t>
  </si>
  <si>
    <t>.5ml/syr</t>
  </si>
  <si>
    <t>70461001803</t>
  </si>
  <si>
    <t xml:space="preserve">Jar Stain Coplin 5-10 Slides  </t>
  </si>
  <si>
    <t xml:space="preserve">55mL        </t>
  </si>
  <si>
    <t xml:space="preserve">6/Ca    </t>
  </si>
  <si>
    <t>900520</t>
  </si>
  <si>
    <t>1221065</t>
  </si>
  <si>
    <t xml:space="preserve">Snap Caps For Culture Tube NS </t>
  </si>
  <si>
    <t xml:space="preserve">12mm        </t>
  </si>
  <si>
    <t xml:space="preserve">1000/Pk </t>
  </si>
  <si>
    <t>TROY</t>
  </si>
  <si>
    <t>14-961-12</t>
  </si>
  <si>
    <t>5075001</t>
  </si>
  <si>
    <t xml:space="preserve">Sterile Water For Irrigation  </t>
  </si>
  <si>
    <t xml:space="preserve">500ml Str   </t>
  </si>
  <si>
    <t>500ml/Bt</t>
  </si>
  <si>
    <t>R5001-01</t>
  </si>
  <si>
    <t>FLORIDA CANCER SPECIALISTS MONTHLY FILL RATE LOG</t>
  </si>
  <si>
    <t>Stocking Items Only</t>
  </si>
  <si>
    <t>Year</t>
  </si>
  <si>
    <t>Month</t>
  </si>
  <si>
    <t>Total
 Fill Rate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</si>
  <si>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</si>
  <si>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</si>
  <si>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</si>
  <si>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</si>
  <si>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</si>
  <si>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</si>
  <si>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</si>
  <si>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</si>
  <si>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</si>
  <si>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</si>
  <si>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</si>
  <si>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</si>
  <si>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 xml:space="preserve"> </t>
  </si>
  <si>
    <t>Manufacturers back order</t>
  </si>
  <si>
    <t>Discontinued</t>
  </si>
  <si>
    <t>Corporate non-stock - demand too low to convert</t>
  </si>
  <si>
    <t>Non-stock in the Primary DC - demand too low to convert</t>
  </si>
  <si>
    <t>Non-stock in the primary DC - demand too low to convert</t>
  </si>
  <si>
    <t>Low impact - only 1 or 2 line impact</t>
  </si>
  <si>
    <t>Division limited stocking</t>
  </si>
  <si>
    <t>Status</t>
  </si>
  <si>
    <t>Monthly Demand - Jax</t>
  </si>
  <si>
    <t xml:space="preserve">Demand increase – converted to stock  </t>
  </si>
  <si>
    <t>Drop-ship only</t>
  </si>
  <si>
    <t xml:space="preserve">Corporate non-stock – demand increase – Sales to convert to stock </t>
  </si>
  <si>
    <t>Demand increase – forecast adjusted</t>
  </si>
  <si>
    <t>Large customer order depleted stock</t>
  </si>
  <si>
    <t>Q2</t>
  </si>
  <si>
    <t>Q1</t>
  </si>
  <si>
    <t>Q4</t>
  </si>
  <si>
    <t>Q3</t>
  </si>
  <si>
    <t>Network
Fill Rate</t>
  </si>
  <si>
    <t>Quarter</t>
  </si>
  <si>
    <t>Florida Cancer Quarterly Fill Rate Trend</t>
  </si>
  <si>
    <t>Count of SKU</t>
  </si>
  <si>
    <t>Sum of LINES</t>
  </si>
  <si>
    <t>Row Labels</t>
  </si>
  <si>
    <t>Stock Status</t>
  </si>
  <si>
    <t xml:space="preserve">Corporate non-stock </t>
  </si>
  <si>
    <t>Non-stock in the Primary DC</t>
  </si>
  <si>
    <t>Stocked in the Primary DC</t>
  </si>
  <si>
    <t>FLORIDA CANCER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</si>
</sst>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#0%"/>
    <numFmt numFmtId="166" formatCode="##0.0%"/>
  </numFmts>
  <fonts count="2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8" fillId="7" borderId="0"/>
    <xf numFmtId="9" fontId="18" fillId="7" borderId="0" applyFont="0" applyFill="0" applyBorder="0" applyAlignment="0" applyProtection="0"/>
    <xf numFmtId="0" fontId="18" fillId="7" borderId="0"/>
  </cellStyleXfs>
  <cellXfs count="94">
    <xf numFmtId="0" fontId="0" fillId="0" borderId="0" xfId="0"/>
    <xf numFmtId="0" fontId="2" fillId="3" borderId="3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right" wrapText="1"/>
    </xf>
    <xf numFmtId="0" fontId="3" fillId="4" borderId="3" xfId="0" applyFont="1" applyFill="1" applyBorder="1" applyAlignment="1">
      <alignment horizontal="left"/>
    </xf>
    <xf numFmtId="165" fontId="4" fillId="0" borderId="3" xfId="0" applyNumberFormat="1" applyFont="1" applyBorder="1" applyAlignment="1">
      <alignment horizontal="right"/>
    </xf>
    <xf numFmtId="10" fontId="3" fillId="4" borderId="3" xfId="0" applyNumberFormat="1" applyFont="1" applyFill="1" applyBorder="1" applyAlignment="1">
      <alignment horizontal="right"/>
    </xf>
    <xf numFmtId="3" fontId="3" fillId="4" borderId="3" xfId="0" applyNumberFormat="1" applyFont="1" applyFill="1" applyBorder="1" applyAlignment="1">
      <alignment horizontal="right"/>
    </xf>
    <xf numFmtId="0" fontId="4" fillId="0" borderId="3" xfId="0" applyFont="1" applyBorder="1" applyAlignment="1">
      <alignment horizontal="left"/>
    </xf>
    <xf numFmtId="3" fontId="4" fillId="0" borderId="3" xfId="0" applyNumberFormat="1" applyFont="1" applyBorder="1" applyAlignment="1">
      <alignment horizontal="right"/>
    </xf>
    <xf numFmtId="0" fontId="6" fillId="3" borderId="3" xfId="0" applyFont="1" applyFill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3" fontId="7" fillId="0" borderId="3" xfId="0" applyNumberFormat="1" applyFont="1" applyBorder="1" applyAlignment="1">
      <alignment horizontal="right"/>
    </xf>
    <xf numFmtId="0" fontId="9" fillId="3" borderId="3" xfId="0" applyFont="1" applyFill="1" applyBorder="1" applyAlignment="1">
      <alignment horizontal="left" wrapText="1"/>
    </xf>
    <xf numFmtId="0" fontId="10" fillId="0" borderId="3" xfId="0" applyFont="1" applyBorder="1" applyAlignment="1">
      <alignment horizontal="left"/>
    </xf>
    <xf numFmtId="3" fontId="10" fillId="0" borderId="3" xfId="0" applyNumberFormat="1" applyFont="1" applyBorder="1" applyAlignment="1">
      <alignment horizontal="right"/>
    </xf>
    <xf numFmtId="0" fontId="12" fillId="3" borderId="3" xfId="0" applyFont="1" applyFill="1" applyBorder="1" applyAlignment="1">
      <alignment horizontal="left" wrapText="1"/>
    </xf>
    <xf numFmtId="0" fontId="12" fillId="3" borderId="3" xfId="0" applyFont="1" applyFill="1" applyBorder="1" applyAlignment="1">
      <alignment horizontal="right" wrapText="1"/>
    </xf>
    <xf numFmtId="0" fontId="13" fillId="0" borderId="3" xfId="0" applyFont="1" applyBorder="1" applyAlignment="1">
      <alignment horizontal="left"/>
    </xf>
    <xf numFmtId="0" fontId="13" fillId="5" borderId="3" xfId="0" applyFont="1" applyFill="1" applyBorder="1" applyAlignment="1">
      <alignment horizontal="right"/>
    </xf>
    <xf numFmtId="166" fontId="13" fillId="6" borderId="3" xfId="0" applyNumberFormat="1" applyFont="1" applyFill="1" applyBorder="1"/>
    <xf numFmtId="166" fontId="13" fillId="8" borderId="3" xfId="0" applyNumberFormat="1" applyFont="1" applyFill="1" applyBorder="1"/>
    <xf numFmtId="166" fontId="13" fillId="3" borderId="3" xfId="0" applyNumberFormat="1" applyFont="1" applyFill="1" applyBorder="1"/>
    <xf numFmtId="166" fontId="13" fillId="2" borderId="3" xfId="0" applyNumberFormat="1" applyFont="1" applyFill="1" applyBorder="1"/>
    <xf numFmtId="0" fontId="14" fillId="3" borderId="3" xfId="0" applyFont="1" applyFill="1" applyBorder="1" applyAlignment="1">
      <alignment horizontal="center" wrapText="1"/>
    </xf>
    <xf numFmtId="165" fontId="16" fillId="0" borderId="3" xfId="0" applyNumberFormat="1" applyFont="1" applyBorder="1" applyAlignment="1">
      <alignment horizontal="right"/>
    </xf>
    <xf numFmtId="0" fontId="17" fillId="0" borderId="3" xfId="0" applyFont="1" applyBorder="1" applyAlignment="1">
      <alignment horizontal="left"/>
    </xf>
    <xf numFmtId="3" fontId="17" fillId="0" borderId="3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3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3" xfId="0" applyFont="1" applyFill="1" applyBorder="1" applyAlignment="1">
      <alignment horizontal="center" wrapText="1"/>
    </xf>
    <xf numFmtId="0" fontId="17" fillId="0" borderId="3" xfId="0" applyFont="1" applyBorder="1" applyAlignment="1">
      <alignment horizontal="left"/>
    </xf>
    <xf numFmtId="0" fontId="12" fillId="3" borderId="4" xfId="0" applyFont="1" applyFill="1" applyBorder="1" applyAlignment="1">
      <alignment horizontal="right" wrapText="1"/>
    </xf>
    <xf numFmtId="0" fontId="0" fillId="0" borderId="4" xfId="0" applyBorder="1"/>
    <xf numFmtId="0" fontId="18" fillId="7" borderId="0" xfId="1"/>
    <xf numFmtId="10" fontId="20" fillId="7" borderId="3" xfId="2" applyNumberFormat="1" applyFont="1" applyFill="1" applyBorder="1" applyAlignment="1">
      <alignment vertical="center"/>
    </xf>
    <xf numFmtId="0" fontId="0" fillId="9" borderId="3" xfId="1" applyFont="1" applyFill="1" applyBorder="1"/>
    <xf numFmtId="10" fontId="3" fillId="9" borderId="3" xfId="3" applyNumberFormat="1" applyFont="1" applyFill="1" applyBorder="1" applyAlignment="1">
      <alignment horizontal="right"/>
    </xf>
    <xf numFmtId="3" fontId="4" fillId="9" borderId="3" xfId="3" applyNumberFormat="1" applyFont="1" applyFill="1" applyBorder="1" applyAlignment="1">
      <alignment horizontal="right"/>
    </xf>
    <xf numFmtId="0" fontId="0" fillId="9" borderId="5" xfId="1" applyFont="1" applyFill="1" applyBorder="1" applyAlignment="1">
      <alignment horizontal="center" vertical="center"/>
    </xf>
    <xf numFmtId="0" fontId="0" fillId="9" borderId="6" xfId="1" applyFont="1" applyFill="1" applyBorder="1" applyAlignment="1">
      <alignment horizontal="center" vertical="center"/>
    </xf>
    <xf numFmtId="10" fontId="3" fillId="7" borderId="3" xfId="1" applyNumberFormat="1" applyFont="1" applyFill="1" applyBorder="1" applyAlignment="1">
      <alignment vertical="center"/>
    </xf>
    <xf numFmtId="3" fontId="4" fillId="7" borderId="3" xfId="1" applyNumberFormat="1" applyFont="1" applyFill="1" applyBorder="1" applyAlignment="1">
      <alignment vertical="center"/>
    </xf>
    <xf numFmtId="0" fontId="0" fillId="9" borderId="7" xfId="1" applyFont="1" applyFill="1" applyBorder="1" applyAlignment="1">
      <alignment horizontal="center" vertical="center"/>
    </xf>
    <xf numFmtId="0" fontId="0" fillId="7" borderId="3" xfId="1" applyFont="1" applyFill="1" applyBorder="1"/>
    <xf numFmtId="0" fontId="0" fillId="7" borderId="8" xfId="1" applyFont="1" applyFill="1" applyBorder="1" applyAlignment="1">
      <alignment horizontal="right" vertical="center"/>
    </xf>
    <xf numFmtId="0" fontId="0" fillId="7" borderId="9" xfId="1" applyFont="1" applyFill="1" applyBorder="1" applyAlignment="1">
      <alignment horizontal="right" vertical="center"/>
    </xf>
    <xf numFmtId="0" fontId="0" fillId="7" borderId="10" xfId="1" applyFont="1" applyFill="1" applyBorder="1" applyAlignment="1">
      <alignment horizontal="right" vertical="center"/>
    </xf>
    <xf numFmtId="0" fontId="2" fillId="3" borderId="3" xfId="1" applyFont="1" applyFill="1" applyBorder="1" applyAlignment="1">
      <alignment horizontal="center" wrapText="1"/>
    </xf>
    <xf numFmtId="0" fontId="21" fillId="9" borderId="1" xfId="1" applyFont="1" applyFill="1" applyBorder="1" applyAlignment="1"/>
    <xf numFmtId="0" fontId="2" fillId="3" borderId="2" xfId="1" applyFont="1" applyFill="1" applyBorder="1" applyAlignment="1">
      <alignment horizontal="center" wrapText="1"/>
    </xf>
    <xf numFmtId="0" fontId="2" fillId="3" borderId="11" xfId="1" applyFont="1" applyFill="1" applyBorder="1" applyAlignment="1">
      <alignment horizontal="center" wrapText="1"/>
    </xf>
    <xf numFmtId="0" fontId="21" fillId="9" borderId="5" xfId="1" applyFont="1" applyFill="1" applyBorder="1" applyAlignment="1">
      <alignment horizontal="center"/>
    </xf>
    <xf numFmtId="0" fontId="21" fillId="9" borderId="1" xfId="1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0" fillId="0" borderId="15" xfId="0" applyBorder="1" applyAlignment="1">
      <alignment horizontal="left" vertical="center"/>
    </xf>
    <xf numFmtId="0" fontId="0" fillId="0" borderId="16" xfId="0" applyNumberFormat="1" applyBorder="1"/>
    <xf numFmtId="0" fontId="0" fillId="0" borderId="18" xfId="0" applyBorder="1" applyAlignment="1">
      <alignment horizontal="left"/>
    </xf>
    <xf numFmtId="0" fontId="0" fillId="0" borderId="18" xfId="0" applyNumberFormat="1" applyBorder="1"/>
    <xf numFmtId="0" fontId="0" fillId="0" borderId="19" xfId="0" applyNumberFormat="1" applyBorder="1"/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/>
    </xf>
    <xf numFmtId="0" fontId="0" fillId="0" borderId="13" xfId="0" applyNumberFormat="1" applyBorder="1"/>
    <xf numFmtId="0" fontId="0" fillId="0" borderId="14" xfId="0" applyNumberFormat="1" applyBorder="1"/>
    <xf numFmtId="0" fontId="0" fillId="0" borderId="17" xfId="0" applyBorder="1" applyAlignment="1">
      <alignment horizontal="left" vertical="center"/>
    </xf>
    <xf numFmtId="0" fontId="22" fillId="3" borderId="21" xfId="0" applyFont="1" applyFill="1" applyBorder="1" applyAlignment="1">
      <alignment horizontal="right" wrapText="1"/>
    </xf>
    <xf numFmtId="0" fontId="22" fillId="3" borderId="22" xfId="0" applyFont="1" applyFill="1" applyBorder="1" applyAlignment="1">
      <alignment horizontal="right" wrapText="1"/>
    </xf>
    <xf numFmtId="0" fontId="22" fillId="3" borderId="23" xfId="0" applyFont="1" applyFill="1" applyBorder="1" applyAlignment="1">
      <alignment horizontal="right" wrapText="1"/>
    </xf>
    <xf numFmtId="0" fontId="19" fillId="0" borderId="3" xfId="0" applyFont="1" applyBorder="1" applyAlignment="1">
      <alignment horizontal="left"/>
    </xf>
    <xf numFmtId="0" fontId="19" fillId="0" borderId="3" xfId="0" applyNumberFormat="1" applyFont="1" applyBorder="1"/>
    <xf numFmtId="0" fontId="19" fillId="0" borderId="16" xfId="0" applyNumberFormat="1" applyFont="1" applyBorder="1"/>
    <xf numFmtId="0" fontId="19" fillId="0" borderId="18" xfId="0" applyFont="1" applyBorder="1" applyAlignment="1">
      <alignment horizontal="left"/>
    </xf>
    <xf numFmtId="0" fontId="19" fillId="0" borderId="18" xfId="0" applyNumberFormat="1" applyFont="1" applyBorder="1"/>
    <xf numFmtId="0" fontId="19" fillId="0" borderId="19" xfId="0" applyNumberFormat="1" applyFont="1" applyBorder="1"/>
    <xf numFmtId="0" fontId="19" fillId="0" borderId="13" xfId="0" applyFont="1" applyBorder="1" applyAlignment="1">
      <alignment horizontal="left"/>
    </xf>
    <xf numFmtId="0" fontId="19" fillId="0" borderId="13" xfId="0" applyNumberFormat="1" applyFont="1" applyBorder="1"/>
    <xf numFmtId="0" fontId="19" fillId="0" borderId="14" xfId="0" applyNumberFormat="1" applyFont="1" applyBorder="1"/>
    <xf numFmtId="0" fontId="23" fillId="0" borderId="3" xfId="0" applyFont="1" applyBorder="1" applyAlignment="1">
      <alignment horizontal="left"/>
    </xf>
    <xf numFmtId="0" fontId="23" fillId="0" borderId="3" xfId="0" applyNumberFormat="1" applyFont="1" applyBorder="1"/>
    <xf numFmtId="0" fontId="23" fillId="0" borderId="16" xfId="0" applyNumberFormat="1" applyFont="1" applyBorder="1"/>
    <xf numFmtId="0" fontId="23" fillId="0" borderId="13" xfId="0" applyFont="1" applyBorder="1" applyAlignment="1">
      <alignment horizontal="left"/>
    </xf>
    <xf numFmtId="0" fontId="23" fillId="0" borderId="13" xfId="0" applyNumberFormat="1" applyFont="1" applyBorder="1"/>
    <xf numFmtId="0" fontId="23" fillId="0" borderId="14" xfId="0" applyNumberFormat="1" applyFont="1" applyBorder="1"/>
    <xf numFmtId="0" fontId="0" fillId="9" borderId="21" xfId="0" applyFill="1" applyBorder="1" applyAlignment="1">
      <alignment horizontal="left"/>
    </xf>
    <xf numFmtId="0" fontId="0" fillId="9" borderId="22" xfId="0" applyNumberFormat="1" applyFill="1" applyBorder="1"/>
    <xf numFmtId="0" fontId="0" fillId="9" borderId="23" xfId="0" applyNumberFormat="1" applyFill="1" applyBorder="1"/>
    <xf numFmtId="0" fontId="24" fillId="0" borderId="20" xfId="0" applyFont="1" applyBorder="1" applyAlignment="1">
      <alignment horizontal="center"/>
    </xf>
    <xf numFmtId="0" fontId="18" fillId="7" borderId="7" xfId="1" applyBorder="1" applyAlignment="1">
      <alignment horizontal="center"/>
    </xf>
    <xf numFmtId="0" fontId="18" fillId="7" borderId="6" xfId="1" applyBorder="1" applyAlignment="1">
      <alignment horizontal="center"/>
    </xf>
  </cellXfs>
  <cellStyles count="4">
    <cellStyle name="Normal" xfId="0" builtinId="0"/>
    <cellStyle name="Normal 2" xfId="1" xr:uid="{C3210856-FA0F-454F-96A3-6639A048CBBE}"/>
    <cellStyle name="Normal 2 3" xfId="3" xr:uid="{253E954A-BEBA-4993-A331-95F394865A2F}"/>
    <cellStyle name="Percent 2" xfId="2" xr:uid="{27F7CB64-E802-4FBD-8003-277ADCE4D7FC}"/>
  </cellStyles>
  <dxfs count="34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fill>
        <patternFill>
          <fgColor indexed="44"/>
        </patternFill>
      </fill>
    </dxf>
    <dxf>
      <fill>
        <patternFill>
          <fgColor indexed="44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righ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righ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Florida Cancer Quarterly Fill Rate Trend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Trend'!$N$3:$O$13</c15:sqref>
                  </c15:fullRef>
                </c:ext>
              </c:extLst>
              <c:f>'Quarterly Trend'!$N$7:$O$13</c:f>
              <c:multiLvlStrCache>
                <c:ptCount val="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Trend'!$P$3:$P$13</c15:sqref>
                  </c15:fullRef>
                </c:ext>
              </c:extLst>
              <c:f>'Quarterly Trend'!$P$7:$P$13</c:f>
              <c:numCache>
                <c:formatCode>0.00%</c:formatCode>
                <c:ptCount val="7"/>
                <c:pt idx="0">
                  <c:v>0.90585314618542923</c:v>
                </c:pt>
                <c:pt idx="1">
                  <c:v>0.91516307271038089</c:v>
                </c:pt>
                <c:pt idx="2">
                  <c:v>0.85999219740563726</c:v>
                </c:pt>
                <c:pt idx="3">
                  <c:v>0.72708083274698898</c:v>
                </c:pt>
                <c:pt idx="4">
                  <c:v>0.73741007194244601</c:v>
                </c:pt>
                <c:pt idx="5">
                  <c:v>0.88309127632971052</c:v>
                </c:pt>
                <c:pt idx="6">
                  <c:v>0.91432732385878568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5-4C20-AF54-BF80C0F8698C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Trend'!$N$3:$O$13</c15:sqref>
                  </c15:fullRef>
                </c:ext>
              </c:extLst>
              <c:f>'Quarterly Trend'!$N$7:$O$13</c:f>
              <c:multiLvlStrCache>
                <c:ptCount val="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Trend'!$Q$3:$Q$13</c15:sqref>
                  </c15:fullRef>
                </c:ext>
              </c:extLst>
              <c:f>'Quarterly Trend'!$Q$7:$Q$13</c:f>
              <c:numCache>
                <c:formatCode>0.00%</c:formatCode>
                <c:ptCount val="7"/>
                <c:pt idx="0">
                  <c:v>0.94829561730163281</c:v>
                </c:pt>
                <c:pt idx="1">
                  <c:v>0.9485110752530439</c:v>
                </c:pt>
                <c:pt idx="2">
                  <c:v>0.88876426411781917</c:v>
                </c:pt>
                <c:pt idx="3">
                  <c:v>0.75551508629609698</c:v>
                </c:pt>
                <c:pt idx="4">
                  <c:v>0.77562949640287771</c:v>
                </c:pt>
                <c:pt idx="5">
                  <c:v>0.90992594017505046</c:v>
                </c:pt>
                <c:pt idx="6">
                  <c:v>0.9361723497212876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C5-4C20-AF54-BF80C0F86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603656"/>
        <c:axId val="425605952"/>
      </c:lineChart>
      <c:catAx>
        <c:axId val="42560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425605952"/>
        <c:crosses val="autoZero"/>
        <c:auto val="1"/>
        <c:lblAlgn val="ctr"/>
        <c:lblOffset val="100"/>
        <c:noMultiLvlLbl val="0"/>
      </c:catAx>
      <c:valAx>
        <c:axId val="425605952"/>
        <c:scaling>
          <c:orientation val="minMax"/>
          <c:min val="0.70000000000000007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425603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Florida Cancer Quarterly Fill Rate Trend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22824074074074074"/>
          <c:w val="0.75844155844155847"/>
          <c:h val="0.72083333333333333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Trend'!$R$3:$S$13</c15:sqref>
                  </c15:fullRef>
                </c:ext>
              </c:extLst>
              <c:f>'Quarterly Trend'!$R$7:$S$13</c:f>
              <c:multiLvlStrCache>
                <c:ptCount val="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Trend'!$T$3:$T$13</c15:sqref>
                  </c15:fullRef>
                </c:ext>
              </c:extLst>
              <c:f>'Quarterly Trend'!$T$7:$T$13</c:f>
              <c:numCache>
                <c:formatCode>0.00%</c:formatCode>
                <c:ptCount val="7"/>
                <c:pt idx="0">
                  <c:v>0.90857442948534328</c:v>
                </c:pt>
                <c:pt idx="1">
                  <c:v>0.91868368294948899</c:v>
                </c:pt>
                <c:pt idx="2">
                  <c:v>0.86403979323124935</c:v>
                </c:pt>
                <c:pt idx="3">
                  <c:v>0.7322958486817599</c:v>
                </c:pt>
                <c:pt idx="4">
                  <c:v>0.74260137344669719</c:v>
                </c:pt>
                <c:pt idx="5">
                  <c:v>0.89165143791478307</c:v>
                </c:pt>
                <c:pt idx="6">
                  <c:v>0.92597800431878674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F-46A2-AA9A-987162D067B1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Trend'!$R$3:$S$13</c15:sqref>
                  </c15:fullRef>
                </c:ext>
              </c:extLst>
              <c:f>'Quarterly Trend'!$R$7:$S$13</c:f>
              <c:multiLvlStrCache>
                <c:ptCount val="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Trend'!$U$3:$U$13</c15:sqref>
                  </c15:fullRef>
                </c:ext>
              </c:extLst>
              <c:f>'Quarterly Trend'!$U$7:$U$13</c:f>
              <c:numCache>
                <c:formatCode>0.00%</c:formatCode>
                <c:ptCount val="7"/>
                <c:pt idx="0">
                  <c:v>0.95101690060154687</c:v>
                </c:pt>
                <c:pt idx="1">
                  <c:v>0.952031685492152</c:v>
                </c:pt>
                <c:pt idx="2">
                  <c:v>0.89281185994343115</c:v>
                </c:pt>
                <c:pt idx="3">
                  <c:v>0.7607301022308679</c:v>
                </c:pt>
                <c:pt idx="4">
                  <c:v>0.78082079790712888</c:v>
                </c:pt>
                <c:pt idx="5">
                  <c:v>0.91848610176012313</c:v>
                </c:pt>
                <c:pt idx="6">
                  <c:v>0.94782303018128855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F-46A2-AA9A-987162D06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757000"/>
        <c:axId val="892761264"/>
      </c:lineChart>
      <c:catAx>
        <c:axId val="89275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892761264"/>
        <c:crosses val="autoZero"/>
        <c:auto val="1"/>
        <c:lblAlgn val="ctr"/>
        <c:lblOffset val="100"/>
        <c:noMultiLvlLbl val="0"/>
      </c:catAx>
      <c:valAx>
        <c:axId val="892761264"/>
        <c:scaling>
          <c:orientation val="minMax"/>
          <c:min val="0.70000000000000007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892757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6054937513544753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0.79301489470981001</c:v>
                </c:pt>
                <c:pt idx="1">
                  <c:v>0.69549921145214133</c:v>
                </c:pt>
                <c:pt idx="2">
                  <c:v>0.7068965517241379</c:v>
                </c:pt>
                <c:pt idx="3">
                  <c:v>0.68499561275226672</c:v>
                </c:pt>
                <c:pt idx="4">
                  <c:v>0.72818194273188108</c:v>
                </c:pt>
                <c:pt idx="5">
                  <c:v>0.84043651378852668</c:v>
                </c:pt>
                <c:pt idx="6">
                  <c:v>0.88597043095312988</c:v>
                </c:pt>
                <c:pt idx="7">
                  <c:v>0.87492071546365613</c:v>
                </c:pt>
                <c:pt idx="8">
                  <c:v>0.91498039215686278</c:v>
                </c:pt>
                <c:pt idx="9">
                  <c:v>0.91903217085698841</c:v>
                </c:pt>
                <c:pt idx="10">
                  <c:v>0.91286511322612407</c:v>
                </c:pt>
                <c:pt idx="11">
                  <c:v>0.94441751494587167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CDA-4A6E-BD18-49A82DE4EDAA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0.82522715125601276</c:v>
                </c:pt>
                <c:pt idx="1">
                  <c:v>0.71707317073170729</c:v>
                </c:pt>
                <c:pt idx="2">
                  <c:v>0.71902401829965679</c:v>
                </c:pt>
                <c:pt idx="3">
                  <c:v>0.70189810189810187</c:v>
                </c:pt>
                <c:pt idx="4">
                  <c:v>0.76828563168545827</c:v>
                </c:pt>
                <c:pt idx="5">
                  <c:v>0.88029039233858508</c:v>
                </c:pt>
                <c:pt idx="6">
                  <c:v>0.89969653409998396</c:v>
                </c:pt>
                <c:pt idx="7">
                  <c:v>0.91472148541114062</c:v>
                </c:pt>
                <c:pt idx="8">
                  <c:v>0.93223589579670774</c:v>
                </c:pt>
                <c:pt idx="9">
                  <c:v>0.94391225878106344</c:v>
                </c:pt>
                <c:pt idx="10">
                  <c:v>0.93370258475998658</c:v>
                </c:pt>
                <c:pt idx="11">
                  <c:v>0.96055875102711585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CDA-4A6E-BD18-49A82DE4E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0.7888619236173201</c:v>
                </c:pt>
                <c:pt idx="1">
                  <c:v>0.69130592065597496</c:v>
                </c:pt>
                <c:pt idx="2">
                  <c:v>0.70381888294563988</c:v>
                </c:pt>
                <c:pt idx="3">
                  <c:v>0.68193729981558771</c:v>
                </c:pt>
                <c:pt idx="4">
                  <c:v>0.72450926935659765</c:v>
                </c:pt>
                <c:pt idx="5">
                  <c:v>0.83501831501831503</c:v>
                </c:pt>
                <c:pt idx="6">
                  <c:v>0.87864607705506159</c:v>
                </c:pt>
                <c:pt idx="7">
                  <c:v>0.86776547559134376</c:v>
                </c:pt>
                <c:pt idx="8">
                  <c:v>0.90644910644910648</c:v>
                </c:pt>
                <c:pt idx="9">
                  <c:v>0.9106616662201984</c:v>
                </c:pt>
                <c:pt idx="10">
                  <c:v>0.90249837767683327</c:v>
                </c:pt>
                <c:pt idx="11">
                  <c:v>0.93028807894317989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EB4-48C9-81C2-9B1484C712A7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0.82769191467620384</c:v>
                </c:pt>
                <c:pt idx="1">
                  <c:v>0.72121065959242747</c:v>
                </c:pt>
                <c:pt idx="2">
                  <c:v>0.72061201641995287</c:v>
                </c:pt>
                <c:pt idx="3">
                  <c:v>0.70591089973794041</c:v>
                </c:pt>
                <c:pt idx="4">
                  <c:v>0.77644492911668483</c:v>
                </c:pt>
                <c:pt idx="5">
                  <c:v>0.88</c:v>
                </c:pt>
                <c:pt idx="6">
                  <c:v>0.89377632194665424</c:v>
                </c:pt>
                <c:pt idx="7">
                  <c:v>0.91092098641167585</c:v>
                </c:pt>
                <c:pt idx="8">
                  <c:v>0.92478632478632472</c:v>
                </c:pt>
                <c:pt idx="9">
                  <c:v>0.93678006964907579</c:v>
                </c:pt>
                <c:pt idx="10">
                  <c:v>0.92456197274497076</c:v>
                </c:pt>
                <c:pt idx="11">
                  <c:v>0.94684068120324683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EB4-48C9-81C2-9B1484C71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A98799C1-3159-4B69-91DE-E10C575B7C2D}"/>
            </a:ext>
          </a:extLst>
        </xdr:cNvPr>
        <xdr:cNvGrpSpPr/>
      </xdr:nvGrpSpPr>
      <xdr:grpSpPr>
        <a:xfrm>
          <a:off x="0" y="1851660"/>
          <a:ext cx="9964420" cy="2768600"/>
          <a:chOff x="0" y="2583180"/>
          <a:chExt cx="9964420" cy="2768600"/>
        </a:xfrm>
      </xdr:grpSpPr>
      <xdr:graphicFrame macro="">
        <xdr:nvGraphicFramePr>
          <xdr:cNvPr id="5" name="Chart 1">
            <a:extLst>
              <a:ext uri="{FF2B5EF4-FFF2-40B4-BE49-F238E27FC236}">
                <a16:creationId xmlns:a16="http://schemas.microsoft.com/office/drawing/2014/main" id="{D6D4F46A-76E6-4F6D-8A30-EAB2A9BD9D62}"/>
              </a:ext>
            </a:extLst>
          </xdr:cNvPr>
          <xdr:cNvGraphicFramePr/>
        </xdr:nvGraphicFramePr>
        <xdr:xfrm>
          <a:off x="0" y="258318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>
            <a:extLst>
              <a:ext uri="{FF2B5EF4-FFF2-40B4-BE49-F238E27FC236}">
                <a16:creationId xmlns:a16="http://schemas.microsoft.com/office/drawing/2014/main" id="{A608E6BE-4D54-4F00-A6A8-9D4111E557C2}"/>
              </a:ext>
            </a:extLst>
          </xdr:cNvPr>
          <xdr:cNvGraphicFramePr/>
        </xdr:nvGraphicFramePr>
        <xdr:xfrm>
          <a:off x="5074920" y="258318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381.649395370368" createdVersion="6" refreshedVersion="6" minRefreshableVersion="3" recordCount="139" xr:uid="{525386CB-CEED-454C-9760-2DBA784B1281}">
  <cacheSource type="worksheet">
    <worksheetSource ref="A2:N141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261"/>
    </cacheField>
    <cacheField name="QTY" numFmtId="0">
      <sharedItems containsSemiMixedTypes="0" containsString="0" containsNumber="1" containsInteger="1" minValue="1" maxValue="12154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minValue="0" maxValue="1"/>
    </cacheField>
    <cacheField name="Drop_x000a_Ship%" numFmtId="166">
      <sharedItems containsSemiMixedTypes="0" containsString="0" containsNumber="1" minValue="0" maxValue="1"/>
    </cacheField>
    <cacheField name="Status" numFmtId="0">
      <sharedItems count="11">
        <s v="Manufacturers back order"/>
        <s v="Corporate non-stock – demand increase – Sales to convert to stock "/>
        <s v="Demand increase – converted to stock  "/>
        <s v="Drop-ship only"/>
        <s v="Non-stock in the Primary DC - demand too low to convert"/>
        <s v="Large customer order depleted stock"/>
        <s v="Discontinued"/>
        <s v="Demand increase – forecast adjusted"/>
        <s v="Corporate non-stock - demand too low to convert"/>
        <s v="Low impact - only 1 or 2 line impact"/>
        <s v="Division limited stocking"/>
      </sharedItems>
    </cacheField>
    <cacheField name="Monthly Demand - Jax" numFmtId="0">
      <sharedItems containsString="0" containsBlank="1" containsNumber="1" containsInteger="1" minValue="3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s v="5074046"/>
    <s v="Sodium Chloride 0.9% Part Fill"/>
    <s v="50ml        "/>
    <s v="Ea      "/>
    <s v="MCGAW"/>
    <s v="S8004-5384"/>
    <n v="261"/>
    <n v="5929"/>
    <n v="0.96168582375478939"/>
    <n v="3.8314176245210725E-2"/>
    <n v="0"/>
    <n v="0"/>
    <x v="0"/>
    <m/>
  </r>
  <r>
    <s v="6063334"/>
    <s v="Mat Prep Chemo-Plus           "/>
    <s v="17X18&quot;      "/>
    <s v="125/Ca  "/>
    <s v="CARDKN"/>
    <s v="DP5010M"/>
    <n v="175"/>
    <n v="367"/>
    <n v="0.97142857142857142"/>
    <n v="2.8571428571428571E-2"/>
    <n v="0"/>
    <n v="0"/>
    <x v="0"/>
    <m/>
  </r>
  <r>
    <s v="5078002"/>
    <s v="Sodium Chloride Sol 0.9%      "/>
    <s v="Non-DEHP    "/>
    <s v="250mL/Bg"/>
    <s v="MCGAW"/>
    <s v="L8002"/>
    <n v="169"/>
    <n v="12154"/>
    <n v="0.38461538461538458"/>
    <n v="0.61538461538461542"/>
    <n v="0"/>
    <n v="0"/>
    <x v="0"/>
    <m/>
  </r>
  <r>
    <s v="9878806"/>
    <s v="Syringes w/Needle LL Disp 3cc "/>
    <s v="20gx1&quot;      "/>
    <s v="100/Bx  "/>
    <s v="BD"/>
    <s v="309578"/>
    <n v="165"/>
    <n v="652"/>
    <n v="0.76969696969696966"/>
    <n v="0.23030303030303031"/>
    <n v="0"/>
    <n v="0"/>
    <x v="0"/>
    <m/>
  </r>
  <r>
    <s v="5072187"/>
    <s v="Sodium Chloride .9% Minibag   "/>
    <s v="Plastic Bag "/>
    <s v="100ml   "/>
    <s v="MCGAW"/>
    <s v="S8004-5264"/>
    <n v="153"/>
    <n v="7075"/>
    <n v="0.76470588235294112"/>
    <n v="0.23529411764705885"/>
    <n v="0"/>
    <n v="0"/>
    <x v="0"/>
    <m/>
  </r>
  <r>
    <s v="1291433"/>
    <s v="BeyondCare Quality Monitor    "/>
    <s v="XN-L        "/>
    <s v="Ea      "/>
    <s v="SYSMEX"/>
    <s v="BCQM-XNL"/>
    <n v="102"/>
    <n v="102"/>
    <n v="0"/>
    <n v="0"/>
    <n v="0"/>
    <n v="1"/>
    <x v="1"/>
    <n v="20"/>
  </r>
  <r>
    <s v="5075102"/>
    <s v="Dextrose 5% In Water          "/>
    <s v="250ml       "/>
    <s v="250mL/Bg"/>
    <s v="MCGAW"/>
    <s v="L5102"/>
    <n v="59"/>
    <n v="1563"/>
    <n v="0.5423728813559322"/>
    <n v="0.4576271186440678"/>
    <n v="0"/>
    <n v="0"/>
    <x v="0"/>
    <m/>
  </r>
  <r>
    <s v="1069221"/>
    <s v="Ext Set Filter                "/>
    <s v="10in5 Micron"/>
    <s v="50/Ca   "/>
    <s v="BURIND"/>
    <s v="474002"/>
    <n v="50"/>
    <n v="50"/>
    <n v="0.1"/>
    <n v="0"/>
    <n v="0.44"/>
    <n v="0.46"/>
    <x v="2"/>
    <m/>
  </r>
  <r>
    <s v="5071353"/>
    <s v="Dextrose 5% In Water          "/>
    <s v="50ml        "/>
    <s v="50ml/Bg "/>
    <s v="MCGAW"/>
    <s v="S5104-5384"/>
    <n v="32"/>
    <n v="1246"/>
    <n v="0.71875"/>
    <n v="0.28125"/>
    <n v="0"/>
    <n v="0"/>
    <x v="0"/>
    <m/>
  </r>
  <r>
    <s v="1007318"/>
    <s v="Dextrose 5% In Water          "/>
    <s v="500mL/Bg    "/>
    <s v="BG      "/>
    <s v="MCGAW"/>
    <s v="L5101"/>
    <n v="29"/>
    <n v="258"/>
    <n v="0.86206896551724144"/>
    <n v="0.13793103448275862"/>
    <n v="0"/>
    <n v="0"/>
    <x v="0"/>
    <m/>
  </r>
  <r>
    <s v="1047765"/>
    <s v="Water F/Inj Bacterio Vl 30ml  "/>
    <s v="30ml Sterile"/>
    <s v="25/Pk   "/>
    <s v="PFIZNJ"/>
    <s v="00409397703"/>
    <n v="28"/>
    <n v="33"/>
    <n v="1"/>
    <n v="0"/>
    <n v="0"/>
    <n v="0"/>
    <x v="0"/>
    <m/>
  </r>
  <r>
    <s v="5074611"/>
    <s v="Dextrose 5% Inject Part-Fill  "/>
    <s v="100ml/150ml "/>
    <s v="Ea      "/>
    <s v="MCGAW"/>
    <s v="S5104-5264"/>
    <n v="27"/>
    <n v="935"/>
    <n v="1"/>
    <n v="0"/>
    <n v="0"/>
    <n v="0"/>
    <x v="0"/>
    <m/>
  </r>
  <r>
    <s v="1197563"/>
    <s v="XN Check Control 3-Level      "/>
    <s v="12x3mL      "/>
    <s v="Ea      "/>
    <s v="SYSMEX"/>
    <s v="213499"/>
    <n v="26"/>
    <n v="78"/>
    <n v="0"/>
    <n v="0"/>
    <n v="0"/>
    <n v="1"/>
    <x v="3"/>
    <m/>
  </r>
  <r>
    <s v="2770718"/>
    <s v="Lidocaine Topical Jelly       "/>
    <s v="2%          "/>
    <s v="30mL/Tb "/>
    <s v="CARDGN"/>
    <s v="3498367"/>
    <n v="26"/>
    <n v="160"/>
    <n v="0.5"/>
    <n v="0.5"/>
    <n v="0"/>
    <n v="0"/>
    <x v="0"/>
    <m/>
  </r>
  <r>
    <s v="9879187"/>
    <s v="Needle Disposable             "/>
    <s v="16x1&quot;       "/>
    <s v="100/Bx  "/>
    <s v="BD"/>
    <s v="305197"/>
    <n v="18"/>
    <n v="54"/>
    <n v="0.94444444444444442"/>
    <n v="5.5555555555555552E-2"/>
    <n v="0"/>
    <n v="0"/>
    <x v="0"/>
    <m/>
  </r>
  <r>
    <s v="9877504"/>
    <s v="Vac Plus Tubes EDTA Lavendar  "/>
    <s v="W/hemgo     "/>
    <s v="100/Bx  "/>
    <s v="BD"/>
    <s v="367861"/>
    <n v="18"/>
    <n v="139"/>
    <n v="1"/>
    <n v="0"/>
    <n v="0"/>
    <n v="0"/>
    <x v="0"/>
    <m/>
  </r>
  <r>
    <s v="9870317"/>
    <s v="Posi-Flush Syringe Saline PF  "/>
    <s v="10mL Sterile"/>
    <s v="30/Bx   "/>
    <s v="BD"/>
    <s v="306546"/>
    <n v="17"/>
    <n v="531"/>
    <n v="1"/>
    <n v="0"/>
    <n v="0"/>
    <n v="0"/>
    <x v="0"/>
    <m/>
  </r>
  <r>
    <s v="1274377"/>
    <s v="Wristband Visitor Adult       "/>
    <s v="Blue 10&quot;    "/>
    <s v="1000/Bx "/>
    <s v="PREDYN"/>
    <s v="3005-13-PDR"/>
    <n v="14"/>
    <n v="24"/>
    <n v="1"/>
    <n v="0"/>
    <n v="0"/>
    <n v="0"/>
    <x v="0"/>
    <m/>
  </r>
  <r>
    <s v="1193321"/>
    <s v="Pipette Mini Coag-Sense 2/Bg  "/>
    <s v="2 Pack      "/>
    <s v="Ea      "/>
    <s v="COAGUS"/>
    <s v="03P55-02"/>
    <n v="13"/>
    <n v="28"/>
    <n v="0"/>
    <n v="0"/>
    <n v="1"/>
    <n v="0"/>
    <x v="1"/>
    <n v="3"/>
  </r>
  <r>
    <s v="1530287"/>
    <s v="INTERLINK Injection Site Male "/>
    <s v="LL Adapter  "/>
    <s v="Ea      "/>
    <s v="TRAVOL"/>
    <s v="2N3379"/>
    <n v="10"/>
    <n v="1810"/>
    <n v="0.5"/>
    <n v="0.5"/>
    <n v="0"/>
    <n v="0"/>
    <x v="0"/>
    <m/>
  </r>
  <r>
    <s v="7656469"/>
    <s v="Prep Mat Spill-Proof Chemoplus"/>
    <s v="16x22       "/>
    <s v="50/Bx   "/>
    <s v="CARDKN"/>
    <s v="CT0302-1"/>
    <n v="10"/>
    <n v="10"/>
    <n v="0"/>
    <n v="1"/>
    <n v="0"/>
    <n v="0"/>
    <x v="0"/>
    <m/>
  </r>
  <r>
    <s v="5070002"/>
    <s v="Whin Safe Huber Needle        "/>
    <s v="20Gx3/4     "/>
    <s v="25/Bx   "/>
    <s v="MCGAW"/>
    <s v="585112"/>
    <n v="9"/>
    <n v="67"/>
    <n v="0.44444444444444442"/>
    <n v="0.55555555555555558"/>
    <n v="0"/>
    <n v="0"/>
    <x v="0"/>
    <m/>
  </r>
  <r>
    <s v="7193623"/>
    <s v="Battery Alkaline              "/>
    <s v="AA          "/>
    <s v="24/Pk   "/>
    <s v="EVEREN"/>
    <s v="EN91"/>
    <n v="9"/>
    <n v="13"/>
    <n v="0"/>
    <n v="1"/>
    <n v="0"/>
    <n v="0"/>
    <x v="0"/>
    <m/>
  </r>
  <r>
    <s v="1249541"/>
    <s v="Tube Bld Collect Vacutainer   "/>
    <s v="6mL Red     "/>
    <s v="100/Bx  "/>
    <s v="BD"/>
    <s v="368660"/>
    <n v="9"/>
    <n v="21"/>
    <n v="0.22222222222222221"/>
    <n v="0.77777777777777768"/>
    <n v="0"/>
    <n v="0"/>
    <x v="0"/>
    <m/>
  </r>
  <r>
    <s v="9870488"/>
    <s v="Heparin Flush Syr 5mL Fil     "/>
    <s v="10mL        "/>
    <s v="30/Bx   "/>
    <s v="BD"/>
    <s v="306513"/>
    <n v="8"/>
    <n v="43"/>
    <n v="0.375"/>
    <n v="0.625"/>
    <n v="0"/>
    <n v="0"/>
    <x v="0"/>
    <m/>
  </r>
  <r>
    <s v="5078569"/>
    <s v="Introcan Safety Cath Wing Fep "/>
    <s v="18x1-1/4&quot;Fep"/>
    <s v="50/Bx   "/>
    <s v="MCGAW"/>
    <s v="4254562-02"/>
    <n v="8"/>
    <n v="22"/>
    <n v="0"/>
    <n v="1"/>
    <n v="0"/>
    <n v="0"/>
    <x v="4"/>
    <m/>
  </r>
  <r>
    <s v="1264667"/>
    <s v="Sod Chlor Sol.9% Nondehp      "/>
    <s v="1000ML      "/>
    <s v="1/Bg    "/>
    <s v="MCGAW"/>
    <s v="E8000"/>
    <n v="8"/>
    <n v="149"/>
    <n v="0"/>
    <n v="1"/>
    <n v="0"/>
    <n v="0"/>
    <x v="0"/>
    <m/>
  </r>
  <r>
    <s v="5078756"/>
    <s v="Sterile Water Inj 250ml       "/>
    <s v="BAG         "/>
    <s v="Ea      "/>
    <s v="MCGAW"/>
    <s v="L8502"/>
    <n v="8"/>
    <n v="108"/>
    <n v="0.875"/>
    <n v="0.125"/>
    <n v="0"/>
    <n v="0"/>
    <x v="0"/>
    <m/>
  </r>
  <r>
    <s v="1042415"/>
    <s v="Radiaplex Gel Tube            "/>
    <s v="6oz         "/>
    <s v="12/Ca   "/>
    <s v="MPMMED"/>
    <s v="MP00106"/>
    <n v="8"/>
    <n v="29"/>
    <n v="0"/>
    <n v="0"/>
    <n v="0"/>
    <n v="1"/>
    <x v="1"/>
    <n v="6"/>
  </r>
  <r>
    <s v="9004331"/>
    <s v="Bandage Self Adherent 2&quot;      "/>
    <s v="Multi-Color "/>
    <s v="36/Bx   "/>
    <s v="THREEH"/>
    <s v="1000105S002M"/>
    <n v="7"/>
    <n v="55"/>
    <n v="1"/>
    <n v="0"/>
    <n v="0"/>
    <n v="0"/>
    <x v="0"/>
    <m/>
  </r>
  <r>
    <s v="6430388"/>
    <s v="Sterling SG Glv PF Ntrl Exam  "/>
    <s v="XS          "/>
    <s v="250/Bx  "/>
    <s v="HALYAR"/>
    <s v="41657"/>
    <n v="7"/>
    <n v="51"/>
    <n v="0.42857142857142855"/>
    <n v="0.57142857142857151"/>
    <n v="0"/>
    <n v="0"/>
    <x v="5"/>
    <m/>
  </r>
  <r>
    <s v="1048583"/>
    <s v="Sodium Chloride INJ MDV 30ml  "/>
    <s v="0.9%BACT    "/>
    <s v="25/Bx   "/>
    <s v="PFIZNJ"/>
    <s v="00409196607"/>
    <n v="7"/>
    <n v="9"/>
    <n v="1"/>
    <n v="0"/>
    <n v="0"/>
    <n v="0"/>
    <x v="0"/>
    <m/>
  </r>
  <r>
    <s v="1200706"/>
    <s v="Lab Coat X-Safe Purple        "/>
    <s v="Large       "/>
    <s v="10/Pk   "/>
    <s v="VALUMX"/>
    <s v="3660PPL"/>
    <n v="7"/>
    <n v="11"/>
    <n v="0"/>
    <n v="1"/>
    <n v="0"/>
    <n v="0"/>
    <x v="6"/>
    <m/>
  </r>
  <r>
    <s v="6430390"/>
    <s v="Sterling SG Glv PF Ntrl Exam  "/>
    <s v="Medium      "/>
    <s v="250/Bx  "/>
    <s v="HALYAR"/>
    <s v="41659"/>
    <n v="6"/>
    <n v="47"/>
    <n v="0.5"/>
    <n v="0.5"/>
    <n v="0"/>
    <n v="0"/>
    <x v="0"/>
    <m/>
  </r>
  <r>
    <s v="1290611"/>
    <s v="Readi-Cat 2 450mL             "/>
    <s v="Vanilla     "/>
    <s v="24/Ca   "/>
    <s v="EZ"/>
    <s v="450305"/>
    <n v="6"/>
    <n v="8"/>
    <n v="0"/>
    <n v="1"/>
    <n v="0"/>
    <n v="0"/>
    <x v="0"/>
    <m/>
  </r>
  <r>
    <s v="1255143"/>
    <s v="Domeboro Astrngnt Pwdr Pkts   "/>
    <s v="            "/>
    <s v="12/Bx   "/>
    <s v="EMEHEA"/>
    <s v="80-2403"/>
    <n v="5"/>
    <n v="31"/>
    <n v="0"/>
    <n v="1"/>
    <n v="0"/>
    <n v="0"/>
    <x v="7"/>
    <m/>
  </r>
  <r>
    <s v="1200316"/>
    <s v="Opsite IV 3000 Dressing       "/>
    <s v="4&quot;x4-3/4&quot;   "/>
    <s v="50/Pk   "/>
    <s v="ABCO"/>
    <s v="4008"/>
    <n v="5"/>
    <n v="13"/>
    <n v="0.8"/>
    <n v="0.2"/>
    <n v="0"/>
    <n v="0"/>
    <x v="0"/>
    <m/>
  </r>
  <r>
    <s v="9872454"/>
    <s v="Vacutainer W/Sod Cit Lt Blue  "/>
    <s v="4.5ml       "/>
    <s v="100/Bx  "/>
    <s v="BD"/>
    <s v="369714"/>
    <n v="4"/>
    <n v="10"/>
    <n v="0"/>
    <n v="1"/>
    <n v="0"/>
    <n v="0"/>
    <x v="0"/>
    <m/>
  </r>
  <r>
    <s v="3649332"/>
    <s v="Ora Magic Plus                "/>
    <s v="            "/>
    <s v="8oz/Bt  "/>
    <s v="MPMMED"/>
    <s v="MP00224"/>
    <n v="4"/>
    <n v="42"/>
    <n v="0.5"/>
    <n v="0.5"/>
    <n v="0"/>
    <n v="0"/>
    <x v="4"/>
    <m/>
  </r>
  <r>
    <s v="1002833"/>
    <s v="Dextrose 5% In Saline         "/>
    <s v="500mL/Bg    "/>
    <s v="BG      "/>
    <s v="MCGAW"/>
    <s v="L6101"/>
    <n v="4"/>
    <n v="79"/>
    <n v="0.75"/>
    <n v="0.25"/>
    <n v="0"/>
    <n v="0"/>
    <x v="0"/>
    <m/>
  </r>
  <r>
    <s v="1225907"/>
    <s v="Regenecare HA Wound Care Gel  "/>
    <s v="3oz Tube    "/>
    <s v="12/Ca   "/>
    <s v="MPMMED"/>
    <s v="MP00107"/>
    <n v="4"/>
    <n v="12"/>
    <n v="0"/>
    <n v="0"/>
    <n v="0"/>
    <n v="1"/>
    <x v="8"/>
    <m/>
  </r>
  <r>
    <s v="1205063"/>
    <s v="Iva Seal Iii V-flex Baxtr     "/>
    <s v="RED         "/>
    <s v="1000/Ctn"/>
    <s v="CARDKN"/>
    <s v="CP3011R"/>
    <n v="4"/>
    <n v="8"/>
    <n v="0.75"/>
    <n v="0.25"/>
    <n v="0"/>
    <n v="0"/>
    <x v="0"/>
    <m/>
  </r>
  <r>
    <s v="5070034"/>
    <s v="Introcan Cath Safety 3 Clsd IV"/>
    <s v="24gx.75&quot;    "/>
    <s v="50/Bx   "/>
    <s v="MCGAW"/>
    <s v="4251127-02"/>
    <n v="4"/>
    <n v="14"/>
    <n v="0"/>
    <n v="1"/>
    <n v="0"/>
    <n v="0"/>
    <x v="0"/>
    <m/>
  </r>
  <r>
    <s v="1118417"/>
    <s v="Powerloc Max Inf Set W/Y      "/>
    <s v="20Gx.75&quot;    "/>
    <s v="20/Ca   "/>
    <s v="BARDAC"/>
    <s v="0672034"/>
    <n v="4"/>
    <n v="8"/>
    <n v="0.75"/>
    <n v="0.25"/>
    <n v="0"/>
    <n v="0"/>
    <x v="0"/>
    <m/>
  </r>
  <r>
    <s v="5075541"/>
    <s v="Sodium Chloride Solution      "/>
    <s v="0.45%       "/>
    <s v="500ml/Bg"/>
    <s v="MCGAW"/>
    <s v="L8021"/>
    <n v="4"/>
    <n v="68"/>
    <n v="0.25"/>
    <n v="0.75"/>
    <n v="0"/>
    <n v="0"/>
    <x v="0"/>
    <m/>
  </r>
  <r>
    <s v="3930576"/>
    <s v="ChemoPlus Open Back Gown      "/>
    <s v="LARGE       "/>
    <s v="24/Ca   "/>
    <s v="CARDKN"/>
    <s v="DP5001G"/>
    <n v="4"/>
    <n v="4"/>
    <n v="0.5"/>
    <n v="0.5"/>
    <n v="0"/>
    <n v="0"/>
    <x v="0"/>
    <m/>
  </r>
  <r>
    <s v="3002922"/>
    <s v="Readi-Cat II Banana Smoothie  "/>
    <s v="450ml       "/>
    <s v="24/Ca   "/>
    <s v="EZ"/>
    <s v="450304"/>
    <n v="3"/>
    <n v="4"/>
    <n v="0"/>
    <n v="1"/>
    <n v="0"/>
    <n v="0"/>
    <x v="0"/>
    <m/>
  </r>
  <r>
    <s v="3980055"/>
    <s v="Cellpack DCL 10L              "/>
    <s v="10mL        "/>
    <s v="Ea      "/>
    <s v="SYSMEX"/>
    <s v="DCL-310A"/>
    <n v="3"/>
    <n v="13"/>
    <n v="0.33333333333333337"/>
    <n v="0.66666666666666674"/>
    <n v="0"/>
    <n v="0"/>
    <x v="0"/>
    <m/>
  </r>
  <r>
    <s v="1125680"/>
    <s v="Lubricating Jelly Sterile     "/>
    <s v="Fliptop     "/>
    <s v="4oz/Tb  "/>
    <s v="ULTSEA"/>
    <s v="300335100015"/>
    <n v="3"/>
    <n v="24"/>
    <n v="0"/>
    <n v="1"/>
    <n v="0"/>
    <n v="0"/>
    <x v="0"/>
    <m/>
  </r>
  <r>
    <s v="8670003"/>
    <s v="Introc Safe IV Cath PUR Winged"/>
    <s v="20Gx1&quot;      "/>
    <s v="50/Bx   "/>
    <s v="MCGAW"/>
    <s v="4253574-02"/>
    <n v="3"/>
    <n v="5"/>
    <n v="0"/>
    <n v="1"/>
    <n v="0"/>
    <n v="0"/>
    <x v="4"/>
    <m/>
  </r>
  <r>
    <s v="3607647"/>
    <s v="Sempersure PF Nitrile Glove   "/>
    <s v="X-Large     "/>
    <s v="180/Bx  "/>
    <s v="SEMPER"/>
    <s v="SUNF205"/>
    <n v="3"/>
    <n v="7"/>
    <n v="0"/>
    <n v="1"/>
    <n v="0"/>
    <n v="0"/>
    <x v="4"/>
    <m/>
  </r>
  <r>
    <s v="6720179"/>
    <s v="Connex CSM BT BP Nonin SpO2   "/>
    <s v="Suretemp    "/>
    <s v="Ea      "/>
    <s v="WELCH"/>
    <s v="73WT-B"/>
    <n v="3"/>
    <n v="7"/>
    <n v="0.33333333333333337"/>
    <n v="0.66666666666666674"/>
    <n v="0"/>
    <n v="0"/>
    <x v="0"/>
    <m/>
  </r>
  <r>
    <s v="6920013"/>
    <s v="Eyewash Station               "/>
    <s v="32oz        "/>
    <s v="Ea      "/>
    <s v="FRSTAD"/>
    <s v="24-202"/>
    <n v="3"/>
    <n v="6"/>
    <n v="0"/>
    <n v="1"/>
    <n v="0"/>
    <n v="0"/>
    <x v="0"/>
    <m/>
  </r>
  <r>
    <s v="1015744"/>
    <s v="Iva Seals-us Clinicl-Blue For "/>
    <s v="            "/>
    <s v="1000/Ca "/>
    <s v="CARDKN"/>
    <s v="CP3002B"/>
    <n v="3"/>
    <n v="5"/>
    <n v="0.66666666666666674"/>
    <n v="0.33333333333333337"/>
    <n v="0"/>
    <n v="0"/>
    <x v="0"/>
    <m/>
  </r>
  <r>
    <s v="1169021"/>
    <s v="Chemo Bio-Wipe Bag            "/>
    <s v="            "/>
    <s v="10x10/Ca"/>
    <s v="UNIMID"/>
    <s v="MLBM015111C"/>
    <n v="3"/>
    <n v="3"/>
    <n v="0"/>
    <n v="0"/>
    <n v="1"/>
    <n v="0"/>
    <x v="8"/>
    <m/>
  </r>
  <r>
    <s v="5070036"/>
    <s v="Introcan Cath Safety 3 Clsd IV"/>
    <s v="20gx1&quot;      "/>
    <s v="50/Bx   "/>
    <s v="MCGAW"/>
    <s v="4251129-02"/>
    <n v="3"/>
    <n v="5"/>
    <n v="0.33333333333333337"/>
    <n v="0.66666666666666674"/>
    <n v="0"/>
    <n v="0"/>
    <x v="0"/>
    <m/>
  </r>
  <r>
    <s v="9024609"/>
    <s v="Infusion Set                  "/>
    <s v="19Gx1&quot;      "/>
    <s v="25/Bx   "/>
    <s v="KAWA"/>
    <s v="PI01Y91"/>
    <n v="3"/>
    <n v="9"/>
    <n v="0"/>
    <n v="1"/>
    <n v="0"/>
    <n v="0"/>
    <x v="4"/>
    <m/>
  </r>
  <r>
    <s v="6150167"/>
    <s v="Gripper Plus Saft Needle&amp;YSite"/>
    <s v="19Gx1&quot;      "/>
    <s v="12/Bx   "/>
    <s v="SIMPOR"/>
    <s v="21-2869-24"/>
    <n v="3"/>
    <n v="9"/>
    <n v="0"/>
    <n v="0"/>
    <n v="1"/>
    <n v="0"/>
    <x v="8"/>
    <m/>
  </r>
  <r>
    <s v="9878346"/>
    <s v="Syringe 3cc W/Needle LL Tip   "/>
    <s v="18gx1-1/2&quot;  "/>
    <s v="100/Bx  "/>
    <s v="BD"/>
    <s v="309580"/>
    <n v="3"/>
    <n v="10"/>
    <n v="1"/>
    <n v="0"/>
    <n v="0"/>
    <n v="0"/>
    <x v="0"/>
    <m/>
  </r>
  <r>
    <s v="5077502"/>
    <s v="Lactated Ringers IV Bag       "/>
    <s v="250mL       "/>
    <s v="EA      "/>
    <s v="MCGAW"/>
    <s v="L7502"/>
    <n v="3"/>
    <n v="52"/>
    <n v="1"/>
    <n v="0"/>
    <n v="0"/>
    <n v="0"/>
    <x v="0"/>
    <m/>
  </r>
  <r>
    <s v="1245990"/>
    <s v="Battery f/Connex Monitor      "/>
    <s v="            "/>
    <s v="Ea      "/>
    <s v="WELCH"/>
    <s v="BATT22"/>
    <n v="3"/>
    <n v="4"/>
    <n v="0"/>
    <n v="0"/>
    <n v="1"/>
    <n v="0"/>
    <x v="1"/>
    <n v="3"/>
  </r>
  <r>
    <s v="1076712"/>
    <s v="Bio-Wipe Infectious Waste Bag "/>
    <s v="11.5x12     "/>
    <s v="10/Bx   "/>
    <s v="UNIMID"/>
    <s v="MLBM015111"/>
    <n v="3"/>
    <n v="3"/>
    <n v="0.33333333333333337"/>
    <n v="0.66666666666666674"/>
    <n v="0"/>
    <n v="0"/>
    <x v="4"/>
    <m/>
  </r>
  <r>
    <s v="9873800"/>
    <s v="Syringe Disp w/o Needle       "/>
    <s v="60cc        "/>
    <s v="40/bx   "/>
    <s v="BD"/>
    <s v="309653"/>
    <n v="3"/>
    <n v="6"/>
    <n v="0"/>
    <n v="1"/>
    <n v="0"/>
    <n v="0"/>
    <x v="0"/>
    <m/>
  </r>
  <r>
    <s v="6687915"/>
    <s v="Amielle Vaginal Dilator       "/>
    <s v="Set         "/>
    <s v="Ea      "/>
    <s v="ABCO"/>
    <s v="SM2100"/>
    <n v="2"/>
    <n v="10"/>
    <n v="0"/>
    <n v="1"/>
    <n v="0"/>
    <n v="0"/>
    <x v="4"/>
    <m/>
  </r>
  <r>
    <s v="1049843"/>
    <s v="Lidocaine HCL MDV 50mL        "/>
    <s v="2%          "/>
    <s v="25/Bx   "/>
    <s v="PFIZNJ"/>
    <s v="00409427702"/>
    <n v="2"/>
    <n v="2"/>
    <n v="1"/>
    <n v="0"/>
    <n v="0"/>
    <n v="0"/>
    <x v="0"/>
    <m/>
  </r>
  <r>
    <s v="5078315"/>
    <s v="Dextrose 10%                  "/>
    <s v="1000Ml      "/>
    <s v="12/Ca   "/>
    <s v="MCGAW"/>
    <s v="L5200"/>
    <n v="2"/>
    <n v="3"/>
    <n v="0"/>
    <n v="1"/>
    <n v="0"/>
    <n v="0"/>
    <x v="4"/>
    <m/>
  </r>
  <r>
    <s v="1267212"/>
    <s v="Floor Stand Hygiene Station   "/>
    <s v="            "/>
    <s v="Ea      "/>
    <s v="BOWMED"/>
    <s v="BD111-0012"/>
    <n v="2"/>
    <n v="4"/>
    <n v="0"/>
    <n v="0"/>
    <n v="0"/>
    <n v="1"/>
    <x v="8"/>
    <m/>
  </r>
  <r>
    <s v="1310266"/>
    <s v="Mechanism Kit f/ 653 Recliner "/>
    <s v="            "/>
    <s v="Ea      "/>
    <s v="WINCO"/>
    <s v="200800K"/>
    <n v="2"/>
    <n v="5"/>
    <n v="0"/>
    <n v="0"/>
    <n v="0"/>
    <n v="1"/>
    <x v="8"/>
    <m/>
  </r>
  <r>
    <s v="9004788"/>
    <s v="Triple Antibiotic Ointment    "/>
    <s v="            "/>
    <s v="144/Bx  "/>
    <s v="ULTSEA"/>
    <s v="300335100005"/>
    <n v="2"/>
    <n v="2"/>
    <n v="0.5"/>
    <n v="0.5"/>
    <n v="0"/>
    <n v="0"/>
    <x v="9"/>
    <m/>
  </r>
  <r>
    <s v="7851524"/>
    <s v="Immersion Oil Type A          "/>
    <s v="Low         "/>
    <s v="1oz     "/>
    <s v="CARLAB"/>
    <s v="16482-1OZ"/>
    <n v="2"/>
    <n v="3"/>
    <n v="0"/>
    <n v="1"/>
    <n v="0"/>
    <n v="0"/>
    <x v="4"/>
    <m/>
  </r>
  <r>
    <s v="6496731"/>
    <s v="Rapid Fill Admin Luer Lock    "/>
    <s v="            "/>
    <s v="50/Ca   "/>
    <s v="TRAVOL"/>
    <s v="H93813901"/>
    <n v="2"/>
    <n v="2"/>
    <n v="1"/>
    <n v="0"/>
    <n v="0"/>
    <n v="0"/>
    <x v="9"/>
    <m/>
  </r>
  <r>
    <s v="1217007"/>
    <s v="Battery Li Spot LXI w/CD      "/>
    <s v="Non-Return  "/>
    <s v="Ea      "/>
    <s v="WELCH"/>
    <s v="105632"/>
    <n v="2"/>
    <n v="3"/>
    <n v="0"/>
    <n v="0"/>
    <n v="0"/>
    <n v="1"/>
    <x v="8"/>
    <m/>
  </r>
  <r>
    <s v="3168687"/>
    <s v="Stat Loc Picc Plus w/Crsnt Pad"/>
    <s v="            "/>
    <s v="50/Bx   "/>
    <s v="BARDAC"/>
    <s v="VPPCSP"/>
    <n v="2"/>
    <n v="11"/>
    <n v="0.5"/>
    <n v="0.5"/>
    <n v="0"/>
    <n v="0"/>
    <x v="9"/>
    <m/>
  </r>
  <r>
    <s v="9875912"/>
    <s v="Needle Disposable             "/>
    <s v="18gx1-1/2&quot;  "/>
    <s v="100/Bx  "/>
    <s v="BD"/>
    <s v="305196"/>
    <n v="2"/>
    <n v="5"/>
    <n v="0"/>
    <n v="1"/>
    <n v="0"/>
    <n v="0"/>
    <x v="9"/>
    <m/>
  </r>
  <r>
    <s v="2089904"/>
    <s v="Piston Irrigation Tray        "/>
    <s v="            "/>
    <s v="Ea      "/>
    <s v="CARDKN"/>
    <s v="68800"/>
    <n v="2"/>
    <n v="15"/>
    <n v="0"/>
    <n v="1"/>
    <n v="0"/>
    <n v="0"/>
    <x v="4"/>
    <m/>
  </r>
  <r>
    <s v="1070223"/>
    <s v="Cotton Glove Liner            "/>
    <s v="12&quot;         "/>
    <s v="12/Bg   "/>
    <s v="SAFZON"/>
    <s v="GILW-M2-1P"/>
    <n v="2"/>
    <n v="4"/>
    <n v="0"/>
    <n v="1"/>
    <n v="0"/>
    <n v="0"/>
    <x v="4"/>
    <m/>
  </r>
  <r>
    <s v="1109093"/>
    <s v="Cuff MQ 2Tube Small Adult     "/>
    <s v="Reuseable   "/>
    <s v="Ea      "/>
    <s v="WELCH"/>
    <s v="REUSE-10-2MQ"/>
    <n v="2"/>
    <n v="6"/>
    <n v="0.5"/>
    <n v="0.5"/>
    <n v="0"/>
    <n v="0"/>
    <x v="9"/>
    <m/>
  </r>
  <r>
    <s v="1198899"/>
    <s v="Cuff Blood Pressure Adlt Latex"/>
    <s v="Blue        "/>
    <s v="Ea      "/>
    <s v="MARSHA"/>
    <s v="H-CR24"/>
    <n v="2"/>
    <n v="8"/>
    <n v="0"/>
    <n v="1"/>
    <n v="0"/>
    <n v="0"/>
    <x v="9"/>
    <m/>
  </r>
  <r>
    <s v="3691486"/>
    <s v="Gown Chemo Non Imperv.blu     "/>
    <s v="XX-LRG      "/>
    <s v="30/CA   "/>
    <s v="CARDKN"/>
    <s v="CT5102"/>
    <n v="2"/>
    <n v="3"/>
    <n v="1"/>
    <n v="0"/>
    <n v="0"/>
    <n v="0"/>
    <x v="9"/>
    <m/>
  </r>
  <r>
    <s v="1086908"/>
    <s v="Needle Jamshidi Bone Marrow   "/>
    <s v="11Gx4&quot;      "/>
    <s v="10/Ca   "/>
    <s v="BD"/>
    <s v="TJM4011"/>
    <n v="2"/>
    <n v="3"/>
    <n v="0"/>
    <n v="0"/>
    <n v="1"/>
    <n v="0"/>
    <x v="8"/>
    <m/>
  </r>
  <r>
    <s v="3981560"/>
    <s v="Eightcheck 3wp X-tra 4x2mlx3  "/>
    <s v="            "/>
    <s v="Ea      "/>
    <s v="SYSMEX"/>
    <s v="140-3004-0"/>
    <n v="2"/>
    <n v="3"/>
    <n v="0"/>
    <n v="0"/>
    <n v="0"/>
    <n v="1"/>
    <x v="8"/>
    <m/>
  </r>
  <r>
    <s v="1197778"/>
    <s v="Fluorocell Stain Flouresc PLT "/>
    <s v="2x12mL      "/>
    <s v="Ea      "/>
    <s v="SYSMEX"/>
    <s v="CD994563"/>
    <n v="2"/>
    <n v="2"/>
    <n v="0"/>
    <n v="1"/>
    <n v="0"/>
    <n v="0"/>
    <x v="9"/>
    <m/>
  </r>
  <r>
    <s v="1269527"/>
    <s v="Swirler MS 450 Laboratory     "/>
    <s v="8 Place     "/>
    <s v="Ea      "/>
    <s v="FISHER"/>
    <s v="3915000"/>
    <n v="2"/>
    <n v="2"/>
    <n v="0"/>
    <n v="0"/>
    <n v="0"/>
    <n v="1"/>
    <x v="8"/>
    <m/>
  </r>
  <r>
    <s v="1047419"/>
    <s v="Needle Holder Derf            "/>
    <s v="4-3/4&quot;      "/>
    <s v="Ea      "/>
    <s v="MILTEX"/>
    <s v="104-7419"/>
    <n v="2"/>
    <n v="5"/>
    <n v="0"/>
    <n v="1"/>
    <n v="0"/>
    <n v="0"/>
    <x v="4"/>
    <m/>
  </r>
  <r>
    <s v="1045073"/>
    <s v="Criterion Glove PF Latex Surg "/>
    <s v="Size 6      "/>
    <s v="50Pr/Bx "/>
    <s v="WRPASI"/>
    <s v="1045073"/>
    <n v="2"/>
    <n v="3"/>
    <n v="1"/>
    <n v="0"/>
    <n v="0"/>
    <n v="0"/>
    <x v="6"/>
    <m/>
  </r>
  <r>
    <s v="1072772"/>
    <s v="Cotton/Poly LF Glove Liner    "/>
    <s v="Mens        "/>
    <s v="12/Pk   "/>
    <s v="BALCO"/>
    <s v="M-10"/>
    <n v="2"/>
    <n v="14"/>
    <n v="0"/>
    <n v="1"/>
    <n v="0"/>
    <n v="0"/>
    <x v="4"/>
    <m/>
  </r>
  <r>
    <s v="4990482"/>
    <s v="Pillow Disp 17.5&quot;x20&quot;         "/>
    <s v="Blue        "/>
    <s v="Ea      "/>
    <s v="HARFLD"/>
    <s v="PL300"/>
    <n v="2"/>
    <n v="8"/>
    <n v="0"/>
    <n v="1"/>
    <n v="0"/>
    <n v="0"/>
    <x v="9"/>
    <m/>
  </r>
  <r>
    <s v="7203118"/>
    <s v="2018 Flucelvax MDV QIV WFG    "/>
    <s v="4Yrs+       "/>
    <s v="5ml/vl  "/>
    <s v="SEQBIO"/>
    <s v="70461041810"/>
    <n v="1"/>
    <n v="500"/>
    <n v="0"/>
    <n v="1"/>
    <n v="0"/>
    <n v="0"/>
    <x v="10"/>
    <m/>
  </r>
  <r>
    <s v="9870343"/>
    <s v="Syringes Luer Lok Disp Sterile"/>
    <s v="20cc        "/>
    <s v="48/Bx   "/>
    <s v="BD"/>
    <s v="302830"/>
    <n v="1"/>
    <n v="2"/>
    <n v="0"/>
    <n v="1"/>
    <n v="0"/>
    <n v="0"/>
    <x v="9"/>
    <m/>
  </r>
  <r>
    <s v="1245192"/>
    <s v="Assembly Armrest f/Centra EC  "/>
    <s v="Left        "/>
    <s v="Ea      "/>
    <s v="MEDDEP"/>
    <s v="STDSDFAECL"/>
    <n v="1"/>
    <n v="1"/>
    <n v="0"/>
    <n v="0"/>
    <n v="0"/>
    <n v="1"/>
    <x v="8"/>
    <m/>
  </r>
  <r>
    <s v="1104256"/>
    <s v="Ferno CPR Backboard           "/>
    <s v="            "/>
    <s v="Ea      "/>
    <s v="FERNO"/>
    <s v="0831820"/>
    <n v="1"/>
    <n v="2"/>
    <n v="1"/>
    <n v="0"/>
    <n v="0"/>
    <n v="0"/>
    <x v="6"/>
    <m/>
  </r>
  <r>
    <s v="9874315"/>
    <s v="Vacutainer Tube Hemoguard     "/>
    <s v="13x75 2.7mL "/>
    <s v="100/Bx  "/>
    <s v="BD"/>
    <s v="363083"/>
    <n v="1"/>
    <n v="1"/>
    <n v="0"/>
    <n v="1"/>
    <n v="0"/>
    <n v="0"/>
    <x v="9"/>
    <m/>
  </r>
  <r>
    <s v="5079907"/>
    <s v="Sterile Water Inj 500ml       "/>
    <s v="BAG500ml    "/>
    <s v="Ea      "/>
    <s v="MCGAW"/>
    <s v="L8501-01"/>
    <n v="1"/>
    <n v="24"/>
    <n v="1"/>
    <n v="0"/>
    <n v="0"/>
    <n v="0"/>
    <x v="0"/>
    <m/>
  </r>
  <r>
    <s v="1015310"/>
    <s v="Labels Stat 1/2&quot;x1&quot;           "/>
    <s v="            "/>
    <s v="1000/RL "/>
    <s v="TIMED"/>
    <s v="STBC-0816"/>
    <n v="1"/>
    <n v="1"/>
    <n v="0"/>
    <n v="1"/>
    <n v="0"/>
    <n v="0"/>
    <x v="4"/>
    <m/>
  </r>
  <r>
    <s v="8900593"/>
    <s v="Needle Safety Magellan        "/>
    <s v="19gx1-1/2&quot;  "/>
    <s v="50/Bx   "/>
    <s v="CARDKN"/>
    <s v="8881850915"/>
    <n v="1"/>
    <n v="1"/>
    <n v="0"/>
    <n v="1"/>
    <n v="0"/>
    <n v="0"/>
    <x v="4"/>
    <m/>
  </r>
  <r>
    <s v="1184199"/>
    <s v="Piccolo Chem+Control LPD      "/>
    <s v="            "/>
    <s v="Kit     "/>
    <s v="ABBCON"/>
    <s v="07P0401"/>
    <n v="1"/>
    <n v="1"/>
    <n v="0"/>
    <n v="1"/>
    <n v="0"/>
    <n v="0"/>
    <x v="10"/>
    <m/>
  </r>
  <r>
    <s v="1291402"/>
    <s v="XN-L Check BCQM Individual Pk "/>
    <s v="            "/>
    <s v="Ea      "/>
    <s v="SYSMEX"/>
    <s v="213569"/>
    <n v="1"/>
    <n v="1"/>
    <n v="0"/>
    <n v="0"/>
    <n v="0"/>
    <n v="1"/>
    <x v="8"/>
    <m/>
  </r>
  <r>
    <s v="4223363"/>
    <s v="Bio-Screen Wipes Standard     "/>
    <s v="4x4         "/>
    <s v="250/Pk  "/>
    <s v="CURTEC"/>
    <s v="BH44985"/>
    <n v="1"/>
    <n v="2"/>
    <n v="0"/>
    <n v="1"/>
    <n v="0"/>
    <n v="0"/>
    <x v="9"/>
    <m/>
  </r>
  <r>
    <s v="6111144"/>
    <s v="Benzalkonium Chloride Solution"/>
    <s v="1:750       "/>
    <s v="16oz/Bt "/>
    <s v="WAVE"/>
    <s v="1451B-160Z"/>
    <n v="1"/>
    <n v="2"/>
    <n v="0"/>
    <n v="1"/>
    <n v="0"/>
    <n v="0"/>
    <x v="9"/>
    <m/>
  </r>
  <r>
    <s v="8900087"/>
    <s v="Syringe W/o Needle TB 1cc     "/>
    <s v="            "/>
    <s v="100/Bx  "/>
    <s v="CARDKN"/>
    <s v="8881501400"/>
    <n v="1"/>
    <n v="4"/>
    <n v="0"/>
    <n v="1"/>
    <n v="0"/>
    <n v="0"/>
    <x v="9"/>
    <m/>
  </r>
  <r>
    <s v="4998169"/>
    <s v="Syringe Irrigation Piston     "/>
    <s v="60cc Sterile"/>
    <s v="50/Ca   "/>
    <s v="AMSINO"/>
    <s v="AS015"/>
    <n v="1"/>
    <n v="1"/>
    <n v="0"/>
    <n v="1"/>
    <n v="0"/>
    <n v="0"/>
    <x v="9"/>
    <m/>
  </r>
  <r>
    <s v="3650339"/>
    <s v="Thermal Paper ELI 230 Mortara "/>
    <s v="70 Ft Roll  "/>
    <s v="12/Ca   "/>
    <s v="WELCH"/>
    <s v="9100-029-50"/>
    <n v="1"/>
    <n v="2"/>
    <n v="0"/>
    <n v="1"/>
    <n v="0"/>
    <n v="0"/>
    <x v="9"/>
    <m/>
  </r>
  <r>
    <s v="1215446"/>
    <s v="ECG Unit AM12 USB ELI230      "/>
    <s v="            "/>
    <s v="Ea      "/>
    <s v="WELCH"/>
    <s v="BUR230-A"/>
    <n v="1"/>
    <n v="1"/>
    <n v="0"/>
    <n v="0"/>
    <n v="0"/>
    <n v="1"/>
    <x v="8"/>
    <m/>
  </r>
  <r>
    <s v="1001658"/>
    <s v="Surgical Marking Pen          "/>
    <s v="w/o Ruler   "/>
    <s v="10/Bx   "/>
    <s v="ACCU-L"/>
    <s v="P-1"/>
    <n v="1"/>
    <n v="2"/>
    <n v="1"/>
    <n v="0"/>
    <n v="0"/>
    <n v="0"/>
    <x v="6"/>
    <m/>
  </r>
  <r>
    <s v="3585369"/>
    <s v="Footrest Swing Away           "/>
    <s v="f/22&quot;Arms   "/>
    <s v="1/Pr    "/>
    <s v="MEDDEP"/>
    <s v="STDSF-TF"/>
    <n v="1"/>
    <n v="1"/>
    <n v="0"/>
    <n v="0"/>
    <n v="1"/>
    <n v="0"/>
    <x v="8"/>
    <m/>
  </r>
  <r>
    <s v="5070044"/>
    <s v="Introcan Cath Safety 3 Clsd IV"/>
    <s v="18gx1.25&quot;   "/>
    <s v="50/Bx   "/>
    <s v="MCGAW"/>
    <s v="4251131-02"/>
    <n v="1"/>
    <n v="1"/>
    <n v="0"/>
    <n v="1"/>
    <n v="0"/>
    <n v="0"/>
    <x v="0"/>
    <m/>
  </r>
  <r>
    <s v="5070035"/>
    <s v="Introcan Cath Safety 3 Clsd IV"/>
    <s v="22gx1&quot;      "/>
    <s v="50/Bx   "/>
    <s v="MCGAW"/>
    <s v="4251128-02"/>
    <n v="1"/>
    <n v="3"/>
    <n v="0"/>
    <n v="1"/>
    <n v="0"/>
    <n v="0"/>
    <x v="0"/>
    <m/>
  </r>
  <r>
    <s v="9871419"/>
    <s v="Vacutainer Plastic Tube SST   "/>
    <s v="3.5ml       "/>
    <s v="100/Bx  "/>
    <s v="BD"/>
    <s v="367981"/>
    <n v="1"/>
    <n v="4"/>
    <n v="1"/>
    <n v="0"/>
    <n v="0"/>
    <n v="0"/>
    <x v="9"/>
    <m/>
  </r>
  <r>
    <s v="5660302"/>
    <s v="Blood Pressure 8' Hose f/Spot "/>
    <s v="LXI&amp;CVSM    "/>
    <s v="Ea      "/>
    <s v="WELCH"/>
    <s v="4500-32"/>
    <n v="1"/>
    <n v="1"/>
    <n v="0"/>
    <n v="0"/>
    <n v="1"/>
    <n v="0"/>
    <x v="8"/>
    <m/>
  </r>
  <r>
    <s v="2490116"/>
    <s v="Cd Chex Plus Bckmn Cltr       "/>
    <s v="3mL         "/>
    <s v="Ea      "/>
    <s v="STRECK"/>
    <s v="213373"/>
    <n v="1"/>
    <n v="1"/>
    <n v="0"/>
    <n v="0"/>
    <n v="0"/>
    <n v="1"/>
    <x v="8"/>
    <m/>
  </r>
  <r>
    <s v="7657046"/>
    <s v="Flange Plug Cap 12mm          "/>
    <s v="Blue        "/>
    <s v="1000/Bg "/>
    <s v="GLOSCI"/>
    <s v="118127B"/>
    <n v="1"/>
    <n v="1"/>
    <n v="0"/>
    <n v="1"/>
    <n v="0"/>
    <n v="0"/>
    <x v="4"/>
    <m/>
  </r>
  <r>
    <s v="1147523"/>
    <s v="Bupivacaine Hcl Vial 30mL     "/>
    <s v="0.5% PF     "/>
    <s v="25/Bx   "/>
    <s v="PFIZNJ"/>
    <s v="00409116202"/>
    <n v="1"/>
    <n v="1"/>
    <n v="1"/>
    <n v="0"/>
    <n v="0"/>
    <n v="0"/>
    <x v="4"/>
    <m/>
  </r>
  <r>
    <s v="1190677"/>
    <s v="Disc Filter- Aspiration/Inj   "/>
    <s v="0.2 Mic     "/>
    <s v="50/Ca   "/>
    <s v="MCGAW"/>
    <s v="415002"/>
    <n v="1"/>
    <n v="1"/>
    <n v="0"/>
    <n v="1"/>
    <n v="0"/>
    <n v="0"/>
    <x v="4"/>
    <m/>
  </r>
  <r>
    <s v="7770157"/>
    <s v="Tegaderm Dressing Clear Acryl "/>
    <s v="6x6 Square  "/>
    <s v="5/Bx    "/>
    <s v="3MMED"/>
    <s v="90802"/>
    <n v="1"/>
    <n v="4"/>
    <n v="0"/>
    <n v="1"/>
    <n v="0"/>
    <n v="0"/>
    <x v="4"/>
    <m/>
  </r>
  <r>
    <s v="7920002"/>
    <s v="iFOB Home Kit Mailer Prepckd  "/>
    <s v="1 Tube      "/>
    <s v="25/Bx   "/>
    <s v="HEMOSR"/>
    <s v="PREPACK-CM25"/>
    <n v="1"/>
    <n v="6"/>
    <n v="0"/>
    <n v="1"/>
    <n v="0"/>
    <n v="0"/>
    <x v="9"/>
    <m/>
  </r>
  <r>
    <s v="3641302"/>
    <s v="Cool Magic Gel Sheets         "/>
    <s v="3.75x3      "/>
    <s v="10/Bx   "/>
    <s v="MPMMED"/>
    <s v="MP00206"/>
    <n v="1"/>
    <n v="5"/>
    <n v="0"/>
    <n v="0"/>
    <n v="0"/>
    <n v="1"/>
    <x v="8"/>
    <m/>
  </r>
  <r>
    <s v="9111768"/>
    <s v="Tensoplast Adh Band White     "/>
    <s v="3&quot;x5yd      "/>
    <s v="Rl      "/>
    <s v="SMINEP"/>
    <s v="02595002"/>
    <n v="1"/>
    <n v="6"/>
    <n v="0"/>
    <n v="1"/>
    <n v="0"/>
    <n v="0"/>
    <x v="9"/>
    <m/>
  </r>
  <r>
    <s v="1176838"/>
    <s v="Fluid Transfer Set PVC        "/>
    <s v="Vented Spike"/>
    <s v="10/Ca   "/>
    <s v="TRAVOL"/>
    <s v="H93811"/>
    <n v="1"/>
    <n v="1"/>
    <n v="0"/>
    <n v="0"/>
    <n v="1"/>
    <n v="0"/>
    <x v="8"/>
    <m/>
  </r>
  <r>
    <s v="8902869"/>
    <s v="Cath Foley Sil Coat Ball 5cc  "/>
    <s v="20fr        "/>
    <s v="10/Cr   "/>
    <s v="CARDKN"/>
    <s v="3565-"/>
    <n v="1"/>
    <n v="1"/>
    <n v="0"/>
    <n v="1"/>
    <n v="0"/>
    <n v="0"/>
    <x v="4"/>
    <m/>
  </r>
  <r>
    <s v="9870071"/>
    <s v="Nokor Vented Needles          "/>
    <s v="16gx1       "/>
    <s v="100/Bx  "/>
    <s v="BD"/>
    <s v="305213"/>
    <n v="1"/>
    <n v="1"/>
    <n v="0"/>
    <n v="1"/>
    <n v="0"/>
    <n v="0"/>
    <x v="9"/>
    <m/>
  </r>
  <r>
    <s v="2495612"/>
    <s v="Nasal Cannula                 "/>
    <s v="14'         "/>
    <s v="50/Ca   "/>
    <s v="RUSCH"/>
    <s v="1810"/>
    <n v="1"/>
    <n v="1"/>
    <n v="0"/>
    <n v="1"/>
    <n v="0"/>
    <n v="0"/>
    <x v="4"/>
    <m/>
  </r>
  <r>
    <s v="7777541"/>
    <s v="Stethoscope Ltmn Blk Clsc2    "/>
    <s v="28&quot; Length  "/>
    <s v="Ea      "/>
    <s v="3MMED"/>
    <s v="2201"/>
    <n v="1"/>
    <n v="2"/>
    <n v="0"/>
    <n v="1"/>
    <n v="0"/>
    <n v="0"/>
    <x v="6"/>
    <m/>
  </r>
  <r>
    <s v="1234037"/>
    <s v="Radiaplex Gel 4mL             "/>
    <s v="            "/>
    <s v="36/Ca   "/>
    <s v="MPMMED"/>
    <s v="MP00109"/>
    <n v="1"/>
    <n v="5"/>
    <n v="0"/>
    <n v="0"/>
    <n v="0"/>
    <n v="1"/>
    <x v="8"/>
    <m/>
  </r>
  <r>
    <s v="8071505"/>
    <s v="Therm Paper Rl F/Piccolo      "/>
    <s v="Adhesbk     "/>
    <s v="1/Rl    "/>
    <s v="ABBCON"/>
    <s v="07P0407"/>
    <n v="1"/>
    <n v="1"/>
    <n v="0"/>
    <n v="1"/>
    <n v="0"/>
    <n v="0"/>
    <x v="9"/>
    <m/>
  </r>
  <r>
    <s v="1023841"/>
    <s v="Catheter IV Autoguard         "/>
    <s v="24x.56      "/>
    <s v="200/CA  "/>
    <s v="BD"/>
    <s v="381411"/>
    <n v="1"/>
    <n v="1"/>
    <n v="0"/>
    <n v="1"/>
    <n v="0"/>
    <n v="0"/>
    <x v="4"/>
    <m/>
  </r>
  <r>
    <s v="8310897"/>
    <s v="Basin Emesis Graphite 10&quot;X8.5&quot;"/>
    <s v="500mL       "/>
    <s v="Ea      "/>
    <s v="MEDLIN"/>
    <s v="DYND80327"/>
    <n v="1"/>
    <n v="5"/>
    <n v="0"/>
    <n v="1"/>
    <n v="0"/>
    <n v="0"/>
    <x v="9"/>
    <m/>
  </r>
  <r>
    <s v="1189841"/>
    <s v="CUBITAINER SPOUT KIT          "/>
    <s v="#1/20L      "/>
    <s v="1/Bx    "/>
    <s v="SYSMEX"/>
    <s v="94317811"/>
    <n v="1"/>
    <n v="1"/>
    <n v="0"/>
    <n v="0"/>
    <n v="1"/>
    <n v="0"/>
    <x v="8"/>
    <m/>
  </r>
  <r>
    <s v="8396647"/>
    <s v="Device AntiTheft Sngl-Pole f/ "/>
    <s v="Wheelchair  "/>
    <s v="Ea      "/>
    <s v="MEDDEP"/>
    <s v="STDS834"/>
    <n v="1"/>
    <n v="4"/>
    <n v="0"/>
    <n v="0"/>
    <n v="1"/>
    <n v="0"/>
    <x v="8"/>
    <m/>
  </r>
  <r>
    <s v="1267401"/>
    <s v="Cont Sharps Plastic Red       "/>
    <s v="0.5Gal      "/>
    <s v="Ea      "/>
    <s v="CARDKN"/>
    <s v="8920SA"/>
    <n v="1"/>
    <n v="60"/>
    <n v="0"/>
    <n v="1"/>
    <n v="0"/>
    <n v="0"/>
    <x v="9"/>
    <m/>
  </r>
  <r>
    <s v="1269414"/>
    <s v="Imaging Vein Veinlite EMS+    "/>
    <s v="Pocket Size "/>
    <s v="Ea      "/>
    <s v="MASTAY"/>
    <s v="VLED+"/>
    <n v="1"/>
    <n v="1"/>
    <n v="0"/>
    <n v="0"/>
    <n v="0"/>
    <n v="1"/>
    <x v="8"/>
    <m/>
  </r>
  <r>
    <s v="1234779"/>
    <s v="Kotex Maxi Pad                "/>
    <s v="Regular     "/>
    <s v="24/Pk   "/>
    <s v="KIMBER"/>
    <s v="01084"/>
    <n v="1"/>
    <n v="4"/>
    <n v="1"/>
    <n v="0"/>
    <n v="0"/>
    <n v="0"/>
    <x v="6"/>
    <m/>
  </r>
  <r>
    <s v="1126911"/>
    <s v="Rocker Tube Rock it           "/>
    <s v="            "/>
    <s v="Ea      "/>
    <s v="UNICO"/>
    <s v="LTTR200-HSI"/>
    <n v="1"/>
    <n v="1"/>
    <n v="0"/>
    <n v="1"/>
    <n v="0"/>
    <n v="0"/>
    <x v="4"/>
    <m/>
  </r>
  <r>
    <s v="9873650"/>
    <s v="Needle Disposable             "/>
    <s v="16x1-1/2&quot;   "/>
    <s v="100/Bx  "/>
    <s v="BD"/>
    <s v="305198"/>
    <n v="1"/>
    <n v="10"/>
    <n v="0"/>
    <n v="1"/>
    <n v="0"/>
    <n v="0"/>
    <x v="9"/>
    <m/>
  </r>
  <r>
    <s v="1130857"/>
    <s v="Power Cord                    "/>
    <s v="            "/>
    <s v="Ea      "/>
    <s v="WELCH"/>
    <s v="4500-400"/>
    <n v="1"/>
    <n v="1"/>
    <n v="1"/>
    <n v="0"/>
    <n v="0"/>
    <n v="0"/>
    <x v="4"/>
    <m/>
  </r>
  <r>
    <s v="9879844"/>
    <s v="Saf-T-Intima IV Cath W/Y Adptr"/>
    <s v="18x1&quot;       "/>
    <s v="25/Bx   "/>
    <s v="BD"/>
    <s v="383346"/>
    <n v="1"/>
    <n v="2"/>
    <n v="0"/>
    <n v="1"/>
    <n v="0"/>
    <n v="0"/>
    <x v="9"/>
    <m/>
  </r>
  <r>
    <s v="7103118"/>
    <s v="2018 Fluad Syr WFG            "/>
    <s v="65Yrs+ 10PK "/>
    <s v=".5ml/syr"/>
    <s v="SEQBIO"/>
    <s v="70461001803"/>
    <n v="1"/>
    <n v="2"/>
    <n v="0"/>
    <n v="1"/>
    <n v="0"/>
    <n v="0"/>
    <x v="10"/>
    <m/>
  </r>
  <r>
    <s v="9860150"/>
    <s v="Jar Stain Coplin 5-10 Slides  "/>
    <s v="55mL        "/>
    <s v="6/Ca    "/>
    <s v="WHEATO"/>
    <s v="900520"/>
    <n v="1"/>
    <n v="1"/>
    <n v="0"/>
    <n v="0"/>
    <n v="0"/>
    <n v="1"/>
    <x v="8"/>
    <m/>
  </r>
  <r>
    <s v="1221065"/>
    <s v="Snap Caps For Culture Tube NS "/>
    <s v="12mm        "/>
    <s v="1000/Pk "/>
    <s v="TROY"/>
    <s v="14-961-12"/>
    <n v="1"/>
    <n v="1"/>
    <n v="0"/>
    <n v="1"/>
    <n v="0"/>
    <n v="0"/>
    <x v="4"/>
    <m/>
  </r>
  <r>
    <s v="5075001"/>
    <s v="Sterile Water For Irrigation  "/>
    <s v="500ml Str   "/>
    <s v="500ml/Bt"/>
    <s v="MCGAW"/>
    <s v="R5001-01"/>
    <n v="1"/>
    <n v="72"/>
    <n v="1"/>
    <n v="0"/>
    <n v="0"/>
    <n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57AF7-1175-43B1-A6C5-1D09068139A6}" name="PivotTable7" cacheId="8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4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12">
        <item x="1"/>
        <item x="8"/>
        <item x="3"/>
        <item x="6"/>
        <item x="4"/>
        <item x="2"/>
        <item x="10"/>
        <item x="0"/>
        <item x="9"/>
        <item x="5"/>
        <item x="7"/>
        <item t="default"/>
      </items>
    </pivotField>
    <pivotField showAll="0"/>
  </pivotFields>
  <rowFields count="1">
    <field x="1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34">
    <format dxfId="33">
      <pivotArea field="12" type="button" dataOnly="0" labelOnly="1" outline="0" axis="axisRow" fieldPosition="0"/>
    </format>
    <format dxfId="3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1">
      <pivotArea type="all" dataOnly="0" outline="0" fieldPosition="0"/>
    </format>
    <format dxfId="30">
      <pivotArea field="12" type="button" dataOnly="0" labelOnly="1" outline="0" axis="axisRow" fieldPosition="0"/>
    </format>
    <format dxfId="2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8">
      <pivotArea field="12" type="button" dataOnly="0" labelOnly="1" outline="0" axis="axisRow" fieldPosition="0"/>
    </format>
    <format dxfId="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dataOnly="0" labelOnly="1" fieldPosition="0">
        <references count="1">
          <reference field="12" count="0"/>
        </references>
      </pivotArea>
    </format>
    <format dxfId="23">
      <pivotArea field="12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20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9">
      <pivotArea collapsedLevelsAreSubtotals="1" fieldPosition="0">
        <references count="1">
          <reference field="12" count="3">
            <x v="4"/>
            <x v="5"/>
            <x v="6"/>
          </reference>
        </references>
      </pivotArea>
    </format>
    <format dxfId="18">
      <pivotArea dataOnly="0" labelOnly="1" fieldPosition="0">
        <references count="1">
          <reference field="12" count="3">
            <x v="4"/>
            <x v="5"/>
            <x v="6"/>
          </reference>
        </references>
      </pivotArea>
    </format>
    <format dxfId="17">
      <pivotArea collapsedLevelsAreSubtotals="1" fieldPosition="0">
        <references count="1">
          <reference field="12" count="4">
            <x v="7"/>
            <x v="8"/>
            <x v="9"/>
            <x v="10"/>
          </reference>
        </references>
      </pivotArea>
    </format>
    <format dxfId="16">
      <pivotArea dataOnly="0" labelOnly="1" fieldPosition="0">
        <references count="1">
          <reference field="12" count="4">
            <x v="7"/>
            <x v="8"/>
            <x v="9"/>
            <x v="10"/>
          </reference>
        </references>
      </pivotArea>
    </format>
    <format dxfId="15">
      <pivotArea grandRow="1" outline="0" collapsedLevelsAreSubtotals="1" fieldPosition="0"/>
    </format>
    <format dxfId="14">
      <pivotArea dataOnly="0" labelOnly="1" grandRow="1" outline="0" fieldPosition="0"/>
    </format>
    <format dxfId="13">
      <pivotArea collapsedLevelsAreSubtotals="1" fieldPosition="0">
        <references count="1">
          <reference field="12" count="1">
            <x v="5"/>
          </reference>
        </references>
      </pivotArea>
    </format>
    <format dxfId="12">
      <pivotArea dataOnly="0" labelOnly="1" fieldPosition="0">
        <references count="1">
          <reference field="12" count="1">
            <x v="5"/>
          </reference>
        </references>
      </pivotArea>
    </format>
    <format dxfId="11">
      <pivotArea collapsedLevelsAreSubtotals="1" fieldPosition="0">
        <references count="1">
          <reference field="12" count="1">
            <x v="10"/>
          </reference>
        </references>
      </pivotArea>
    </format>
    <format dxfId="10">
      <pivotArea dataOnly="0" labelOnly="1" fieldPosition="0">
        <references count="1">
          <reference field="12" count="1">
            <x v="10"/>
          </reference>
        </references>
      </pivotArea>
    </format>
    <format dxfId="9">
      <pivotArea collapsedLevelsAreSubtotals="1" fieldPosition="0">
        <references count="1">
          <reference field="12" count="1">
            <x v="0"/>
          </reference>
        </references>
      </pivotArea>
    </format>
    <format dxfId="8">
      <pivotArea dataOnly="0" labelOnly="1" fieldPosition="0">
        <references count="1">
          <reference field="12" count="1">
            <x v="0"/>
          </reference>
        </references>
      </pivotArea>
    </format>
    <format dxfId="7">
      <pivotArea collapsedLevelsAreSubtotals="1" fieldPosition="0">
        <references count="1">
          <reference field="12" count="1">
            <x v="1"/>
          </reference>
        </references>
      </pivotArea>
    </format>
    <format dxfId="6">
      <pivotArea dataOnly="0" labelOnly="1" fieldPosition="0">
        <references count="1">
          <reference field="12" count="1">
            <x v="1"/>
          </reference>
        </references>
      </pivotArea>
    </format>
    <format dxfId="5">
      <pivotArea collapsedLevelsAreSubtotals="1" fieldPosition="0">
        <references count="1">
          <reference field="12" count="1">
            <x v="4"/>
          </reference>
        </references>
      </pivotArea>
    </format>
    <format dxfId="4">
      <pivotArea dataOnly="0" labelOnly="1" fieldPosition="0">
        <references count="1">
          <reference field="12" count="1">
            <x v="4"/>
          </reference>
        </references>
      </pivotArea>
    </format>
    <format dxfId="3">
      <pivotArea collapsedLevelsAreSubtotals="1" fieldPosition="0">
        <references count="1">
          <reference field="12" count="1">
            <x v="8"/>
          </reference>
        </references>
      </pivotArea>
    </format>
    <format dxfId="2">
      <pivotArea dataOnly="0" labelOnly="1" fieldPosition="0">
        <references count="1">
          <reference field="12" count="1">
            <x v="8"/>
          </reference>
        </references>
      </pivotArea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2"/>
  <sheetViews>
    <sheetView workbookViewId="0">
      <selection sqref="A1:J4"/>
    </sheetView>
  </sheetViews>
  <sheetFormatPr defaultRowHeight="14.4" x14ac:dyDescent="0.3"/>
  <sheetData>
    <row r="1" spans="1:10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9" t="s">
        <v>11</v>
      </c>
      <c r="B3" s="28"/>
      <c r="C3" s="6">
        <v>19913</v>
      </c>
      <c r="D3" s="6">
        <v>18207</v>
      </c>
      <c r="E3" s="5">
        <v>0.91432732385878568</v>
      </c>
      <c r="F3" s="6">
        <v>435</v>
      </c>
      <c r="G3" s="5">
        <v>0.9361723497212876</v>
      </c>
      <c r="H3" s="6">
        <v>1039</v>
      </c>
      <c r="I3" s="6">
        <v>51</v>
      </c>
      <c r="J3" s="6">
        <v>181</v>
      </c>
    </row>
    <row r="4" spans="1:10" x14ac:dyDescent="0.3">
      <c r="A4" s="29" t="s">
        <v>12</v>
      </c>
      <c r="B4" s="29"/>
      <c r="C4" s="28"/>
      <c r="D4" s="28"/>
      <c r="E4" s="5">
        <v>0.92597800431878674</v>
      </c>
      <c r="F4" s="3"/>
      <c r="G4" s="5">
        <v>0.94782303018128855</v>
      </c>
      <c r="H4" s="29"/>
      <c r="I4" s="28"/>
      <c r="J4" s="3"/>
    </row>
    <row r="5" spans="1:10" x14ac:dyDescent="0.3">
      <c r="A5" s="7" t="s">
        <v>13</v>
      </c>
      <c r="B5" s="7" t="s">
        <v>14</v>
      </c>
      <c r="C5" s="8">
        <v>366</v>
      </c>
      <c r="D5" s="8">
        <v>339</v>
      </c>
      <c r="E5" s="4">
        <v>0.92622950819672123</v>
      </c>
      <c r="F5" s="8">
        <v>10</v>
      </c>
      <c r="G5" s="4">
        <v>0.95355191256830596</v>
      </c>
      <c r="H5" s="8">
        <v>11</v>
      </c>
      <c r="I5" s="8">
        <v>2</v>
      </c>
      <c r="J5" s="8">
        <v>4</v>
      </c>
    </row>
    <row r="6" spans="1:10" x14ac:dyDescent="0.3">
      <c r="A6" s="7" t="s">
        <v>15</v>
      </c>
      <c r="B6" s="7" t="s">
        <v>16</v>
      </c>
      <c r="C6" s="8">
        <v>359</v>
      </c>
      <c r="D6" s="8">
        <v>344</v>
      </c>
      <c r="E6" s="4">
        <v>0.95821727019498615</v>
      </c>
      <c r="F6" s="8">
        <v>9</v>
      </c>
      <c r="G6" s="4">
        <v>0.98328690807799446</v>
      </c>
      <c r="H6" s="8">
        <v>6</v>
      </c>
      <c r="I6" s="8">
        <v>0</v>
      </c>
      <c r="J6" s="8">
        <v>0</v>
      </c>
    </row>
    <row r="7" spans="1:10" x14ac:dyDescent="0.3">
      <c r="A7" s="7" t="s">
        <v>17</v>
      </c>
      <c r="B7" s="7" t="s">
        <v>18</v>
      </c>
      <c r="C7" s="8">
        <v>358</v>
      </c>
      <c r="D7" s="8">
        <v>329</v>
      </c>
      <c r="E7" s="4">
        <v>0.91899441340782118</v>
      </c>
      <c r="F7" s="8">
        <v>7</v>
      </c>
      <c r="G7" s="4">
        <v>0.93854748603351945</v>
      </c>
      <c r="H7" s="8">
        <v>19</v>
      </c>
      <c r="I7" s="8">
        <v>1</v>
      </c>
      <c r="J7" s="8">
        <v>2</v>
      </c>
    </row>
    <row r="8" spans="1:10" x14ac:dyDescent="0.3">
      <c r="A8" s="7" t="s">
        <v>19</v>
      </c>
      <c r="B8" s="7" t="s">
        <v>20</v>
      </c>
      <c r="C8" s="8">
        <v>353</v>
      </c>
      <c r="D8" s="8">
        <v>312</v>
      </c>
      <c r="E8" s="4">
        <v>0.88385269121813026</v>
      </c>
      <c r="F8" s="8">
        <v>9</v>
      </c>
      <c r="G8" s="4">
        <v>0.90934844192634556</v>
      </c>
      <c r="H8" s="8">
        <v>29</v>
      </c>
      <c r="I8" s="8">
        <v>0</v>
      </c>
      <c r="J8" s="8">
        <v>3</v>
      </c>
    </row>
    <row r="9" spans="1:10" x14ac:dyDescent="0.3">
      <c r="A9" s="7" t="s">
        <v>21</v>
      </c>
      <c r="B9" s="7" t="s">
        <v>22</v>
      </c>
      <c r="C9" s="8">
        <v>350</v>
      </c>
      <c r="D9" s="8">
        <v>303</v>
      </c>
      <c r="E9" s="4">
        <v>0.86571428571428588</v>
      </c>
      <c r="F9" s="8">
        <v>12</v>
      </c>
      <c r="G9" s="4">
        <v>0.9</v>
      </c>
      <c r="H9" s="8">
        <v>30</v>
      </c>
      <c r="I9" s="8">
        <v>1</v>
      </c>
      <c r="J9" s="8">
        <v>4</v>
      </c>
    </row>
    <row r="10" spans="1:10" x14ac:dyDescent="0.3">
      <c r="A10" s="7" t="s">
        <v>23</v>
      </c>
      <c r="B10" s="7" t="s">
        <v>24</v>
      </c>
      <c r="C10" s="8">
        <v>337</v>
      </c>
      <c r="D10" s="8">
        <v>306</v>
      </c>
      <c r="E10" s="4">
        <v>0.90801186943620182</v>
      </c>
      <c r="F10" s="8">
        <v>10</v>
      </c>
      <c r="G10" s="4">
        <v>0.93768545994065278</v>
      </c>
      <c r="H10" s="8">
        <v>16</v>
      </c>
      <c r="I10" s="8">
        <v>5</v>
      </c>
      <c r="J10" s="8">
        <v>0</v>
      </c>
    </row>
    <row r="11" spans="1:10" x14ac:dyDescent="0.3">
      <c r="A11" s="7" t="s">
        <v>25</v>
      </c>
      <c r="B11" s="7" t="s">
        <v>26</v>
      </c>
      <c r="C11" s="8">
        <v>336</v>
      </c>
      <c r="D11" s="8">
        <v>288</v>
      </c>
      <c r="E11" s="4">
        <v>0.8571428571428571</v>
      </c>
      <c r="F11" s="8">
        <v>14</v>
      </c>
      <c r="G11" s="4">
        <v>0.89880952380952384</v>
      </c>
      <c r="H11" s="8">
        <v>31</v>
      </c>
      <c r="I11" s="8">
        <v>1</v>
      </c>
      <c r="J11" s="8">
        <v>2</v>
      </c>
    </row>
    <row r="12" spans="1:10" x14ac:dyDescent="0.3">
      <c r="A12" s="7" t="s">
        <v>27</v>
      </c>
      <c r="B12" s="7" t="s">
        <v>28</v>
      </c>
      <c r="C12" s="8">
        <v>324</v>
      </c>
      <c r="D12" s="8">
        <v>309</v>
      </c>
      <c r="E12" s="4">
        <v>0.95370370370370372</v>
      </c>
      <c r="F12" s="8">
        <v>5</v>
      </c>
      <c r="G12" s="4">
        <v>0.96913580246913578</v>
      </c>
      <c r="H12" s="8">
        <v>9</v>
      </c>
      <c r="I12" s="8">
        <v>0</v>
      </c>
      <c r="J12" s="8">
        <v>1</v>
      </c>
    </row>
    <row r="13" spans="1:10" x14ac:dyDescent="0.3">
      <c r="A13" s="7" t="s">
        <v>29</v>
      </c>
      <c r="B13" s="7" t="s">
        <v>30</v>
      </c>
      <c r="C13" s="8">
        <v>316</v>
      </c>
      <c r="D13" s="8">
        <v>296</v>
      </c>
      <c r="E13" s="4">
        <v>0.93670886075949367</v>
      </c>
      <c r="F13" s="8">
        <v>4</v>
      </c>
      <c r="G13" s="4">
        <v>0.949367088607595</v>
      </c>
      <c r="H13" s="8">
        <v>12</v>
      </c>
      <c r="I13" s="8">
        <v>1</v>
      </c>
      <c r="J13" s="8">
        <v>3</v>
      </c>
    </row>
    <row r="14" spans="1:10" x14ac:dyDescent="0.3">
      <c r="A14" s="7" t="s">
        <v>31</v>
      </c>
      <c r="B14" s="7" t="s">
        <v>32</v>
      </c>
      <c r="C14" s="8">
        <v>316</v>
      </c>
      <c r="D14" s="8">
        <v>293</v>
      </c>
      <c r="E14" s="4">
        <v>0.92721518987341767</v>
      </c>
      <c r="F14" s="8">
        <v>11</v>
      </c>
      <c r="G14" s="4">
        <v>0.96202531645569622</v>
      </c>
      <c r="H14" s="8">
        <v>12</v>
      </c>
      <c r="I14" s="8">
        <v>0</v>
      </c>
      <c r="J14" s="8">
        <v>0</v>
      </c>
    </row>
    <row r="15" spans="1:10" x14ac:dyDescent="0.3">
      <c r="A15" s="7" t="s">
        <v>33</v>
      </c>
      <c r="B15" s="7" t="s">
        <v>34</v>
      </c>
      <c r="C15" s="8">
        <v>310</v>
      </c>
      <c r="D15" s="8">
        <v>276</v>
      </c>
      <c r="E15" s="4">
        <v>0.89032258064516123</v>
      </c>
      <c r="F15" s="8">
        <v>8</v>
      </c>
      <c r="G15" s="4">
        <v>0.91612903225806452</v>
      </c>
      <c r="H15" s="8">
        <v>21</v>
      </c>
      <c r="I15" s="8">
        <v>1</v>
      </c>
      <c r="J15" s="8">
        <v>4</v>
      </c>
    </row>
    <row r="16" spans="1:10" x14ac:dyDescent="0.3">
      <c r="A16" s="7" t="s">
        <v>35</v>
      </c>
      <c r="B16" s="7" t="s">
        <v>36</v>
      </c>
      <c r="C16" s="8">
        <v>308</v>
      </c>
      <c r="D16" s="8">
        <v>277</v>
      </c>
      <c r="E16" s="4">
        <v>0.89935064935064934</v>
      </c>
      <c r="F16" s="8">
        <v>6</v>
      </c>
      <c r="G16" s="4">
        <v>0.91883116883116889</v>
      </c>
      <c r="H16" s="8">
        <v>20</v>
      </c>
      <c r="I16" s="8">
        <v>2</v>
      </c>
      <c r="J16" s="8">
        <v>3</v>
      </c>
    </row>
    <row r="17" spans="1:10" x14ac:dyDescent="0.3">
      <c r="A17" s="7" t="s">
        <v>37</v>
      </c>
      <c r="B17" s="7" t="s">
        <v>38</v>
      </c>
      <c r="C17" s="8">
        <v>304</v>
      </c>
      <c r="D17" s="8">
        <v>283</v>
      </c>
      <c r="E17" s="4">
        <v>0.93092105263157909</v>
      </c>
      <c r="F17" s="8">
        <v>2</v>
      </c>
      <c r="G17" s="4">
        <v>0.9375</v>
      </c>
      <c r="H17" s="8">
        <v>16</v>
      </c>
      <c r="I17" s="8">
        <v>1</v>
      </c>
      <c r="J17" s="8">
        <v>2</v>
      </c>
    </row>
    <row r="18" spans="1:10" x14ac:dyDescent="0.3">
      <c r="A18" s="7" t="s">
        <v>39</v>
      </c>
      <c r="B18" s="7" t="s">
        <v>40</v>
      </c>
      <c r="C18" s="8">
        <v>301</v>
      </c>
      <c r="D18" s="8">
        <v>259</v>
      </c>
      <c r="E18" s="4">
        <v>0.86046511627906985</v>
      </c>
      <c r="F18" s="8">
        <v>12</v>
      </c>
      <c r="G18" s="4">
        <v>0.90033222591362128</v>
      </c>
      <c r="H18" s="8">
        <v>26</v>
      </c>
      <c r="I18" s="8">
        <v>1</v>
      </c>
      <c r="J18" s="8">
        <v>3</v>
      </c>
    </row>
    <row r="19" spans="1:10" x14ac:dyDescent="0.3">
      <c r="A19" s="7" t="s">
        <v>41</v>
      </c>
      <c r="B19" s="7" t="s">
        <v>42</v>
      </c>
      <c r="C19" s="8">
        <v>298</v>
      </c>
      <c r="D19" s="8">
        <v>272</v>
      </c>
      <c r="E19" s="4">
        <v>0.91275167785234901</v>
      </c>
      <c r="F19" s="8">
        <v>3</v>
      </c>
      <c r="G19" s="4">
        <v>0.92281879194630856</v>
      </c>
      <c r="H19" s="8">
        <v>15</v>
      </c>
      <c r="I19" s="8">
        <v>2</v>
      </c>
      <c r="J19" s="8">
        <v>6</v>
      </c>
    </row>
    <row r="20" spans="1:10" x14ac:dyDescent="0.3">
      <c r="A20" s="7" t="s">
        <v>43</v>
      </c>
      <c r="B20" s="7" t="s">
        <v>44</v>
      </c>
      <c r="C20" s="8">
        <v>292</v>
      </c>
      <c r="D20" s="8">
        <v>271</v>
      </c>
      <c r="E20" s="4">
        <v>0.92808219178082196</v>
      </c>
      <c r="F20" s="8">
        <v>5</v>
      </c>
      <c r="G20" s="4">
        <v>0.9452054794520548</v>
      </c>
      <c r="H20" s="8">
        <v>13</v>
      </c>
      <c r="I20" s="8">
        <v>1</v>
      </c>
      <c r="J20" s="8">
        <v>2</v>
      </c>
    </row>
    <row r="21" spans="1:10" x14ac:dyDescent="0.3">
      <c r="A21" s="7" t="s">
        <v>45</v>
      </c>
      <c r="B21" s="7" t="s">
        <v>46</v>
      </c>
      <c r="C21" s="8">
        <v>289</v>
      </c>
      <c r="D21" s="8">
        <v>269</v>
      </c>
      <c r="E21" s="4">
        <v>0.93079584775086521</v>
      </c>
      <c r="F21" s="8">
        <v>6</v>
      </c>
      <c r="G21" s="4">
        <v>0.95155709342560557</v>
      </c>
      <c r="H21" s="8">
        <v>14</v>
      </c>
      <c r="I21" s="8">
        <v>0</v>
      </c>
      <c r="J21" s="8">
        <v>0</v>
      </c>
    </row>
    <row r="22" spans="1:10" x14ac:dyDescent="0.3">
      <c r="A22" s="7" t="s">
        <v>47</v>
      </c>
      <c r="B22" s="7" t="s">
        <v>48</v>
      </c>
      <c r="C22" s="8">
        <v>289</v>
      </c>
      <c r="D22" s="8">
        <v>264</v>
      </c>
      <c r="E22" s="4">
        <v>0.91349480968858132</v>
      </c>
      <c r="F22" s="8">
        <v>7</v>
      </c>
      <c r="G22" s="4">
        <v>0.93771626297577848</v>
      </c>
      <c r="H22" s="8">
        <v>16</v>
      </c>
      <c r="I22" s="8">
        <v>1</v>
      </c>
      <c r="J22" s="8">
        <v>1</v>
      </c>
    </row>
    <row r="23" spans="1:10" x14ac:dyDescent="0.3">
      <c r="A23" s="7" t="s">
        <v>49</v>
      </c>
      <c r="B23" s="7" t="s">
        <v>50</v>
      </c>
      <c r="C23" s="8">
        <v>286</v>
      </c>
      <c r="D23" s="8">
        <v>255</v>
      </c>
      <c r="E23" s="4">
        <v>0.89160839160839156</v>
      </c>
      <c r="F23" s="8">
        <v>7</v>
      </c>
      <c r="G23" s="4">
        <v>0.91608391608391604</v>
      </c>
      <c r="H23" s="8">
        <v>22</v>
      </c>
      <c r="I23" s="8">
        <v>1</v>
      </c>
      <c r="J23" s="8">
        <v>1</v>
      </c>
    </row>
    <row r="24" spans="1:10" x14ac:dyDescent="0.3">
      <c r="A24" s="7" t="s">
        <v>51</v>
      </c>
      <c r="B24" s="7" t="s">
        <v>52</v>
      </c>
      <c r="C24" s="8">
        <v>284</v>
      </c>
      <c r="D24" s="8">
        <v>263</v>
      </c>
      <c r="E24" s="4">
        <v>0.926056338028169</v>
      </c>
      <c r="F24" s="8">
        <v>7</v>
      </c>
      <c r="G24" s="4">
        <v>0.95070422535211263</v>
      </c>
      <c r="H24" s="8">
        <v>14</v>
      </c>
      <c r="I24" s="8">
        <v>0</v>
      </c>
      <c r="J24" s="8">
        <v>0</v>
      </c>
    </row>
    <row r="25" spans="1:10" x14ac:dyDescent="0.3">
      <c r="A25" s="7" t="s">
        <v>53</v>
      </c>
      <c r="B25" s="7" t="s">
        <v>54</v>
      </c>
      <c r="C25" s="8">
        <v>284</v>
      </c>
      <c r="D25" s="8">
        <v>251</v>
      </c>
      <c r="E25" s="4">
        <v>0.88380281690140849</v>
      </c>
      <c r="F25" s="8">
        <v>5</v>
      </c>
      <c r="G25" s="4">
        <v>0.90140845070422548</v>
      </c>
      <c r="H25" s="8">
        <v>22</v>
      </c>
      <c r="I25" s="8">
        <v>3</v>
      </c>
      <c r="J25" s="8">
        <v>3</v>
      </c>
    </row>
    <row r="26" spans="1:10" x14ac:dyDescent="0.3">
      <c r="A26" s="7" t="s">
        <v>55</v>
      </c>
      <c r="B26" s="7" t="s">
        <v>56</v>
      </c>
      <c r="C26" s="8">
        <v>279</v>
      </c>
      <c r="D26" s="8">
        <v>256</v>
      </c>
      <c r="E26" s="4">
        <v>0.91756272401433692</v>
      </c>
      <c r="F26" s="8">
        <v>7</v>
      </c>
      <c r="G26" s="4">
        <v>0.94265232974910385</v>
      </c>
      <c r="H26" s="8">
        <v>13</v>
      </c>
      <c r="I26" s="8">
        <v>1</v>
      </c>
      <c r="J26" s="8">
        <v>2</v>
      </c>
    </row>
    <row r="27" spans="1:10" x14ac:dyDescent="0.3">
      <c r="A27" s="7" t="s">
        <v>57</v>
      </c>
      <c r="B27" s="7" t="s">
        <v>58</v>
      </c>
      <c r="C27" s="8">
        <v>275</v>
      </c>
      <c r="D27" s="8">
        <v>263</v>
      </c>
      <c r="E27" s="4">
        <v>0.95636363636363642</v>
      </c>
      <c r="F27" s="8">
        <v>6</v>
      </c>
      <c r="G27" s="4">
        <v>0.97818181818181815</v>
      </c>
      <c r="H27" s="8">
        <v>6</v>
      </c>
      <c r="I27" s="8">
        <v>0</v>
      </c>
      <c r="J27" s="8">
        <v>0</v>
      </c>
    </row>
    <row r="28" spans="1:10" x14ac:dyDescent="0.3">
      <c r="A28" s="7" t="s">
        <v>59</v>
      </c>
      <c r="B28" s="7" t="s">
        <v>60</v>
      </c>
      <c r="C28" s="8">
        <v>272</v>
      </c>
      <c r="D28" s="8">
        <v>262</v>
      </c>
      <c r="E28" s="4">
        <v>0.96323529411764708</v>
      </c>
      <c r="F28" s="8">
        <v>4</v>
      </c>
      <c r="G28" s="4">
        <v>0.97794117647058831</v>
      </c>
      <c r="H28" s="8">
        <v>5</v>
      </c>
      <c r="I28" s="8">
        <v>0</v>
      </c>
      <c r="J28" s="8">
        <v>1</v>
      </c>
    </row>
    <row r="29" spans="1:10" x14ac:dyDescent="0.3">
      <c r="A29" s="7" t="s">
        <v>61</v>
      </c>
      <c r="B29" s="7" t="s">
        <v>62</v>
      </c>
      <c r="C29" s="8">
        <v>266</v>
      </c>
      <c r="D29" s="8">
        <v>237</v>
      </c>
      <c r="E29" s="4">
        <v>0.89097744360902253</v>
      </c>
      <c r="F29" s="8">
        <v>5</v>
      </c>
      <c r="G29" s="4">
        <v>0.90977443609022557</v>
      </c>
      <c r="H29" s="8">
        <v>22</v>
      </c>
      <c r="I29" s="8">
        <v>2</v>
      </c>
      <c r="J29" s="8">
        <v>0</v>
      </c>
    </row>
    <row r="30" spans="1:10" x14ac:dyDescent="0.3">
      <c r="A30" s="7" t="s">
        <v>63</v>
      </c>
      <c r="B30" s="7" t="s">
        <v>64</v>
      </c>
      <c r="C30" s="8">
        <v>264</v>
      </c>
      <c r="D30" s="8">
        <v>247</v>
      </c>
      <c r="E30" s="4">
        <v>0.93560606060606066</v>
      </c>
      <c r="F30" s="8">
        <v>4</v>
      </c>
      <c r="G30" s="4">
        <v>0.9507575757575758</v>
      </c>
      <c r="H30" s="8">
        <v>11</v>
      </c>
      <c r="I30" s="8">
        <v>1</v>
      </c>
      <c r="J30" s="8">
        <v>1</v>
      </c>
    </row>
    <row r="31" spans="1:10" x14ac:dyDescent="0.3">
      <c r="A31" s="7" t="s">
        <v>65</v>
      </c>
      <c r="B31" s="7" t="s">
        <v>66</v>
      </c>
      <c r="C31" s="8">
        <v>264</v>
      </c>
      <c r="D31" s="8">
        <v>241</v>
      </c>
      <c r="E31" s="4">
        <v>0.91287878787878785</v>
      </c>
      <c r="F31" s="8">
        <v>10</v>
      </c>
      <c r="G31" s="4">
        <v>0.9507575757575758</v>
      </c>
      <c r="H31" s="8">
        <v>10</v>
      </c>
      <c r="I31" s="8">
        <v>0</v>
      </c>
      <c r="J31" s="8">
        <v>3</v>
      </c>
    </row>
    <row r="32" spans="1:10" x14ac:dyDescent="0.3">
      <c r="A32" s="7" t="s">
        <v>67</v>
      </c>
      <c r="B32" s="7" t="s">
        <v>68</v>
      </c>
      <c r="C32" s="8">
        <v>260</v>
      </c>
      <c r="D32" s="8">
        <v>216</v>
      </c>
      <c r="E32" s="4">
        <v>0.83076923076923082</v>
      </c>
      <c r="F32" s="8">
        <v>19</v>
      </c>
      <c r="G32" s="4">
        <v>0.90384615384615385</v>
      </c>
      <c r="H32" s="8">
        <v>24</v>
      </c>
      <c r="I32" s="8">
        <v>0</v>
      </c>
      <c r="J32" s="8">
        <v>1</v>
      </c>
    </row>
    <row r="33" spans="1:10" x14ac:dyDescent="0.3">
      <c r="A33" s="7" t="s">
        <v>69</v>
      </c>
      <c r="B33" s="7" t="s">
        <v>70</v>
      </c>
      <c r="C33" s="8">
        <v>260</v>
      </c>
      <c r="D33" s="8">
        <v>250</v>
      </c>
      <c r="E33" s="4">
        <v>0.96153846153846156</v>
      </c>
      <c r="F33" s="8">
        <v>0</v>
      </c>
      <c r="G33" s="4">
        <v>0.96153846153846156</v>
      </c>
      <c r="H33" s="8">
        <v>8</v>
      </c>
      <c r="I33" s="8">
        <v>1</v>
      </c>
      <c r="J33" s="8">
        <v>1</v>
      </c>
    </row>
    <row r="34" spans="1:10" x14ac:dyDescent="0.3">
      <c r="A34" s="7" t="s">
        <v>71</v>
      </c>
      <c r="B34" s="7" t="s">
        <v>72</v>
      </c>
      <c r="C34" s="8">
        <v>259</v>
      </c>
      <c r="D34" s="8">
        <v>238</v>
      </c>
      <c r="E34" s="4">
        <v>0.91891891891891897</v>
      </c>
      <c r="F34" s="8">
        <v>7</v>
      </c>
      <c r="G34" s="4">
        <v>0.94594594594594594</v>
      </c>
      <c r="H34" s="8">
        <v>11</v>
      </c>
      <c r="I34" s="8">
        <v>1</v>
      </c>
      <c r="J34" s="8">
        <v>2</v>
      </c>
    </row>
    <row r="35" spans="1:10" x14ac:dyDescent="0.3">
      <c r="A35" s="7" t="s">
        <v>73</v>
      </c>
      <c r="B35" s="7" t="s">
        <v>74</v>
      </c>
      <c r="C35" s="8">
        <v>250</v>
      </c>
      <c r="D35" s="8">
        <v>222</v>
      </c>
      <c r="E35" s="4">
        <v>0.88800000000000001</v>
      </c>
      <c r="F35" s="8">
        <v>10</v>
      </c>
      <c r="G35" s="4">
        <v>0.92800000000000016</v>
      </c>
      <c r="H35" s="8">
        <v>14</v>
      </c>
      <c r="I35" s="8">
        <v>1</v>
      </c>
      <c r="J35" s="8">
        <v>3</v>
      </c>
    </row>
    <row r="36" spans="1:10" x14ac:dyDescent="0.3">
      <c r="A36" s="7" t="s">
        <v>75</v>
      </c>
      <c r="B36" s="7" t="s">
        <v>76</v>
      </c>
      <c r="C36" s="8">
        <v>248</v>
      </c>
      <c r="D36" s="8">
        <v>228</v>
      </c>
      <c r="E36" s="4">
        <v>0.91935483870967749</v>
      </c>
      <c r="F36" s="8">
        <v>5</v>
      </c>
      <c r="G36" s="4">
        <v>0.93951612903225812</v>
      </c>
      <c r="H36" s="8">
        <v>12</v>
      </c>
      <c r="I36" s="8">
        <v>1</v>
      </c>
      <c r="J36" s="8">
        <v>2</v>
      </c>
    </row>
    <row r="37" spans="1:10" x14ac:dyDescent="0.3">
      <c r="A37" s="7" t="s">
        <v>77</v>
      </c>
      <c r="B37" s="7" t="s">
        <v>78</v>
      </c>
      <c r="C37" s="8">
        <v>239</v>
      </c>
      <c r="D37" s="8">
        <v>207</v>
      </c>
      <c r="E37" s="4">
        <v>0.86610878661087864</v>
      </c>
      <c r="F37" s="8">
        <v>6</v>
      </c>
      <c r="G37" s="4">
        <v>0.89121338912133896</v>
      </c>
      <c r="H37" s="8">
        <v>23</v>
      </c>
      <c r="I37" s="8">
        <v>0</v>
      </c>
      <c r="J37" s="8">
        <v>3</v>
      </c>
    </row>
    <row r="38" spans="1:10" x14ac:dyDescent="0.3">
      <c r="A38" s="7" t="s">
        <v>79</v>
      </c>
      <c r="B38" s="7" t="s">
        <v>80</v>
      </c>
      <c r="C38" s="8">
        <v>239</v>
      </c>
      <c r="D38" s="8">
        <v>221</v>
      </c>
      <c r="E38" s="4">
        <v>0.92468619246861938</v>
      </c>
      <c r="F38" s="8">
        <v>4</v>
      </c>
      <c r="G38" s="4">
        <v>0.94142259414225937</v>
      </c>
      <c r="H38" s="8">
        <v>8</v>
      </c>
      <c r="I38" s="8">
        <v>2</v>
      </c>
      <c r="J38" s="8">
        <v>4</v>
      </c>
    </row>
    <row r="39" spans="1:10" x14ac:dyDescent="0.3">
      <c r="A39" s="7" t="s">
        <v>81</v>
      </c>
      <c r="B39" s="7" t="s">
        <v>82</v>
      </c>
      <c r="C39" s="8">
        <v>233</v>
      </c>
      <c r="D39" s="8">
        <v>229</v>
      </c>
      <c r="E39" s="4">
        <v>0.98283261802575117</v>
      </c>
      <c r="F39" s="8">
        <v>0</v>
      </c>
      <c r="G39" s="4">
        <v>0.98283261802575117</v>
      </c>
      <c r="H39" s="8">
        <v>3</v>
      </c>
      <c r="I39" s="8">
        <v>0</v>
      </c>
      <c r="J39" s="8">
        <v>1</v>
      </c>
    </row>
    <row r="40" spans="1:10" x14ac:dyDescent="0.3">
      <c r="A40" s="7" t="s">
        <v>83</v>
      </c>
      <c r="B40" s="7" t="s">
        <v>84</v>
      </c>
      <c r="C40" s="8">
        <v>231</v>
      </c>
      <c r="D40" s="8">
        <v>227</v>
      </c>
      <c r="E40" s="4">
        <v>0.98268398268398272</v>
      </c>
      <c r="F40" s="8">
        <v>0</v>
      </c>
      <c r="G40" s="4">
        <v>0.98268398268398272</v>
      </c>
      <c r="H40" s="8">
        <v>3</v>
      </c>
      <c r="I40" s="8">
        <v>0</v>
      </c>
      <c r="J40" s="8">
        <v>1</v>
      </c>
    </row>
    <row r="41" spans="1:10" x14ac:dyDescent="0.3">
      <c r="A41" s="7" t="s">
        <v>85</v>
      </c>
      <c r="B41" s="7" t="s">
        <v>86</v>
      </c>
      <c r="C41" s="8">
        <v>228</v>
      </c>
      <c r="D41" s="8">
        <v>203</v>
      </c>
      <c r="E41" s="4">
        <v>0.89035087719298245</v>
      </c>
      <c r="F41" s="8">
        <v>2</v>
      </c>
      <c r="G41" s="4">
        <v>0.89912280701754388</v>
      </c>
      <c r="H41" s="8">
        <v>18</v>
      </c>
      <c r="I41" s="8">
        <v>1</v>
      </c>
      <c r="J41" s="8">
        <v>4</v>
      </c>
    </row>
    <row r="42" spans="1:10" x14ac:dyDescent="0.3">
      <c r="A42" s="7" t="s">
        <v>87</v>
      </c>
      <c r="B42" s="7" t="s">
        <v>88</v>
      </c>
      <c r="C42" s="8">
        <v>228</v>
      </c>
      <c r="D42" s="8">
        <v>204</v>
      </c>
      <c r="E42" s="4">
        <v>0.89473684210526316</v>
      </c>
      <c r="F42" s="8">
        <v>7</v>
      </c>
      <c r="G42" s="4">
        <v>0.92543859649122806</v>
      </c>
      <c r="H42" s="8">
        <v>17</v>
      </c>
      <c r="I42" s="8">
        <v>0</v>
      </c>
      <c r="J42" s="8">
        <v>0</v>
      </c>
    </row>
    <row r="43" spans="1:10" x14ac:dyDescent="0.3">
      <c r="A43" s="7" t="s">
        <v>89</v>
      </c>
      <c r="B43" s="7" t="s">
        <v>90</v>
      </c>
      <c r="C43" s="8">
        <v>226</v>
      </c>
      <c r="D43" s="8">
        <v>204</v>
      </c>
      <c r="E43" s="4">
        <v>0.90265486725663702</v>
      </c>
      <c r="F43" s="8">
        <v>3</v>
      </c>
      <c r="G43" s="4">
        <v>0.91592920353982299</v>
      </c>
      <c r="H43" s="8">
        <v>19</v>
      </c>
      <c r="I43" s="8">
        <v>0</v>
      </c>
      <c r="J43" s="8">
        <v>0</v>
      </c>
    </row>
    <row r="44" spans="1:10" x14ac:dyDescent="0.3">
      <c r="A44" s="7" t="s">
        <v>91</v>
      </c>
      <c r="B44" s="7" t="s">
        <v>92</v>
      </c>
      <c r="C44" s="8">
        <v>223</v>
      </c>
      <c r="D44" s="8">
        <v>196</v>
      </c>
      <c r="E44" s="4">
        <v>0.87892376681614348</v>
      </c>
      <c r="F44" s="8">
        <v>9</v>
      </c>
      <c r="G44" s="4">
        <v>0.91928251121076232</v>
      </c>
      <c r="H44" s="8">
        <v>16</v>
      </c>
      <c r="I44" s="8">
        <v>1</v>
      </c>
      <c r="J44" s="8">
        <v>1</v>
      </c>
    </row>
    <row r="45" spans="1:10" x14ac:dyDescent="0.3">
      <c r="A45" s="7" t="s">
        <v>93</v>
      </c>
      <c r="B45" s="7" t="s">
        <v>94</v>
      </c>
      <c r="C45" s="8">
        <v>221</v>
      </c>
      <c r="D45" s="8">
        <v>199</v>
      </c>
      <c r="E45" s="4">
        <v>0.90045248868778283</v>
      </c>
      <c r="F45" s="8">
        <v>5</v>
      </c>
      <c r="G45" s="4">
        <v>0.92307692307692302</v>
      </c>
      <c r="H45" s="8">
        <v>12</v>
      </c>
      <c r="I45" s="8">
        <v>2</v>
      </c>
      <c r="J45" s="8">
        <v>3</v>
      </c>
    </row>
    <row r="46" spans="1:10" x14ac:dyDescent="0.3">
      <c r="A46" s="7" t="s">
        <v>95</v>
      </c>
      <c r="B46" s="7" t="s">
        <v>96</v>
      </c>
      <c r="C46" s="8">
        <v>220</v>
      </c>
      <c r="D46" s="8">
        <v>192</v>
      </c>
      <c r="E46" s="4">
        <v>0.87272727272727268</v>
      </c>
      <c r="F46" s="8">
        <v>3</v>
      </c>
      <c r="G46" s="4">
        <v>0.88636363636363635</v>
      </c>
      <c r="H46" s="8">
        <v>22</v>
      </c>
      <c r="I46" s="8">
        <v>0</v>
      </c>
      <c r="J46" s="8">
        <v>3</v>
      </c>
    </row>
    <row r="47" spans="1:10" x14ac:dyDescent="0.3">
      <c r="A47" s="7" t="s">
        <v>97</v>
      </c>
      <c r="B47" s="7" t="s">
        <v>98</v>
      </c>
      <c r="C47" s="8">
        <v>219</v>
      </c>
      <c r="D47" s="8">
        <v>199</v>
      </c>
      <c r="E47" s="4">
        <v>0.90867579908675788</v>
      </c>
      <c r="F47" s="8">
        <v>6</v>
      </c>
      <c r="G47" s="4">
        <v>0.9360730593607306</v>
      </c>
      <c r="H47" s="8">
        <v>13</v>
      </c>
      <c r="I47" s="8">
        <v>0</v>
      </c>
      <c r="J47" s="8">
        <v>1</v>
      </c>
    </row>
    <row r="48" spans="1:10" x14ac:dyDescent="0.3">
      <c r="A48" s="7" t="s">
        <v>99</v>
      </c>
      <c r="B48" s="7" t="s">
        <v>100</v>
      </c>
      <c r="C48" s="8">
        <v>216</v>
      </c>
      <c r="D48" s="8">
        <v>196</v>
      </c>
      <c r="E48" s="4">
        <v>0.90740740740740744</v>
      </c>
      <c r="F48" s="8">
        <v>5</v>
      </c>
      <c r="G48" s="4">
        <v>0.93055555555555558</v>
      </c>
      <c r="H48" s="8">
        <v>12</v>
      </c>
      <c r="I48" s="8">
        <v>0</v>
      </c>
      <c r="J48" s="8">
        <v>3</v>
      </c>
    </row>
    <row r="49" spans="1:10" x14ac:dyDescent="0.3">
      <c r="A49" s="7" t="s">
        <v>101</v>
      </c>
      <c r="B49" s="7" t="s">
        <v>102</v>
      </c>
      <c r="C49" s="8">
        <v>214</v>
      </c>
      <c r="D49" s="8">
        <v>197</v>
      </c>
      <c r="E49" s="4">
        <v>0.92056074766355134</v>
      </c>
      <c r="F49" s="8">
        <v>5</v>
      </c>
      <c r="G49" s="4">
        <v>0.94392523364485981</v>
      </c>
      <c r="H49" s="8">
        <v>9</v>
      </c>
      <c r="I49" s="8">
        <v>0</v>
      </c>
      <c r="J49" s="8">
        <v>3</v>
      </c>
    </row>
    <row r="50" spans="1:10" x14ac:dyDescent="0.3">
      <c r="A50" s="7" t="s">
        <v>103</v>
      </c>
      <c r="B50" s="7" t="s">
        <v>104</v>
      </c>
      <c r="C50" s="8">
        <v>210</v>
      </c>
      <c r="D50" s="8">
        <v>193</v>
      </c>
      <c r="E50" s="4">
        <v>0.919047619047619</v>
      </c>
      <c r="F50" s="8">
        <v>6</v>
      </c>
      <c r="G50" s="4">
        <v>0.94761904761904758</v>
      </c>
      <c r="H50" s="8">
        <v>11</v>
      </c>
      <c r="I50" s="8">
        <v>0</v>
      </c>
      <c r="J50" s="8">
        <v>0</v>
      </c>
    </row>
    <row r="51" spans="1:10" x14ac:dyDescent="0.3">
      <c r="A51" s="7" t="s">
        <v>105</v>
      </c>
      <c r="B51" s="7" t="s">
        <v>106</v>
      </c>
      <c r="C51" s="8">
        <v>209</v>
      </c>
      <c r="D51" s="8">
        <v>175</v>
      </c>
      <c r="E51" s="4">
        <v>0.83732057416267947</v>
      </c>
      <c r="F51" s="8">
        <v>7</v>
      </c>
      <c r="G51" s="4">
        <v>0.87081339712918659</v>
      </c>
      <c r="H51" s="8">
        <v>23</v>
      </c>
      <c r="I51" s="8">
        <v>1</v>
      </c>
      <c r="J51" s="8">
        <v>3</v>
      </c>
    </row>
    <row r="52" spans="1:10" x14ac:dyDescent="0.3">
      <c r="A52" s="7" t="s">
        <v>107</v>
      </c>
      <c r="B52" s="7" t="s">
        <v>108</v>
      </c>
      <c r="C52" s="8">
        <v>208</v>
      </c>
      <c r="D52" s="8">
        <v>187</v>
      </c>
      <c r="E52" s="4">
        <v>0.89903846153846156</v>
      </c>
      <c r="F52" s="8">
        <v>3</v>
      </c>
      <c r="G52" s="4">
        <v>0.91346153846153844</v>
      </c>
      <c r="H52" s="8">
        <v>15</v>
      </c>
      <c r="I52" s="8">
        <v>0</v>
      </c>
      <c r="J52" s="8">
        <v>3</v>
      </c>
    </row>
    <row r="53" spans="1:10" x14ac:dyDescent="0.3">
      <c r="A53" s="7" t="s">
        <v>109</v>
      </c>
      <c r="B53" s="7" t="s">
        <v>110</v>
      </c>
      <c r="C53" s="8">
        <v>206</v>
      </c>
      <c r="D53" s="8">
        <v>190</v>
      </c>
      <c r="E53" s="4">
        <v>0.92233009708737868</v>
      </c>
      <c r="F53" s="8">
        <v>4</v>
      </c>
      <c r="G53" s="4">
        <v>0.94174757281553401</v>
      </c>
      <c r="H53" s="8">
        <v>11</v>
      </c>
      <c r="I53" s="8">
        <v>0</v>
      </c>
      <c r="J53" s="8">
        <v>1</v>
      </c>
    </row>
    <row r="54" spans="1:10" x14ac:dyDescent="0.3">
      <c r="A54" s="7" t="s">
        <v>111</v>
      </c>
      <c r="B54" s="7" t="s">
        <v>112</v>
      </c>
      <c r="C54" s="8">
        <v>206</v>
      </c>
      <c r="D54" s="8">
        <v>189</v>
      </c>
      <c r="E54" s="4">
        <v>0.91747572815533984</v>
      </c>
      <c r="F54" s="8">
        <v>4</v>
      </c>
      <c r="G54" s="4">
        <v>0.93689320388349517</v>
      </c>
      <c r="H54" s="8">
        <v>8</v>
      </c>
      <c r="I54" s="8">
        <v>0</v>
      </c>
      <c r="J54" s="8">
        <v>5</v>
      </c>
    </row>
    <row r="55" spans="1:10" x14ac:dyDescent="0.3">
      <c r="A55" s="7" t="s">
        <v>113</v>
      </c>
      <c r="B55" s="7" t="s">
        <v>114</v>
      </c>
      <c r="C55" s="8">
        <v>201</v>
      </c>
      <c r="D55" s="8">
        <v>192</v>
      </c>
      <c r="E55" s="4">
        <v>0.9552238805970148</v>
      </c>
      <c r="F55" s="8">
        <v>4</v>
      </c>
      <c r="G55" s="4">
        <v>0.97512437810945274</v>
      </c>
      <c r="H55" s="8">
        <v>5</v>
      </c>
      <c r="I55" s="8">
        <v>0</v>
      </c>
      <c r="J55" s="8">
        <v>0</v>
      </c>
    </row>
    <row r="56" spans="1:10" x14ac:dyDescent="0.3">
      <c r="A56" s="7" t="s">
        <v>115</v>
      </c>
      <c r="B56" s="7" t="s">
        <v>116</v>
      </c>
      <c r="C56" s="8">
        <v>197</v>
      </c>
      <c r="D56" s="8">
        <v>184</v>
      </c>
      <c r="E56" s="4">
        <v>0.93401015228426398</v>
      </c>
      <c r="F56" s="8">
        <v>3</v>
      </c>
      <c r="G56" s="4">
        <v>0.94923857868020312</v>
      </c>
      <c r="H56" s="8">
        <v>10</v>
      </c>
      <c r="I56" s="8">
        <v>0</v>
      </c>
      <c r="J56" s="8">
        <v>0</v>
      </c>
    </row>
    <row r="57" spans="1:10" x14ac:dyDescent="0.3">
      <c r="A57" s="7" t="s">
        <v>117</v>
      </c>
      <c r="B57" s="7" t="s">
        <v>118</v>
      </c>
      <c r="C57" s="8">
        <v>194</v>
      </c>
      <c r="D57" s="8">
        <v>182</v>
      </c>
      <c r="E57" s="4">
        <v>0.9381443298969071</v>
      </c>
      <c r="F57" s="8">
        <v>3</v>
      </c>
      <c r="G57" s="4">
        <v>0.95360824742268047</v>
      </c>
      <c r="H57" s="8">
        <v>7</v>
      </c>
      <c r="I57" s="8">
        <v>1</v>
      </c>
      <c r="J57" s="8">
        <v>1</v>
      </c>
    </row>
    <row r="58" spans="1:10" x14ac:dyDescent="0.3">
      <c r="A58" s="7" t="s">
        <v>119</v>
      </c>
      <c r="B58" s="7" t="s">
        <v>120</v>
      </c>
      <c r="C58" s="8">
        <v>192</v>
      </c>
      <c r="D58" s="8">
        <v>180</v>
      </c>
      <c r="E58" s="4">
        <v>0.9375</v>
      </c>
      <c r="F58" s="8">
        <v>2</v>
      </c>
      <c r="G58" s="4">
        <v>0.94791666666666652</v>
      </c>
      <c r="H58" s="8">
        <v>10</v>
      </c>
      <c r="I58" s="8">
        <v>0</v>
      </c>
      <c r="J58" s="8">
        <v>0</v>
      </c>
    </row>
    <row r="59" spans="1:10" x14ac:dyDescent="0.3">
      <c r="A59" s="7" t="s">
        <v>121</v>
      </c>
      <c r="B59" s="7" t="s">
        <v>122</v>
      </c>
      <c r="C59" s="8">
        <v>189</v>
      </c>
      <c r="D59" s="8">
        <v>174</v>
      </c>
      <c r="E59" s="4">
        <v>0.92063492063492058</v>
      </c>
      <c r="F59" s="8">
        <v>3</v>
      </c>
      <c r="G59" s="4">
        <v>0.9365079365079364</v>
      </c>
      <c r="H59" s="8">
        <v>10</v>
      </c>
      <c r="I59" s="8">
        <v>0</v>
      </c>
      <c r="J59" s="8">
        <v>2</v>
      </c>
    </row>
    <row r="60" spans="1:10" x14ac:dyDescent="0.3">
      <c r="A60" s="7" t="s">
        <v>123</v>
      </c>
      <c r="B60" s="7" t="s">
        <v>124</v>
      </c>
      <c r="C60" s="8">
        <v>188</v>
      </c>
      <c r="D60" s="8">
        <v>170</v>
      </c>
      <c r="E60" s="4">
        <v>0.9042553191489362</v>
      </c>
      <c r="F60" s="8">
        <v>5</v>
      </c>
      <c r="G60" s="4">
        <v>0.93085106382978722</v>
      </c>
      <c r="H60" s="8">
        <v>10</v>
      </c>
      <c r="I60" s="8">
        <v>0</v>
      </c>
      <c r="J60" s="8">
        <v>3</v>
      </c>
    </row>
    <row r="61" spans="1:10" x14ac:dyDescent="0.3">
      <c r="A61" s="7" t="s">
        <v>125</v>
      </c>
      <c r="B61" s="7" t="s">
        <v>126</v>
      </c>
      <c r="C61" s="8">
        <v>188</v>
      </c>
      <c r="D61" s="8">
        <v>170</v>
      </c>
      <c r="E61" s="4">
        <v>0.9042553191489362</v>
      </c>
      <c r="F61" s="8">
        <v>3</v>
      </c>
      <c r="G61" s="4">
        <v>0.92021276595744683</v>
      </c>
      <c r="H61" s="8">
        <v>10</v>
      </c>
      <c r="I61" s="8">
        <v>1</v>
      </c>
      <c r="J61" s="8">
        <v>4</v>
      </c>
    </row>
    <row r="62" spans="1:10" x14ac:dyDescent="0.3">
      <c r="A62" s="7" t="s">
        <v>127</v>
      </c>
      <c r="B62" s="7" t="s">
        <v>128</v>
      </c>
      <c r="C62" s="8">
        <v>186</v>
      </c>
      <c r="D62" s="8">
        <v>160</v>
      </c>
      <c r="E62" s="4">
        <v>0.86021505376344076</v>
      </c>
      <c r="F62" s="8">
        <v>6</v>
      </c>
      <c r="G62" s="4">
        <v>0.89247311827956988</v>
      </c>
      <c r="H62" s="8">
        <v>20</v>
      </c>
      <c r="I62" s="8">
        <v>0</v>
      </c>
      <c r="J62" s="8">
        <v>0</v>
      </c>
    </row>
    <row r="63" spans="1:10" x14ac:dyDescent="0.3">
      <c r="A63" s="7" t="s">
        <v>129</v>
      </c>
      <c r="B63" s="7" t="s">
        <v>130</v>
      </c>
      <c r="C63" s="8">
        <v>177</v>
      </c>
      <c r="D63" s="8">
        <v>169</v>
      </c>
      <c r="E63" s="4">
        <v>0.95480225988700562</v>
      </c>
      <c r="F63" s="8">
        <v>1</v>
      </c>
      <c r="G63" s="4">
        <v>0.96045197740112997</v>
      </c>
      <c r="H63" s="8">
        <v>2</v>
      </c>
      <c r="I63" s="8">
        <v>1</v>
      </c>
      <c r="J63" s="8">
        <v>4</v>
      </c>
    </row>
    <row r="64" spans="1:10" x14ac:dyDescent="0.3">
      <c r="A64" s="7" t="s">
        <v>131</v>
      </c>
      <c r="B64" s="7" t="s">
        <v>132</v>
      </c>
      <c r="C64" s="8">
        <v>175</v>
      </c>
      <c r="D64" s="8">
        <v>163</v>
      </c>
      <c r="E64" s="4">
        <v>0.93142857142857138</v>
      </c>
      <c r="F64" s="8">
        <v>1</v>
      </c>
      <c r="G64" s="4">
        <v>0.93714285714285728</v>
      </c>
      <c r="H64" s="8">
        <v>6</v>
      </c>
      <c r="I64" s="8">
        <v>1</v>
      </c>
      <c r="J64" s="8">
        <v>4</v>
      </c>
    </row>
    <row r="65" spans="1:10" x14ac:dyDescent="0.3">
      <c r="A65" s="7" t="s">
        <v>133</v>
      </c>
      <c r="B65" s="7" t="s">
        <v>134</v>
      </c>
      <c r="C65" s="8">
        <v>175</v>
      </c>
      <c r="D65" s="8">
        <v>155</v>
      </c>
      <c r="E65" s="4">
        <v>0.88571428571428568</v>
      </c>
      <c r="F65" s="8">
        <v>4</v>
      </c>
      <c r="G65" s="4">
        <v>0.90857142857142859</v>
      </c>
      <c r="H65" s="8">
        <v>14</v>
      </c>
      <c r="I65" s="8">
        <v>1</v>
      </c>
      <c r="J65" s="8">
        <v>1</v>
      </c>
    </row>
    <row r="66" spans="1:10" x14ac:dyDescent="0.3">
      <c r="A66" s="7" t="s">
        <v>135</v>
      </c>
      <c r="B66" s="7" t="s">
        <v>136</v>
      </c>
      <c r="C66" s="8">
        <v>173</v>
      </c>
      <c r="D66" s="8">
        <v>157</v>
      </c>
      <c r="E66" s="4">
        <v>0.90751445086705207</v>
      </c>
      <c r="F66" s="8">
        <v>6</v>
      </c>
      <c r="G66" s="4">
        <v>0.94219653179190754</v>
      </c>
      <c r="H66" s="8">
        <v>10</v>
      </c>
      <c r="I66" s="8">
        <v>0</v>
      </c>
      <c r="J66" s="8">
        <v>0</v>
      </c>
    </row>
    <row r="67" spans="1:10" x14ac:dyDescent="0.3">
      <c r="A67" s="7" t="s">
        <v>137</v>
      </c>
      <c r="B67" s="7" t="s">
        <v>138</v>
      </c>
      <c r="C67" s="8">
        <v>168</v>
      </c>
      <c r="D67" s="8">
        <v>155</v>
      </c>
      <c r="E67" s="4">
        <v>0.92261904761904778</v>
      </c>
      <c r="F67" s="8">
        <v>1</v>
      </c>
      <c r="G67" s="4">
        <v>0.9285714285714286</v>
      </c>
      <c r="H67" s="8">
        <v>7</v>
      </c>
      <c r="I67" s="8">
        <v>2</v>
      </c>
      <c r="J67" s="8">
        <v>3</v>
      </c>
    </row>
    <row r="68" spans="1:10" x14ac:dyDescent="0.3">
      <c r="A68" s="7" t="s">
        <v>139</v>
      </c>
      <c r="B68" s="7" t="s">
        <v>140</v>
      </c>
      <c r="C68" s="8">
        <v>166</v>
      </c>
      <c r="D68" s="8">
        <v>138</v>
      </c>
      <c r="E68" s="4">
        <v>0.83132530120481929</v>
      </c>
      <c r="F68" s="8">
        <v>10</v>
      </c>
      <c r="G68" s="4">
        <v>0.89156626506024095</v>
      </c>
      <c r="H68" s="8">
        <v>17</v>
      </c>
      <c r="I68" s="8">
        <v>0</v>
      </c>
      <c r="J68" s="8">
        <v>1</v>
      </c>
    </row>
    <row r="69" spans="1:10" x14ac:dyDescent="0.3">
      <c r="A69" s="7" t="s">
        <v>141</v>
      </c>
      <c r="B69" s="7" t="s">
        <v>142</v>
      </c>
      <c r="C69" s="8">
        <v>163</v>
      </c>
      <c r="D69" s="8">
        <v>154</v>
      </c>
      <c r="E69" s="4">
        <v>0.94478527607361973</v>
      </c>
      <c r="F69" s="8">
        <v>0</v>
      </c>
      <c r="G69" s="4">
        <v>0.94478527607361973</v>
      </c>
      <c r="H69" s="8">
        <v>5</v>
      </c>
      <c r="I69" s="8">
        <v>0</v>
      </c>
      <c r="J69" s="8">
        <v>4</v>
      </c>
    </row>
    <row r="70" spans="1:10" x14ac:dyDescent="0.3">
      <c r="A70" s="7" t="s">
        <v>143</v>
      </c>
      <c r="B70" s="7" t="s">
        <v>144</v>
      </c>
      <c r="C70" s="8">
        <v>162</v>
      </c>
      <c r="D70" s="8">
        <v>149</v>
      </c>
      <c r="E70" s="4">
        <v>0.91975308641975306</v>
      </c>
      <c r="F70" s="8">
        <v>3</v>
      </c>
      <c r="G70" s="4">
        <v>0.93827160493827155</v>
      </c>
      <c r="H70" s="8">
        <v>7</v>
      </c>
      <c r="I70" s="8">
        <v>1</v>
      </c>
      <c r="J70" s="8">
        <v>2</v>
      </c>
    </row>
    <row r="71" spans="1:10" x14ac:dyDescent="0.3">
      <c r="A71" s="7" t="s">
        <v>145</v>
      </c>
      <c r="B71" s="7" t="s">
        <v>146</v>
      </c>
      <c r="C71" s="8">
        <v>160</v>
      </c>
      <c r="D71" s="8">
        <v>148</v>
      </c>
      <c r="E71" s="4">
        <v>0.92500000000000004</v>
      </c>
      <c r="F71" s="8">
        <v>4</v>
      </c>
      <c r="G71" s="4">
        <v>0.95</v>
      </c>
      <c r="H71" s="8">
        <v>8</v>
      </c>
      <c r="I71" s="8">
        <v>0</v>
      </c>
      <c r="J71" s="8">
        <v>0</v>
      </c>
    </row>
    <row r="72" spans="1:10" x14ac:dyDescent="0.3">
      <c r="A72" s="7" t="s">
        <v>147</v>
      </c>
      <c r="B72" s="7" t="s">
        <v>148</v>
      </c>
      <c r="C72" s="8">
        <v>160</v>
      </c>
      <c r="D72" s="8">
        <v>153</v>
      </c>
      <c r="E72" s="4">
        <v>0.95625000000000004</v>
      </c>
      <c r="F72" s="8">
        <v>0</v>
      </c>
      <c r="G72" s="4">
        <v>0.95625000000000004</v>
      </c>
      <c r="H72" s="8">
        <v>4</v>
      </c>
      <c r="I72" s="8">
        <v>0</v>
      </c>
      <c r="J72" s="8">
        <v>3</v>
      </c>
    </row>
    <row r="73" spans="1:10" x14ac:dyDescent="0.3">
      <c r="A73" s="7" t="s">
        <v>149</v>
      </c>
      <c r="B73" s="7" t="s">
        <v>150</v>
      </c>
      <c r="C73" s="8">
        <v>155</v>
      </c>
      <c r="D73" s="8">
        <v>134</v>
      </c>
      <c r="E73" s="4">
        <v>0.86451612903225805</v>
      </c>
      <c r="F73" s="8">
        <v>4</v>
      </c>
      <c r="G73" s="4">
        <v>0.89032258064516123</v>
      </c>
      <c r="H73" s="8">
        <v>15</v>
      </c>
      <c r="I73" s="8">
        <v>1</v>
      </c>
      <c r="J73" s="8">
        <v>1</v>
      </c>
    </row>
    <row r="74" spans="1:10" x14ac:dyDescent="0.3">
      <c r="A74" s="7" t="s">
        <v>151</v>
      </c>
      <c r="B74" s="7" t="s">
        <v>152</v>
      </c>
      <c r="C74" s="8">
        <v>152</v>
      </c>
      <c r="D74" s="8">
        <v>146</v>
      </c>
      <c r="E74" s="4">
        <v>0.96052631578947367</v>
      </c>
      <c r="F74" s="8">
        <v>0</v>
      </c>
      <c r="G74" s="4">
        <v>0.96052631578947367</v>
      </c>
      <c r="H74" s="8">
        <v>3</v>
      </c>
      <c r="I74" s="8">
        <v>0</v>
      </c>
      <c r="J74" s="8">
        <v>3</v>
      </c>
    </row>
    <row r="75" spans="1:10" x14ac:dyDescent="0.3">
      <c r="A75" s="7" t="s">
        <v>153</v>
      </c>
      <c r="B75" s="7" t="s">
        <v>154</v>
      </c>
      <c r="C75" s="8">
        <v>150</v>
      </c>
      <c r="D75" s="8">
        <v>141</v>
      </c>
      <c r="E75" s="4">
        <v>0.94</v>
      </c>
      <c r="F75" s="8">
        <v>0</v>
      </c>
      <c r="G75" s="4">
        <v>0.94</v>
      </c>
      <c r="H75" s="8">
        <v>2</v>
      </c>
      <c r="I75" s="8">
        <v>1</v>
      </c>
      <c r="J75" s="8">
        <v>6</v>
      </c>
    </row>
    <row r="76" spans="1:10" x14ac:dyDescent="0.3">
      <c r="A76" s="7" t="s">
        <v>155</v>
      </c>
      <c r="B76" s="7" t="s">
        <v>156</v>
      </c>
      <c r="C76" s="8">
        <v>140</v>
      </c>
      <c r="D76" s="8">
        <v>129</v>
      </c>
      <c r="E76" s="4">
        <v>0.92142857142857137</v>
      </c>
      <c r="F76" s="8">
        <v>0</v>
      </c>
      <c r="G76" s="4">
        <v>0.92142857142857137</v>
      </c>
      <c r="H76" s="8">
        <v>8</v>
      </c>
      <c r="I76" s="8">
        <v>0</v>
      </c>
      <c r="J76" s="8">
        <v>3</v>
      </c>
    </row>
    <row r="77" spans="1:10" x14ac:dyDescent="0.3">
      <c r="A77" s="7" t="s">
        <v>157</v>
      </c>
      <c r="B77" s="7" t="s">
        <v>158</v>
      </c>
      <c r="C77" s="8">
        <v>134</v>
      </c>
      <c r="D77" s="8">
        <v>128</v>
      </c>
      <c r="E77" s="4">
        <v>0.9552238805970148</v>
      </c>
      <c r="F77" s="8">
        <v>0</v>
      </c>
      <c r="G77" s="4">
        <v>0.9552238805970148</v>
      </c>
      <c r="H77" s="8">
        <v>3</v>
      </c>
      <c r="I77" s="8">
        <v>0</v>
      </c>
      <c r="J77" s="8">
        <v>3</v>
      </c>
    </row>
    <row r="78" spans="1:10" x14ac:dyDescent="0.3">
      <c r="A78" s="7" t="s">
        <v>159</v>
      </c>
      <c r="B78" s="7" t="s">
        <v>160</v>
      </c>
      <c r="C78" s="8">
        <v>126</v>
      </c>
      <c r="D78" s="8">
        <v>118</v>
      </c>
      <c r="E78" s="4">
        <v>0.9365079365079364</v>
      </c>
      <c r="F78" s="8">
        <v>4</v>
      </c>
      <c r="G78" s="4">
        <v>0.96825396825396826</v>
      </c>
      <c r="H78" s="8">
        <v>0</v>
      </c>
      <c r="I78" s="8">
        <v>0</v>
      </c>
      <c r="J78" s="8">
        <v>4</v>
      </c>
    </row>
    <row r="79" spans="1:10" x14ac:dyDescent="0.3">
      <c r="A79" s="7" t="s">
        <v>161</v>
      </c>
      <c r="B79" s="7" t="s">
        <v>162</v>
      </c>
      <c r="C79" s="8">
        <v>118</v>
      </c>
      <c r="D79" s="8">
        <v>114</v>
      </c>
      <c r="E79" s="4">
        <v>0.96610169491525422</v>
      </c>
      <c r="F79" s="8">
        <v>0</v>
      </c>
      <c r="G79" s="4">
        <v>0.96610169491525422</v>
      </c>
      <c r="H79" s="8">
        <v>4</v>
      </c>
      <c r="I79" s="8">
        <v>0</v>
      </c>
      <c r="J79" s="8">
        <v>0</v>
      </c>
    </row>
    <row r="80" spans="1:10" x14ac:dyDescent="0.3">
      <c r="A80" s="7" t="s">
        <v>163</v>
      </c>
      <c r="B80" s="7" t="s">
        <v>164</v>
      </c>
      <c r="C80" s="8">
        <v>118</v>
      </c>
      <c r="D80" s="8">
        <v>106</v>
      </c>
      <c r="E80" s="4">
        <v>0.89830508474576276</v>
      </c>
      <c r="F80" s="8">
        <v>3</v>
      </c>
      <c r="G80" s="4">
        <v>0.92372881355932213</v>
      </c>
      <c r="H80" s="8">
        <v>9</v>
      </c>
      <c r="I80" s="8">
        <v>0</v>
      </c>
      <c r="J80" s="8">
        <v>0</v>
      </c>
    </row>
    <row r="81" spans="1:10" x14ac:dyDescent="0.3">
      <c r="A81" s="7" t="s">
        <v>165</v>
      </c>
      <c r="B81" s="7" t="s">
        <v>166</v>
      </c>
      <c r="C81" s="8">
        <v>113</v>
      </c>
      <c r="D81" s="8">
        <v>103</v>
      </c>
      <c r="E81" s="4">
        <v>0.91150442477876092</v>
      </c>
      <c r="F81" s="8">
        <v>1</v>
      </c>
      <c r="G81" s="4">
        <v>0.92035398230088494</v>
      </c>
      <c r="H81" s="8">
        <v>9</v>
      </c>
      <c r="I81" s="8">
        <v>0</v>
      </c>
      <c r="J81" s="8">
        <v>0</v>
      </c>
    </row>
    <row r="82" spans="1:10" x14ac:dyDescent="0.3">
      <c r="A82" s="7" t="s">
        <v>167</v>
      </c>
      <c r="B82" s="7" t="s">
        <v>168</v>
      </c>
      <c r="C82" s="8">
        <v>112</v>
      </c>
      <c r="D82" s="8">
        <v>107</v>
      </c>
      <c r="E82" s="4">
        <v>0.9553571428571429</v>
      </c>
      <c r="F82" s="8">
        <v>1</v>
      </c>
      <c r="G82" s="4">
        <v>0.9642857142857143</v>
      </c>
      <c r="H82" s="8">
        <v>4</v>
      </c>
      <c r="I82" s="8">
        <v>0</v>
      </c>
      <c r="J82" s="8">
        <v>0</v>
      </c>
    </row>
    <row r="83" spans="1:10" x14ac:dyDescent="0.3">
      <c r="A83" s="7" t="s">
        <v>169</v>
      </c>
      <c r="B83" s="7" t="s">
        <v>170</v>
      </c>
      <c r="C83" s="8">
        <v>112</v>
      </c>
      <c r="D83" s="8">
        <v>108</v>
      </c>
      <c r="E83" s="4">
        <v>0.9642857142857143</v>
      </c>
      <c r="F83" s="8">
        <v>1</v>
      </c>
      <c r="G83" s="4">
        <v>0.9732142857142857</v>
      </c>
      <c r="H83" s="8">
        <v>3</v>
      </c>
      <c r="I83" s="8">
        <v>0</v>
      </c>
      <c r="J83" s="8">
        <v>0</v>
      </c>
    </row>
    <row r="84" spans="1:10" x14ac:dyDescent="0.3">
      <c r="A84" s="7" t="s">
        <v>171</v>
      </c>
      <c r="B84" s="7" t="s">
        <v>172</v>
      </c>
      <c r="C84" s="8">
        <v>112</v>
      </c>
      <c r="D84" s="8">
        <v>99</v>
      </c>
      <c r="E84" s="4">
        <v>0.8839285714285714</v>
      </c>
      <c r="F84" s="8">
        <v>5</v>
      </c>
      <c r="G84" s="4">
        <v>0.9285714285714286</v>
      </c>
      <c r="H84" s="8">
        <v>6</v>
      </c>
      <c r="I84" s="8">
        <v>1</v>
      </c>
      <c r="J84" s="8">
        <v>1</v>
      </c>
    </row>
    <row r="85" spans="1:10" x14ac:dyDescent="0.3">
      <c r="A85" s="7" t="s">
        <v>173</v>
      </c>
      <c r="B85" s="7" t="s">
        <v>174</v>
      </c>
      <c r="C85" s="8">
        <v>106</v>
      </c>
      <c r="D85" s="8">
        <v>96</v>
      </c>
      <c r="E85" s="4">
        <v>0.9056603773584907</v>
      </c>
      <c r="F85" s="8">
        <v>2</v>
      </c>
      <c r="G85" s="4">
        <v>0.92452830188679247</v>
      </c>
      <c r="H85" s="8">
        <v>8</v>
      </c>
      <c r="I85" s="8">
        <v>0</v>
      </c>
      <c r="J85" s="8">
        <v>0</v>
      </c>
    </row>
    <row r="86" spans="1:10" x14ac:dyDescent="0.3">
      <c r="A86" s="7" t="s">
        <v>175</v>
      </c>
      <c r="B86" s="7" t="s">
        <v>176</v>
      </c>
      <c r="C86" s="8">
        <v>99</v>
      </c>
      <c r="D86" s="8">
        <v>94</v>
      </c>
      <c r="E86" s="4">
        <v>0.9494949494949495</v>
      </c>
      <c r="F86" s="8">
        <v>0</v>
      </c>
      <c r="G86" s="4">
        <v>0.9494949494949495</v>
      </c>
      <c r="H86" s="8">
        <v>5</v>
      </c>
      <c r="I86" s="8">
        <v>0</v>
      </c>
      <c r="J86" s="8">
        <v>0</v>
      </c>
    </row>
    <row r="87" spans="1:10" x14ac:dyDescent="0.3">
      <c r="A87" s="7" t="s">
        <v>177</v>
      </c>
      <c r="B87" s="7" t="s">
        <v>178</v>
      </c>
      <c r="C87" s="8">
        <v>96</v>
      </c>
      <c r="D87" s="8">
        <v>90</v>
      </c>
      <c r="E87" s="4">
        <v>0.9375</v>
      </c>
      <c r="F87" s="8">
        <v>0</v>
      </c>
      <c r="G87" s="4">
        <v>0.9375</v>
      </c>
      <c r="H87" s="8">
        <v>2</v>
      </c>
      <c r="I87" s="8">
        <v>1</v>
      </c>
      <c r="J87" s="8">
        <v>3</v>
      </c>
    </row>
    <row r="88" spans="1:10" x14ac:dyDescent="0.3">
      <c r="A88" s="7" t="s">
        <v>179</v>
      </c>
      <c r="B88" s="7" t="s">
        <v>180</v>
      </c>
      <c r="C88" s="8">
        <v>87</v>
      </c>
      <c r="D88" s="8">
        <v>85</v>
      </c>
      <c r="E88" s="4">
        <v>0.97701149425287359</v>
      </c>
      <c r="F88" s="8">
        <v>0</v>
      </c>
      <c r="G88" s="4">
        <v>0.97701149425287359</v>
      </c>
      <c r="H88" s="8">
        <v>2</v>
      </c>
      <c r="I88" s="8">
        <v>0</v>
      </c>
      <c r="J88" s="8">
        <v>0</v>
      </c>
    </row>
    <row r="89" spans="1:10" x14ac:dyDescent="0.3">
      <c r="A89" s="7" t="s">
        <v>181</v>
      </c>
      <c r="B89" s="7" t="s">
        <v>182</v>
      </c>
      <c r="C89" s="8">
        <v>82</v>
      </c>
      <c r="D89" s="8">
        <v>76</v>
      </c>
      <c r="E89" s="4">
        <v>0.92682926829268297</v>
      </c>
      <c r="F89" s="8">
        <v>2</v>
      </c>
      <c r="G89" s="4">
        <v>0.95121951219512202</v>
      </c>
      <c r="H89" s="8">
        <v>4</v>
      </c>
      <c r="I89" s="8">
        <v>0</v>
      </c>
      <c r="J89" s="8">
        <v>0</v>
      </c>
    </row>
    <row r="90" spans="1:10" x14ac:dyDescent="0.3">
      <c r="A90" s="7" t="s">
        <v>183</v>
      </c>
      <c r="B90" s="7" t="s">
        <v>184</v>
      </c>
      <c r="C90" s="8">
        <v>82</v>
      </c>
      <c r="D90" s="8">
        <v>79</v>
      </c>
      <c r="E90" s="4">
        <v>0.96341463414634143</v>
      </c>
      <c r="F90" s="8">
        <v>1</v>
      </c>
      <c r="G90" s="4">
        <v>0.97560975609756095</v>
      </c>
      <c r="H90" s="8">
        <v>2</v>
      </c>
      <c r="I90" s="8">
        <v>0</v>
      </c>
      <c r="J90" s="8">
        <v>0</v>
      </c>
    </row>
    <row r="91" spans="1:10" x14ac:dyDescent="0.3">
      <c r="A91" s="7" t="s">
        <v>185</v>
      </c>
      <c r="B91" s="7" t="s">
        <v>186</v>
      </c>
      <c r="C91" s="8">
        <v>78</v>
      </c>
      <c r="D91" s="8">
        <v>71</v>
      </c>
      <c r="E91" s="4">
        <v>0.91025641025641024</v>
      </c>
      <c r="F91" s="8">
        <v>0</v>
      </c>
      <c r="G91" s="4">
        <v>0.91025641025641024</v>
      </c>
      <c r="H91" s="8">
        <v>7</v>
      </c>
      <c r="I91" s="8">
        <v>0</v>
      </c>
      <c r="J91" s="8">
        <v>0</v>
      </c>
    </row>
    <row r="92" spans="1:10" x14ac:dyDescent="0.3">
      <c r="A92" s="7" t="s">
        <v>187</v>
      </c>
      <c r="B92" s="7" t="s">
        <v>188</v>
      </c>
      <c r="C92" s="8">
        <v>74</v>
      </c>
      <c r="D92" s="8">
        <v>68</v>
      </c>
      <c r="E92" s="4">
        <v>0.91891891891891897</v>
      </c>
      <c r="F92" s="8">
        <v>2</v>
      </c>
      <c r="G92" s="4">
        <v>0.94594594594594594</v>
      </c>
      <c r="H92" s="8">
        <v>4</v>
      </c>
      <c r="I92" s="8">
        <v>0</v>
      </c>
      <c r="J92" s="8">
        <v>0</v>
      </c>
    </row>
    <row r="93" spans="1:10" x14ac:dyDescent="0.3">
      <c r="A93" s="7" t="s">
        <v>189</v>
      </c>
      <c r="B93" s="7" t="s">
        <v>190</v>
      </c>
      <c r="C93" s="8">
        <v>73</v>
      </c>
      <c r="D93" s="8">
        <v>69</v>
      </c>
      <c r="E93" s="4">
        <v>0.9452054794520548</v>
      </c>
      <c r="F93" s="8">
        <v>1</v>
      </c>
      <c r="G93" s="4">
        <v>0.95890410958904093</v>
      </c>
      <c r="H93" s="8">
        <v>3</v>
      </c>
      <c r="I93" s="8">
        <v>0</v>
      </c>
      <c r="J93" s="8">
        <v>0</v>
      </c>
    </row>
    <row r="94" spans="1:10" x14ac:dyDescent="0.3">
      <c r="A94" s="7" t="s">
        <v>191</v>
      </c>
      <c r="B94" s="7" t="s">
        <v>192</v>
      </c>
      <c r="C94" s="8">
        <v>66</v>
      </c>
      <c r="D94" s="8">
        <v>62</v>
      </c>
      <c r="E94" s="4">
        <v>0.93939393939393934</v>
      </c>
      <c r="F94" s="8">
        <v>3</v>
      </c>
      <c r="G94" s="4">
        <v>0.98484848484848486</v>
      </c>
      <c r="H94" s="8">
        <v>0</v>
      </c>
      <c r="I94" s="8">
        <v>0</v>
      </c>
      <c r="J94" s="8">
        <v>1</v>
      </c>
    </row>
    <row r="95" spans="1:10" x14ac:dyDescent="0.3">
      <c r="A95" s="7" t="s">
        <v>193</v>
      </c>
      <c r="B95" s="7" t="s">
        <v>194</v>
      </c>
      <c r="C95" s="8">
        <v>61</v>
      </c>
      <c r="D95" s="8">
        <v>59</v>
      </c>
      <c r="E95" s="4">
        <v>0.96721311475409832</v>
      </c>
      <c r="F95" s="8">
        <v>1</v>
      </c>
      <c r="G95" s="4">
        <v>0.98360655737704916</v>
      </c>
      <c r="H95" s="8">
        <v>1</v>
      </c>
      <c r="I95" s="8">
        <v>0</v>
      </c>
      <c r="J95" s="8">
        <v>0</v>
      </c>
    </row>
    <row r="96" spans="1:10" x14ac:dyDescent="0.3">
      <c r="A96" s="7" t="s">
        <v>195</v>
      </c>
      <c r="B96" s="7" t="s">
        <v>196</v>
      </c>
      <c r="C96" s="8">
        <v>61</v>
      </c>
      <c r="D96" s="8">
        <v>56</v>
      </c>
      <c r="E96" s="4">
        <v>0.91803278688524581</v>
      </c>
      <c r="F96" s="8">
        <v>2</v>
      </c>
      <c r="G96" s="4">
        <v>0.95081967213114749</v>
      </c>
      <c r="H96" s="8">
        <v>3</v>
      </c>
      <c r="I96" s="8">
        <v>0</v>
      </c>
      <c r="J96" s="8">
        <v>0</v>
      </c>
    </row>
    <row r="97" spans="1:10" x14ac:dyDescent="0.3">
      <c r="A97" s="7" t="s">
        <v>197</v>
      </c>
      <c r="B97" s="7" t="s">
        <v>198</v>
      </c>
      <c r="C97" s="8">
        <v>58</v>
      </c>
      <c r="D97" s="8">
        <v>52</v>
      </c>
      <c r="E97" s="4">
        <v>0.89655172413793105</v>
      </c>
      <c r="F97" s="8">
        <v>1</v>
      </c>
      <c r="G97" s="4">
        <v>0.91379310344827591</v>
      </c>
      <c r="H97" s="8">
        <v>5</v>
      </c>
      <c r="I97" s="8">
        <v>0</v>
      </c>
      <c r="J97" s="8">
        <v>0</v>
      </c>
    </row>
    <row r="98" spans="1:10" x14ac:dyDescent="0.3">
      <c r="A98" s="7" t="s">
        <v>199</v>
      </c>
      <c r="B98" s="7" t="s">
        <v>200</v>
      </c>
      <c r="C98" s="8">
        <v>57</v>
      </c>
      <c r="D98" s="8">
        <v>55</v>
      </c>
      <c r="E98" s="4">
        <v>0.96491228070175439</v>
      </c>
      <c r="F98" s="8">
        <v>2</v>
      </c>
      <c r="G98" s="4">
        <v>1</v>
      </c>
      <c r="H98" s="8">
        <v>0</v>
      </c>
      <c r="I98" s="8">
        <v>0</v>
      </c>
      <c r="J98" s="8">
        <v>0</v>
      </c>
    </row>
    <row r="99" spans="1:10" x14ac:dyDescent="0.3">
      <c r="A99" s="7" t="s">
        <v>201</v>
      </c>
      <c r="B99" s="7" t="s">
        <v>202</v>
      </c>
      <c r="C99" s="8">
        <v>51</v>
      </c>
      <c r="D99" s="8">
        <v>40</v>
      </c>
      <c r="E99" s="4">
        <v>0.78431372549019618</v>
      </c>
      <c r="F99" s="8">
        <v>5</v>
      </c>
      <c r="G99" s="4">
        <v>0.88235294117647056</v>
      </c>
      <c r="H99" s="8">
        <v>2</v>
      </c>
      <c r="I99" s="8">
        <v>0</v>
      </c>
      <c r="J99" s="8">
        <v>4</v>
      </c>
    </row>
    <row r="100" spans="1:10" x14ac:dyDescent="0.3">
      <c r="A100" s="7" t="s">
        <v>203</v>
      </c>
      <c r="B100" s="7" t="s">
        <v>204</v>
      </c>
      <c r="C100" s="8">
        <v>48</v>
      </c>
      <c r="D100" s="8">
        <v>45</v>
      </c>
      <c r="E100" s="4">
        <v>0.9375</v>
      </c>
      <c r="F100" s="8">
        <v>0</v>
      </c>
      <c r="G100" s="4">
        <v>0.9375</v>
      </c>
      <c r="H100" s="8">
        <v>3</v>
      </c>
      <c r="I100" s="8">
        <v>0</v>
      </c>
      <c r="J100" s="8">
        <v>0</v>
      </c>
    </row>
    <row r="101" spans="1:10" x14ac:dyDescent="0.3">
      <c r="A101" s="7" t="s">
        <v>205</v>
      </c>
      <c r="B101" s="7" t="s">
        <v>206</v>
      </c>
      <c r="C101" s="8">
        <v>47</v>
      </c>
      <c r="D101" s="8">
        <v>43</v>
      </c>
      <c r="E101" s="4">
        <v>0.91489361702127647</v>
      </c>
      <c r="F101" s="8">
        <v>1</v>
      </c>
      <c r="G101" s="4">
        <v>0.93617021276595747</v>
      </c>
      <c r="H101" s="8">
        <v>3</v>
      </c>
      <c r="I101" s="8">
        <v>0</v>
      </c>
      <c r="J101" s="8">
        <v>0</v>
      </c>
    </row>
    <row r="102" spans="1:10" x14ac:dyDescent="0.3">
      <c r="A102" s="7" t="s">
        <v>207</v>
      </c>
      <c r="B102" s="7" t="s">
        <v>208</v>
      </c>
      <c r="C102" s="8">
        <v>44</v>
      </c>
      <c r="D102" s="8">
        <v>43</v>
      </c>
      <c r="E102" s="4">
        <v>0.97727272727272729</v>
      </c>
      <c r="F102" s="8">
        <v>1</v>
      </c>
      <c r="G102" s="4">
        <v>1</v>
      </c>
      <c r="H102" s="8">
        <v>0</v>
      </c>
      <c r="I102" s="8">
        <v>0</v>
      </c>
      <c r="J102" s="8">
        <v>0</v>
      </c>
    </row>
    <row r="103" spans="1:10" x14ac:dyDescent="0.3">
      <c r="A103" s="7" t="s">
        <v>209</v>
      </c>
      <c r="B103" s="7" t="s">
        <v>210</v>
      </c>
      <c r="C103" s="8">
        <v>40</v>
      </c>
      <c r="D103" s="8">
        <v>30</v>
      </c>
      <c r="E103" s="4">
        <v>0.75</v>
      </c>
      <c r="F103" s="8">
        <v>6</v>
      </c>
      <c r="G103" s="4">
        <v>0.9</v>
      </c>
      <c r="H103" s="8">
        <v>1</v>
      </c>
      <c r="I103" s="8">
        <v>0</v>
      </c>
      <c r="J103" s="8">
        <v>3</v>
      </c>
    </row>
    <row r="104" spans="1:10" x14ac:dyDescent="0.3">
      <c r="A104" s="7" t="s">
        <v>211</v>
      </c>
      <c r="B104" s="7" t="s">
        <v>212</v>
      </c>
      <c r="C104" s="8">
        <v>39</v>
      </c>
      <c r="D104" s="8">
        <v>38</v>
      </c>
      <c r="E104" s="4">
        <v>0.97435897435897434</v>
      </c>
      <c r="F104" s="8">
        <v>0</v>
      </c>
      <c r="G104" s="4">
        <v>0.97435897435897434</v>
      </c>
      <c r="H104" s="8">
        <v>1</v>
      </c>
      <c r="I104" s="8">
        <v>0</v>
      </c>
      <c r="J104" s="8">
        <v>0</v>
      </c>
    </row>
    <row r="105" spans="1:10" x14ac:dyDescent="0.3">
      <c r="A105" s="7" t="s">
        <v>213</v>
      </c>
      <c r="B105" s="7" t="s">
        <v>214</v>
      </c>
      <c r="C105" s="8">
        <v>30</v>
      </c>
      <c r="D105" s="8">
        <v>30</v>
      </c>
      <c r="E105" s="4">
        <v>1</v>
      </c>
      <c r="F105" s="8">
        <v>0</v>
      </c>
      <c r="G105" s="4">
        <v>1</v>
      </c>
      <c r="H105" s="8">
        <v>0</v>
      </c>
      <c r="I105" s="8">
        <v>0</v>
      </c>
      <c r="J105" s="8">
        <v>0</v>
      </c>
    </row>
    <row r="106" spans="1:10" x14ac:dyDescent="0.3">
      <c r="A106" s="7" t="s">
        <v>215</v>
      </c>
      <c r="B106" s="7" t="s">
        <v>216</v>
      </c>
      <c r="C106" s="8">
        <v>28</v>
      </c>
      <c r="D106" s="8">
        <v>23</v>
      </c>
      <c r="E106" s="4">
        <v>0.8214285714285714</v>
      </c>
      <c r="F106" s="8">
        <v>2</v>
      </c>
      <c r="G106" s="4">
        <v>0.8928571428571429</v>
      </c>
      <c r="H106" s="8">
        <v>0</v>
      </c>
      <c r="I106" s="8">
        <v>0</v>
      </c>
      <c r="J106" s="8">
        <v>3</v>
      </c>
    </row>
    <row r="107" spans="1:10" x14ac:dyDescent="0.3">
      <c r="A107" s="7" t="s">
        <v>217</v>
      </c>
      <c r="B107" s="7" t="s">
        <v>218</v>
      </c>
      <c r="C107" s="8">
        <v>28</v>
      </c>
      <c r="D107" s="8">
        <v>27</v>
      </c>
      <c r="E107" s="4">
        <v>0.9642857142857143</v>
      </c>
      <c r="F107" s="8">
        <v>1</v>
      </c>
      <c r="G107" s="4">
        <v>1</v>
      </c>
      <c r="H107" s="8">
        <v>0</v>
      </c>
      <c r="I107" s="8">
        <v>0</v>
      </c>
      <c r="J107" s="8">
        <v>0</v>
      </c>
    </row>
    <row r="108" spans="1:10" x14ac:dyDescent="0.3">
      <c r="A108" s="7" t="s">
        <v>219</v>
      </c>
      <c r="B108" s="7" t="s">
        <v>220</v>
      </c>
      <c r="C108" s="8">
        <v>22</v>
      </c>
      <c r="D108" s="8">
        <v>20</v>
      </c>
      <c r="E108" s="4">
        <v>0.90909090909090906</v>
      </c>
      <c r="F108" s="8">
        <v>0</v>
      </c>
      <c r="G108" s="4">
        <v>0.90909090909090906</v>
      </c>
      <c r="H108" s="8">
        <v>0</v>
      </c>
      <c r="I108" s="8">
        <v>0</v>
      </c>
      <c r="J108" s="8">
        <v>2</v>
      </c>
    </row>
    <row r="109" spans="1:10" x14ac:dyDescent="0.3">
      <c r="A109" s="7" t="s">
        <v>221</v>
      </c>
      <c r="B109" s="7" t="s">
        <v>222</v>
      </c>
      <c r="C109" s="8">
        <v>21</v>
      </c>
      <c r="D109" s="8">
        <v>20</v>
      </c>
      <c r="E109" s="4">
        <v>0.95238095238095222</v>
      </c>
      <c r="F109" s="8">
        <v>1</v>
      </c>
      <c r="G109" s="4">
        <v>1</v>
      </c>
      <c r="H109" s="8">
        <v>0</v>
      </c>
      <c r="I109" s="8">
        <v>0</v>
      </c>
      <c r="J109" s="8">
        <v>0</v>
      </c>
    </row>
    <row r="110" spans="1:10" x14ac:dyDescent="0.3">
      <c r="A110" s="7" t="s">
        <v>223</v>
      </c>
      <c r="B110" s="7" t="s">
        <v>224</v>
      </c>
      <c r="C110" s="8">
        <v>20</v>
      </c>
      <c r="D110" s="8">
        <v>17</v>
      </c>
      <c r="E110" s="4">
        <v>0.85</v>
      </c>
      <c r="F110" s="8">
        <v>2</v>
      </c>
      <c r="G110" s="4">
        <v>0.95</v>
      </c>
      <c r="H110" s="8">
        <v>0</v>
      </c>
      <c r="I110" s="8">
        <v>0</v>
      </c>
      <c r="J110" s="8">
        <v>1</v>
      </c>
    </row>
    <row r="111" spans="1:10" x14ac:dyDescent="0.3">
      <c r="A111" s="7" t="s">
        <v>225</v>
      </c>
      <c r="B111" s="7" t="s">
        <v>226</v>
      </c>
      <c r="C111" s="8">
        <v>19</v>
      </c>
      <c r="D111" s="8">
        <v>19</v>
      </c>
      <c r="E111" s="4">
        <v>1</v>
      </c>
      <c r="F111" s="8">
        <v>0</v>
      </c>
      <c r="G111" s="4">
        <v>1</v>
      </c>
      <c r="H111" s="8">
        <v>0</v>
      </c>
      <c r="I111" s="8">
        <v>0</v>
      </c>
      <c r="J111" s="8">
        <v>0</v>
      </c>
    </row>
    <row r="112" spans="1:10" x14ac:dyDescent="0.3">
      <c r="A112" s="7" t="s">
        <v>227</v>
      </c>
      <c r="B112" s="7" t="s">
        <v>228</v>
      </c>
      <c r="C112" s="8">
        <v>19</v>
      </c>
      <c r="D112" s="8">
        <v>19</v>
      </c>
      <c r="E112" s="4">
        <v>1</v>
      </c>
      <c r="F112" s="8">
        <v>0</v>
      </c>
      <c r="G112" s="4">
        <v>1</v>
      </c>
      <c r="H112" s="8">
        <v>0</v>
      </c>
      <c r="I112" s="8">
        <v>0</v>
      </c>
      <c r="J112" s="8">
        <v>0</v>
      </c>
    </row>
    <row r="113" spans="1:10" x14ac:dyDescent="0.3">
      <c r="A113" s="7" t="s">
        <v>229</v>
      </c>
      <c r="B113" s="7" t="s">
        <v>230</v>
      </c>
      <c r="C113" s="8">
        <v>19</v>
      </c>
      <c r="D113" s="8">
        <v>18</v>
      </c>
      <c r="E113" s="4">
        <v>0.94736842105263153</v>
      </c>
      <c r="F113" s="8">
        <v>1</v>
      </c>
      <c r="G113" s="4">
        <v>1</v>
      </c>
      <c r="H113" s="8">
        <v>0</v>
      </c>
      <c r="I113" s="8">
        <v>0</v>
      </c>
      <c r="J113" s="8">
        <v>0</v>
      </c>
    </row>
    <row r="114" spans="1:10" x14ac:dyDescent="0.3">
      <c r="A114" s="7" t="s">
        <v>231</v>
      </c>
      <c r="B114" s="7" t="s">
        <v>232</v>
      </c>
      <c r="C114" s="8">
        <v>17</v>
      </c>
      <c r="D114" s="8">
        <v>15</v>
      </c>
      <c r="E114" s="4">
        <v>0.88235294117647056</v>
      </c>
      <c r="F114" s="8">
        <v>1</v>
      </c>
      <c r="G114" s="4">
        <v>0.94117647058823517</v>
      </c>
      <c r="H114" s="8">
        <v>1</v>
      </c>
      <c r="I114" s="8">
        <v>0</v>
      </c>
      <c r="J114" s="8">
        <v>0</v>
      </c>
    </row>
    <row r="115" spans="1:10" x14ac:dyDescent="0.3">
      <c r="A115" s="7" t="s">
        <v>233</v>
      </c>
      <c r="B115" s="7" t="s">
        <v>234</v>
      </c>
      <c r="C115" s="8">
        <v>12</v>
      </c>
      <c r="D115" s="8">
        <v>7</v>
      </c>
      <c r="E115" s="4">
        <v>0.58333333333333337</v>
      </c>
      <c r="F115" s="8">
        <v>3</v>
      </c>
      <c r="G115" s="4">
        <v>0.83333333333333348</v>
      </c>
      <c r="H115" s="8">
        <v>0</v>
      </c>
      <c r="I115" s="8">
        <v>0</v>
      </c>
      <c r="J115" s="8">
        <v>2</v>
      </c>
    </row>
    <row r="116" spans="1:10" x14ac:dyDescent="0.3">
      <c r="A116" s="7" t="s">
        <v>235</v>
      </c>
      <c r="B116" s="7" t="s">
        <v>236</v>
      </c>
      <c r="C116" s="8">
        <v>9</v>
      </c>
      <c r="D116" s="8">
        <v>7</v>
      </c>
      <c r="E116" s="4">
        <v>0.7777777777777779</v>
      </c>
      <c r="F116" s="8">
        <v>0</v>
      </c>
      <c r="G116" s="4">
        <v>0.7777777777777779</v>
      </c>
      <c r="H116" s="8">
        <v>0</v>
      </c>
      <c r="I116" s="8">
        <v>0</v>
      </c>
      <c r="J116" s="8">
        <v>2</v>
      </c>
    </row>
    <row r="117" spans="1:10" x14ac:dyDescent="0.3">
      <c r="A117" s="7" t="s">
        <v>237</v>
      </c>
      <c r="B117" s="7" t="s">
        <v>238</v>
      </c>
      <c r="C117" s="8">
        <v>7</v>
      </c>
      <c r="D117" s="8">
        <v>7</v>
      </c>
      <c r="E117" s="4">
        <v>1</v>
      </c>
      <c r="F117" s="8">
        <v>0</v>
      </c>
      <c r="G117" s="4">
        <v>1</v>
      </c>
      <c r="H117" s="8">
        <v>0</v>
      </c>
      <c r="I117" s="8">
        <v>0</v>
      </c>
      <c r="J117" s="8">
        <v>0</v>
      </c>
    </row>
    <row r="118" spans="1:10" x14ac:dyDescent="0.3">
      <c r="A118" s="7" t="s">
        <v>239</v>
      </c>
      <c r="B118" s="7" t="s">
        <v>240</v>
      </c>
      <c r="C118" s="8">
        <v>6</v>
      </c>
      <c r="D118" s="8">
        <v>5</v>
      </c>
      <c r="E118" s="4">
        <v>0.83333333333333348</v>
      </c>
      <c r="F118" s="8">
        <v>1</v>
      </c>
      <c r="G118" s="4">
        <v>1</v>
      </c>
      <c r="H118" s="8">
        <v>0</v>
      </c>
      <c r="I118" s="8">
        <v>0</v>
      </c>
      <c r="J118" s="8">
        <v>0</v>
      </c>
    </row>
    <row r="119" spans="1:10" x14ac:dyDescent="0.3">
      <c r="A119" s="7" t="s">
        <v>241</v>
      </c>
      <c r="B119" s="7" t="s">
        <v>242</v>
      </c>
      <c r="C119" s="8">
        <v>5</v>
      </c>
      <c r="D119" s="8">
        <v>0</v>
      </c>
      <c r="E119" s="4">
        <v>0</v>
      </c>
      <c r="F119" s="8">
        <v>0</v>
      </c>
      <c r="G119" s="4">
        <v>0</v>
      </c>
      <c r="H119" s="8">
        <v>0</v>
      </c>
      <c r="I119" s="8">
        <v>0</v>
      </c>
      <c r="J119" s="8">
        <v>5</v>
      </c>
    </row>
    <row r="120" spans="1:10" x14ac:dyDescent="0.3">
      <c r="A120" s="7" t="s">
        <v>243</v>
      </c>
      <c r="B120" s="7" t="s">
        <v>244</v>
      </c>
      <c r="C120" s="8">
        <v>5</v>
      </c>
      <c r="D120" s="8">
        <v>5</v>
      </c>
      <c r="E120" s="4">
        <v>1</v>
      </c>
      <c r="F120" s="8">
        <v>0</v>
      </c>
      <c r="G120" s="4">
        <v>1</v>
      </c>
      <c r="H120" s="8">
        <v>0</v>
      </c>
      <c r="I120" s="8">
        <v>0</v>
      </c>
      <c r="J120" s="8">
        <v>0</v>
      </c>
    </row>
    <row r="121" spans="1:10" x14ac:dyDescent="0.3">
      <c r="A121" s="7" t="s">
        <v>245</v>
      </c>
      <c r="B121" s="7" t="s">
        <v>246</v>
      </c>
      <c r="C121" s="8">
        <v>5</v>
      </c>
      <c r="D121" s="8">
        <v>4</v>
      </c>
      <c r="E121" s="4">
        <v>0.8</v>
      </c>
      <c r="F121" s="8">
        <v>0</v>
      </c>
      <c r="G121" s="4">
        <v>0.8</v>
      </c>
      <c r="H121" s="8">
        <v>1</v>
      </c>
      <c r="I121" s="8">
        <v>0</v>
      </c>
      <c r="J121" s="8">
        <v>0</v>
      </c>
    </row>
    <row r="122" spans="1:10" x14ac:dyDescent="0.3">
      <c r="A122" s="7" t="s">
        <v>247</v>
      </c>
      <c r="B122" s="7" t="s">
        <v>248</v>
      </c>
      <c r="C122" s="8">
        <v>3</v>
      </c>
      <c r="D122" s="8">
        <v>0</v>
      </c>
      <c r="E122" s="4">
        <v>0</v>
      </c>
      <c r="F122" s="8">
        <v>0</v>
      </c>
      <c r="G122" s="4">
        <v>0</v>
      </c>
      <c r="H122" s="8">
        <v>0</v>
      </c>
      <c r="I122" s="8">
        <v>0</v>
      </c>
      <c r="J122" s="8">
        <v>3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3"/>
  <sheetViews>
    <sheetView workbookViewId="0">
      <selection sqref="A1:M1"/>
    </sheetView>
  </sheetViews>
  <sheetFormatPr defaultRowHeight="14.4" x14ac:dyDescent="0.3"/>
  <sheetData>
    <row r="1" spans="1:13" x14ac:dyDescent="0.3">
      <c r="A1" s="30" t="s">
        <v>249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9" t="s">
        <v>250</v>
      </c>
      <c r="B2" s="9" t="s">
        <v>251</v>
      </c>
      <c r="C2" s="9" t="s">
        <v>252</v>
      </c>
      <c r="D2" s="9" t="s">
        <v>253</v>
      </c>
      <c r="E2" s="9" t="s">
        <v>254</v>
      </c>
      <c r="F2" s="9" t="s">
        <v>255</v>
      </c>
      <c r="G2" s="9" t="s">
        <v>256</v>
      </c>
      <c r="H2" s="9" t="s">
        <v>257</v>
      </c>
      <c r="I2" s="9" t="s">
        <v>258</v>
      </c>
      <c r="J2" s="9" t="s">
        <v>259</v>
      </c>
      <c r="K2" s="9" t="s">
        <v>260</v>
      </c>
      <c r="L2" s="9" t="s">
        <v>261</v>
      </c>
      <c r="M2" s="9" t="s">
        <v>262</v>
      </c>
    </row>
    <row r="3" spans="1:13" x14ac:dyDescent="0.3">
      <c r="A3" s="10" t="s">
        <v>178</v>
      </c>
      <c r="B3" s="10" t="s">
        <v>263</v>
      </c>
      <c r="C3" s="10" t="s">
        <v>264</v>
      </c>
      <c r="D3" s="10" t="s">
        <v>265</v>
      </c>
      <c r="E3" s="10" t="s">
        <v>266</v>
      </c>
      <c r="F3" s="10" t="s">
        <v>267</v>
      </c>
      <c r="G3" s="10" t="s">
        <v>268</v>
      </c>
      <c r="H3" s="10" t="s">
        <v>269</v>
      </c>
      <c r="I3" s="11">
        <v>1</v>
      </c>
      <c r="J3" s="10" t="s">
        <v>177</v>
      </c>
      <c r="K3" s="10" t="s">
        <v>270</v>
      </c>
      <c r="L3" s="10" t="s">
        <v>271</v>
      </c>
      <c r="M3" s="10" t="s">
        <v>272</v>
      </c>
    </row>
    <row r="4" spans="1:13" x14ac:dyDescent="0.3">
      <c r="A4" s="10" t="s">
        <v>42</v>
      </c>
      <c r="B4" s="10" t="s">
        <v>273</v>
      </c>
      <c r="C4" s="10" t="s">
        <v>264</v>
      </c>
      <c r="D4" s="10" t="s">
        <v>274</v>
      </c>
      <c r="E4" s="10" t="s">
        <v>275</v>
      </c>
      <c r="F4" s="10" t="s">
        <v>267</v>
      </c>
      <c r="G4" s="10" t="s">
        <v>276</v>
      </c>
      <c r="H4" s="10" t="s">
        <v>277</v>
      </c>
      <c r="I4" s="11">
        <v>1</v>
      </c>
      <c r="J4" s="10" t="s">
        <v>41</v>
      </c>
      <c r="K4" s="10" t="s">
        <v>278</v>
      </c>
      <c r="L4" s="10" t="s">
        <v>271</v>
      </c>
      <c r="M4" s="10" t="s">
        <v>279</v>
      </c>
    </row>
    <row r="5" spans="1:13" x14ac:dyDescent="0.3">
      <c r="A5" s="10" t="s">
        <v>42</v>
      </c>
      <c r="B5" s="10" t="s">
        <v>273</v>
      </c>
      <c r="C5" s="10" t="s">
        <v>264</v>
      </c>
      <c r="D5" s="10" t="s">
        <v>274</v>
      </c>
      <c r="E5" s="10" t="s">
        <v>280</v>
      </c>
      <c r="F5" s="10" t="s">
        <v>267</v>
      </c>
      <c r="G5" s="10" t="s">
        <v>281</v>
      </c>
      <c r="H5" s="10" t="s">
        <v>282</v>
      </c>
      <c r="I5" s="11">
        <v>1</v>
      </c>
      <c r="J5" s="10" t="s">
        <v>41</v>
      </c>
      <c r="K5" s="10" t="s">
        <v>283</v>
      </c>
      <c r="L5" s="10" t="s">
        <v>271</v>
      </c>
      <c r="M5" s="10" t="s">
        <v>272</v>
      </c>
    </row>
    <row r="6" spans="1:13" x14ac:dyDescent="0.3">
      <c r="A6" s="10" t="s">
        <v>18</v>
      </c>
      <c r="B6" s="10" t="s">
        <v>284</v>
      </c>
      <c r="C6" s="10" t="s">
        <v>264</v>
      </c>
      <c r="D6" s="10" t="s">
        <v>285</v>
      </c>
      <c r="E6" s="10" t="s">
        <v>286</v>
      </c>
      <c r="F6" s="10" t="s">
        <v>267</v>
      </c>
      <c r="G6" s="10" t="s">
        <v>276</v>
      </c>
      <c r="H6" s="10" t="s">
        <v>277</v>
      </c>
      <c r="I6" s="11">
        <v>1</v>
      </c>
      <c r="J6" s="10" t="s">
        <v>17</v>
      </c>
      <c r="K6" s="10" t="s">
        <v>270</v>
      </c>
      <c r="L6" s="10" t="s">
        <v>271</v>
      </c>
      <c r="M6" s="10" t="s">
        <v>279</v>
      </c>
    </row>
    <row r="7" spans="1:13" x14ac:dyDescent="0.3">
      <c r="A7" s="10" t="s">
        <v>138</v>
      </c>
      <c r="B7" s="10" t="s">
        <v>287</v>
      </c>
      <c r="C7" s="10" t="s">
        <v>264</v>
      </c>
      <c r="D7" s="10" t="s">
        <v>288</v>
      </c>
      <c r="E7" s="10" t="s">
        <v>289</v>
      </c>
      <c r="F7" s="10" t="s">
        <v>290</v>
      </c>
      <c r="G7" s="10" t="s">
        <v>291</v>
      </c>
      <c r="H7" s="10" t="s">
        <v>292</v>
      </c>
      <c r="I7" s="11">
        <v>1</v>
      </c>
      <c r="J7" s="10" t="s">
        <v>137</v>
      </c>
      <c r="K7" s="10" t="s">
        <v>270</v>
      </c>
      <c r="L7" s="10" t="s">
        <v>271</v>
      </c>
      <c r="M7" s="10" t="s">
        <v>293</v>
      </c>
    </row>
    <row r="8" spans="1:13" x14ac:dyDescent="0.3">
      <c r="A8" s="10" t="s">
        <v>138</v>
      </c>
      <c r="B8" s="10" t="s">
        <v>287</v>
      </c>
      <c r="C8" s="10" t="s">
        <v>264</v>
      </c>
      <c r="D8" s="10" t="s">
        <v>288</v>
      </c>
      <c r="E8" s="10" t="s">
        <v>294</v>
      </c>
      <c r="F8" s="10" t="s">
        <v>267</v>
      </c>
      <c r="G8" s="10" t="s">
        <v>295</v>
      </c>
      <c r="H8" s="10" t="s">
        <v>296</v>
      </c>
      <c r="I8" s="11">
        <v>1</v>
      </c>
      <c r="J8" s="10" t="s">
        <v>137</v>
      </c>
      <c r="K8" s="10" t="s">
        <v>283</v>
      </c>
      <c r="L8" s="10" t="s">
        <v>271</v>
      </c>
      <c r="M8" s="10" t="s">
        <v>297</v>
      </c>
    </row>
    <row r="9" spans="1:13" x14ac:dyDescent="0.3">
      <c r="A9" s="10" t="s">
        <v>54</v>
      </c>
      <c r="B9" s="10" t="s">
        <v>298</v>
      </c>
      <c r="C9" s="10" t="s">
        <v>264</v>
      </c>
      <c r="D9" s="10" t="s">
        <v>299</v>
      </c>
      <c r="E9" s="10" t="s">
        <v>300</v>
      </c>
      <c r="F9" s="10" t="s">
        <v>267</v>
      </c>
      <c r="G9" s="10" t="s">
        <v>295</v>
      </c>
      <c r="H9" s="10" t="s">
        <v>296</v>
      </c>
      <c r="I9" s="11">
        <v>4</v>
      </c>
      <c r="J9" s="10" t="s">
        <v>53</v>
      </c>
      <c r="K9" s="10" t="s">
        <v>301</v>
      </c>
      <c r="L9" s="10" t="s">
        <v>271</v>
      </c>
      <c r="M9" s="10" t="s">
        <v>297</v>
      </c>
    </row>
    <row r="10" spans="1:13" x14ac:dyDescent="0.3">
      <c r="A10" s="10" t="s">
        <v>54</v>
      </c>
      <c r="B10" s="10" t="s">
        <v>298</v>
      </c>
      <c r="C10" s="10" t="s">
        <v>264</v>
      </c>
      <c r="D10" s="10" t="s">
        <v>299</v>
      </c>
      <c r="E10" s="10" t="s">
        <v>302</v>
      </c>
      <c r="F10" s="10" t="s">
        <v>267</v>
      </c>
      <c r="G10" s="10" t="s">
        <v>295</v>
      </c>
      <c r="H10" s="10" t="s">
        <v>296</v>
      </c>
      <c r="I10" s="11">
        <v>2</v>
      </c>
      <c r="J10" s="10" t="s">
        <v>53</v>
      </c>
      <c r="K10" s="10" t="s">
        <v>303</v>
      </c>
      <c r="L10" s="10" t="s">
        <v>271</v>
      </c>
      <c r="M10" s="10" t="s">
        <v>297</v>
      </c>
    </row>
    <row r="11" spans="1:13" x14ac:dyDescent="0.3">
      <c r="A11" s="10" t="s">
        <v>54</v>
      </c>
      <c r="B11" s="10" t="s">
        <v>298</v>
      </c>
      <c r="C11" s="10" t="s">
        <v>264</v>
      </c>
      <c r="D11" s="10" t="s">
        <v>299</v>
      </c>
      <c r="E11" s="10" t="s">
        <v>304</v>
      </c>
      <c r="F11" s="10" t="s">
        <v>267</v>
      </c>
      <c r="G11" s="10" t="s">
        <v>276</v>
      </c>
      <c r="H11" s="10" t="s">
        <v>277</v>
      </c>
      <c r="I11" s="11">
        <v>1</v>
      </c>
      <c r="J11" s="10" t="s">
        <v>53</v>
      </c>
      <c r="K11" s="10" t="s">
        <v>278</v>
      </c>
      <c r="L11" s="10" t="s">
        <v>271</v>
      </c>
      <c r="M11" s="10" t="s">
        <v>279</v>
      </c>
    </row>
    <row r="12" spans="1:13" x14ac:dyDescent="0.3">
      <c r="A12" s="10" t="s">
        <v>62</v>
      </c>
      <c r="B12" s="10" t="s">
        <v>305</v>
      </c>
      <c r="C12" s="10" t="s">
        <v>264</v>
      </c>
      <c r="D12" s="10" t="s">
        <v>306</v>
      </c>
      <c r="E12" s="10" t="s">
        <v>307</v>
      </c>
      <c r="F12" s="10" t="s">
        <v>267</v>
      </c>
      <c r="G12" s="10" t="s">
        <v>295</v>
      </c>
      <c r="H12" s="10" t="s">
        <v>296</v>
      </c>
      <c r="I12" s="11">
        <v>1</v>
      </c>
      <c r="J12" s="10" t="s">
        <v>61</v>
      </c>
      <c r="K12" s="10" t="s">
        <v>308</v>
      </c>
      <c r="L12" s="10" t="s">
        <v>271</v>
      </c>
      <c r="M12" s="10" t="s">
        <v>297</v>
      </c>
    </row>
    <row r="13" spans="1:13" x14ac:dyDescent="0.3">
      <c r="A13" s="10" t="s">
        <v>62</v>
      </c>
      <c r="B13" s="10" t="s">
        <v>305</v>
      </c>
      <c r="C13" s="10" t="s">
        <v>264</v>
      </c>
      <c r="D13" s="10" t="s">
        <v>306</v>
      </c>
      <c r="E13" s="10" t="s">
        <v>309</v>
      </c>
      <c r="F13" s="10" t="s">
        <v>267</v>
      </c>
      <c r="G13" s="10" t="s">
        <v>295</v>
      </c>
      <c r="H13" s="10" t="s">
        <v>296</v>
      </c>
      <c r="I13" s="11">
        <v>2</v>
      </c>
      <c r="J13" s="10" t="s">
        <v>61</v>
      </c>
      <c r="K13" s="10" t="s">
        <v>310</v>
      </c>
      <c r="L13" s="10" t="s">
        <v>271</v>
      </c>
      <c r="M13" s="10" t="s">
        <v>297</v>
      </c>
    </row>
    <row r="14" spans="1:13" x14ac:dyDescent="0.3">
      <c r="A14" s="10" t="s">
        <v>72</v>
      </c>
      <c r="B14" s="10" t="s">
        <v>311</v>
      </c>
      <c r="C14" s="10" t="s">
        <v>264</v>
      </c>
      <c r="D14" s="10" t="s">
        <v>312</v>
      </c>
      <c r="E14" s="10" t="s">
        <v>313</v>
      </c>
      <c r="F14" s="10" t="s">
        <v>267</v>
      </c>
      <c r="G14" s="10" t="s">
        <v>276</v>
      </c>
      <c r="H14" s="10" t="s">
        <v>277</v>
      </c>
      <c r="I14" s="11">
        <v>1</v>
      </c>
      <c r="J14" s="10" t="s">
        <v>71</v>
      </c>
      <c r="K14" s="10" t="s">
        <v>278</v>
      </c>
      <c r="L14" s="10" t="s">
        <v>271</v>
      </c>
      <c r="M14" s="10" t="s">
        <v>279</v>
      </c>
    </row>
    <row r="15" spans="1:13" x14ac:dyDescent="0.3">
      <c r="A15" s="10" t="s">
        <v>50</v>
      </c>
      <c r="B15" s="10" t="s">
        <v>314</v>
      </c>
      <c r="C15" s="10" t="s">
        <v>264</v>
      </c>
      <c r="D15" s="10" t="s">
        <v>315</v>
      </c>
      <c r="E15" s="10" t="s">
        <v>316</v>
      </c>
      <c r="F15" s="10" t="s">
        <v>317</v>
      </c>
      <c r="G15" s="10" t="s">
        <v>268</v>
      </c>
      <c r="H15" s="10" t="s">
        <v>269</v>
      </c>
      <c r="I15" s="11">
        <v>1</v>
      </c>
      <c r="J15" s="10" t="s">
        <v>49</v>
      </c>
      <c r="K15" s="10" t="s">
        <v>318</v>
      </c>
      <c r="L15" s="10" t="s">
        <v>271</v>
      </c>
      <c r="M15" s="10" t="s">
        <v>272</v>
      </c>
    </row>
    <row r="16" spans="1:13" x14ac:dyDescent="0.3">
      <c r="A16" s="10" t="s">
        <v>44</v>
      </c>
      <c r="B16" s="10" t="s">
        <v>319</v>
      </c>
      <c r="C16" s="10" t="s">
        <v>264</v>
      </c>
      <c r="D16" s="10" t="s">
        <v>320</v>
      </c>
      <c r="E16" s="10" t="s">
        <v>321</v>
      </c>
      <c r="F16" s="10" t="s">
        <v>267</v>
      </c>
      <c r="G16" s="10" t="s">
        <v>295</v>
      </c>
      <c r="H16" s="10" t="s">
        <v>296</v>
      </c>
      <c r="I16" s="11">
        <v>2</v>
      </c>
      <c r="J16" s="10" t="s">
        <v>43</v>
      </c>
      <c r="K16" s="10" t="s">
        <v>322</v>
      </c>
      <c r="L16" s="10" t="s">
        <v>271</v>
      </c>
      <c r="M16" s="10" t="s">
        <v>297</v>
      </c>
    </row>
    <row r="17" spans="1:13" x14ac:dyDescent="0.3">
      <c r="A17" s="10" t="s">
        <v>94</v>
      </c>
      <c r="B17" s="10" t="s">
        <v>323</v>
      </c>
      <c r="C17" s="10" t="s">
        <v>264</v>
      </c>
      <c r="D17" s="10" t="s">
        <v>324</v>
      </c>
      <c r="E17" s="10" t="s">
        <v>325</v>
      </c>
      <c r="F17" s="10" t="s">
        <v>267</v>
      </c>
      <c r="G17" s="10" t="s">
        <v>268</v>
      </c>
      <c r="H17" s="10" t="s">
        <v>269</v>
      </c>
      <c r="I17" s="11">
        <v>2</v>
      </c>
      <c r="J17" s="10" t="s">
        <v>93</v>
      </c>
      <c r="K17" s="10" t="s">
        <v>326</v>
      </c>
      <c r="L17" s="10" t="s">
        <v>271</v>
      </c>
      <c r="M17" s="10" t="s">
        <v>272</v>
      </c>
    </row>
    <row r="18" spans="1:13" x14ac:dyDescent="0.3">
      <c r="A18" s="10" t="s">
        <v>94</v>
      </c>
      <c r="B18" s="10" t="s">
        <v>323</v>
      </c>
      <c r="C18" s="10" t="s">
        <v>264</v>
      </c>
      <c r="D18" s="10" t="s">
        <v>324</v>
      </c>
      <c r="E18" s="10" t="s">
        <v>327</v>
      </c>
      <c r="F18" s="10" t="s">
        <v>267</v>
      </c>
      <c r="G18" s="10" t="s">
        <v>295</v>
      </c>
      <c r="H18" s="10" t="s">
        <v>296</v>
      </c>
      <c r="I18" s="11">
        <v>1</v>
      </c>
      <c r="J18" s="10" t="s">
        <v>93</v>
      </c>
      <c r="K18" s="10" t="s">
        <v>270</v>
      </c>
      <c r="L18" s="10" t="s">
        <v>271</v>
      </c>
      <c r="M18" s="10" t="s">
        <v>297</v>
      </c>
    </row>
    <row r="19" spans="1:13" x14ac:dyDescent="0.3">
      <c r="A19" s="10" t="s">
        <v>134</v>
      </c>
      <c r="B19" s="10" t="s">
        <v>328</v>
      </c>
      <c r="C19" s="10" t="s">
        <v>264</v>
      </c>
      <c r="D19" s="10" t="s">
        <v>329</v>
      </c>
      <c r="E19" s="10" t="s">
        <v>330</v>
      </c>
      <c r="F19" s="10" t="s">
        <v>267</v>
      </c>
      <c r="G19" s="10" t="s">
        <v>276</v>
      </c>
      <c r="H19" s="10" t="s">
        <v>277</v>
      </c>
      <c r="I19" s="11">
        <v>1</v>
      </c>
      <c r="J19" s="10" t="s">
        <v>133</v>
      </c>
      <c r="K19" s="10" t="s">
        <v>270</v>
      </c>
      <c r="L19" s="10" t="s">
        <v>271</v>
      </c>
      <c r="M19" s="10" t="s">
        <v>279</v>
      </c>
    </row>
    <row r="20" spans="1:13" x14ac:dyDescent="0.3">
      <c r="A20" s="10" t="s">
        <v>14</v>
      </c>
      <c r="B20" s="10" t="s">
        <v>331</v>
      </c>
      <c r="C20" s="10" t="s">
        <v>264</v>
      </c>
      <c r="D20" s="10" t="s">
        <v>332</v>
      </c>
      <c r="E20" s="10" t="s">
        <v>333</v>
      </c>
      <c r="F20" s="10" t="s">
        <v>317</v>
      </c>
      <c r="G20" s="10" t="s">
        <v>334</v>
      </c>
      <c r="H20" s="10" t="s">
        <v>335</v>
      </c>
      <c r="I20" s="11">
        <v>1</v>
      </c>
      <c r="J20" s="10" t="s">
        <v>13</v>
      </c>
      <c r="K20" s="10" t="s">
        <v>336</v>
      </c>
      <c r="L20" s="10" t="s">
        <v>271</v>
      </c>
      <c r="M20" s="10" t="s">
        <v>337</v>
      </c>
    </row>
    <row r="21" spans="1:13" x14ac:dyDescent="0.3">
      <c r="A21" s="10" t="s">
        <v>14</v>
      </c>
      <c r="B21" s="10" t="s">
        <v>331</v>
      </c>
      <c r="C21" s="10" t="s">
        <v>264</v>
      </c>
      <c r="D21" s="10" t="s">
        <v>332</v>
      </c>
      <c r="E21" s="10" t="s">
        <v>338</v>
      </c>
      <c r="F21" s="10" t="s">
        <v>267</v>
      </c>
      <c r="G21" s="10" t="s">
        <v>339</v>
      </c>
      <c r="H21" s="10" t="s">
        <v>340</v>
      </c>
      <c r="I21" s="11">
        <v>1</v>
      </c>
      <c r="J21" s="10" t="s">
        <v>13</v>
      </c>
      <c r="K21" s="10" t="s">
        <v>301</v>
      </c>
      <c r="L21" s="10" t="s">
        <v>271</v>
      </c>
      <c r="M21" s="10" t="s">
        <v>341</v>
      </c>
    </row>
    <row r="22" spans="1:13" x14ac:dyDescent="0.3">
      <c r="A22" s="10" t="s">
        <v>24</v>
      </c>
      <c r="B22" s="10" t="s">
        <v>342</v>
      </c>
      <c r="C22" s="10" t="s">
        <v>264</v>
      </c>
      <c r="D22" s="10" t="s">
        <v>343</v>
      </c>
      <c r="E22" s="10" t="s">
        <v>344</v>
      </c>
      <c r="F22" s="10" t="s">
        <v>267</v>
      </c>
      <c r="G22" s="10" t="s">
        <v>345</v>
      </c>
      <c r="H22" s="10" t="s">
        <v>346</v>
      </c>
      <c r="I22" s="11">
        <v>1</v>
      </c>
      <c r="J22" s="10" t="s">
        <v>23</v>
      </c>
      <c r="K22" s="10" t="s">
        <v>326</v>
      </c>
      <c r="L22" s="10" t="s">
        <v>271</v>
      </c>
      <c r="M22" s="10" t="s">
        <v>347</v>
      </c>
    </row>
    <row r="23" spans="1:13" x14ac:dyDescent="0.3">
      <c r="A23" s="10" t="s">
        <v>24</v>
      </c>
      <c r="B23" s="10" t="s">
        <v>342</v>
      </c>
      <c r="C23" s="10" t="s">
        <v>264</v>
      </c>
      <c r="D23" s="10" t="s">
        <v>343</v>
      </c>
      <c r="E23" s="10" t="s">
        <v>348</v>
      </c>
      <c r="F23" s="10" t="s">
        <v>267</v>
      </c>
      <c r="G23" s="10" t="s">
        <v>349</v>
      </c>
      <c r="H23" s="10" t="s">
        <v>350</v>
      </c>
      <c r="I23" s="11">
        <v>2</v>
      </c>
      <c r="J23" s="10" t="s">
        <v>23</v>
      </c>
      <c r="K23" s="10" t="s">
        <v>322</v>
      </c>
      <c r="L23" s="10" t="s">
        <v>271</v>
      </c>
      <c r="M23" s="10" t="s">
        <v>351</v>
      </c>
    </row>
    <row r="24" spans="1:13" x14ac:dyDescent="0.3">
      <c r="A24" s="10" t="s">
        <v>24</v>
      </c>
      <c r="B24" s="10" t="s">
        <v>342</v>
      </c>
      <c r="C24" s="10" t="s">
        <v>264</v>
      </c>
      <c r="D24" s="10" t="s">
        <v>343</v>
      </c>
      <c r="E24" s="10" t="s">
        <v>352</v>
      </c>
      <c r="F24" s="10" t="s">
        <v>267</v>
      </c>
      <c r="G24" s="10" t="s">
        <v>349</v>
      </c>
      <c r="H24" s="10" t="s">
        <v>350</v>
      </c>
      <c r="I24" s="11">
        <v>1</v>
      </c>
      <c r="J24" s="10" t="s">
        <v>23</v>
      </c>
      <c r="K24" s="10" t="s">
        <v>270</v>
      </c>
      <c r="L24" s="10" t="s">
        <v>271</v>
      </c>
      <c r="M24" s="10" t="s">
        <v>351</v>
      </c>
    </row>
    <row r="25" spans="1:13" x14ac:dyDescent="0.3">
      <c r="A25" s="10" t="s">
        <v>24</v>
      </c>
      <c r="B25" s="10" t="s">
        <v>342</v>
      </c>
      <c r="C25" s="10" t="s">
        <v>264</v>
      </c>
      <c r="D25" s="10" t="s">
        <v>343</v>
      </c>
      <c r="E25" s="10" t="s">
        <v>353</v>
      </c>
      <c r="F25" s="10" t="s">
        <v>267</v>
      </c>
      <c r="G25" s="10" t="s">
        <v>345</v>
      </c>
      <c r="H25" s="10" t="s">
        <v>346</v>
      </c>
      <c r="I25" s="11">
        <v>1</v>
      </c>
      <c r="J25" s="10" t="s">
        <v>23</v>
      </c>
      <c r="K25" s="10" t="s">
        <v>354</v>
      </c>
      <c r="L25" s="10" t="s">
        <v>271</v>
      </c>
      <c r="M25" s="10" t="s">
        <v>347</v>
      </c>
    </row>
    <row r="26" spans="1:13" x14ac:dyDescent="0.3">
      <c r="A26" s="10" t="s">
        <v>24</v>
      </c>
      <c r="B26" s="10" t="s">
        <v>342</v>
      </c>
      <c r="C26" s="10" t="s">
        <v>264</v>
      </c>
      <c r="D26" s="10" t="s">
        <v>343</v>
      </c>
      <c r="E26" s="10" t="s">
        <v>355</v>
      </c>
      <c r="F26" s="10" t="s">
        <v>267</v>
      </c>
      <c r="G26" s="10" t="s">
        <v>345</v>
      </c>
      <c r="H26" s="10" t="s">
        <v>346</v>
      </c>
      <c r="I26" s="11">
        <v>1</v>
      </c>
      <c r="J26" s="10" t="s">
        <v>23</v>
      </c>
      <c r="K26" s="10" t="s">
        <v>356</v>
      </c>
      <c r="L26" s="10" t="s">
        <v>271</v>
      </c>
      <c r="M26" s="10" t="s">
        <v>347</v>
      </c>
    </row>
    <row r="27" spans="1:13" x14ac:dyDescent="0.3">
      <c r="A27" s="10" t="s">
        <v>30</v>
      </c>
      <c r="B27" s="10" t="s">
        <v>357</v>
      </c>
      <c r="C27" s="10" t="s">
        <v>264</v>
      </c>
      <c r="D27" s="10" t="s">
        <v>358</v>
      </c>
      <c r="E27" s="10" t="s">
        <v>359</v>
      </c>
      <c r="F27" s="10" t="s">
        <v>267</v>
      </c>
      <c r="G27" s="10" t="s">
        <v>276</v>
      </c>
      <c r="H27" s="10" t="s">
        <v>277</v>
      </c>
      <c r="I27" s="11">
        <v>1</v>
      </c>
      <c r="J27" s="10" t="s">
        <v>29</v>
      </c>
      <c r="K27" s="10" t="s">
        <v>270</v>
      </c>
      <c r="L27" s="10" t="s">
        <v>271</v>
      </c>
      <c r="M27" s="10" t="s">
        <v>279</v>
      </c>
    </row>
    <row r="28" spans="1:13" x14ac:dyDescent="0.3">
      <c r="A28" s="10" t="s">
        <v>64</v>
      </c>
      <c r="B28" s="10" t="s">
        <v>360</v>
      </c>
      <c r="C28" s="10" t="s">
        <v>264</v>
      </c>
      <c r="D28" s="10" t="s">
        <v>361</v>
      </c>
      <c r="E28" s="10" t="s">
        <v>362</v>
      </c>
      <c r="F28" s="10" t="s">
        <v>267</v>
      </c>
      <c r="G28" s="10" t="s">
        <v>276</v>
      </c>
      <c r="H28" s="10" t="s">
        <v>277</v>
      </c>
      <c r="I28" s="11">
        <v>1</v>
      </c>
      <c r="J28" s="10" t="s">
        <v>63</v>
      </c>
      <c r="K28" s="10" t="s">
        <v>278</v>
      </c>
      <c r="L28" s="10" t="s">
        <v>271</v>
      </c>
      <c r="M28" s="10" t="s">
        <v>279</v>
      </c>
    </row>
    <row r="29" spans="1:13" x14ac:dyDescent="0.3">
      <c r="A29" s="10" t="s">
        <v>130</v>
      </c>
      <c r="B29" s="10" t="s">
        <v>363</v>
      </c>
      <c r="C29" s="10" t="s">
        <v>264</v>
      </c>
      <c r="D29" s="10" t="s">
        <v>364</v>
      </c>
      <c r="E29" s="10" t="s">
        <v>365</v>
      </c>
      <c r="F29" s="10" t="s">
        <v>267</v>
      </c>
      <c r="G29" s="10" t="s">
        <v>366</v>
      </c>
      <c r="H29" s="10" t="s">
        <v>367</v>
      </c>
      <c r="I29" s="11">
        <v>1</v>
      </c>
      <c r="J29" s="10" t="s">
        <v>129</v>
      </c>
      <c r="K29" s="10" t="s">
        <v>326</v>
      </c>
      <c r="L29" s="10" t="s">
        <v>271</v>
      </c>
      <c r="M29" s="10" t="s">
        <v>368</v>
      </c>
    </row>
    <row r="30" spans="1:13" x14ac:dyDescent="0.3">
      <c r="A30" s="10" t="s">
        <v>86</v>
      </c>
      <c r="B30" s="10" t="s">
        <v>369</v>
      </c>
      <c r="C30" s="10" t="s">
        <v>264</v>
      </c>
      <c r="D30" s="10" t="s">
        <v>370</v>
      </c>
      <c r="E30" s="10" t="s">
        <v>371</v>
      </c>
      <c r="F30" s="10" t="s">
        <v>267</v>
      </c>
      <c r="G30" s="10" t="s">
        <v>276</v>
      </c>
      <c r="H30" s="10" t="s">
        <v>277</v>
      </c>
      <c r="I30" s="11">
        <v>1</v>
      </c>
      <c r="J30" s="10" t="s">
        <v>85</v>
      </c>
      <c r="K30" s="10" t="s">
        <v>278</v>
      </c>
      <c r="L30" s="10" t="s">
        <v>271</v>
      </c>
      <c r="M30" s="10" t="s">
        <v>279</v>
      </c>
    </row>
    <row r="31" spans="1:13" x14ac:dyDescent="0.3">
      <c r="A31" s="10" t="s">
        <v>132</v>
      </c>
      <c r="B31" s="10" t="s">
        <v>372</v>
      </c>
      <c r="C31" s="10" t="s">
        <v>264</v>
      </c>
      <c r="D31" s="10" t="s">
        <v>373</v>
      </c>
      <c r="E31" s="10" t="s">
        <v>374</v>
      </c>
      <c r="F31" s="10" t="s">
        <v>267</v>
      </c>
      <c r="G31" s="10" t="s">
        <v>276</v>
      </c>
      <c r="H31" s="10" t="s">
        <v>277</v>
      </c>
      <c r="I31" s="11">
        <v>1</v>
      </c>
      <c r="J31" s="10" t="s">
        <v>131</v>
      </c>
      <c r="K31" s="10" t="s">
        <v>278</v>
      </c>
      <c r="L31" s="10" t="s">
        <v>271</v>
      </c>
      <c r="M31" s="10" t="s">
        <v>279</v>
      </c>
    </row>
    <row r="32" spans="1:13" x14ac:dyDescent="0.3">
      <c r="A32" s="10" t="s">
        <v>56</v>
      </c>
      <c r="B32" s="10" t="s">
        <v>375</v>
      </c>
      <c r="C32" s="10" t="s">
        <v>264</v>
      </c>
      <c r="D32" s="10" t="s">
        <v>376</v>
      </c>
      <c r="E32" s="10" t="s">
        <v>377</v>
      </c>
      <c r="F32" s="10" t="s">
        <v>267</v>
      </c>
      <c r="G32" s="10" t="s">
        <v>276</v>
      </c>
      <c r="H32" s="10" t="s">
        <v>277</v>
      </c>
      <c r="I32" s="11">
        <v>1</v>
      </c>
      <c r="J32" s="10" t="s">
        <v>55</v>
      </c>
      <c r="K32" s="10" t="s">
        <v>270</v>
      </c>
      <c r="L32" s="10" t="s">
        <v>271</v>
      </c>
      <c r="M32" s="10" t="s">
        <v>279</v>
      </c>
    </row>
    <row r="33" spans="1:13" x14ac:dyDescent="0.3">
      <c r="A33" s="10" t="s">
        <v>92</v>
      </c>
      <c r="B33" s="10" t="s">
        <v>378</v>
      </c>
      <c r="C33" s="10" t="s">
        <v>264</v>
      </c>
      <c r="D33" s="10" t="s">
        <v>379</v>
      </c>
      <c r="E33" s="10" t="s">
        <v>380</v>
      </c>
      <c r="F33" s="10" t="s">
        <v>267</v>
      </c>
      <c r="G33" s="10" t="s">
        <v>276</v>
      </c>
      <c r="H33" s="10" t="s">
        <v>277</v>
      </c>
      <c r="I33" s="11">
        <v>1</v>
      </c>
      <c r="J33" s="10" t="s">
        <v>91</v>
      </c>
      <c r="K33" s="10" t="s">
        <v>270</v>
      </c>
      <c r="L33" s="10" t="s">
        <v>271</v>
      </c>
      <c r="M33" s="10" t="s">
        <v>279</v>
      </c>
    </row>
    <row r="34" spans="1:13" x14ac:dyDescent="0.3">
      <c r="A34" s="10" t="s">
        <v>74</v>
      </c>
      <c r="B34" s="10" t="s">
        <v>381</v>
      </c>
      <c r="C34" s="10" t="s">
        <v>264</v>
      </c>
      <c r="D34" s="10" t="s">
        <v>382</v>
      </c>
      <c r="E34" s="10" t="s">
        <v>383</v>
      </c>
      <c r="F34" s="10" t="s">
        <v>267</v>
      </c>
      <c r="G34" s="10" t="s">
        <v>295</v>
      </c>
      <c r="H34" s="10" t="s">
        <v>296</v>
      </c>
      <c r="I34" s="11">
        <v>1</v>
      </c>
      <c r="J34" s="10" t="s">
        <v>73</v>
      </c>
      <c r="K34" s="10" t="s">
        <v>384</v>
      </c>
      <c r="L34" s="10" t="s">
        <v>271</v>
      </c>
      <c r="M34" s="10" t="s">
        <v>297</v>
      </c>
    </row>
    <row r="35" spans="1:13" x14ac:dyDescent="0.3">
      <c r="A35" s="10" t="s">
        <v>38</v>
      </c>
      <c r="B35" s="10" t="s">
        <v>385</v>
      </c>
      <c r="C35" s="10" t="s">
        <v>264</v>
      </c>
      <c r="D35" s="10" t="s">
        <v>386</v>
      </c>
      <c r="E35" s="10" t="s">
        <v>387</v>
      </c>
      <c r="F35" s="10" t="s">
        <v>267</v>
      </c>
      <c r="G35" s="10" t="s">
        <v>295</v>
      </c>
      <c r="H35" s="10" t="s">
        <v>296</v>
      </c>
      <c r="I35" s="11">
        <v>6</v>
      </c>
      <c r="J35" s="10" t="s">
        <v>37</v>
      </c>
      <c r="K35" s="10" t="s">
        <v>326</v>
      </c>
      <c r="L35" s="10" t="s">
        <v>271</v>
      </c>
      <c r="M35" s="10" t="s">
        <v>297</v>
      </c>
    </row>
    <row r="36" spans="1:13" x14ac:dyDescent="0.3">
      <c r="A36" s="10" t="s">
        <v>118</v>
      </c>
      <c r="B36" s="10" t="s">
        <v>363</v>
      </c>
      <c r="C36" s="10" t="s">
        <v>264</v>
      </c>
      <c r="D36" s="10" t="s">
        <v>388</v>
      </c>
      <c r="E36" s="10" t="s">
        <v>389</v>
      </c>
      <c r="F36" s="10" t="s">
        <v>267</v>
      </c>
      <c r="G36" s="10" t="s">
        <v>295</v>
      </c>
      <c r="H36" s="10" t="s">
        <v>296</v>
      </c>
      <c r="I36" s="11">
        <v>1</v>
      </c>
      <c r="J36" s="10" t="s">
        <v>117</v>
      </c>
      <c r="K36" s="10" t="s">
        <v>270</v>
      </c>
      <c r="L36" s="10" t="s">
        <v>271</v>
      </c>
      <c r="M36" s="10" t="s">
        <v>297</v>
      </c>
    </row>
    <row r="37" spans="1:13" x14ac:dyDescent="0.3">
      <c r="A37" s="10" t="s">
        <v>172</v>
      </c>
      <c r="B37" s="10" t="s">
        <v>369</v>
      </c>
      <c r="C37" s="10" t="s">
        <v>264</v>
      </c>
      <c r="D37" s="10" t="s">
        <v>390</v>
      </c>
      <c r="E37" s="10" t="s">
        <v>391</v>
      </c>
      <c r="F37" s="10" t="s">
        <v>267</v>
      </c>
      <c r="G37" s="10" t="s">
        <v>276</v>
      </c>
      <c r="H37" s="10" t="s">
        <v>277</v>
      </c>
      <c r="I37" s="11">
        <v>1</v>
      </c>
      <c r="J37" s="10" t="s">
        <v>171</v>
      </c>
      <c r="K37" s="10" t="s">
        <v>270</v>
      </c>
      <c r="L37" s="10" t="s">
        <v>271</v>
      </c>
      <c r="M37" s="10" t="s">
        <v>279</v>
      </c>
    </row>
    <row r="38" spans="1:13" x14ac:dyDescent="0.3">
      <c r="A38" s="10" t="s">
        <v>76</v>
      </c>
      <c r="B38" s="10" t="s">
        <v>392</v>
      </c>
      <c r="C38" s="10" t="s">
        <v>264</v>
      </c>
      <c r="D38" s="10" t="s">
        <v>393</v>
      </c>
      <c r="E38" s="10" t="s">
        <v>394</v>
      </c>
      <c r="F38" s="10" t="s">
        <v>267</v>
      </c>
      <c r="G38" s="10" t="s">
        <v>295</v>
      </c>
      <c r="H38" s="10" t="s">
        <v>296</v>
      </c>
      <c r="I38" s="11">
        <v>1</v>
      </c>
      <c r="J38" s="10" t="s">
        <v>75</v>
      </c>
      <c r="K38" s="10" t="s">
        <v>301</v>
      </c>
      <c r="L38" s="10" t="s">
        <v>271</v>
      </c>
      <c r="M38" s="10" t="s">
        <v>297</v>
      </c>
    </row>
    <row r="39" spans="1:13" x14ac:dyDescent="0.3">
      <c r="A39" s="10" t="s">
        <v>40</v>
      </c>
      <c r="B39" s="10" t="s">
        <v>395</v>
      </c>
      <c r="C39" s="10" t="s">
        <v>264</v>
      </c>
      <c r="D39" s="10" t="s">
        <v>396</v>
      </c>
      <c r="E39" s="10" t="s">
        <v>397</v>
      </c>
      <c r="F39" s="10" t="s">
        <v>267</v>
      </c>
      <c r="G39" s="10" t="s">
        <v>276</v>
      </c>
      <c r="H39" s="10" t="s">
        <v>277</v>
      </c>
      <c r="I39" s="11">
        <v>1</v>
      </c>
      <c r="J39" s="10" t="s">
        <v>39</v>
      </c>
      <c r="K39" s="10" t="s">
        <v>278</v>
      </c>
      <c r="L39" s="10" t="s">
        <v>271</v>
      </c>
      <c r="M39" s="10" t="s">
        <v>279</v>
      </c>
    </row>
    <row r="40" spans="1:13" x14ac:dyDescent="0.3">
      <c r="A40" s="10" t="s">
        <v>80</v>
      </c>
      <c r="B40" s="10" t="s">
        <v>375</v>
      </c>
      <c r="C40" s="10" t="s">
        <v>264</v>
      </c>
      <c r="D40" s="10" t="s">
        <v>398</v>
      </c>
      <c r="E40" s="10" t="s">
        <v>399</v>
      </c>
      <c r="F40" s="10" t="s">
        <v>267</v>
      </c>
      <c r="G40" s="10" t="s">
        <v>366</v>
      </c>
      <c r="H40" s="10" t="s">
        <v>367</v>
      </c>
      <c r="I40" s="11">
        <v>6</v>
      </c>
      <c r="J40" s="10" t="s">
        <v>79</v>
      </c>
      <c r="K40" s="10" t="s">
        <v>270</v>
      </c>
      <c r="L40" s="10" t="s">
        <v>271</v>
      </c>
      <c r="M40" s="10" t="s">
        <v>368</v>
      </c>
    </row>
    <row r="41" spans="1:13" x14ac:dyDescent="0.3">
      <c r="A41" s="10" t="s">
        <v>80</v>
      </c>
      <c r="B41" s="10" t="s">
        <v>375</v>
      </c>
      <c r="C41" s="10" t="s">
        <v>264</v>
      </c>
      <c r="D41" s="10" t="s">
        <v>398</v>
      </c>
      <c r="E41" s="10" t="s">
        <v>399</v>
      </c>
      <c r="F41" s="10" t="s">
        <v>267</v>
      </c>
      <c r="G41" s="10" t="s">
        <v>276</v>
      </c>
      <c r="H41" s="10" t="s">
        <v>277</v>
      </c>
      <c r="I41" s="11">
        <v>1</v>
      </c>
      <c r="J41" s="10" t="s">
        <v>79</v>
      </c>
      <c r="K41" s="10" t="s">
        <v>270</v>
      </c>
      <c r="L41" s="10" t="s">
        <v>271</v>
      </c>
      <c r="M41" s="10" t="s">
        <v>279</v>
      </c>
    </row>
    <row r="42" spans="1:13" x14ac:dyDescent="0.3">
      <c r="A42" s="10" t="s">
        <v>144</v>
      </c>
      <c r="B42" s="10" t="s">
        <v>400</v>
      </c>
      <c r="C42" s="10" t="s">
        <v>264</v>
      </c>
      <c r="D42" s="10" t="s">
        <v>401</v>
      </c>
      <c r="E42" s="10" t="s">
        <v>402</v>
      </c>
      <c r="F42" s="10" t="s">
        <v>267</v>
      </c>
      <c r="G42" s="10" t="s">
        <v>276</v>
      </c>
      <c r="H42" s="10" t="s">
        <v>277</v>
      </c>
      <c r="I42" s="11">
        <v>1</v>
      </c>
      <c r="J42" s="10" t="s">
        <v>143</v>
      </c>
      <c r="K42" s="10" t="s">
        <v>270</v>
      </c>
      <c r="L42" s="10" t="s">
        <v>271</v>
      </c>
      <c r="M42" s="10" t="s">
        <v>279</v>
      </c>
    </row>
    <row r="43" spans="1:13" x14ac:dyDescent="0.3">
      <c r="A43" s="10" t="s">
        <v>126</v>
      </c>
      <c r="B43" s="10" t="s">
        <v>403</v>
      </c>
      <c r="C43" s="10" t="s">
        <v>264</v>
      </c>
      <c r="D43" s="10" t="s">
        <v>404</v>
      </c>
      <c r="E43" s="10" t="s">
        <v>405</v>
      </c>
      <c r="F43" s="10" t="s">
        <v>267</v>
      </c>
      <c r="G43" s="10" t="s">
        <v>276</v>
      </c>
      <c r="H43" s="10" t="s">
        <v>277</v>
      </c>
      <c r="I43" s="11">
        <v>1</v>
      </c>
      <c r="J43" s="10" t="s">
        <v>125</v>
      </c>
      <c r="K43" s="10" t="s">
        <v>278</v>
      </c>
      <c r="L43" s="10" t="s">
        <v>271</v>
      </c>
      <c r="M43" s="10" t="s">
        <v>279</v>
      </c>
    </row>
    <row r="44" spans="1:13" x14ac:dyDescent="0.3">
      <c r="A44" s="10" t="s">
        <v>70</v>
      </c>
      <c r="B44" s="10" t="s">
        <v>263</v>
      </c>
      <c r="C44" s="10" t="s">
        <v>264</v>
      </c>
      <c r="D44" s="10" t="s">
        <v>406</v>
      </c>
      <c r="E44" s="10" t="s">
        <v>407</v>
      </c>
      <c r="F44" s="10" t="s">
        <v>267</v>
      </c>
      <c r="G44" s="10" t="s">
        <v>295</v>
      </c>
      <c r="H44" s="10" t="s">
        <v>296</v>
      </c>
      <c r="I44" s="11">
        <v>3</v>
      </c>
      <c r="J44" s="10" t="s">
        <v>69</v>
      </c>
      <c r="K44" s="10" t="s">
        <v>301</v>
      </c>
      <c r="L44" s="10" t="s">
        <v>271</v>
      </c>
      <c r="M44" s="10" t="s">
        <v>297</v>
      </c>
    </row>
    <row r="45" spans="1:13" x14ac:dyDescent="0.3">
      <c r="A45" s="10" t="s">
        <v>106</v>
      </c>
      <c r="B45" s="10" t="s">
        <v>263</v>
      </c>
      <c r="C45" s="10" t="s">
        <v>264</v>
      </c>
      <c r="D45" s="10" t="s">
        <v>408</v>
      </c>
      <c r="E45" s="10" t="s">
        <v>409</v>
      </c>
      <c r="F45" s="10" t="s">
        <v>267</v>
      </c>
      <c r="G45" s="10" t="s">
        <v>366</v>
      </c>
      <c r="H45" s="10" t="s">
        <v>367</v>
      </c>
      <c r="I45" s="11">
        <v>2</v>
      </c>
      <c r="J45" s="10" t="s">
        <v>105</v>
      </c>
      <c r="K45" s="10" t="s">
        <v>301</v>
      </c>
      <c r="L45" s="10" t="s">
        <v>271</v>
      </c>
      <c r="M45" s="10" t="s">
        <v>368</v>
      </c>
    </row>
    <row r="46" spans="1:13" x14ac:dyDescent="0.3">
      <c r="A46" s="10" t="s">
        <v>48</v>
      </c>
      <c r="B46" s="10" t="s">
        <v>410</v>
      </c>
      <c r="C46" s="10" t="s">
        <v>264</v>
      </c>
      <c r="D46" s="10" t="s">
        <v>411</v>
      </c>
      <c r="E46" s="10" t="s">
        <v>412</v>
      </c>
      <c r="F46" s="10" t="s">
        <v>267</v>
      </c>
      <c r="G46" s="10" t="s">
        <v>276</v>
      </c>
      <c r="H46" s="10" t="s">
        <v>277</v>
      </c>
      <c r="I46" s="11">
        <v>1</v>
      </c>
      <c r="J46" s="10" t="s">
        <v>47</v>
      </c>
      <c r="K46" s="10" t="s">
        <v>270</v>
      </c>
      <c r="L46" s="10" t="s">
        <v>271</v>
      </c>
      <c r="M46" s="10" t="s">
        <v>279</v>
      </c>
    </row>
    <row r="47" spans="1:13" x14ac:dyDescent="0.3">
      <c r="A47" s="10" t="s">
        <v>36</v>
      </c>
      <c r="B47" s="10" t="s">
        <v>413</v>
      </c>
      <c r="C47" s="10" t="s">
        <v>264</v>
      </c>
      <c r="D47" s="10" t="s">
        <v>414</v>
      </c>
      <c r="E47" s="10" t="s">
        <v>415</v>
      </c>
      <c r="F47" s="10" t="s">
        <v>267</v>
      </c>
      <c r="G47" s="10" t="s">
        <v>295</v>
      </c>
      <c r="H47" s="10" t="s">
        <v>296</v>
      </c>
      <c r="I47" s="11">
        <v>3</v>
      </c>
      <c r="J47" s="10" t="s">
        <v>35</v>
      </c>
      <c r="K47" s="10" t="s">
        <v>416</v>
      </c>
      <c r="L47" s="10" t="s">
        <v>271</v>
      </c>
      <c r="M47" s="10" t="s">
        <v>297</v>
      </c>
    </row>
    <row r="48" spans="1:13" x14ac:dyDescent="0.3">
      <c r="A48" s="10" t="s">
        <v>36</v>
      </c>
      <c r="B48" s="10" t="s">
        <v>413</v>
      </c>
      <c r="C48" s="10" t="s">
        <v>264</v>
      </c>
      <c r="D48" s="10" t="s">
        <v>414</v>
      </c>
      <c r="E48" s="10" t="s">
        <v>417</v>
      </c>
      <c r="F48" s="10" t="s">
        <v>317</v>
      </c>
      <c r="G48" s="10" t="s">
        <v>418</v>
      </c>
      <c r="H48" s="10" t="s">
        <v>419</v>
      </c>
      <c r="I48" s="11">
        <v>4</v>
      </c>
      <c r="J48" s="10" t="s">
        <v>35</v>
      </c>
      <c r="K48" s="10" t="s">
        <v>420</v>
      </c>
      <c r="L48" s="10" t="s">
        <v>271</v>
      </c>
      <c r="M48" s="10" t="s">
        <v>337</v>
      </c>
    </row>
    <row r="49" spans="1:13" x14ac:dyDescent="0.3">
      <c r="A49" s="10" t="s">
        <v>34</v>
      </c>
      <c r="B49" s="10" t="s">
        <v>331</v>
      </c>
      <c r="C49" s="10" t="s">
        <v>264</v>
      </c>
      <c r="D49" s="10" t="s">
        <v>421</v>
      </c>
      <c r="E49" s="10" t="s">
        <v>422</v>
      </c>
      <c r="F49" s="10" t="s">
        <v>267</v>
      </c>
      <c r="G49" s="10" t="s">
        <v>276</v>
      </c>
      <c r="H49" s="10" t="s">
        <v>277</v>
      </c>
      <c r="I49" s="11">
        <v>1</v>
      </c>
      <c r="J49" s="10" t="s">
        <v>33</v>
      </c>
      <c r="K49" s="10" t="s">
        <v>278</v>
      </c>
      <c r="L49" s="10" t="s">
        <v>271</v>
      </c>
      <c r="M49" s="10" t="s">
        <v>279</v>
      </c>
    </row>
    <row r="50" spans="1:13" x14ac:dyDescent="0.3">
      <c r="A50" s="10" t="s">
        <v>150</v>
      </c>
      <c r="B50" s="10" t="s">
        <v>369</v>
      </c>
      <c r="C50" s="10" t="s">
        <v>264</v>
      </c>
      <c r="D50" s="10" t="s">
        <v>423</v>
      </c>
      <c r="E50" s="10" t="s">
        <v>424</v>
      </c>
      <c r="F50" s="10" t="s">
        <v>267</v>
      </c>
      <c r="G50" s="10" t="s">
        <v>276</v>
      </c>
      <c r="H50" s="10" t="s">
        <v>277</v>
      </c>
      <c r="I50" s="11">
        <v>1</v>
      </c>
      <c r="J50" s="10" t="s">
        <v>149</v>
      </c>
      <c r="K50" s="10" t="s">
        <v>270</v>
      </c>
      <c r="L50" s="10" t="s">
        <v>271</v>
      </c>
      <c r="M50" s="10" t="s">
        <v>279</v>
      </c>
    </row>
    <row r="51" spans="1:13" x14ac:dyDescent="0.3">
      <c r="A51" s="10" t="s">
        <v>154</v>
      </c>
      <c r="B51" s="10" t="s">
        <v>425</v>
      </c>
      <c r="C51" s="10" t="s">
        <v>264</v>
      </c>
      <c r="D51" s="10" t="s">
        <v>426</v>
      </c>
      <c r="E51" s="10" t="s">
        <v>427</v>
      </c>
      <c r="F51" s="10" t="s">
        <v>267</v>
      </c>
      <c r="G51" s="10" t="s">
        <v>276</v>
      </c>
      <c r="H51" s="10" t="s">
        <v>277</v>
      </c>
      <c r="I51" s="11">
        <v>1</v>
      </c>
      <c r="J51" s="10" t="s">
        <v>153</v>
      </c>
      <c r="K51" s="10" t="s">
        <v>278</v>
      </c>
      <c r="L51" s="10" t="s">
        <v>271</v>
      </c>
      <c r="M51" s="10" t="s">
        <v>279</v>
      </c>
    </row>
    <row r="52" spans="1:13" x14ac:dyDescent="0.3">
      <c r="A52" s="10" t="s">
        <v>22</v>
      </c>
      <c r="B52" s="10" t="s">
        <v>413</v>
      </c>
      <c r="C52" s="10" t="s">
        <v>264</v>
      </c>
      <c r="D52" s="10" t="s">
        <v>428</v>
      </c>
      <c r="E52" s="10" t="s">
        <v>429</v>
      </c>
      <c r="F52" s="10" t="s">
        <v>267</v>
      </c>
      <c r="G52" s="10" t="s">
        <v>276</v>
      </c>
      <c r="H52" s="10" t="s">
        <v>277</v>
      </c>
      <c r="I52" s="11">
        <v>1</v>
      </c>
      <c r="J52" s="10" t="s">
        <v>21</v>
      </c>
      <c r="K52" s="10" t="s">
        <v>278</v>
      </c>
      <c r="L52" s="10" t="s">
        <v>271</v>
      </c>
      <c r="M52" s="10" t="s">
        <v>279</v>
      </c>
    </row>
    <row r="53" spans="1:13" x14ac:dyDescent="0.3">
      <c r="A53" s="10" t="s">
        <v>26</v>
      </c>
      <c r="B53" s="10" t="s">
        <v>430</v>
      </c>
      <c r="C53" s="10" t="s">
        <v>264</v>
      </c>
      <c r="D53" s="10" t="s">
        <v>431</v>
      </c>
      <c r="E53" s="10" t="s">
        <v>432</v>
      </c>
      <c r="F53" s="10" t="s">
        <v>267</v>
      </c>
      <c r="G53" s="10" t="s">
        <v>276</v>
      </c>
      <c r="H53" s="10" t="s">
        <v>277</v>
      </c>
      <c r="I53" s="11">
        <v>1</v>
      </c>
      <c r="J53" s="10" t="s">
        <v>25</v>
      </c>
      <c r="K53" s="10" t="s">
        <v>278</v>
      </c>
      <c r="L53" s="10" t="s">
        <v>271</v>
      </c>
      <c r="M53" s="10" t="s">
        <v>279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3"/>
  <sheetViews>
    <sheetView workbookViewId="0"/>
  </sheetViews>
  <sheetFormatPr defaultRowHeight="14.4" x14ac:dyDescent="0.3"/>
  <sheetData>
    <row r="1" spans="1:13" x14ac:dyDescent="0.3">
      <c r="A1" s="31" t="s">
        <v>433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12" t="s">
        <v>250</v>
      </c>
      <c r="B2" s="12" t="s">
        <v>251</v>
      </c>
      <c r="C2" s="12" t="s">
        <v>252</v>
      </c>
      <c r="D2" s="12" t="s">
        <v>253</v>
      </c>
      <c r="E2" s="12" t="s">
        <v>254</v>
      </c>
      <c r="F2" s="12" t="s">
        <v>255</v>
      </c>
      <c r="G2" s="12" t="s">
        <v>256</v>
      </c>
      <c r="H2" s="12" t="s">
        <v>257</v>
      </c>
      <c r="I2" s="12" t="s">
        <v>258</v>
      </c>
      <c r="J2" s="12" t="s">
        <v>259</v>
      </c>
      <c r="K2" s="12" t="s">
        <v>260</v>
      </c>
      <c r="L2" s="12" t="s">
        <v>261</v>
      </c>
      <c r="M2" s="12" t="s">
        <v>262</v>
      </c>
    </row>
    <row r="3" spans="1:13" x14ac:dyDescent="0.3">
      <c r="A3" s="13" t="s">
        <v>178</v>
      </c>
      <c r="B3" s="13" t="s">
        <v>263</v>
      </c>
      <c r="C3" s="13" t="s">
        <v>264</v>
      </c>
      <c r="D3" s="13" t="s">
        <v>265</v>
      </c>
      <c r="E3" s="13" t="s">
        <v>434</v>
      </c>
      <c r="F3" s="13" t="s">
        <v>290</v>
      </c>
      <c r="G3" s="13" t="s">
        <v>435</v>
      </c>
      <c r="H3" s="13" t="s">
        <v>436</v>
      </c>
      <c r="I3" s="14">
        <v>1</v>
      </c>
      <c r="J3" s="13" t="s">
        <v>177</v>
      </c>
      <c r="K3" s="13" t="s">
        <v>437</v>
      </c>
      <c r="L3" s="13" t="s">
        <v>438</v>
      </c>
      <c r="M3" s="13" t="s">
        <v>293</v>
      </c>
    </row>
    <row r="4" spans="1:13" x14ac:dyDescent="0.3">
      <c r="A4" s="13" t="s">
        <v>178</v>
      </c>
      <c r="B4" s="13" t="s">
        <v>263</v>
      </c>
      <c r="C4" s="13" t="s">
        <v>264</v>
      </c>
      <c r="D4" s="13" t="s">
        <v>265</v>
      </c>
      <c r="E4" s="13" t="s">
        <v>439</v>
      </c>
      <c r="F4" s="13" t="s">
        <v>290</v>
      </c>
      <c r="G4" s="13" t="s">
        <v>435</v>
      </c>
      <c r="H4" s="13" t="s">
        <v>436</v>
      </c>
      <c r="I4" s="14">
        <v>1</v>
      </c>
      <c r="J4" s="13" t="s">
        <v>177</v>
      </c>
      <c r="K4" s="13" t="s">
        <v>310</v>
      </c>
      <c r="L4" s="13" t="s">
        <v>438</v>
      </c>
      <c r="M4" s="13" t="s">
        <v>293</v>
      </c>
    </row>
    <row r="5" spans="1:13" x14ac:dyDescent="0.3">
      <c r="A5" s="13" t="s">
        <v>178</v>
      </c>
      <c r="B5" s="13" t="s">
        <v>263</v>
      </c>
      <c r="C5" s="13" t="s">
        <v>264</v>
      </c>
      <c r="D5" s="13" t="s">
        <v>265</v>
      </c>
      <c r="E5" s="13" t="s">
        <v>440</v>
      </c>
      <c r="F5" s="13" t="s">
        <v>290</v>
      </c>
      <c r="G5" s="13" t="s">
        <v>435</v>
      </c>
      <c r="H5" s="13" t="s">
        <v>436</v>
      </c>
      <c r="I5" s="14">
        <v>1</v>
      </c>
      <c r="J5" s="13" t="s">
        <v>177</v>
      </c>
      <c r="K5" s="13" t="s">
        <v>441</v>
      </c>
      <c r="L5" s="13" t="s">
        <v>438</v>
      </c>
      <c r="M5" s="13" t="s">
        <v>293</v>
      </c>
    </row>
    <row r="6" spans="1:13" x14ac:dyDescent="0.3">
      <c r="A6" s="13" t="s">
        <v>224</v>
      </c>
      <c r="B6" s="13" t="s">
        <v>357</v>
      </c>
      <c r="C6" s="13" t="s">
        <v>264</v>
      </c>
      <c r="D6" s="13" t="s">
        <v>442</v>
      </c>
      <c r="E6" s="13" t="s">
        <v>443</v>
      </c>
      <c r="F6" s="13" t="s">
        <v>290</v>
      </c>
      <c r="G6" s="13" t="s">
        <v>444</v>
      </c>
      <c r="H6" s="13" t="s">
        <v>445</v>
      </c>
      <c r="I6" s="14">
        <v>2</v>
      </c>
      <c r="J6" s="13" t="s">
        <v>223</v>
      </c>
      <c r="K6" s="13" t="s">
        <v>446</v>
      </c>
      <c r="L6" s="13" t="s">
        <v>438</v>
      </c>
      <c r="M6" s="13" t="s">
        <v>293</v>
      </c>
    </row>
    <row r="7" spans="1:13" x14ac:dyDescent="0.3">
      <c r="A7" s="13" t="s">
        <v>42</v>
      </c>
      <c r="B7" s="13" t="s">
        <v>273</v>
      </c>
      <c r="C7" s="13" t="s">
        <v>264</v>
      </c>
      <c r="D7" s="13" t="s">
        <v>274</v>
      </c>
      <c r="E7" s="13" t="s">
        <v>447</v>
      </c>
      <c r="F7" s="13" t="s">
        <v>290</v>
      </c>
      <c r="G7" s="13" t="s">
        <v>435</v>
      </c>
      <c r="H7" s="13" t="s">
        <v>436</v>
      </c>
      <c r="I7" s="14">
        <v>1</v>
      </c>
      <c r="J7" s="13" t="s">
        <v>41</v>
      </c>
      <c r="K7" s="13" t="s">
        <v>336</v>
      </c>
      <c r="L7" s="13" t="s">
        <v>438</v>
      </c>
      <c r="M7" s="13" t="s">
        <v>293</v>
      </c>
    </row>
    <row r="8" spans="1:13" x14ac:dyDescent="0.3">
      <c r="A8" s="13" t="s">
        <v>42</v>
      </c>
      <c r="B8" s="13" t="s">
        <v>273</v>
      </c>
      <c r="C8" s="13" t="s">
        <v>264</v>
      </c>
      <c r="D8" s="13" t="s">
        <v>274</v>
      </c>
      <c r="E8" s="13" t="s">
        <v>448</v>
      </c>
      <c r="F8" s="13" t="s">
        <v>290</v>
      </c>
      <c r="G8" s="13" t="s">
        <v>435</v>
      </c>
      <c r="H8" s="13" t="s">
        <v>436</v>
      </c>
      <c r="I8" s="14">
        <v>1</v>
      </c>
      <c r="J8" s="13" t="s">
        <v>41</v>
      </c>
      <c r="K8" s="13" t="s">
        <v>449</v>
      </c>
      <c r="L8" s="13" t="s">
        <v>438</v>
      </c>
      <c r="M8" s="13" t="s">
        <v>293</v>
      </c>
    </row>
    <row r="9" spans="1:13" x14ac:dyDescent="0.3">
      <c r="A9" s="13" t="s">
        <v>42</v>
      </c>
      <c r="B9" s="13" t="s">
        <v>273</v>
      </c>
      <c r="C9" s="13" t="s">
        <v>264</v>
      </c>
      <c r="D9" s="13" t="s">
        <v>274</v>
      </c>
      <c r="E9" s="13" t="s">
        <v>450</v>
      </c>
      <c r="F9" s="13" t="s">
        <v>290</v>
      </c>
      <c r="G9" s="13" t="s">
        <v>435</v>
      </c>
      <c r="H9" s="13" t="s">
        <v>436</v>
      </c>
      <c r="I9" s="14">
        <v>1</v>
      </c>
      <c r="J9" s="13" t="s">
        <v>41</v>
      </c>
      <c r="K9" s="13" t="s">
        <v>451</v>
      </c>
      <c r="L9" s="13" t="s">
        <v>438</v>
      </c>
      <c r="M9" s="13" t="s">
        <v>293</v>
      </c>
    </row>
    <row r="10" spans="1:13" x14ac:dyDescent="0.3">
      <c r="A10" s="13" t="s">
        <v>42</v>
      </c>
      <c r="B10" s="13" t="s">
        <v>273</v>
      </c>
      <c r="C10" s="13" t="s">
        <v>264</v>
      </c>
      <c r="D10" s="13" t="s">
        <v>274</v>
      </c>
      <c r="E10" s="13" t="s">
        <v>452</v>
      </c>
      <c r="F10" s="13" t="s">
        <v>290</v>
      </c>
      <c r="G10" s="13" t="s">
        <v>276</v>
      </c>
      <c r="H10" s="13" t="s">
        <v>277</v>
      </c>
      <c r="I10" s="14">
        <v>1</v>
      </c>
      <c r="J10" s="13" t="s">
        <v>41</v>
      </c>
      <c r="K10" s="13" t="s">
        <v>420</v>
      </c>
      <c r="L10" s="13" t="s">
        <v>438</v>
      </c>
      <c r="M10" s="13" t="s">
        <v>279</v>
      </c>
    </row>
    <row r="11" spans="1:13" x14ac:dyDescent="0.3">
      <c r="A11" s="13" t="s">
        <v>42</v>
      </c>
      <c r="B11" s="13" t="s">
        <v>273</v>
      </c>
      <c r="C11" s="13" t="s">
        <v>264</v>
      </c>
      <c r="D11" s="13" t="s">
        <v>274</v>
      </c>
      <c r="E11" s="13" t="s">
        <v>453</v>
      </c>
      <c r="F11" s="13" t="s">
        <v>290</v>
      </c>
      <c r="G11" s="13" t="s">
        <v>454</v>
      </c>
      <c r="H11" s="13" t="s">
        <v>455</v>
      </c>
      <c r="I11" s="14">
        <v>3</v>
      </c>
      <c r="J11" s="13" t="s">
        <v>41</v>
      </c>
      <c r="K11" s="13" t="s">
        <v>318</v>
      </c>
      <c r="L11" s="13" t="s">
        <v>438</v>
      </c>
      <c r="M11" s="13" t="s">
        <v>293</v>
      </c>
    </row>
    <row r="12" spans="1:13" x14ac:dyDescent="0.3">
      <c r="A12" s="13" t="s">
        <v>42</v>
      </c>
      <c r="B12" s="13" t="s">
        <v>273</v>
      </c>
      <c r="C12" s="13" t="s">
        <v>264</v>
      </c>
      <c r="D12" s="13" t="s">
        <v>274</v>
      </c>
      <c r="E12" s="13" t="s">
        <v>456</v>
      </c>
      <c r="F12" s="13" t="s">
        <v>290</v>
      </c>
      <c r="G12" s="13" t="s">
        <v>454</v>
      </c>
      <c r="H12" s="13" t="s">
        <v>455</v>
      </c>
      <c r="I12" s="14">
        <v>3</v>
      </c>
      <c r="J12" s="13" t="s">
        <v>41</v>
      </c>
      <c r="K12" s="13" t="s">
        <v>356</v>
      </c>
      <c r="L12" s="13" t="s">
        <v>438</v>
      </c>
      <c r="M12" s="13" t="s">
        <v>293</v>
      </c>
    </row>
    <row r="13" spans="1:13" x14ac:dyDescent="0.3">
      <c r="A13" s="13" t="s">
        <v>96</v>
      </c>
      <c r="B13" s="13" t="s">
        <v>457</v>
      </c>
      <c r="C13" s="13" t="s">
        <v>264</v>
      </c>
      <c r="D13" s="13" t="s">
        <v>458</v>
      </c>
      <c r="E13" s="13" t="s">
        <v>459</v>
      </c>
      <c r="F13" s="13" t="s">
        <v>290</v>
      </c>
      <c r="G13" s="13" t="s">
        <v>435</v>
      </c>
      <c r="H13" s="13" t="s">
        <v>436</v>
      </c>
      <c r="I13" s="14">
        <v>1</v>
      </c>
      <c r="J13" s="13" t="s">
        <v>95</v>
      </c>
      <c r="K13" s="13" t="s">
        <v>303</v>
      </c>
      <c r="L13" s="13" t="s">
        <v>438</v>
      </c>
      <c r="M13" s="13" t="s">
        <v>293</v>
      </c>
    </row>
    <row r="14" spans="1:13" x14ac:dyDescent="0.3">
      <c r="A14" s="13" t="s">
        <v>96</v>
      </c>
      <c r="B14" s="13" t="s">
        <v>457</v>
      </c>
      <c r="C14" s="13" t="s">
        <v>264</v>
      </c>
      <c r="D14" s="13" t="s">
        <v>458</v>
      </c>
      <c r="E14" s="13" t="s">
        <v>460</v>
      </c>
      <c r="F14" s="13" t="s">
        <v>290</v>
      </c>
      <c r="G14" s="13" t="s">
        <v>435</v>
      </c>
      <c r="H14" s="13" t="s">
        <v>436</v>
      </c>
      <c r="I14" s="14">
        <v>1</v>
      </c>
      <c r="J14" s="13" t="s">
        <v>95</v>
      </c>
      <c r="K14" s="13" t="s">
        <v>461</v>
      </c>
      <c r="L14" s="13" t="s">
        <v>438</v>
      </c>
      <c r="M14" s="13" t="s">
        <v>293</v>
      </c>
    </row>
    <row r="15" spans="1:13" x14ac:dyDescent="0.3">
      <c r="A15" s="13" t="s">
        <v>96</v>
      </c>
      <c r="B15" s="13" t="s">
        <v>457</v>
      </c>
      <c r="C15" s="13" t="s">
        <v>264</v>
      </c>
      <c r="D15" s="13" t="s">
        <v>458</v>
      </c>
      <c r="E15" s="13" t="s">
        <v>462</v>
      </c>
      <c r="F15" s="13" t="s">
        <v>290</v>
      </c>
      <c r="G15" s="13" t="s">
        <v>435</v>
      </c>
      <c r="H15" s="13" t="s">
        <v>436</v>
      </c>
      <c r="I15" s="14">
        <v>1</v>
      </c>
      <c r="J15" s="13" t="s">
        <v>95</v>
      </c>
      <c r="K15" s="13" t="s">
        <v>463</v>
      </c>
      <c r="L15" s="13" t="s">
        <v>438</v>
      </c>
      <c r="M15" s="13" t="s">
        <v>293</v>
      </c>
    </row>
    <row r="16" spans="1:13" x14ac:dyDescent="0.3">
      <c r="A16" s="13" t="s">
        <v>84</v>
      </c>
      <c r="B16" s="13" t="s">
        <v>403</v>
      </c>
      <c r="C16" s="13" t="s">
        <v>264</v>
      </c>
      <c r="D16" s="13" t="s">
        <v>464</v>
      </c>
      <c r="E16" s="13" t="s">
        <v>465</v>
      </c>
      <c r="F16" s="13" t="s">
        <v>290</v>
      </c>
      <c r="G16" s="13" t="s">
        <v>454</v>
      </c>
      <c r="H16" s="13" t="s">
        <v>455</v>
      </c>
      <c r="I16" s="14">
        <v>3</v>
      </c>
      <c r="J16" s="13" t="s">
        <v>83</v>
      </c>
      <c r="K16" s="13" t="s">
        <v>270</v>
      </c>
      <c r="L16" s="13" t="s">
        <v>438</v>
      </c>
      <c r="M16" s="13" t="s">
        <v>293</v>
      </c>
    </row>
    <row r="17" spans="1:13" x14ac:dyDescent="0.3">
      <c r="A17" s="13" t="s">
        <v>18</v>
      </c>
      <c r="B17" s="13" t="s">
        <v>284</v>
      </c>
      <c r="C17" s="13" t="s">
        <v>264</v>
      </c>
      <c r="D17" s="13" t="s">
        <v>285</v>
      </c>
      <c r="E17" s="13" t="s">
        <v>466</v>
      </c>
      <c r="F17" s="13" t="s">
        <v>290</v>
      </c>
      <c r="G17" s="13" t="s">
        <v>454</v>
      </c>
      <c r="H17" s="13" t="s">
        <v>455</v>
      </c>
      <c r="I17" s="14">
        <v>3</v>
      </c>
      <c r="J17" s="13" t="s">
        <v>17</v>
      </c>
      <c r="K17" s="13" t="s">
        <v>270</v>
      </c>
      <c r="L17" s="13" t="s">
        <v>438</v>
      </c>
      <c r="M17" s="13" t="s">
        <v>293</v>
      </c>
    </row>
    <row r="18" spans="1:13" x14ac:dyDescent="0.3">
      <c r="A18" s="13" t="s">
        <v>18</v>
      </c>
      <c r="B18" s="13" t="s">
        <v>284</v>
      </c>
      <c r="C18" s="13" t="s">
        <v>264</v>
      </c>
      <c r="D18" s="13" t="s">
        <v>285</v>
      </c>
      <c r="E18" s="13" t="s">
        <v>467</v>
      </c>
      <c r="F18" s="13" t="s">
        <v>290</v>
      </c>
      <c r="G18" s="13" t="s">
        <v>276</v>
      </c>
      <c r="H18" s="13" t="s">
        <v>277</v>
      </c>
      <c r="I18" s="14">
        <v>1</v>
      </c>
      <c r="J18" s="13" t="s">
        <v>17</v>
      </c>
      <c r="K18" s="13" t="s">
        <v>420</v>
      </c>
      <c r="L18" s="13" t="s">
        <v>438</v>
      </c>
      <c r="M18" s="13" t="s">
        <v>279</v>
      </c>
    </row>
    <row r="19" spans="1:13" x14ac:dyDescent="0.3">
      <c r="A19" s="13" t="s">
        <v>138</v>
      </c>
      <c r="B19" s="13" t="s">
        <v>287</v>
      </c>
      <c r="C19" s="13" t="s">
        <v>264</v>
      </c>
      <c r="D19" s="13" t="s">
        <v>288</v>
      </c>
      <c r="E19" s="13" t="s">
        <v>468</v>
      </c>
      <c r="F19" s="13" t="s">
        <v>290</v>
      </c>
      <c r="G19" s="13" t="s">
        <v>435</v>
      </c>
      <c r="H19" s="13" t="s">
        <v>436</v>
      </c>
      <c r="I19" s="14">
        <v>1</v>
      </c>
      <c r="J19" s="13" t="s">
        <v>137</v>
      </c>
      <c r="K19" s="13" t="s">
        <v>336</v>
      </c>
      <c r="L19" s="13" t="s">
        <v>438</v>
      </c>
      <c r="M19" s="13" t="s">
        <v>293</v>
      </c>
    </row>
    <row r="20" spans="1:13" x14ac:dyDescent="0.3">
      <c r="A20" s="13" t="s">
        <v>138</v>
      </c>
      <c r="B20" s="13" t="s">
        <v>287</v>
      </c>
      <c r="C20" s="13" t="s">
        <v>264</v>
      </c>
      <c r="D20" s="13" t="s">
        <v>288</v>
      </c>
      <c r="E20" s="13" t="s">
        <v>469</v>
      </c>
      <c r="F20" s="13" t="s">
        <v>290</v>
      </c>
      <c r="G20" s="13" t="s">
        <v>435</v>
      </c>
      <c r="H20" s="13" t="s">
        <v>436</v>
      </c>
      <c r="I20" s="14">
        <v>1</v>
      </c>
      <c r="J20" s="13" t="s">
        <v>137</v>
      </c>
      <c r="K20" s="13" t="s">
        <v>470</v>
      </c>
      <c r="L20" s="13" t="s">
        <v>438</v>
      </c>
      <c r="M20" s="13" t="s">
        <v>293</v>
      </c>
    </row>
    <row r="21" spans="1:13" x14ac:dyDescent="0.3">
      <c r="A21" s="13" t="s">
        <v>138</v>
      </c>
      <c r="B21" s="13" t="s">
        <v>287</v>
      </c>
      <c r="C21" s="13" t="s">
        <v>264</v>
      </c>
      <c r="D21" s="13" t="s">
        <v>288</v>
      </c>
      <c r="E21" s="13" t="s">
        <v>471</v>
      </c>
      <c r="F21" s="13" t="s">
        <v>290</v>
      </c>
      <c r="G21" s="13" t="s">
        <v>435</v>
      </c>
      <c r="H21" s="13" t="s">
        <v>436</v>
      </c>
      <c r="I21" s="14">
        <v>1</v>
      </c>
      <c r="J21" s="13" t="s">
        <v>137</v>
      </c>
      <c r="K21" s="13" t="s">
        <v>451</v>
      </c>
      <c r="L21" s="13" t="s">
        <v>438</v>
      </c>
      <c r="M21" s="13" t="s">
        <v>293</v>
      </c>
    </row>
    <row r="22" spans="1:13" x14ac:dyDescent="0.3">
      <c r="A22" s="13" t="s">
        <v>54</v>
      </c>
      <c r="B22" s="13" t="s">
        <v>298</v>
      </c>
      <c r="C22" s="13" t="s">
        <v>264</v>
      </c>
      <c r="D22" s="13" t="s">
        <v>299</v>
      </c>
      <c r="E22" s="13" t="s">
        <v>472</v>
      </c>
      <c r="F22" s="13" t="s">
        <v>290</v>
      </c>
      <c r="G22" s="13" t="s">
        <v>454</v>
      </c>
      <c r="H22" s="13" t="s">
        <v>455</v>
      </c>
      <c r="I22" s="14">
        <v>3</v>
      </c>
      <c r="J22" s="13" t="s">
        <v>53</v>
      </c>
      <c r="K22" s="13" t="s">
        <v>270</v>
      </c>
      <c r="L22" s="13" t="s">
        <v>438</v>
      </c>
      <c r="M22" s="13" t="s">
        <v>293</v>
      </c>
    </row>
    <row r="23" spans="1:13" x14ac:dyDescent="0.3">
      <c r="A23" s="13" t="s">
        <v>54</v>
      </c>
      <c r="B23" s="13" t="s">
        <v>298</v>
      </c>
      <c r="C23" s="13" t="s">
        <v>264</v>
      </c>
      <c r="D23" s="13" t="s">
        <v>299</v>
      </c>
      <c r="E23" s="13" t="s">
        <v>473</v>
      </c>
      <c r="F23" s="13" t="s">
        <v>290</v>
      </c>
      <c r="G23" s="13" t="s">
        <v>276</v>
      </c>
      <c r="H23" s="13" t="s">
        <v>277</v>
      </c>
      <c r="I23" s="14">
        <v>1</v>
      </c>
      <c r="J23" s="13" t="s">
        <v>53</v>
      </c>
      <c r="K23" s="13" t="s">
        <v>420</v>
      </c>
      <c r="L23" s="13" t="s">
        <v>438</v>
      </c>
      <c r="M23" s="13" t="s">
        <v>279</v>
      </c>
    </row>
    <row r="24" spans="1:13" x14ac:dyDescent="0.3">
      <c r="A24" s="13" t="s">
        <v>54</v>
      </c>
      <c r="B24" s="13" t="s">
        <v>298</v>
      </c>
      <c r="C24" s="13" t="s">
        <v>264</v>
      </c>
      <c r="D24" s="13" t="s">
        <v>299</v>
      </c>
      <c r="E24" s="13" t="s">
        <v>474</v>
      </c>
      <c r="F24" s="13" t="s">
        <v>267</v>
      </c>
      <c r="G24" s="13" t="s">
        <v>475</v>
      </c>
      <c r="H24" s="13" t="s">
        <v>476</v>
      </c>
      <c r="I24" s="14">
        <v>1</v>
      </c>
      <c r="J24" s="13" t="s">
        <v>53</v>
      </c>
      <c r="K24" s="13" t="s">
        <v>356</v>
      </c>
      <c r="L24" s="13" t="s">
        <v>438</v>
      </c>
      <c r="M24" s="13" t="s">
        <v>477</v>
      </c>
    </row>
    <row r="25" spans="1:13" x14ac:dyDescent="0.3">
      <c r="A25" s="13" t="s">
        <v>72</v>
      </c>
      <c r="B25" s="13" t="s">
        <v>311</v>
      </c>
      <c r="C25" s="13" t="s">
        <v>264</v>
      </c>
      <c r="D25" s="13" t="s">
        <v>312</v>
      </c>
      <c r="E25" s="13" t="s">
        <v>478</v>
      </c>
      <c r="F25" s="13" t="s">
        <v>290</v>
      </c>
      <c r="G25" s="13" t="s">
        <v>276</v>
      </c>
      <c r="H25" s="13" t="s">
        <v>277</v>
      </c>
      <c r="I25" s="14">
        <v>1</v>
      </c>
      <c r="J25" s="13" t="s">
        <v>71</v>
      </c>
      <c r="K25" s="13" t="s">
        <v>420</v>
      </c>
      <c r="L25" s="13" t="s">
        <v>438</v>
      </c>
      <c r="M25" s="13" t="s">
        <v>279</v>
      </c>
    </row>
    <row r="26" spans="1:13" x14ac:dyDescent="0.3">
      <c r="A26" s="13" t="s">
        <v>72</v>
      </c>
      <c r="B26" s="13" t="s">
        <v>311</v>
      </c>
      <c r="C26" s="13" t="s">
        <v>264</v>
      </c>
      <c r="D26" s="13" t="s">
        <v>312</v>
      </c>
      <c r="E26" s="13" t="s">
        <v>479</v>
      </c>
      <c r="F26" s="13" t="s">
        <v>267</v>
      </c>
      <c r="G26" s="13" t="s">
        <v>480</v>
      </c>
      <c r="H26" s="13" t="s">
        <v>481</v>
      </c>
      <c r="I26" s="14">
        <v>2</v>
      </c>
      <c r="J26" s="13" t="s">
        <v>71</v>
      </c>
      <c r="K26" s="13" t="s">
        <v>446</v>
      </c>
      <c r="L26" s="13" t="s">
        <v>438</v>
      </c>
      <c r="M26" s="13" t="s">
        <v>272</v>
      </c>
    </row>
    <row r="27" spans="1:13" x14ac:dyDescent="0.3">
      <c r="A27" s="13" t="s">
        <v>202</v>
      </c>
      <c r="B27" s="13" t="s">
        <v>425</v>
      </c>
      <c r="C27" s="13" t="s">
        <v>264</v>
      </c>
      <c r="D27" s="13" t="s">
        <v>482</v>
      </c>
      <c r="E27" s="13" t="s">
        <v>483</v>
      </c>
      <c r="F27" s="13" t="s">
        <v>267</v>
      </c>
      <c r="G27" s="13" t="s">
        <v>484</v>
      </c>
      <c r="H27" s="13" t="s">
        <v>485</v>
      </c>
      <c r="I27" s="14">
        <v>2</v>
      </c>
      <c r="J27" s="13" t="s">
        <v>201</v>
      </c>
      <c r="K27" s="13" t="s">
        <v>486</v>
      </c>
      <c r="L27" s="13" t="s">
        <v>438</v>
      </c>
      <c r="M27" s="13" t="s">
        <v>487</v>
      </c>
    </row>
    <row r="28" spans="1:13" x14ac:dyDescent="0.3">
      <c r="A28" s="13" t="s">
        <v>202</v>
      </c>
      <c r="B28" s="13" t="s">
        <v>425</v>
      </c>
      <c r="C28" s="13" t="s">
        <v>264</v>
      </c>
      <c r="D28" s="13" t="s">
        <v>482</v>
      </c>
      <c r="E28" s="13" t="s">
        <v>483</v>
      </c>
      <c r="F28" s="13" t="s">
        <v>267</v>
      </c>
      <c r="G28" s="13" t="s">
        <v>488</v>
      </c>
      <c r="H28" s="13" t="s">
        <v>489</v>
      </c>
      <c r="I28" s="14">
        <v>2</v>
      </c>
      <c r="J28" s="13" t="s">
        <v>201</v>
      </c>
      <c r="K28" s="13" t="s">
        <v>486</v>
      </c>
      <c r="L28" s="13" t="s">
        <v>438</v>
      </c>
      <c r="M28" s="13" t="s">
        <v>487</v>
      </c>
    </row>
    <row r="29" spans="1:13" x14ac:dyDescent="0.3">
      <c r="A29" s="13" t="s">
        <v>202</v>
      </c>
      <c r="B29" s="13" t="s">
        <v>425</v>
      </c>
      <c r="C29" s="13" t="s">
        <v>264</v>
      </c>
      <c r="D29" s="13" t="s">
        <v>482</v>
      </c>
      <c r="E29" s="13" t="s">
        <v>490</v>
      </c>
      <c r="F29" s="13" t="s">
        <v>267</v>
      </c>
      <c r="G29" s="13" t="s">
        <v>488</v>
      </c>
      <c r="H29" s="13" t="s">
        <v>489</v>
      </c>
      <c r="I29" s="14">
        <v>2</v>
      </c>
      <c r="J29" s="13" t="s">
        <v>201</v>
      </c>
      <c r="K29" s="13" t="s">
        <v>491</v>
      </c>
      <c r="L29" s="13" t="s">
        <v>438</v>
      </c>
      <c r="M29" s="13" t="s">
        <v>487</v>
      </c>
    </row>
    <row r="30" spans="1:13" x14ac:dyDescent="0.3">
      <c r="A30" s="13" t="s">
        <v>202</v>
      </c>
      <c r="B30" s="13" t="s">
        <v>425</v>
      </c>
      <c r="C30" s="13" t="s">
        <v>264</v>
      </c>
      <c r="D30" s="13" t="s">
        <v>482</v>
      </c>
      <c r="E30" s="13" t="s">
        <v>492</v>
      </c>
      <c r="F30" s="13" t="s">
        <v>267</v>
      </c>
      <c r="G30" s="13" t="s">
        <v>488</v>
      </c>
      <c r="H30" s="13" t="s">
        <v>489</v>
      </c>
      <c r="I30" s="14">
        <v>1</v>
      </c>
      <c r="J30" s="13" t="s">
        <v>201</v>
      </c>
      <c r="K30" s="13" t="s">
        <v>446</v>
      </c>
      <c r="L30" s="13" t="s">
        <v>438</v>
      </c>
      <c r="M30" s="13" t="s">
        <v>487</v>
      </c>
    </row>
    <row r="31" spans="1:13" x14ac:dyDescent="0.3">
      <c r="A31" s="13" t="s">
        <v>192</v>
      </c>
      <c r="B31" s="13" t="s">
        <v>357</v>
      </c>
      <c r="C31" s="13" t="s">
        <v>264</v>
      </c>
      <c r="D31" s="13" t="s">
        <v>442</v>
      </c>
      <c r="E31" s="13" t="s">
        <v>493</v>
      </c>
      <c r="F31" s="13" t="s">
        <v>267</v>
      </c>
      <c r="G31" s="13" t="s">
        <v>494</v>
      </c>
      <c r="H31" s="13" t="s">
        <v>495</v>
      </c>
      <c r="I31" s="14">
        <v>1</v>
      </c>
      <c r="J31" s="13" t="s">
        <v>191</v>
      </c>
      <c r="K31" s="13" t="s">
        <v>496</v>
      </c>
      <c r="L31" s="13" t="s">
        <v>438</v>
      </c>
      <c r="M31" s="13" t="s">
        <v>497</v>
      </c>
    </row>
    <row r="32" spans="1:13" x14ac:dyDescent="0.3">
      <c r="A32" s="13" t="s">
        <v>242</v>
      </c>
      <c r="B32" s="13" t="s">
        <v>314</v>
      </c>
      <c r="C32" s="13" t="s">
        <v>264</v>
      </c>
      <c r="D32" s="13" t="s">
        <v>315</v>
      </c>
      <c r="E32" s="13" t="s">
        <v>498</v>
      </c>
      <c r="F32" s="13" t="s">
        <v>290</v>
      </c>
      <c r="G32" s="13" t="s">
        <v>435</v>
      </c>
      <c r="H32" s="13" t="s">
        <v>436</v>
      </c>
      <c r="I32" s="14">
        <v>1</v>
      </c>
      <c r="J32" s="13" t="s">
        <v>241</v>
      </c>
      <c r="K32" s="13" t="s">
        <v>336</v>
      </c>
      <c r="L32" s="13" t="s">
        <v>438</v>
      </c>
      <c r="M32" s="13" t="s">
        <v>293</v>
      </c>
    </row>
    <row r="33" spans="1:13" x14ac:dyDescent="0.3">
      <c r="A33" s="13" t="s">
        <v>242</v>
      </c>
      <c r="B33" s="13" t="s">
        <v>314</v>
      </c>
      <c r="C33" s="13" t="s">
        <v>264</v>
      </c>
      <c r="D33" s="13" t="s">
        <v>315</v>
      </c>
      <c r="E33" s="13" t="s">
        <v>499</v>
      </c>
      <c r="F33" s="13" t="s">
        <v>290</v>
      </c>
      <c r="G33" s="13" t="s">
        <v>435</v>
      </c>
      <c r="H33" s="13" t="s">
        <v>436</v>
      </c>
      <c r="I33" s="14">
        <v>1</v>
      </c>
      <c r="J33" s="13" t="s">
        <v>241</v>
      </c>
      <c r="K33" s="13" t="s">
        <v>470</v>
      </c>
      <c r="L33" s="13" t="s">
        <v>438</v>
      </c>
      <c r="M33" s="13" t="s">
        <v>293</v>
      </c>
    </row>
    <row r="34" spans="1:13" x14ac:dyDescent="0.3">
      <c r="A34" s="13" t="s">
        <v>242</v>
      </c>
      <c r="B34" s="13" t="s">
        <v>314</v>
      </c>
      <c r="C34" s="13" t="s">
        <v>264</v>
      </c>
      <c r="D34" s="13" t="s">
        <v>315</v>
      </c>
      <c r="E34" s="13" t="s">
        <v>500</v>
      </c>
      <c r="F34" s="13" t="s">
        <v>290</v>
      </c>
      <c r="G34" s="13" t="s">
        <v>435</v>
      </c>
      <c r="H34" s="13" t="s">
        <v>436</v>
      </c>
      <c r="I34" s="14">
        <v>1</v>
      </c>
      <c r="J34" s="13" t="s">
        <v>241</v>
      </c>
      <c r="K34" s="13" t="s">
        <v>322</v>
      </c>
      <c r="L34" s="13" t="s">
        <v>438</v>
      </c>
      <c r="M34" s="13" t="s">
        <v>293</v>
      </c>
    </row>
    <row r="35" spans="1:13" x14ac:dyDescent="0.3">
      <c r="A35" s="13" t="s">
        <v>242</v>
      </c>
      <c r="B35" s="13" t="s">
        <v>314</v>
      </c>
      <c r="C35" s="13" t="s">
        <v>264</v>
      </c>
      <c r="D35" s="13" t="s">
        <v>315</v>
      </c>
      <c r="E35" s="13" t="s">
        <v>501</v>
      </c>
      <c r="F35" s="13" t="s">
        <v>290</v>
      </c>
      <c r="G35" s="13" t="s">
        <v>435</v>
      </c>
      <c r="H35" s="13" t="s">
        <v>436</v>
      </c>
      <c r="I35" s="14">
        <v>1</v>
      </c>
      <c r="J35" s="13" t="s">
        <v>241</v>
      </c>
      <c r="K35" s="13" t="s">
        <v>451</v>
      </c>
      <c r="L35" s="13" t="s">
        <v>438</v>
      </c>
      <c r="M35" s="13" t="s">
        <v>293</v>
      </c>
    </row>
    <row r="36" spans="1:13" x14ac:dyDescent="0.3">
      <c r="A36" s="13" t="s">
        <v>242</v>
      </c>
      <c r="B36" s="13" t="s">
        <v>314</v>
      </c>
      <c r="C36" s="13" t="s">
        <v>264</v>
      </c>
      <c r="D36" s="13" t="s">
        <v>315</v>
      </c>
      <c r="E36" s="13" t="s">
        <v>502</v>
      </c>
      <c r="F36" s="13" t="s">
        <v>290</v>
      </c>
      <c r="G36" s="13" t="s">
        <v>435</v>
      </c>
      <c r="H36" s="13" t="s">
        <v>436</v>
      </c>
      <c r="I36" s="14">
        <v>1</v>
      </c>
      <c r="J36" s="13" t="s">
        <v>241</v>
      </c>
      <c r="K36" s="13" t="s">
        <v>354</v>
      </c>
      <c r="L36" s="13" t="s">
        <v>438</v>
      </c>
      <c r="M36" s="13" t="s">
        <v>293</v>
      </c>
    </row>
    <row r="37" spans="1:13" x14ac:dyDescent="0.3">
      <c r="A37" s="13" t="s">
        <v>50</v>
      </c>
      <c r="B37" s="13" t="s">
        <v>314</v>
      </c>
      <c r="C37" s="13" t="s">
        <v>264</v>
      </c>
      <c r="D37" s="13" t="s">
        <v>315</v>
      </c>
      <c r="E37" s="13" t="s">
        <v>503</v>
      </c>
      <c r="F37" s="13" t="s">
        <v>290</v>
      </c>
      <c r="G37" s="13" t="s">
        <v>454</v>
      </c>
      <c r="H37" s="13" t="s">
        <v>455</v>
      </c>
      <c r="I37" s="14">
        <v>3</v>
      </c>
      <c r="J37" s="13" t="s">
        <v>49</v>
      </c>
      <c r="K37" s="13" t="s">
        <v>270</v>
      </c>
      <c r="L37" s="13" t="s">
        <v>438</v>
      </c>
      <c r="M37" s="13" t="s">
        <v>293</v>
      </c>
    </row>
    <row r="38" spans="1:13" x14ac:dyDescent="0.3">
      <c r="A38" s="13" t="s">
        <v>44</v>
      </c>
      <c r="B38" s="13" t="s">
        <v>319</v>
      </c>
      <c r="C38" s="13" t="s">
        <v>264</v>
      </c>
      <c r="D38" s="13" t="s">
        <v>320</v>
      </c>
      <c r="E38" s="13" t="s">
        <v>504</v>
      </c>
      <c r="F38" s="13" t="s">
        <v>290</v>
      </c>
      <c r="G38" s="13" t="s">
        <v>454</v>
      </c>
      <c r="H38" s="13" t="s">
        <v>455</v>
      </c>
      <c r="I38" s="14">
        <v>3</v>
      </c>
      <c r="J38" s="13" t="s">
        <v>43</v>
      </c>
      <c r="K38" s="13" t="s">
        <v>420</v>
      </c>
      <c r="L38" s="13" t="s">
        <v>438</v>
      </c>
      <c r="M38" s="13" t="s">
        <v>293</v>
      </c>
    </row>
    <row r="39" spans="1:13" x14ac:dyDescent="0.3">
      <c r="A39" s="13" t="s">
        <v>44</v>
      </c>
      <c r="B39" s="13" t="s">
        <v>319</v>
      </c>
      <c r="C39" s="13" t="s">
        <v>264</v>
      </c>
      <c r="D39" s="13" t="s">
        <v>320</v>
      </c>
      <c r="E39" s="13" t="s">
        <v>505</v>
      </c>
      <c r="F39" s="13" t="s">
        <v>290</v>
      </c>
      <c r="G39" s="13" t="s">
        <v>454</v>
      </c>
      <c r="H39" s="13" t="s">
        <v>455</v>
      </c>
      <c r="I39" s="14">
        <v>3</v>
      </c>
      <c r="J39" s="13" t="s">
        <v>43</v>
      </c>
      <c r="K39" s="13" t="s">
        <v>356</v>
      </c>
      <c r="L39" s="13" t="s">
        <v>438</v>
      </c>
      <c r="M39" s="13" t="s">
        <v>293</v>
      </c>
    </row>
    <row r="40" spans="1:13" x14ac:dyDescent="0.3">
      <c r="A40" s="13" t="s">
        <v>110</v>
      </c>
      <c r="B40" s="13" t="s">
        <v>506</v>
      </c>
      <c r="C40" s="13" t="s">
        <v>264</v>
      </c>
      <c r="D40" s="13" t="s">
        <v>507</v>
      </c>
      <c r="E40" s="13" t="s">
        <v>508</v>
      </c>
      <c r="F40" s="13" t="s">
        <v>290</v>
      </c>
      <c r="G40" s="13" t="s">
        <v>435</v>
      </c>
      <c r="H40" s="13" t="s">
        <v>436</v>
      </c>
      <c r="I40" s="14">
        <v>1</v>
      </c>
      <c r="J40" s="13" t="s">
        <v>109</v>
      </c>
      <c r="K40" s="13" t="s">
        <v>301</v>
      </c>
      <c r="L40" s="13" t="s">
        <v>438</v>
      </c>
      <c r="M40" s="13" t="s">
        <v>293</v>
      </c>
    </row>
    <row r="41" spans="1:13" x14ac:dyDescent="0.3">
      <c r="A41" s="13" t="s">
        <v>94</v>
      </c>
      <c r="B41" s="13" t="s">
        <v>323</v>
      </c>
      <c r="C41" s="13" t="s">
        <v>264</v>
      </c>
      <c r="D41" s="13" t="s">
        <v>324</v>
      </c>
      <c r="E41" s="13" t="s">
        <v>509</v>
      </c>
      <c r="F41" s="13" t="s">
        <v>290</v>
      </c>
      <c r="G41" s="13" t="s">
        <v>435</v>
      </c>
      <c r="H41" s="13" t="s">
        <v>436</v>
      </c>
      <c r="I41" s="14">
        <v>1</v>
      </c>
      <c r="J41" s="13" t="s">
        <v>93</v>
      </c>
      <c r="K41" s="13" t="s">
        <v>510</v>
      </c>
      <c r="L41" s="13" t="s">
        <v>438</v>
      </c>
      <c r="M41" s="13" t="s">
        <v>293</v>
      </c>
    </row>
    <row r="42" spans="1:13" x14ac:dyDescent="0.3">
      <c r="A42" s="13" t="s">
        <v>94</v>
      </c>
      <c r="B42" s="13" t="s">
        <v>323</v>
      </c>
      <c r="C42" s="13" t="s">
        <v>264</v>
      </c>
      <c r="D42" s="13" t="s">
        <v>324</v>
      </c>
      <c r="E42" s="13" t="s">
        <v>511</v>
      </c>
      <c r="F42" s="13" t="s">
        <v>290</v>
      </c>
      <c r="G42" s="13" t="s">
        <v>435</v>
      </c>
      <c r="H42" s="13" t="s">
        <v>436</v>
      </c>
      <c r="I42" s="14">
        <v>1</v>
      </c>
      <c r="J42" s="13" t="s">
        <v>93</v>
      </c>
      <c r="K42" s="13" t="s">
        <v>278</v>
      </c>
      <c r="L42" s="13" t="s">
        <v>438</v>
      </c>
      <c r="M42" s="13" t="s">
        <v>293</v>
      </c>
    </row>
    <row r="43" spans="1:13" x14ac:dyDescent="0.3">
      <c r="A43" s="13" t="s">
        <v>94</v>
      </c>
      <c r="B43" s="13" t="s">
        <v>323</v>
      </c>
      <c r="C43" s="13" t="s">
        <v>264</v>
      </c>
      <c r="D43" s="13" t="s">
        <v>324</v>
      </c>
      <c r="E43" s="13" t="s">
        <v>512</v>
      </c>
      <c r="F43" s="13" t="s">
        <v>290</v>
      </c>
      <c r="G43" s="13" t="s">
        <v>435</v>
      </c>
      <c r="H43" s="13" t="s">
        <v>436</v>
      </c>
      <c r="I43" s="14">
        <v>1</v>
      </c>
      <c r="J43" s="13" t="s">
        <v>93</v>
      </c>
      <c r="K43" s="13" t="s">
        <v>513</v>
      </c>
      <c r="L43" s="13" t="s">
        <v>438</v>
      </c>
      <c r="M43" s="13" t="s">
        <v>293</v>
      </c>
    </row>
    <row r="44" spans="1:13" x14ac:dyDescent="0.3">
      <c r="A44" s="13" t="s">
        <v>68</v>
      </c>
      <c r="B44" s="13" t="s">
        <v>514</v>
      </c>
      <c r="C44" s="13" t="s">
        <v>264</v>
      </c>
      <c r="D44" s="13" t="s">
        <v>515</v>
      </c>
      <c r="E44" s="13" t="s">
        <v>516</v>
      </c>
      <c r="F44" s="13" t="s">
        <v>317</v>
      </c>
      <c r="G44" s="13" t="s">
        <v>517</v>
      </c>
      <c r="H44" s="13" t="s">
        <v>518</v>
      </c>
      <c r="I44" s="14">
        <v>1</v>
      </c>
      <c r="J44" s="13" t="s">
        <v>67</v>
      </c>
      <c r="K44" s="13" t="s">
        <v>354</v>
      </c>
      <c r="L44" s="13" t="s">
        <v>438</v>
      </c>
      <c r="M44" s="13" t="s">
        <v>519</v>
      </c>
    </row>
    <row r="45" spans="1:13" x14ac:dyDescent="0.3">
      <c r="A45" s="13" t="s">
        <v>134</v>
      </c>
      <c r="B45" s="13" t="s">
        <v>328</v>
      </c>
      <c r="C45" s="13" t="s">
        <v>264</v>
      </c>
      <c r="D45" s="13" t="s">
        <v>329</v>
      </c>
      <c r="E45" s="13" t="s">
        <v>520</v>
      </c>
      <c r="F45" s="13" t="s">
        <v>290</v>
      </c>
      <c r="G45" s="13" t="s">
        <v>276</v>
      </c>
      <c r="H45" s="13" t="s">
        <v>277</v>
      </c>
      <c r="I45" s="14">
        <v>1</v>
      </c>
      <c r="J45" s="13" t="s">
        <v>133</v>
      </c>
      <c r="K45" s="13" t="s">
        <v>420</v>
      </c>
      <c r="L45" s="13" t="s">
        <v>438</v>
      </c>
      <c r="M45" s="13" t="s">
        <v>279</v>
      </c>
    </row>
    <row r="46" spans="1:13" x14ac:dyDescent="0.3">
      <c r="A46" s="13" t="s">
        <v>14</v>
      </c>
      <c r="B46" s="13" t="s">
        <v>331</v>
      </c>
      <c r="C46" s="13" t="s">
        <v>264</v>
      </c>
      <c r="D46" s="13" t="s">
        <v>332</v>
      </c>
      <c r="E46" s="13" t="s">
        <v>521</v>
      </c>
      <c r="F46" s="13" t="s">
        <v>290</v>
      </c>
      <c r="G46" s="13" t="s">
        <v>454</v>
      </c>
      <c r="H46" s="13" t="s">
        <v>455</v>
      </c>
      <c r="I46" s="14">
        <v>3</v>
      </c>
      <c r="J46" s="13" t="s">
        <v>13</v>
      </c>
      <c r="K46" s="13" t="s">
        <v>303</v>
      </c>
      <c r="L46" s="13" t="s">
        <v>438</v>
      </c>
      <c r="M46" s="13" t="s">
        <v>293</v>
      </c>
    </row>
    <row r="47" spans="1:13" x14ac:dyDescent="0.3">
      <c r="A47" s="13" t="s">
        <v>14</v>
      </c>
      <c r="B47" s="13" t="s">
        <v>331</v>
      </c>
      <c r="C47" s="13" t="s">
        <v>264</v>
      </c>
      <c r="D47" s="13" t="s">
        <v>332</v>
      </c>
      <c r="E47" s="13" t="s">
        <v>522</v>
      </c>
      <c r="F47" s="13" t="s">
        <v>317</v>
      </c>
      <c r="G47" s="13" t="s">
        <v>523</v>
      </c>
      <c r="H47" s="13" t="s">
        <v>524</v>
      </c>
      <c r="I47" s="14">
        <v>2</v>
      </c>
      <c r="J47" s="13" t="s">
        <v>13</v>
      </c>
      <c r="K47" s="13" t="s">
        <v>525</v>
      </c>
      <c r="L47" s="13" t="s">
        <v>438</v>
      </c>
      <c r="M47" s="13" t="s">
        <v>526</v>
      </c>
    </row>
    <row r="48" spans="1:13" x14ac:dyDescent="0.3">
      <c r="A48" s="13" t="s">
        <v>14</v>
      </c>
      <c r="B48" s="13" t="s">
        <v>331</v>
      </c>
      <c r="C48" s="13" t="s">
        <v>264</v>
      </c>
      <c r="D48" s="13" t="s">
        <v>332</v>
      </c>
      <c r="E48" s="13" t="s">
        <v>527</v>
      </c>
      <c r="F48" s="13" t="s">
        <v>267</v>
      </c>
      <c r="G48" s="13" t="s">
        <v>528</v>
      </c>
      <c r="H48" s="13" t="s">
        <v>529</v>
      </c>
      <c r="I48" s="14">
        <v>1</v>
      </c>
      <c r="J48" s="13" t="s">
        <v>13</v>
      </c>
      <c r="K48" s="13" t="s">
        <v>525</v>
      </c>
      <c r="L48" s="13" t="s">
        <v>438</v>
      </c>
      <c r="M48" s="13" t="s">
        <v>272</v>
      </c>
    </row>
    <row r="49" spans="1:13" x14ac:dyDescent="0.3">
      <c r="A49" s="13" t="s">
        <v>14</v>
      </c>
      <c r="B49" s="13" t="s">
        <v>331</v>
      </c>
      <c r="C49" s="13" t="s">
        <v>264</v>
      </c>
      <c r="D49" s="13" t="s">
        <v>332</v>
      </c>
      <c r="E49" s="13" t="s">
        <v>530</v>
      </c>
      <c r="F49" s="13" t="s">
        <v>290</v>
      </c>
      <c r="G49" s="13" t="s">
        <v>454</v>
      </c>
      <c r="H49" s="13" t="s">
        <v>455</v>
      </c>
      <c r="I49" s="14">
        <v>3</v>
      </c>
      <c r="J49" s="13" t="s">
        <v>13</v>
      </c>
      <c r="K49" s="13" t="s">
        <v>463</v>
      </c>
      <c r="L49" s="13" t="s">
        <v>438</v>
      </c>
      <c r="M49" s="13" t="s">
        <v>293</v>
      </c>
    </row>
    <row r="50" spans="1:13" x14ac:dyDescent="0.3">
      <c r="A50" s="13" t="s">
        <v>108</v>
      </c>
      <c r="B50" s="13" t="s">
        <v>273</v>
      </c>
      <c r="C50" s="13" t="s">
        <v>264</v>
      </c>
      <c r="D50" s="13" t="s">
        <v>531</v>
      </c>
      <c r="E50" s="13" t="s">
        <v>532</v>
      </c>
      <c r="F50" s="13" t="s">
        <v>290</v>
      </c>
      <c r="G50" s="13" t="s">
        <v>435</v>
      </c>
      <c r="H50" s="13" t="s">
        <v>436</v>
      </c>
      <c r="I50" s="14">
        <v>1</v>
      </c>
      <c r="J50" s="13" t="s">
        <v>107</v>
      </c>
      <c r="K50" s="13" t="s">
        <v>326</v>
      </c>
      <c r="L50" s="13" t="s">
        <v>438</v>
      </c>
      <c r="M50" s="13" t="s">
        <v>293</v>
      </c>
    </row>
    <row r="51" spans="1:13" x14ac:dyDescent="0.3">
      <c r="A51" s="13" t="s">
        <v>108</v>
      </c>
      <c r="B51" s="13" t="s">
        <v>273</v>
      </c>
      <c r="C51" s="13" t="s">
        <v>264</v>
      </c>
      <c r="D51" s="13" t="s">
        <v>531</v>
      </c>
      <c r="E51" s="13" t="s">
        <v>533</v>
      </c>
      <c r="F51" s="13" t="s">
        <v>290</v>
      </c>
      <c r="G51" s="13" t="s">
        <v>435</v>
      </c>
      <c r="H51" s="13" t="s">
        <v>436</v>
      </c>
      <c r="I51" s="14">
        <v>1</v>
      </c>
      <c r="J51" s="13" t="s">
        <v>107</v>
      </c>
      <c r="K51" s="13" t="s">
        <v>278</v>
      </c>
      <c r="L51" s="13" t="s">
        <v>438</v>
      </c>
      <c r="M51" s="13" t="s">
        <v>293</v>
      </c>
    </row>
    <row r="52" spans="1:13" x14ac:dyDescent="0.3">
      <c r="A52" s="13" t="s">
        <v>108</v>
      </c>
      <c r="B52" s="13" t="s">
        <v>273</v>
      </c>
      <c r="C52" s="13" t="s">
        <v>264</v>
      </c>
      <c r="D52" s="13" t="s">
        <v>531</v>
      </c>
      <c r="E52" s="13" t="s">
        <v>534</v>
      </c>
      <c r="F52" s="13" t="s">
        <v>290</v>
      </c>
      <c r="G52" s="13" t="s">
        <v>435</v>
      </c>
      <c r="H52" s="13" t="s">
        <v>436</v>
      </c>
      <c r="I52" s="14">
        <v>1</v>
      </c>
      <c r="J52" s="13" t="s">
        <v>107</v>
      </c>
      <c r="K52" s="13" t="s">
        <v>535</v>
      </c>
      <c r="L52" s="13" t="s">
        <v>438</v>
      </c>
      <c r="M52" s="13" t="s">
        <v>293</v>
      </c>
    </row>
    <row r="53" spans="1:13" x14ac:dyDescent="0.3">
      <c r="A53" s="13" t="s">
        <v>142</v>
      </c>
      <c r="B53" s="13" t="s">
        <v>536</v>
      </c>
      <c r="C53" s="13" t="s">
        <v>264</v>
      </c>
      <c r="D53" s="13" t="s">
        <v>537</v>
      </c>
      <c r="E53" s="13" t="s">
        <v>538</v>
      </c>
      <c r="F53" s="13" t="s">
        <v>290</v>
      </c>
      <c r="G53" s="13" t="s">
        <v>435</v>
      </c>
      <c r="H53" s="13" t="s">
        <v>436</v>
      </c>
      <c r="I53" s="14">
        <v>1</v>
      </c>
      <c r="J53" s="13" t="s">
        <v>141</v>
      </c>
      <c r="K53" s="13" t="s">
        <v>308</v>
      </c>
      <c r="L53" s="13" t="s">
        <v>438</v>
      </c>
      <c r="M53" s="13" t="s">
        <v>293</v>
      </c>
    </row>
    <row r="54" spans="1:13" x14ac:dyDescent="0.3">
      <c r="A54" s="13" t="s">
        <v>142</v>
      </c>
      <c r="B54" s="13" t="s">
        <v>536</v>
      </c>
      <c r="C54" s="13" t="s">
        <v>264</v>
      </c>
      <c r="D54" s="13" t="s">
        <v>537</v>
      </c>
      <c r="E54" s="13" t="s">
        <v>539</v>
      </c>
      <c r="F54" s="13" t="s">
        <v>290</v>
      </c>
      <c r="G54" s="13" t="s">
        <v>540</v>
      </c>
      <c r="H54" s="13" t="s">
        <v>541</v>
      </c>
      <c r="I54" s="14">
        <v>1</v>
      </c>
      <c r="J54" s="13" t="s">
        <v>141</v>
      </c>
      <c r="K54" s="13" t="s">
        <v>303</v>
      </c>
      <c r="L54" s="13" t="s">
        <v>438</v>
      </c>
      <c r="M54" s="13" t="s">
        <v>293</v>
      </c>
    </row>
    <row r="55" spans="1:13" x14ac:dyDescent="0.3">
      <c r="A55" s="13" t="s">
        <v>142</v>
      </c>
      <c r="B55" s="13" t="s">
        <v>536</v>
      </c>
      <c r="C55" s="13" t="s">
        <v>264</v>
      </c>
      <c r="D55" s="13" t="s">
        <v>537</v>
      </c>
      <c r="E55" s="13" t="s">
        <v>542</v>
      </c>
      <c r="F55" s="13" t="s">
        <v>290</v>
      </c>
      <c r="G55" s="13" t="s">
        <v>435</v>
      </c>
      <c r="H55" s="13" t="s">
        <v>436</v>
      </c>
      <c r="I55" s="14">
        <v>1</v>
      </c>
      <c r="J55" s="13" t="s">
        <v>141</v>
      </c>
      <c r="K55" s="13" t="s">
        <v>525</v>
      </c>
      <c r="L55" s="13" t="s">
        <v>438</v>
      </c>
      <c r="M55" s="13" t="s">
        <v>293</v>
      </c>
    </row>
    <row r="56" spans="1:13" x14ac:dyDescent="0.3">
      <c r="A56" s="13" t="s">
        <v>142</v>
      </c>
      <c r="B56" s="13" t="s">
        <v>536</v>
      </c>
      <c r="C56" s="13" t="s">
        <v>264</v>
      </c>
      <c r="D56" s="13" t="s">
        <v>537</v>
      </c>
      <c r="E56" s="13" t="s">
        <v>543</v>
      </c>
      <c r="F56" s="13" t="s">
        <v>290</v>
      </c>
      <c r="G56" s="13" t="s">
        <v>435</v>
      </c>
      <c r="H56" s="13" t="s">
        <v>436</v>
      </c>
      <c r="I56" s="14">
        <v>1</v>
      </c>
      <c r="J56" s="13" t="s">
        <v>141</v>
      </c>
      <c r="K56" s="13" t="s">
        <v>446</v>
      </c>
      <c r="L56" s="13" t="s">
        <v>438</v>
      </c>
      <c r="M56" s="13" t="s">
        <v>293</v>
      </c>
    </row>
    <row r="57" spans="1:13" x14ac:dyDescent="0.3">
      <c r="A57" s="13" t="s">
        <v>210</v>
      </c>
      <c r="B57" s="13" t="s">
        <v>372</v>
      </c>
      <c r="C57" s="13" t="s">
        <v>264</v>
      </c>
      <c r="D57" s="13" t="s">
        <v>544</v>
      </c>
      <c r="E57" s="13" t="s">
        <v>545</v>
      </c>
      <c r="F57" s="13" t="s">
        <v>267</v>
      </c>
      <c r="G57" s="13" t="s">
        <v>546</v>
      </c>
      <c r="H57" s="13" t="s">
        <v>547</v>
      </c>
      <c r="I57" s="14">
        <v>5</v>
      </c>
      <c r="J57" s="13" t="s">
        <v>209</v>
      </c>
      <c r="K57" s="13" t="s">
        <v>548</v>
      </c>
      <c r="L57" s="13" t="s">
        <v>438</v>
      </c>
      <c r="M57" s="13" t="s">
        <v>487</v>
      </c>
    </row>
    <row r="58" spans="1:13" x14ac:dyDescent="0.3">
      <c r="A58" s="13" t="s">
        <v>210</v>
      </c>
      <c r="B58" s="13" t="s">
        <v>372</v>
      </c>
      <c r="C58" s="13" t="s">
        <v>264</v>
      </c>
      <c r="D58" s="13" t="s">
        <v>544</v>
      </c>
      <c r="E58" s="13" t="s">
        <v>545</v>
      </c>
      <c r="F58" s="13" t="s">
        <v>267</v>
      </c>
      <c r="G58" s="13" t="s">
        <v>484</v>
      </c>
      <c r="H58" s="13" t="s">
        <v>485</v>
      </c>
      <c r="I58" s="14">
        <v>5</v>
      </c>
      <c r="J58" s="13" t="s">
        <v>209</v>
      </c>
      <c r="K58" s="13" t="s">
        <v>548</v>
      </c>
      <c r="L58" s="13" t="s">
        <v>438</v>
      </c>
      <c r="M58" s="13" t="s">
        <v>487</v>
      </c>
    </row>
    <row r="59" spans="1:13" x14ac:dyDescent="0.3">
      <c r="A59" s="13" t="s">
        <v>210</v>
      </c>
      <c r="B59" s="13" t="s">
        <v>372</v>
      </c>
      <c r="C59" s="13" t="s">
        <v>264</v>
      </c>
      <c r="D59" s="13" t="s">
        <v>544</v>
      </c>
      <c r="E59" s="13" t="s">
        <v>549</v>
      </c>
      <c r="F59" s="13" t="s">
        <v>267</v>
      </c>
      <c r="G59" s="13" t="s">
        <v>550</v>
      </c>
      <c r="H59" s="13" t="s">
        <v>551</v>
      </c>
      <c r="I59" s="14">
        <v>5</v>
      </c>
      <c r="J59" s="13" t="s">
        <v>209</v>
      </c>
      <c r="K59" s="13" t="s">
        <v>446</v>
      </c>
      <c r="L59" s="13" t="s">
        <v>438</v>
      </c>
      <c r="M59" s="13" t="s">
        <v>487</v>
      </c>
    </row>
    <row r="60" spans="1:13" x14ac:dyDescent="0.3">
      <c r="A60" s="13" t="s">
        <v>152</v>
      </c>
      <c r="B60" s="13" t="s">
        <v>552</v>
      </c>
      <c r="C60" s="13" t="s">
        <v>264</v>
      </c>
      <c r="D60" s="13" t="s">
        <v>553</v>
      </c>
      <c r="E60" s="13" t="s">
        <v>554</v>
      </c>
      <c r="F60" s="13" t="s">
        <v>290</v>
      </c>
      <c r="G60" s="13" t="s">
        <v>435</v>
      </c>
      <c r="H60" s="13" t="s">
        <v>436</v>
      </c>
      <c r="I60" s="14">
        <v>1</v>
      </c>
      <c r="J60" s="13" t="s">
        <v>151</v>
      </c>
      <c r="K60" s="13" t="s">
        <v>308</v>
      </c>
      <c r="L60" s="13" t="s">
        <v>438</v>
      </c>
      <c r="M60" s="13" t="s">
        <v>293</v>
      </c>
    </row>
    <row r="61" spans="1:13" x14ac:dyDescent="0.3">
      <c r="A61" s="13" t="s">
        <v>152</v>
      </c>
      <c r="B61" s="13" t="s">
        <v>552</v>
      </c>
      <c r="C61" s="13" t="s">
        <v>264</v>
      </c>
      <c r="D61" s="13" t="s">
        <v>553</v>
      </c>
      <c r="E61" s="13" t="s">
        <v>555</v>
      </c>
      <c r="F61" s="13" t="s">
        <v>290</v>
      </c>
      <c r="G61" s="13" t="s">
        <v>435</v>
      </c>
      <c r="H61" s="13" t="s">
        <v>436</v>
      </c>
      <c r="I61" s="14">
        <v>1</v>
      </c>
      <c r="J61" s="13" t="s">
        <v>151</v>
      </c>
      <c r="K61" s="13" t="s">
        <v>525</v>
      </c>
      <c r="L61" s="13" t="s">
        <v>438</v>
      </c>
      <c r="M61" s="13" t="s">
        <v>293</v>
      </c>
    </row>
    <row r="62" spans="1:13" x14ac:dyDescent="0.3">
      <c r="A62" s="13" t="s">
        <v>152</v>
      </c>
      <c r="B62" s="13" t="s">
        <v>552</v>
      </c>
      <c r="C62" s="13" t="s">
        <v>264</v>
      </c>
      <c r="D62" s="13" t="s">
        <v>553</v>
      </c>
      <c r="E62" s="13" t="s">
        <v>556</v>
      </c>
      <c r="F62" s="13" t="s">
        <v>290</v>
      </c>
      <c r="G62" s="13" t="s">
        <v>435</v>
      </c>
      <c r="H62" s="13" t="s">
        <v>436</v>
      </c>
      <c r="I62" s="14">
        <v>1</v>
      </c>
      <c r="J62" s="13" t="s">
        <v>151</v>
      </c>
      <c r="K62" s="13" t="s">
        <v>446</v>
      </c>
      <c r="L62" s="13" t="s">
        <v>438</v>
      </c>
      <c r="M62" s="13" t="s">
        <v>293</v>
      </c>
    </row>
    <row r="63" spans="1:13" x14ac:dyDescent="0.3">
      <c r="A63" s="13" t="s">
        <v>30</v>
      </c>
      <c r="B63" s="13" t="s">
        <v>357</v>
      </c>
      <c r="C63" s="13" t="s">
        <v>264</v>
      </c>
      <c r="D63" s="13" t="s">
        <v>358</v>
      </c>
      <c r="E63" s="13" t="s">
        <v>557</v>
      </c>
      <c r="F63" s="13" t="s">
        <v>290</v>
      </c>
      <c r="G63" s="13" t="s">
        <v>276</v>
      </c>
      <c r="H63" s="13" t="s">
        <v>277</v>
      </c>
      <c r="I63" s="14">
        <v>1</v>
      </c>
      <c r="J63" s="13" t="s">
        <v>29</v>
      </c>
      <c r="K63" s="13" t="s">
        <v>420</v>
      </c>
      <c r="L63" s="13" t="s">
        <v>438</v>
      </c>
      <c r="M63" s="13" t="s">
        <v>279</v>
      </c>
    </row>
    <row r="64" spans="1:13" x14ac:dyDescent="0.3">
      <c r="A64" s="13" t="s">
        <v>30</v>
      </c>
      <c r="B64" s="13" t="s">
        <v>357</v>
      </c>
      <c r="C64" s="13" t="s">
        <v>264</v>
      </c>
      <c r="D64" s="13" t="s">
        <v>358</v>
      </c>
      <c r="E64" s="13" t="s">
        <v>558</v>
      </c>
      <c r="F64" s="13" t="s">
        <v>290</v>
      </c>
      <c r="G64" s="13" t="s">
        <v>454</v>
      </c>
      <c r="H64" s="13" t="s">
        <v>455</v>
      </c>
      <c r="I64" s="14">
        <v>3</v>
      </c>
      <c r="J64" s="13" t="s">
        <v>29</v>
      </c>
      <c r="K64" s="13" t="s">
        <v>559</v>
      </c>
      <c r="L64" s="13" t="s">
        <v>438</v>
      </c>
      <c r="M64" s="13" t="s">
        <v>293</v>
      </c>
    </row>
    <row r="65" spans="1:13" x14ac:dyDescent="0.3">
      <c r="A65" s="13" t="s">
        <v>30</v>
      </c>
      <c r="B65" s="13" t="s">
        <v>357</v>
      </c>
      <c r="C65" s="13" t="s">
        <v>264</v>
      </c>
      <c r="D65" s="13" t="s">
        <v>358</v>
      </c>
      <c r="E65" s="13" t="s">
        <v>560</v>
      </c>
      <c r="F65" s="13" t="s">
        <v>290</v>
      </c>
      <c r="G65" s="13" t="s">
        <v>454</v>
      </c>
      <c r="H65" s="13" t="s">
        <v>455</v>
      </c>
      <c r="I65" s="14">
        <v>3</v>
      </c>
      <c r="J65" s="13" t="s">
        <v>29</v>
      </c>
      <c r="K65" s="13" t="s">
        <v>356</v>
      </c>
      <c r="L65" s="13" t="s">
        <v>438</v>
      </c>
      <c r="M65" s="13" t="s">
        <v>293</v>
      </c>
    </row>
    <row r="66" spans="1:13" x14ac:dyDescent="0.3">
      <c r="A66" s="13" t="s">
        <v>216</v>
      </c>
      <c r="B66" s="13" t="s">
        <v>331</v>
      </c>
      <c r="C66" s="13" t="s">
        <v>264</v>
      </c>
      <c r="D66" s="13" t="s">
        <v>332</v>
      </c>
      <c r="E66" s="13" t="s">
        <v>561</v>
      </c>
      <c r="F66" s="13" t="s">
        <v>267</v>
      </c>
      <c r="G66" s="13" t="s">
        <v>484</v>
      </c>
      <c r="H66" s="13" t="s">
        <v>485</v>
      </c>
      <c r="I66" s="14">
        <v>3</v>
      </c>
      <c r="J66" s="13" t="s">
        <v>215</v>
      </c>
      <c r="K66" s="13" t="s">
        <v>562</v>
      </c>
      <c r="L66" s="13" t="s">
        <v>438</v>
      </c>
      <c r="M66" s="13" t="s">
        <v>487</v>
      </c>
    </row>
    <row r="67" spans="1:13" x14ac:dyDescent="0.3">
      <c r="A67" s="13" t="s">
        <v>216</v>
      </c>
      <c r="B67" s="13" t="s">
        <v>331</v>
      </c>
      <c r="C67" s="13" t="s">
        <v>264</v>
      </c>
      <c r="D67" s="13" t="s">
        <v>332</v>
      </c>
      <c r="E67" s="13" t="s">
        <v>563</v>
      </c>
      <c r="F67" s="13" t="s">
        <v>267</v>
      </c>
      <c r="G67" s="13" t="s">
        <v>488</v>
      </c>
      <c r="H67" s="13" t="s">
        <v>489</v>
      </c>
      <c r="I67" s="14">
        <v>3</v>
      </c>
      <c r="J67" s="13" t="s">
        <v>215</v>
      </c>
      <c r="K67" s="13" t="s">
        <v>564</v>
      </c>
      <c r="L67" s="13" t="s">
        <v>438</v>
      </c>
      <c r="M67" s="13" t="s">
        <v>487</v>
      </c>
    </row>
    <row r="68" spans="1:13" x14ac:dyDescent="0.3">
      <c r="A68" s="13" t="s">
        <v>216</v>
      </c>
      <c r="B68" s="13" t="s">
        <v>331</v>
      </c>
      <c r="C68" s="13" t="s">
        <v>264</v>
      </c>
      <c r="D68" s="13" t="s">
        <v>332</v>
      </c>
      <c r="E68" s="13" t="s">
        <v>563</v>
      </c>
      <c r="F68" s="13" t="s">
        <v>267</v>
      </c>
      <c r="G68" s="13" t="s">
        <v>484</v>
      </c>
      <c r="H68" s="13" t="s">
        <v>485</v>
      </c>
      <c r="I68" s="14">
        <v>2</v>
      </c>
      <c r="J68" s="13" t="s">
        <v>215</v>
      </c>
      <c r="K68" s="13" t="s">
        <v>564</v>
      </c>
      <c r="L68" s="13" t="s">
        <v>438</v>
      </c>
      <c r="M68" s="13" t="s">
        <v>487</v>
      </c>
    </row>
    <row r="69" spans="1:13" x14ac:dyDescent="0.3">
      <c r="A69" s="13" t="s">
        <v>66</v>
      </c>
      <c r="B69" s="13" t="s">
        <v>363</v>
      </c>
      <c r="C69" s="13" t="s">
        <v>264</v>
      </c>
      <c r="D69" s="13" t="s">
        <v>565</v>
      </c>
      <c r="E69" s="13" t="s">
        <v>566</v>
      </c>
      <c r="F69" s="13" t="s">
        <v>290</v>
      </c>
      <c r="G69" s="13" t="s">
        <v>435</v>
      </c>
      <c r="H69" s="13" t="s">
        <v>436</v>
      </c>
      <c r="I69" s="14">
        <v>1</v>
      </c>
      <c r="J69" s="13" t="s">
        <v>65</v>
      </c>
      <c r="K69" s="13" t="s">
        <v>308</v>
      </c>
      <c r="L69" s="13" t="s">
        <v>438</v>
      </c>
      <c r="M69" s="13" t="s">
        <v>293</v>
      </c>
    </row>
    <row r="70" spans="1:13" x14ac:dyDescent="0.3">
      <c r="A70" s="13" t="s">
        <v>66</v>
      </c>
      <c r="B70" s="13" t="s">
        <v>363</v>
      </c>
      <c r="C70" s="13" t="s">
        <v>264</v>
      </c>
      <c r="D70" s="13" t="s">
        <v>565</v>
      </c>
      <c r="E70" s="13" t="s">
        <v>567</v>
      </c>
      <c r="F70" s="13" t="s">
        <v>290</v>
      </c>
      <c r="G70" s="13" t="s">
        <v>435</v>
      </c>
      <c r="H70" s="13" t="s">
        <v>436</v>
      </c>
      <c r="I70" s="14">
        <v>1</v>
      </c>
      <c r="J70" s="13" t="s">
        <v>65</v>
      </c>
      <c r="K70" s="13" t="s">
        <v>568</v>
      </c>
      <c r="L70" s="13" t="s">
        <v>438</v>
      </c>
      <c r="M70" s="13" t="s">
        <v>293</v>
      </c>
    </row>
    <row r="71" spans="1:13" x14ac:dyDescent="0.3">
      <c r="A71" s="13" t="s">
        <v>66</v>
      </c>
      <c r="B71" s="13" t="s">
        <v>363</v>
      </c>
      <c r="C71" s="13" t="s">
        <v>264</v>
      </c>
      <c r="D71" s="13" t="s">
        <v>565</v>
      </c>
      <c r="E71" s="13" t="s">
        <v>569</v>
      </c>
      <c r="F71" s="13" t="s">
        <v>290</v>
      </c>
      <c r="G71" s="13" t="s">
        <v>435</v>
      </c>
      <c r="H71" s="13" t="s">
        <v>436</v>
      </c>
      <c r="I71" s="14">
        <v>1</v>
      </c>
      <c r="J71" s="13" t="s">
        <v>65</v>
      </c>
      <c r="K71" s="13" t="s">
        <v>446</v>
      </c>
      <c r="L71" s="13" t="s">
        <v>438</v>
      </c>
      <c r="M71" s="13" t="s">
        <v>293</v>
      </c>
    </row>
    <row r="72" spans="1:13" x14ac:dyDescent="0.3">
      <c r="A72" s="13" t="s">
        <v>64</v>
      </c>
      <c r="B72" s="13" t="s">
        <v>360</v>
      </c>
      <c r="C72" s="13" t="s">
        <v>264</v>
      </c>
      <c r="D72" s="13" t="s">
        <v>361</v>
      </c>
      <c r="E72" s="13" t="s">
        <v>570</v>
      </c>
      <c r="F72" s="13" t="s">
        <v>290</v>
      </c>
      <c r="G72" s="13" t="s">
        <v>276</v>
      </c>
      <c r="H72" s="13" t="s">
        <v>277</v>
      </c>
      <c r="I72" s="14">
        <v>1</v>
      </c>
      <c r="J72" s="13" t="s">
        <v>63</v>
      </c>
      <c r="K72" s="13" t="s">
        <v>420</v>
      </c>
      <c r="L72" s="13" t="s">
        <v>438</v>
      </c>
      <c r="M72" s="13" t="s">
        <v>279</v>
      </c>
    </row>
    <row r="73" spans="1:13" x14ac:dyDescent="0.3">
      <c r="A73" s="13" t="s">
        <v>130</v>
      </c>
      <c r="B73" s="13" t="s">
        <v>363</v>
      </c>
      <c r="C73" s="13" t="s">
        <v>264</v>
      </c>
      <c r="D73" s="13" t="s">
        <v>364</v>
      </c>
      <c r="E73" s="13" t="s">
        <v>571</v>
      </c>
      <c r="F73" s="13" t="s">
        <v>290</v>
      </c>
      <c r="G73" s="13" t="s">
        <v>435</v>
      </c>
      <c r="H73" s="13" t="s">
        <v>436</v>
      </c>
      <c r="I73" s="14">
        <v>1</v>
      </c>
      <c r="J73" s="13" t="s">
        <v>129</v>
      </c>
      <c r="K73" s="13" t="s">
        <v>308</v>
      </c>
      <c r="L73" s="13" t="s">
        <v>438</v>
      </c>
      <c r="M73" s="13" t="s">
        <v>293</v>
      </c>
    </row>
    <row r="74" spans="1:13" x14ac:dyDescent="0.3">
      <c r="A74" s="13" t="s">
        <v>130</v>
      </c>
      <c r="B74" s="13" t="s">
        <v>363</v>
      </c>
      <c r="C74" s="13" t="s">
        <v>264</v>
      </c>
      <c r="D74" s="13" t="s">
        <v>364</v>
      </c>
      <c r="E74" s="13" t="s">
        <v>572</v>
      </c>
      <c r="F74" s="13" t="s">
        <v>290</v>
      </c>
      <c r="G74" s="13" t="s">
        <v>435</v>
      </c>
      <c r="H74" s="13" t="s">
        <v>436</v>
      </c>
      <c r="I74" s="14">
        <v>1</v>
      </c>
      <c r="J74" s="13" t="s">
        <v>129</v>
      </c>
      <c r="K74" s="13" t="s">
        <v>568</v>
      </c>
      <c r="L74" s="13" t="s">
        <v>438</v>
      </c>
      <c r="M74" s="13" t="s">
        <v>293</v>
      </c>
    </row>
    <row r="75" spans="1:13" x14ac:dyDescent="0.3">
      <c r="A75" s="13" t="s">
        <v>130</v>
      </c>
      <c r="B75" s="13" t="s">
        <v>363</v>
      </c>
      <c r="C75" s="13" t="s">
        <v>264</v>
      </c>
      <c r="D75" s="13" t="s">
        <v>364</v>
      </c>
      <c r="E75" s="13" t="s">
        <v>573</v>
      </c>
      <c r="F75" s="13" t="s">
        <v>267</v>
      </c>
      <c r="G75" s="13" t="s">
        <v>480</v>
      </c>
      <c r="H75" s="13" t="s">
        <v>481</v>
      </c>
      <c r="I75" s="14">
        <v>1</v>
      </c>
      <c r="J75" s="13" t="s">
        <v>129</v>
      </c>
      <c r="K75" s="13" t="s">
        <v>568</v>
      </c>
      <c r="L75" s="13" t="s">
        <v>438</v>
      </c>
      <c r="M75" s="13" t="s">
        <v>272</v>
      </c>
    </row>
    <row r="76" spans="1:13" x14ac:dyDescent="0.3">
      <c r="A76" s="13" t="s">
        <v>130</v>
      </c>
      <c r="B76" s="13" t="s">
        <v>363</v>
      </c>
      <c r="C76" s="13" t="s">
        <v>264</v>
      </c>
      <c r="D76" s="13" t="s">
        <v>364</v>
      </c>
      <c r="E76" s="13" t="s">
        <v>574</v>
      </c>
      <c r="F76" s="13" t="s">
        <v>290</v>
      </c>
      <c r="G76" s="13" t="s">
        <v>435</v>
      </c>
      <c r="H76" s="13" t="s">
        <v>436</v>
      </c>
      <c r="I76" s="14">
        <v>1</v>
      </c>
      <c r="J76" s="13" t="s">
        <v>129</v>
      </c>
      <c r="K76" s="13" t="s">
        <v>446</v>
      </c>
      <c r="L76" s="13" t="s">
        <v>438</v>
      </c>
      <c r="M76" s="13" t="s">
        <v>293</v>
      </c>
    </row>
    <row r="77" spans="1:13" x14ac:dyDescent="0.3">
      <c r="A77" s="13" t="s">
        <v>236</v>
      </c>
      <c r="B77" s="13" t="s">
        <v>575</v>
      </c>
      <c r="C77" s="13" t="s">
        <v>264</v>
      </c>
      <c r="D77" s="13" t="s">
        <v>576</v>
      </c>
      <c r="E77" s="13" t="s">
        <v>577</v>
      </c>
      <c r="F77" s="13" t="s">
        <v>267</v>
      </c>
      <c r="G77" s="13" t="s">
        <v>488</v>
      </c>
      <c r="H77" s="13" t="s">
        <v>489</v>
      </c>
      <c r="I77" s="14">
        <v>1</v>
      </c>
      <c r="J77" s="13" t="s">
        <v>235</v>
      </c>
      <c r="K77" s="13" t="s">
        <v>496</v>
      </c>
      <c r="L77" s="13" t="s">
        <v>438</v>
      </c>
      <c r="M77" s="13" t="s">
        <v>487</v>
      </c>
    </row>
    <row r="78" spans="1:13" x14ac:dyDescent="0.3">
      <c r="A78" s="13" t="s">
        <v>236</v>
      </c>
      <c r="B78" s="13" t="s">
        <v>575</v>
      </c>
      <c r="C78" s="13" t="s">
        <v>264</v>
      </c>
      <c r="D78" s="13" t="s">
        <v>576</v>
      </c>
      <c r="E78" s="13" t="s">
        <v>578</v>
      </c>
      <c r="F78" s="13" t="s">
        <v>267</v>
      </c>
      <c r="G78" s="13" t="s">
        <v>488</v>
      </c>
      <c r="H78" s="13" t="s">
        <v>489</v>
      </c>
      <c r="I78" s="14">
        <v>5</v>
      </c>
      <c r="J78" s="13" t="s">
        <v>235</v>
      </c>
      <c r="K78" s="13" t="s">
        <v>463</v>
      </c>
      <c r="L78" s="13" t="s">
        <v>438</v>
      </c>
      <c r="M78" s="13" t="s">
        <v>487</v>
      </c>
    </row>
    <row r="79" spans="1:13" x14ac:dyDescent="0.3">
      <c r="A79" s="13" t="s">
        <v>86</v>
      </c>
      <c r="B79" s="13" t="s">
        <v>369</v>
      </c>
      <c r="C79" s="13" t="s">
        <v>264</v>
      </c>
      <c r="D79" s="13" t="s">
        <v>370</v>
      </c>
      <c r="E79" s="13" t="s">
        <v>579</v>
      </c>
      <c r="F79" s="13" t="s">
        <v>290</v>
      </c>
      <c r="G79" s="13" t="s">
        <v>435</v>
      </c>
      <c r="H79" s="13" t="s">
        <v>436</v>
      </c>
      <c r="I79" s="14">
        <v>1</v>
      </c>
      <c r="J79" s="13" t="s">
        <v>85</v>
      </c>
      <c r="K79" s="13" t="s">
        <v>580</v>
      </c>
      <c r="L79" s="13" t="s">
        <v>438</v>
      </c>
      <c r="M79" s="13" t="s">
        <v>293</v>
      </c>
    </row>
    <row r="80" spans="1:13" x14ac:dyDescent="0.3">
      <c r="A80" s="13" t="s">
        <v>86</v>
      </c>
      <c r="B80" s="13" t="s">
        <v>369</v>
      </c>
      <c r="C80" s="13" t="s">
        <v>264</v>
      </c>
      <c r="D80" s="13" t="s">
        <v>370</v>
      </c>
      <c r="E80" s="13" t="s">
        <v>581</v>
      </c>
      <c r="F80" s="13" t="s">
        <v>290</v>
      </c>
      <c r="G80" s="13" t="s">
        <v>435</v>
      </c>
      <c r="H80" s="13" t="s">
        <v>436</v>
      </c>
      <c r="I80" s="14">
        <v>1</v>
      </c>
      <c r="J80" s="13" t="s">
        <v>85</v>
      </c>
      <c r="K80" s="13" t="s">
        <v>496</v>
      </c>
      <c r="L80" s="13" t="s">
        <v>438</v>
      </c>
      <c r="M80" s="13" t="s">
        <v>293</v>
      </c>
    </row>
    <row r="81" spans="1:13" x14ac:dyDescent="0.3">
      <c r="A81" s="13" t="s">
        <v>86</v>
      </c>
      <c r="B81" s="13" t="s">
        <v>369</v>
      </c>
      <c r="C81" s="13" t="s">
        <v>264</v>
      </c>
      <c r="D81" s="13" t="s">
        <v>370</v>
      </c>
      <c r="E81" s="13" t="s">
        <v>582</v>
      </c>
      <c r="F81" s="13" t="s">
        <v>290</v>
      </c>
      <c r="G81" s="13" t="s">
        <v>435</v>
      </c>
      <c r="H81" s="13" t="s">
        <v>436</v>
      </c>
      <c r="I81" s="14">
        <v>1</v>
      </c>
      <c r="J81" s="13" t="s">
        <v>85</v>
      </c>
      <c r="K81" s="13" t="s">
        <v>451</v>
      </c>
      <c r="L81" s="13" t="s">
        <v>438</v>
      </c>
      <c r="M81" s="13" t="s">
        <v>293</v>
      </c>
    </row>
    <row r="82" spans="1:13" x14ac:dyDescent="0.3">
      <c r="A82" s="13" t="s">
        <v>86</v>
      </c>
      <c r="B82" s="13" t="s">
        <v>369</v>
      </c>
      <c r="C82" s="13" t="s">
        <v>264</v>
      </c>
      <c r="D82" s="13" t="s">
        <v>370</v>
      </c>
      <c r="E82" s="13" t="s">
        <v>583</v>
      </c>
      <c r="F82" s="13" t="s">
        <v>290</v>
      </c>
      <c r="G82" s="13" t="s">
        <v>276</v>
      </c>
      <c r="H82" s="13" t="s">
        <v>277</v>
      </c>
      <c r="I82" s="14">
        <v>1</v>
      </c>
      <c r="J82" s="13" t="s">
        <v>85</v>
      </c>
      <c r="K82" s="13" t="s">
        <v>420</v>
      </c>
      <c r="L82" s="13" t="s">
        <v>438</v>
      </c>
      <c r="M82" s="13" t="s">
        <v>279</v>
      </c>
    </row>
    <row r="83" spans="1:13" x14ac:dyDescent="0.3">
      <c r="A83" s="13" t="s">
        <v>158</v>
      </c>
      <c r="B83" s="13" t="s">
        <v>584</v>
      </c>
      <c r="C83" s="13" t="s">
        <v>264</v>
      </c>
      <c r="D83" s="13" t="s">
        <v>585</v>
      </c>
      <c r="E83" s="13" t="s">
        <v>586</v>
      </c>
      <c r="F83" s="13" t="s">
        <v>290</v>
      </c>
      <c r="G83" s="13" t="s">
        <v>435</v>
      </c>
      <c r="H83" s="13" t="s">
        <v>436</v>
      </c>
      <c r="I83" s="14">
        <v>1</v>
      </c>
      <c r="J83" s="13" t="s">
        <v>157</v>
      </c>
      <c r="K83" s="13" t="s">
        <v>486</v>
      </c>
      <c r="L83" s="13" t="s">
        <v>438</v>
      </c>
      <c r="M83" s="13" t="s">
        <v>293</v>
      </c>
    </row>
    <row r="84" spans="1:13" x14ac:dyDescent="0.3">
      <c r="A84" s="13" t="s">
        <v>158</v>
      </c>
      <c r="B84" s="13" t="s">
        <v>584</v>
      </c>
      <c r="C84" s="13" t="s">
        <v>264</v>
      </c>
      <c r="D84" s="13" t="s">
        <v>585</v>
      </c>
      <c r="E84" s="13" t="s">
        <v>587</v>
      </c>
      <c r="F84" s="13" t="s">
        <v>290</v>
      </c>
      <c r="G84" s="13" t="s">
        <v>435</v>
      </c>
      <c r="H84" s="13" t="s">
        <v>436</v>
      </c>
      <c r="I84" s="14">
        <v>1</v>
      </c>
      <c r="J84" s="13" t="s">
        <v>157</v>
      </c>
      <c r="K84" s="13" t="s">
        <v>588</v>
      </c>
      <c r="L84" s="13" t="s">
        <v>438</v>
      </c>
      <c r="M84" s="13" t="s">
        <v>293</v>
      </c>
    </row>
    <row r="85" spans="1:13" x14ac:dyDescent="0.3">
      <c r="A85" s="13" t="s">
        <v>158</v>
      </c>
      <c r="B85" s="13" t="s">
        <v>584</v>
      </c>
      <c r="C85" s="13" t="s">
        <v>264</v>
      </c>
      <c r="D85" s="13" t="s">
        <v>585</v>
      </c>
      <c r="E85" s="13" t="s">
        <v>589</v>
      </c>
      <c r="F85" s="13" t="s">
        <v>290</v>
      </c>
      <c r="G85" s="13" t="s">
        <v>435</v>
      </c>
      <c r="H85" s="13" t="s">
        <v>436</v>
      </c>
      <c r="I85" s="14">
        <v>1</v>
      </c>
      <c r="J85" s="13" t="s">
        <v>157</v>
      </c>
      <c r="K85" s="13" t="s">
        <v>354</v>
      </c>
      <c r="L85" s="13" t="s">
        <v>438</v>
      </c>
      <c r="M85" s="13" t="s">
        <v>293</v>
      </c>
    </row>
    <row r="86" spans="1:13" x14ac:dyDescent="0.3">
      <c r="A86" s="13" t="s">
        <v>132</v>
      </c>
      <c r="B86" s="13" t="s">
        <v>372</v>
      </c>
      <c r="C86" s="13" t="s">
        <v>264</v>
      </c>
      <c r="D86" s="13" t="s">
        <v>373</v>
      </c>
      <c r="E86" s="13" t="s">
        <v>590</v>
      </c>
      <c r="F86" s="13" t="s">
        <v>290</v>
      </c>
      <c r="G86" s="13" t="s">
        <v>435</v>
      </c>
      <c r="H86" s="13" t="s">
        <v>436</v>
      </c>
      <c r="I86" s="14">
        <v>1</v>
      </c>
      <c r="J86" s="13" t="s">
        <v>131</v>
      </c>
      <c r="K86" s="13" t="s">
        <v>486</v>
      </c>
      <c r="L86" s="13" t="s">
        <v>438</v>
      </c>
      <c r="M86" s="13" t="s">
        <v>293</v>
      </c>
    </row>
    <row r="87" spans="1:13" x14ac:dyDescent="0.3">
      <c r="A87" s="13" t="s">
        <v>132</v>
      </c>
      <c r="B87" s="13" t="s">
        <v>372</v>
      </c>
      <c r="C87" s="13" t="s">
        <v>264</v>
      </c>
      <c r="D87" s="13" t="s">
        <v>373</v>
      </c>
      <c r="E87" s="13" t="s">
        <v>591</v>
      </c>
      <c r="F87" s="13" t="s">
        <v>290</v>
      </c>
      <c r="G87" s="13" t="s">
        <v>435</v>
      </c>
      <c r="H87" s="13" t="s">
        <v>436</v>
      </c>
      <c r="I87" s="14">
        <v>1</v>
      </c>
      <c r="J87" s="13" t="s">
        <v>131</v>
      </c>
      <c r="K87" s="13" t="s">
        <v>588</v>
      </c>
      <c r="L87" s="13" t="s">
        <v>438</v>
      </c>
      <c r="M87" s="13" t="s">
        <v>293</v>
      </c>
    </row>
    <row r="88" spans="1:13" x14ac:dyDescent="0.3">
      <c r="A88" s="13" t="s">
        <v>132</v>
      </c>
      <c r="B88" s="13" t="s">
        <v>372</v>
      </c>
      <c r="C88" s="13" t="s">
        <v>264</v>
      </c>
      <c r="D88" s="13" t="s">
        <v>373</v>
      </c>
      <c r="E88" s="13" t="s">
        <v>592</v>
      </c>
      <c r="F88" s="13" t="s">
        <v>290</v>
      </c>
      <c r="G88" s="13" t="s">
        <v>276</v>
      </c>
      <c r="H88" s="13" t="s">
        <v>277</v>
      </c>
      <c r="I88" s="14">
        <v>1</v>
      </c>
      <c r="J88" s="13" t="s">
        <v>131</v>
      </c>
      <c r="K88" s="13" t="s">
        <v>420</v>
      </c>
      <c r="L88" s="13" t="s">
        <v>438</v>
      </c>
      <c r="M88" s="13" t="s">
        <v>279</v>
      </c>
    </row>
    <row r="89" spans="1:13" x14ac:dyDescent="0.3">
      <c r="A89" s="13" t="s">
        <v>132</v>
      </c>
      <c r="B89" s="13" t="s">
        <v>372</v>
      </c>
      <c r="C89" s="13" t="s">
        <v>264</v>
      </c>
      <c r="D89" s="13" t="s">
        <v>373</v>
      </c>
      <c r="E89" s="13" t="s">
        <v>593</v>
      </c>
      <c r="F89" s="13" t="s">
        <v>290</v>
      </c>
      <c r="G89" s="13" t="s">
        <v>435</v>
      </c>
      <c r="H89" s="13" t="s">
        <v>436</v>
      </c>
      <c r="I89" s="14">
        <v>1</v>
      </c>
      <c r="J89" s="13" t="s">
        <v>131</v>
      </c>
      <c r="K89" s="13" t="s">
        <v>354</v>
      </c>
      <c r="L89" s="13" t="s">
        <v>438</v>
      </c>
      <c r="M89" s="13" t="s">
        <v>293</v>
      </c>
    </row>
    <row r="90" spans="1:13" x14ac:dyDescent="0.3">
      <c r="A90" s="13" t="s">
        <v>248</v>
      </c>
      <c r="B90" s="13" t="s">
        <v>273</v>
      </c>
      <c r="C90" s="13" t="s">
        <v>264</v>
      </c>
      <c r="D90" s="13" t="s">
        <v>594</v>
      </c>
      <c r="E90" s="13" t="s">
        <v>595</v>
      </c>
      <c r="F90" s="13" t="s">
        <v>290</v>
      </c>
      <c r="G90" s="13" t="s">
        <v>435</v>
      </c>
      <c r="H90" s="13" t="s">
        <v>436</v>
      </c>
      <c r="I90" s="14">
        <v>1</v>
      </c>
      <c r="J90" s="13" t="s">
        <v>247</v>
      </c>
      <c r="K90" s="13" t="s">
        <v>336</v>
      </c>
      <c r="L90" s="13" t="s">
        <v>438</v>
      </c>
      <c r="M90" s="13" t="s">
        <v>293</v>
      </c>
    </row>
    <row r="91" spans="1:13" x14ac:dyDescent="0.3">
      <c r="A91" s="13" t="s">
        <v>248</v>
      </c>
      <c r="B91" s="13" t="s">
        <v>273</v>
      </c>
      <c r="C91" s="13" t="s">
        <v>264</v>
      </c>
      <c r="D91" s="13" t="s">
        <v>594</v>
      </c>
      <c r="E91" s="13" t="s">
        <v>596</v>
      </c>
      <c r="F91" s="13" t="s">
        <v>290</v>
      </c>
      <c r="G91" s="13" t="s">
        <v>435</v>
      </c>
      <c r="H91" s="13" t="s">
        <v>436</v>
      </c>
      <c r="I91" s="14">
        <v>1</v>
      </c>
      <c r="J91" s="13" t="s">
        <v>247</v>
      </c>
      <c r="K91" s="13" t="s">
        <v>470</v>
      </c>
      <c r="L91" s="13" t="s">
        <v>438</v>
      </c>
      <c r="M91" s="13" t="s">
        <v>293</v>
      </c>
    </row>
    <row r="92" spans="1:13" x14ac:dyDescent="0.3">
      <c r="A92" s="13" t="s">
        <v>248</v>
      </c>
      <c r="B92" s="13" t="s">
        <v>273</v>
      </c>
      <c r="C92" s="13" t="s">
        <v>264</v>
      </c>
      <c r="D92" s="13" t="s">
        <v>594</v>
      </c>
      <c r="E92" s="13" t="s">
        <v>597</v>
      </c>
      <c r="F92" s="13" t="s">
        <v>290</v>
      </c>
      <c r="G92" s="13" t="s">
        <v>435</v>
      </c>
      <c r="H92" s="13" t="s">
        <v>436</v>
      </c>
      <c r="I92" s="14">
        <v>1</v>
      </c>
      <c r="J92" s="13" t="s">
        <v>247</v>
      </c>
      <c r="K92" s="13" t="s">
        <v>451</v>
      </c>
      <c r="L92" s="13" t="s">
        <v>438</v>
      </c>
      <c r="M92" s="13" t="s">
        <v>293</v>
      </c>
    </row>
    <row r="93" spans="1:13" x14ac:dyDescent="0.3">
      <c r="A93" s="13" t="s">
        <v>56</v>
      </c>
      <c r="B93" s="13" t="s">
        <v>375</v>
      </c>
      <c r="C93" s="13" t="s">
        <v>264</v>
      </c>
      <c r="D93" s="13" t="s">
        <v>376</v>
      </c>
      <c r="E93" s="13" t="s">
        <v>598</v>
      </c>
      <c r="F93" s="13" t="s">
        <v>290</v>
      </c>
      <c r="G93" s="13" t="s">
        <v>454</v>
      </c>
      <c r="H93" s="13" t="s">
        <v>455</v>
      </c>
      <c r="I93" s="14">
        <v>3</v>
      </c>
      <c r="J93" s="13" t="s">
        <v>55</v>
      </c>
      <c r="K93" s="13" t="s">
        <v>270</v>
      </c>
      <c r="L93" s="13" t="s">
        <v>438</v>
      </c>
      <c r="M93" s="13" t="s">
        <v>293</v>
      </c>
    </row>
    <row r="94" spans="1:13" x14ac:dyDescent="0.3">
      <c r="A94" s="13" t="s">
        <v>56</v>
      </c>
      <c r="B94" s="13" t="s">
        <v>375</v>
      </c>
      <c r="C94" s="13" t="s">
        <v>264</v>
      </c>
      <c r="D94" s="13" t="s">
        <v>376</v>
      </c>
      <c r="E94" s="13" t="s">
        <v>599</v>
      </c>
      <c r="F94" s="13" t="s">
        <v>290</v>
      </c>
      <c r="G94" s="13" t="s">
        <v>276</v>
      </c>
      <c r="H94" s="13" t="s">
        <v>277</v>
      </c>
      <c r="I94" s="14">
        <v>1</v>
      </c>
      <c r="J94" s="13" t="s">
        <v>55</v>
      </c>
      <c r="K94" s="13" t="s">
        <v>420</v>
      </c>
      <c r="L94" s="13" t="s">
        <v>438</v>
      </c>
      <c r="M94" s="13" t="s">
        <v>279</v>
      </c>
    </row>
    <row r="95" spans="1:13" x14ac:dyDescent="0.3">
      <c r="A95" s="13" t="s">
        <v>156</v>
      </c>
      <c r="B95" s="13" t="s">
        <v>403</v>
      </c>
      <c r="C95" s="13" t="s">
        <v>264</v>
      </c>
      <c r="D95" s="13" t="s">
        <v>600</v>
      </c>
      <c r="E95" s="13" t="s">
        <v>601</v>
      </c>
      <c r="F95" s="13" t="s">
        <v>290</v>
      </c>
      <c r="G95" s="13" t="s">
        <v>435</v>
      </c>
      <c r="H95" s="13" t="s">
        <v>436</v>
      </c>
      <c r="I95" s="14">
        <v>1</v>
      </c>
      <c r="J95" s="13" t="s">
        <v>155</v>
      </c>
      <c r="K95" s="13" t="s">
        <v>326</v>
      </c>
      <c r="L95" s="13" t="s">
        <v>438</v>
      </c>
      <c r="M95" s="13" t="s">
        <v>293</v>
      </c>
    </row>
    <row r="96" spans="1:13" x14ac:dyDescent="0.3">
      <c r="A96" s="13" t="s">
        <v>156</v>
      </c>
      <c r="B96" s="13" t="s">
        <v>403</v>
      </c>
      <c r="C96" s="13" t="s">
        <v>264</v>
      </c>
      <c r="D96" s="13" t="s">
        <v>600</v>
      </c>
      <c r="E96" s="13" t="s">
        <v>602</v>
      </c>
      <c r="F96" s="13" t="s">
        <v>290</v>
      </c>
      <c r="G96" s="13" t="s">
        <v>435</v>
      </c>
      <c r="H96" s="13" t="s">
        <v>436</v>
      </c>
      <c r="I96" s="14">
        <v>1</v>
      </c>
      <c r="J96" s="13" t="s">
        <v>155</v>
      </c>
      <c r="K96" s="13" t="s">
        <v>278</v>
      </c>
      <c r="L96" s="13" t="s">
        <v>438</v>
      </c>
      <c r="M96" s="13" t="s">
        <v>293</v>
      </c>
    </row>
    <row r="97" spans="1:13" x14ac:dyDescent="0.3">
      <c r="A97" s="13" t="s">
        <v>156</v>
      </c>
      <c r="B97" s="13" t="s">
        <v>403</v>
      </c>
      <c r="C97" s="13" t="s">
        <v>264</v>
      </c>
      <c r="D97" s="13" t="s">
        <v>600</v>
      </c>
      <c r="E97" s="13" t="s">
        <v>603</v>
      </c>
      <c r="F97" s="13" t="s">
        <v>290</v>
      </c>
      <c r="G97" s="13" t="s">
        <v>435</v>
      </c>
      <c r="H97" s="13" t="s">
        <v>436</v>
      </c>
      <c r="I97" s="14">
        <v>1</v>
      </c>
      <c r="J97" s="13" t="s">
        <v>155</v>
      </c>
      <c r="K97" s="13" t="s">
        <v>535</v>
      </c>
      <c r="L97" s="13" t="s">
        <v>438</v>
      </c>
      <c r="M97" s="13" t="s">
        <v>293</v>
      </c>
    </row>
    <row r="98" spans="1:13" x14ac:dyDescent="0.3">
      <c r="A98" s="13" t="s">
        <v>124</v>
      </c>
      <c r="B98" s="13" t="s">
        <v>604</v>
      </c>
      <c r="C98" s="13" t="s">
        <v>264</v>
      </c>
      <c r="D98" s="13" t="s">
        <v>605</v>
      </c>
      <c r="E98" s="13" t="s">
        <v>606</v>
      </c>
      <c r="F98" s="13" t="s">
        <v>290</v>
      </c>
      <c r="G98" s="13" t="s">
        <v>435</v>
      </c>
      <c r="H98" s="13" t="s">
        <v>436</v>
      </c>
      <c r="I98" s="14">
        <v>1</v>
      </c>
      <c r="J98" s="13" t="s">
        <v>123</v>
      </c>
      <c r="K98" s="13" t="s">
        <v>336</v>
      </c>
      <c r="L98" s="13" t="s">
        <v>438</v>
      </c>
      <c r="M98" s="13" t="s">
        <v>293</v>
      </c>
    </row>
    <row r="99" spans="1:13" x14ac:dyDescent="0.3">
      <c r="A99" s="13" t="s">
        <v>124</v>
      </c>
      <c r="B99" s="13" t="s">
        <v>604</v>
      </c>
      <c r="C99" s="13" t="s">
        <v>264</v>
      </c>
      <c r="D99" s="13" t="s">
        <v>605</v>
      </c>
      <c r="E99" s="13" t="s">
        <v>607</v>
      </c>
      <c r="F99" s="13" t="s">
        <v>290</v>
      </c>
      <c r="G99" s="13" t="s">
        <v>435</v>
      </c>
      <c r="H99" s="13" t="s">
        <v>436</v>
      </c>
      <c r="I99" s="14">
        <v>1</v>
      </c>
      <c r="J99" s="13" t="s">
        <v>123</v>
      </c>
      <c r="K99" s="13" t="s">
        <v>449</v>
      </c>
      <c r="L99" s="13" t="s">
        <v>438</v>
      </c>
      <c r="M99" s="13" t="s">
        <v>293</v>
      </c>
    </row>
    <row r="100" spans="1:13" x14ac:dyDescent="0.3">
      <c r="A100" s="13" t="s">
        <v>124</v>
      </c>
      <c r="B100" s="13" t="s">
        <v>604</v>
      </c>
      <c r="C100" s="13" t="s">
        <v>264</v>
      </c>
      <c r="D100" s="13" t="s">
        <v>605</v>
      </c>
      <c r="E100" s="13" t="s">
        <v>608</v>
      </c>
      <c r="F100" s="13" t="s">
        <v>290</v>
      </c>
      <c r="G100" s="13" t="s">
        <v>435</v>
      </c>
      <c r="H100" s="13" t="s">
        <v>436</v>
      </c>
      <c r="I100" s="14">
        <v>1</v>
      </c>
      <c r="J100" s="13" t="s">
        <v>123</v>
      </c>
      <c r="K100" s="13" t="s">
        <v>451</v>
      </c>
      <c r="L100" s="13" t="s">
        <v>438</v>
      </c>
      <c r="M100" s="13" t="s">
        <v>293</v>
      </c>
    </row>
    <row r="101" spans="1:13" x14ac:dyDescent="0.3">
      <c r="A101" s="13" t="s">
        <v>92</v>
      </c>
      <c r="B101" s="13" t="s">
        <v>378</v>
      </c>
      <c r="C101" s="13" t="s">
        <v>264</v>
      </c>
      <c r="D101" s="13" t="s">
        <v>379</v>
      </c>
      <c r="E101" s="13" t="s">
        <v>609</v>
      </c>
      <c r="F101" s="13" t="s">
        <v>290</v>
      </c>
      <c r="G101" s="13" t="s">
        <v>276</v>
      </c>
      <c r="H101" s="13" t="s">
        <v>277</v>
      </c>
      <c r="I101" s="14">
        <v>1</v>
      </c>
      <c r="J101" s="13" t="s">
        <v>91</v>
      </c>
      <c r="K101" s="13" t="s">
        <v>420</v>
      </c>
      <c r="L101" s="13" t="s">
        <v>438</v>
      </c>
      <c r="M101" s="13" t="s">
        <v>279</v>
      </c>
    </row>
    <row r="102" spans="1:13" x14ac:dyDescent="0.3">
      <c r="A102" s="13" t="s">
        <v>234</v>
      </c>
      <c r="B102" s="13" t="s">
        <v>357</v>
      </c>
      <c r="C102" s="13" t="s">
        <v>264</v>
      </c>
      <c r="D102" s="13" t="s">
        <v>610</v>
      </c>
      <c r="E102" s="13" t="s">
        <v>611</v>
      </c>
      <c r="F102" s="13" t="s">
        <v>317</v>
      </c>
      <c r="G102" s="13" t="s">
        <v>612</v>
      </c>
      <c r="H102" s="13" t="s">
        <v>613</v>
      </c>
      <c r="I102" s="14">
        <v>1</v>
      </c>
      <c r="J102" s="13" t="s">
        <v>233</v>
      </c>
      <c r="K102" s="13" t="s">
        <v>614</v>
      </c>
      <c r="L102" s="13" t="s">
        <v>438</v>
      </c>
      <c r="M102" s="13" t="s">
        <v>615</v>
      </c>
    </row>
    <row r="103" spans="1:13" x14ac:dyDescent="0.3">
      <c r="A103" s="13" t="s">
        <v>234</v>
      </c>
      <c r="B103" s="13" t="s">
        <v>357</v>
      </c>
      <c r="C103" s="13" t="s">
        <v>264</v>
      </c>
      <c r="D103" s="13" t="s">
        <v>610</v>
      </c>
      <c r="E103" s="13" t="s">
        <v>611</v>
      </c>
      <c r="F103" s="13" t="s">
        <v>317</v>
      </c>
      <c r="G103" s="13" t="s">
        <v>444</v>
      </c>
      <c r="H103" s="13" t="s">
        <v>445</v>
      </c>
      <c r="I103" s="14">
        <v>1</v>
      </c>
      <c r="J103" s="13" t="s">
        <v>233</v>
      </c>
      <c r="K103" s="13" t="s">
        <v>614</v>
      </c>
      <c r="L103" s="13" t="s">
        <v>438</v>
      </c>
      <c r="M103" s="13" t="s">
        <v>293</v>
      </c>
    </row>
    <row r="104" spans="1:13" x14ac:dyDescent="0.3">
      <c r="A104" s="13" t="s">
        <v>74</v>
      </c>
      <c r="B104" s="13" t="s">
        <v>381</v>
      </c>
      <c r="C104" s="13" t="s">
        <v>264</v>
      </c>
      <c r="D104" s="13" t="s">
        <v>382</v>
      </c>
      <c r="E104" s="13" t="s">
        <v>616</v>
      </c>
      <c r="F104" s="13" t="s">
        <v>290</v>
      </c>
      <c r="G104" s="13" t="s">
        <v>435</v>
      </c>
      <c r="H104" s="13" t="s">
        <v>436</v>
      </c>
      <c r="I104" s="14">
        <v>1</v>
      </c>
      <c r="J104" s="13" t="s">
        <v>73</v>
      </c>
      <c r="K104" s="13" t="s">
        <v>336</v>
      </c>
      <c r="L104" s="13" t="s">
        <v>438</v>
      </c>
      <c r="M104" s="13" t="s">
        <v>293</v>
      </c>
    </row>
    <row r="105" spans="1:13" x14ac:dyDescent="0.3">
      <c r="A105" s="13" t="s">
        <v>74</v>
      </c>
      <c r="B105" s="13" t="s">
        <v>381</v>
      </c>
      <c r="C105" s="13" t="s">
        <v>264</v>
      </c>
      <c r="D105" s="13" t="s">
        <v>382</v>
      </c>
      <c r="E105" s="13" t="s">
        <v>617</v>
      </c>
      <c r="F105" s="13" t="s">
        <v>290</v>
      </c>
      <c r="G105" s="13" t="s">
        <v>435</v>
      </c>
      <c r="H105" s="13" t="s">
        <v>436</v>
      </c>
      <c r="I105" s="14">
        <v>1</v>
      </c>
      <c r="J105" s="13" t="s">
        <v>73</v>
      </c>
      <c r="K105" s="13" t="s">
        <v>449</v>
      </c>
      <c r="L105" s="13" t="s">
        <v>438</v>
      </c>
      <c r="M105" s="13" t="s">
        <v>293</v>
      </c>
    </row>
    <row r="106" spans="1:13" x14ac:dyDescent="0.3">
      <c r="A106" s="13" t="s">
        <v>74</v>
      </c>
      <c r="B106" s="13" t="s">
        <v>381</v>
      </c>
      <c r="C106" s="13" t="s">
        <v>264</v>
      </c>
      <c r="D106" s="13" t="s">
        <v>382</v>
      </c>
      <c r="E106" s="13" t="s">
        <v>618</v>
      </c>
      <c r="F106" s="13" t="s">
        <v>290</v>
      </c>
      <c r="G106" s="13" t="s">
        <v>435</v>
      </c>
      <c r="H106" s="13" t="s">
        <v>436</v>
      </c>
      <c r="I106" s="14">
        <v>1</v>
      </c>
      <c r="J106" s="13" t="s">
        <v>73</v>
      </c>
      <c r="K106" s="13" t="s">
        <v>451</v>
      </c>
      <c r="L106" s="13" t="s">
        <v>438</v>
      </c>
      <c r="M106" s="13" t="s">
        <v>293</v>
      </c>
    </row>
    <row r="107" spans="1:13" x14ac:dyDescent="0.3">
      <c r="A107" s="13" t="s">
        <v>82</v>
      </c>
      <c r="B107" s="13" t="s">
        <v>363</v>
      </c>
      <c r="C107" s="13" t="s">
        <v>264</v>
      </c>
      <c r="D107" s="13" t="s">
        <v>619</v>
      </c>
      <c r="E107" s="13" t="s">
        <v>620</v>
      </c>
      <c r="F107" s="13" t="s">
        <v>290</v>
      </c>
      <c r="G107" s="13" t="s">
        <v>435</v>
      </c>
      <c r="H107" s="13" t="s">
        <v>436</v>
      </c>
      <c r="I107" s="14">
        <v>1</v>
      </c>
      <c r="J107" s="13" t="s">
        <v>81</v>
      </c>
      <c r="K107" s="13" t="s">
        <v>318</v>
      </c>
      <c r="L107" s="13" t="s">
        <v>438</v>
      </c>
      <c r="M107" s="13" t="s">
        <v>293</v>
      </c>
    </row>
    <row r="108" spans="1:13" x14ac:dyDescent="0.3">
      <c r="A108" s="13" t="s">
        <v>38</v>
      </c>
      <c r="B108" s="13" t="s">
        <v>385</v>
      </c>
      <c r="C108" s="13" t="s">
        <v>264</v>
      </c>
      <c r="D108" s="13" t="s">
        <v>386</v>
      </c>
      <c r="E108" s="13" t="s">
        <v>621</v>
      </c>
      <c r="F108" s="13" t="s">
        <v>290</v>
      </c>
      <c r="G108" s="13" t="s">
        <v>454</v>
      </c>
      <c r="H108" s="13" t="s">
        <v>455</v>
      </c>
      <c r="I108" s="14">
        <v>3</v>
      </c>
      <c r="J108" s="13" t="s">
        <v>37</v>
      </c>
      <c r="K108" s="13" t="s">
        <v>420</v>
      </c>
      <c r="L108" s="13" t="s">
        <v>438</v>
      </c>
      <c r="M108" s="13" t="s">
        <v>293</v>
      </c>
    </row>
    <row r="109" spans="1:13" x14ac:dyDescent="0.3">
      <c r="A109" s="13" t="s">
        <v>38</v>
      </c>
      <c r="B109" s="13" t="s">
        <v>385</v>
      </c>
      <c r="C109" s="13" t="s">
        <v>264</v>
      </c>
      <c r="D109" s="13" t="s">
        <v>386</v>
      </c>
      <c r="E109" s="13" t="s">
        <v>622</v>
      </c>
      <c r="F109" s="13" t="s">
        <v>290</v>
      </c>
      <c r="G109" s="13" t="s">
        <v>454</v>
      </c>
      <c r="H109" s="13" t="s">
        <v>455</v>
      </c>
      <c r="I109" s="14">
        <v>3</v>
      </c>
      <c r="J109" s="13" t="s">
        <v>37</v>
      </c>
      <c r="K109" s="13" t="s">
        <v>356</v>
      </c>
      <c r="L109" s="13" t="s">
        <v>438</v>
      </c>
      <c r="M109" s="13" t="s">
        <v>293</v>
      </c>
    </row>
    <row r="110" spans="1:13" x14ac:dyDescent="0.3">
      <c r="A110" s="13" t="s">
        <v>60</v>
      </c>
      <c r="B110" s="13" t="s">
        <v>342</v>
      </c>
      <c r="C110" s="13" t="s">
        <v>264</v>
      </c>
      <c r="D110" s="13" t="s">
        <v>623</v>
      </c>
      <c r="E110" s="13" t="s">
        <v>624</v>
      </c>
      <c r="F110" s="13" t="s">
        <v>290</v>
      </c>
      <c r="G110" s="13" t="s">
        <v>454</v>
      </c>
      <c r="H110" s="13" t="s">
        <v>455</v>
      </c>
      <c r="I110" s="14">
        <v>3</v>
      </c>
      <c r="J110" s="13" t="s">
        <v>59</v>
      </c>
      <c r="K110" s="13" t="s">
        <v>356</v>
      </c>
      <c r="L110" s="13" t="s">
        <v>438</v>
      </c>
      <c r="M110" s="13" t="s">
        <v>293</v>
      </c>
    </row>
    <row r="111" spans="1:13" x14ac:dyDescent="0.3">
      <c r="A111" s="13" t="s">
        <v>118</v>
      </c>
      <c r="B111" s="13" t="s">
        <v>363</v>
      </c>
      <c r="C111" s="13" t="s">
        <v>264</v>
      </c>
      <c r="D111" s="13" t="s">
        <v>388</v>
      </c>
      <c r="E111" s="13" t="s">
        <v>625</v>
      </c>
      <c r="F111" s="13" t="s">
        <v>290</v>
      </c>
      <c r="G111" s="13" t="s">
        <v>435</v>
      </c>
      <c r="H111" s="13" t="s">
        <v>436</v>
      </c>
      <c r="I111" s="14">
        <v>1</v>
      </c>
      <c r="J111" s="13" t="s">
        <v>117</v>
      </c>
      <c r="K111" s="13" t="s">
        <v>626</v>
      </c>
      <c r="L111" s="13" t="s">
        <v>438</v>
      </c>
      <c r="M111" s="13" t="s">
        <v>293</v>
      </c>
    </row>
    <row r="112" spans="1:13" x14ac:dyDescent="0.3">
      <c r="A112" s="13" t="s">
        <v>160</v>
      </c>
      <c r="B112" s="13" t="s">
        <v>342</v>
      </c>
      <c r="C112" s="13" t="s">
        <v>264</v>
      </c>
      <c r="D112" s="13" t="s">
        <v>623</v>
      </c>
      <c r="E112" s="13" t="s">
        <v>627</v>
      </c>
      <c r="F112" s="13" t="s">
        <v>290</v>
      </c>
      <c r="G112" s="13" t="s">
        <v>435</v>
      </c>
      <c r="H112" s="13" t="s">
        <v>436</v>
      </c>
      <c r="I112" s="14">
        <v>1</v>
      </c>
      <c r="J112" s="13" t="s">
        <v>159</v>
      </c>
      <c r="K112" s="13" t="s">
        <v>308</v>
      </c>
      <c r="L112" s="13" t="s">
        <v>438</v>
      </c>
      <c r="M112" s="13" t="s">
        <v>293</v>
      </c>
    </row>
    <row r="113" spans="1:13" x14ac:dyDescent="0.3">
      <c r="A113" s="13" t="s">
        <v>160</v>
      </c>
      <c r="B113" s="13" t="s">
        <v>342</v>
      </c>
      <c r="C113" s="13" t="s">
        <v>264</v>
      </c>
      <c r="D113" s="13" t="s">
        <v>623</v>
      </c>
      <c r="E113" s="13" t="s">
        <v>628</v>
      </c>
      <c r="F113" s="13" t="s">
        <v>290</v>
      </c>
      <c r="G113" s="13" t="s">
        <v>435</v>
      </c>
      <c r="H113" s="13" t="s">
        <v>436</v>
      </c>
      <c r="I113" s="14">
        <v>1</v>
      </c>
      <c r="J113" s="13" t="s">
        <v>159</v>
      </c>
      <c r="K113" s="13" t="s">
        <v>568</v>
      </c>
      <c r="L113" s="13" t="s">
        <v>438</v>
      </c>
      <c r="M113" s="13" t="s">
        <v>293</v>
      </c>
    </row>
    <row r="114" spans="1:13" x14ac:dyDescent="0.3">
      <c r="A114" s="13" t="s">
        <v>160</v>
      </c>
      <c r="B114" s="13" t="s">
        <v>342</v>
      </c>
      <c r="C114" s="13" t="s">
        <v>264</v>
      </c>
      <c r="D114" s="13" t="s">
        <v>623</v>
      </c>
      <c r="E114" s="13" t="s">
        <v>629</v>
      </c>
      <c r="F114" s="13" t="s">
        <v>290</v>
      </c>
      <c r="G114" s="13" t="s">
        <v>454</v>
      </c>
      <c r="H114" s="13" t="s">
        <v>455</v>
      </c>
      <c r="I114" s="14">
        <v>3</v>
      </c>
      <c r="J114" s="13" t="s">
        <v>159</v>
      </c>
      <c r="K114" s="13" t="s">
        <v>420</v>
      </c>
      <c r="L114" s="13" t="s">
        <v>438</v>
      </c>
      <c r="M114" s="13" t="s">
        <v>293</v>
      </c>
    </row>
    <row r="115" spans="1:13" x14ac:dyDescent="0.3">
      <c r="A115" s="13" t="s">
        <v>160</v>
      </c>
      <c r="B115" s="13" t="s">
        <v>342</v>
      </c>
      <c r="C115" s="13" t="s">
        <v>264</v>
      </c>
      <c r="D115" s="13" t="s">
        <v>623</v>
      </c>
      <c r="E115" s="13" t="s">
        <v>630</v>
      </c>
      <c r="F115" s="13" t="s">
        <v>290</v>
      </c>
      <c r="G115" s="13" t="s">
        <v>435</v>
      </c>
      <c r="H115" s="13" t="s">
        <v>436</v>
      </c>
      <c r="I115" s="14">
        <v>1</v>
      </c>
      <c r="J115" s="13" t="s">
        <v>159</v>
      </c>
      <c r="K115" s="13" t="s">
        <v>446</v>
      </c>
      <c r="L115" s="13" t="s">
        <v>438</v>
      </c>
      <c r="M115" s="13" t="s">
        <v>293</v>
      </c>
    </row>
    <row r="116" spans="1:13" x14ac:dyDescent="0.3">
      <c r="A116" s="13" t="s">
        <v>140</v>
      </c>
      <c r="B116" s="13" t="s">
        <v>631</v>
      </c>
      <c r="C116" s="13" t="s">
        <v>264</v>
      </c>
      <c r="D116" s="13" t="s">
        <v>632</v>
      </c>
      <c r="E116" s="13" t="s">
        <v>633</v>
      </c>
      <c r="F116" s="13" t="s">
        <v>290</v>
      </c>
      <c r="G116" s="13" t="s">
        <v>435</v>
      </c>
      <c r="H116" s="13" t="s">
        <v>436</v>
      </c>
      <c r="I116" s="14">
        <v>1</v>
      </c>
      <c r="J116" s="13" t="s">
        <v>139</v>
      </c>
      <c r="K116" s="13" t="s">
        <v>354</v>
      </c>
      <c r="L116" s="13" t="s">
        <v>438</v>
      </c>
      <c r="M116" s="13" t="s">
        <v>293</v>
      </c>
    </row>
    <row r="117" spans="1:13" x14ac:dyDescent="0.3">
      <c r="A117" s="13" t="s">
        <v>172</v>
      </c>
      <c r="B117" s="13" t="s">
        <v>369</v>
      </c>
      <c r="C117" s="13" t="s">
        <v>264</v>
      </c>
      <c r="D117" s="13" t="s">
        <v>390</v>
      </c>
      <c r="E117" s="13" t="s">
        <v>634</v>
      </c>
      <c r="F117" s="13" t="s">
        <v>290</v>
      </c>
      <c r="G117" s="13" t="s">
        <v>276</v>
      </c>
      <c r="H117" s="13" t="s">
        <v>277</v>
      </c>
      <c r="I117" s="14">
        <v>1</v>
      </c>
      <c r="J117" s="13" t="s">
        <v>171</v>
      </c>
      <c r="K117" s="13" t="s">
        <v>420</v>
      </c>
      <c r="L117" s="13" t="s">
        <v>438</v>
      </c>
      <c r="M117" s="13" t="s">
        <v>279</v>
      </c>
    </row>
    <row r="118" spans="1:13" x14ac:dyDescent="0.3">
      <c r="A118" s="13" t="s">
        <v>98</v>
      </c>
      <c r="B118" s="13" t="s">
        <v>635</v>
      </c>
      <c r="C118" s="13" t="s">
        <v>264</v>
      </c>
      <c r="D118" s="13" t="s">
        <v>636</v>
      </c>
      <c r="E118" s="13" t="s">
        <v>637</v>
      </c>
      <c r="F118" s="13" t="s">
        <v>267</v>
      </c>
      <c r="G118" s="13" t="s">
        <v>475</v>
      </c>
      <c r="H118" s="13" t="s">
        <v>476</v>
      </c>
      <c r="I118" s="14">
        <v>1</v>
      </c>
      <c r="J118" s="13" t="s">
        <v>97</v>
      </c>
      <c r="K118" s="13" t="s">
        <v>322</v>
      </c>
      <c r="L118" s="13" t="s">
        <v>438</v>
      </c>
      <c r="M118" s="13" t="s">
        <v>477</v>
      </c>
    </row>
    <row r="119" spans="1:13" x14ac:dyDescent="0.3">
      <c r="A119" s="13" t="s">
        <v>220</v>
      </c>
      <c r="B119" s="13" t="s">
        <v>413</v>
      </c>
      <c r="C119" s="13" t="s">
        <v>264</v>
      </c>
      <c r="D119" s="13" t="s">
        <v>638</v>
      </c>
      <c r="E119" s="13" t="s">
        <v>639</v>
      </c>
      <c r="F119" s="13" t="s">
        <v>267</v>
      </c>
      <c r="G119" s="13" t="s">
        <v>488</v>
      </c>
      <c r="H119" s="13" t="s">
        <v>489</v>
      </c>
      <c r="I119" s="14">
        <v>12</v>
      </c>
      <c r="J119" s="13" t="s">
        <v>219</v>
      </c>
      <c r="K119" s="13" t="s">
        <v>640</v>
      </c>
      <c r="L119" s="13" t="s">
        <v>438</v>
      </c>
      <c r="M119" s="13" t="s">
        <v>487</v>
      </c>
    </row>
    <row r="120" spans="1:13" x14ac:dyDescent="0.3">
      <c r="A120" s="13" t="s">
        <v>220</v>
      </c>
      <c r="B120" s="13" t="s">
        <v>413</v>
      </c>
      <c r="C120" s="13" t="s">
        <v>264</v>
      </c>
      <c r="D120" s="13" t="s">
        <v>638</v>
      </c>
      <c r="E120" s="13" t="s">
        <v>641</v>
      </c>
      <c r="F120" s="13" t="s">
        <v>267</v>
      </c>
      <c r="G120" s="13" t="s">
        <v>488</v>
      </c>
      <c r="H120" s="13" t="s">
        <v>489</v>
      </c>
      <c r="I120" s="14">
        <v>3</v>
      </c>
      <c r="J120" s="13" t="s">
        <v>219</v>
      </c>
      <c r="K120" s="13" t="s">
        <v>446</v>
      </c>
      <c r="L120" s="13" t="s">
        <v>438</v>
      </c>
      <c r="M120" s="13" t="s">
        <v>487</v>
      </c>
    </row>
    <row r="121" spans="1:13" x14ac:dyDescent="0.3">
      <c r="A121" s="13" t="s">
        <v>20</v>
      </c>
      <c r="B121" s="13" t="s">
        <v>642</v>
      </c>
      <c r="C121" s="13" t="s">
        <v>264</v>
      </c>
      <c r="D121" s="13" t="s">
        <v>643</v>
      </c>
      <c r="E121" s="13" t="s">
        <v>644</v>
      </c>
      <c r="F121" s="13" t="s">
        <v>290</v>
      </c>
      <c r="G121" s="13" t="s">
        <v>435</v>
      </c>
      <c r="H121" s="13" t="s">
        <v>436</v>
      </c>
      <c r="I121" s="14">
        <v>1</v>
      </c>
      <c r="J121" s="13" t="s">
        <v>19</v>
      </c>
      <c r="K121" s="13" t="s">
        <v>580</v>
      </c>
      <c r="L121" s="13" t="s">
        <v>438</v>
      </c>
      <c r="M121" s="13" t="s">
        <v>293</v>
      </c>
    </row>
    <row r="122" spans="1:13" x14ac:dyDescent="0.3">
      <c r="A122" s="13" t="s">
        <v>20</v>
      </c>
      <c r="B122" s="13" t="s">
        <v>642</v>
      </c>
      <c r="C122" s="13" t="s">
        <v>264</v>
      </c>
      <c r="D122" s="13" t="s">
        <v>643</v>
      </c>
      <c r="E122" s="13" t="s">
        <v>645</v>
      </c>
      <c r="F122" s="13" t="s">
        <v>290</v>
      </c>
      <c r="G122" s="13" t="s">
        <v>435</v>
      </c>
      <c r="H122" s="13" t="s">
        <v>436</v>
      </c>
      <c r="I122" s="14">
        <v>1</v>
      </c>
      <c r="J122" s="13" t="s">
        <v>19</v>
      </c>
      <c r="K122" s="13" t="s">
        <v>496</v>
      </c>
      <c r="L122" s="13" t="s">
        <v>438</v>
      </c>
      <c r="M122" s="13" t="s">
        <v>293</v>
      </c>
    </row>
    <row r="123" spans="1:13" x14ac:dyDescent="0.3">
      <c r="A123" s="13" t="s">
        <v>20</v>
      </c>
      <c r="B123" s="13" t="s">
        <v>642</v>
      </c>
      <c r="C123" s="13" t="s">
        <v>264</v>
      </c>
      <c r="D123" s="13" t="s">
        <v>643</v>
      </c>
      <c r="E123" s="13" t="s">
        <v>646</v>
      </c>
      <c r="F123" s="13" t="s">
        <v>290</v>
      </c>
      <c r="G123" s="13" t="s">
        <v>435</v>
      </c>
      <c r="H123" s="13" t="s">
        <v>436</v>
      </c>
      <c r="I123" s="14">
        <v>1</v>
      </c>
      <c r="J123" s="13" t="s">
        <v>19</v>
      </c>
      <c r="K123" s="13" t="s">
        <v>451</v>
      </c>
      <c r="L123" s="13" t="s">
        <v>438</v>
      </c>
      <c r="M123" s="13" t="s">
        <v>293</v>
      </c>
    </row>
    <row r="124" spans="1:13" x14ac:dyDescent="0.3">
      <c r="A124" s="13" t="s">
        <v>78</v>
      </c>
      <c r="B124" s="13" t="s">
        <v>647</v>
      </c>
      <c r="C124" s="13" t="s">
        <v>264</v>
      </c>
      <c r="D124" s="13" t="s">
        <v>648</v>
      </c>
      <c r="E124" s="13" t="s">
        <v>649</v>
      </c>
      <c r="F124" s="13" t="s">
        <v>290</v>
      </c>
      <c r="G124" s="13" t="s">
        <v>435</v>
      </c>
      <c r="H124" s="13" t="s">
        <v>436</v>
      </c>
      <c r="I124" s="14">
        <v>1</v>
      </c>
      <c r="J124" s="13" t="s">
        <v>77</v>
      </c>
      <c r="K124" s="13" t="s">
        <v>437</v>
      </c>
      <c r="L124" s="13" t="s">
        <v>438</v>
      </c>
      <c r="M124" s="13" t="s">
        <v>293</v>
      </c>
    </row>
    <row r="125" spans="1:13" x14ac:dyDescent="0.3">
      <c r="A125" s="13" t="s">
        <v>78</v>
      </c>
      <c r="B125" s="13" t="s">
        <v>647</v>
      </c>
      <c r="C125" s="13" t="s">
        <v>264</v>
      </c>
      <c r="D125" s="13" t="s">
        <v>648</v>
      </c>
      <c r="E125" s="13" t="s">
        <v>650</v>
      </c>
      <c r="F125" s="13" t="s">
        <v>290</v>
      </c>
      <c r="G125" s="13" t="s">
        <v>435</v>
      </c>
      <c r="H125" s="13" t="s">
        <v>436</v>
      </c>
      <c r="I125" s="14">
        <v>1</v>
      </c>
      <c r="J125" s="13" t="s">
        <v>77</v>
      </c>
      <c r="K125" s="13" t="s">
        <v>310</v>
      </c>
      <c r="L125" s="13" t="s">
        <v>438</v>
      </c>
      <c r="M125" s="13" t="s">
        <v>293</v>
      </c>
    </row>
    <row r="126" spans="1:13" x14ac:dyDescent="0.3">
      <c r="A126" s="13" t="s">
        <v>78</v>
      </c>
      <c r="B126" s="13" t="s">
        <v>647</v>
      </c>
      <c r="C126" s="13" t="s">
        <v>264</v>
      </c>
      <c r="D126" s="13" t="s">
        <v>648</v>
      </c>
      <c r="E126" s="13" t="s">
        <v>651</v>
      </c>
      <c r="F126" s="13" t="s">
        <v>290</v>
      </c>
      <c r="G126" s="13" t="s">
        <v>435</v>
      </c>
      <c r="H126" s="13" t="s">
        <v>436</v>
      </c>
      <c r="I126" s="14">
        <v>1</v>
      </c>
      <c r="J126" s="13" t="s">
        <v>77</v>
      </c>
      <c r="K126" s="13" t="s">
        <v>441</v>
      </c>
      <c r="L126" s="13" t="s">
        <v>438</v>
      </c>
      <c r="M126" s="13" t="s">
        <v>293</v>
      </c>
    </row>
    <row r="127" spans="1:13" x14ac:dyDescent="0.3">
      <c r="A127" s="13" t="s">
        <v>76</v>
      </c>
      <c r="B127" s="13" t="s">
        <v>392</v>
      </c>
      <c r="C127" s="13" t="s">
        <v>264</v>
      </c>
      <c r="D127" s="13" t="s">
        <v>393</v>
      </c>
      <c r="E127" s="13" t="s">
        <v>652</v>
      </c>
      <c r="F127" s="13" t="s">
        <v>290</v>
      </c>
      <c r="G127" s="13" t="s">
        <v>454</v>
      </c>
      <c r="H127" s="13" t="s">
        <v>455</v>
      </c>
      <c r="I127" s="14">
        <v>3</v>
      </c>
      <c r="J127" s="13" t="s">
        <v>75</v>
      </c>
      <c r="K127" s="13" t="s">
        <v>318</v>
      </c>
      <c r="L127" s="13" t="s">
        <v>438</v>
      </c>
      <c r="M127" s="13" t="s">
        <v>293</v>
      </c>
    </row>
    <row r="128" spans="1:13" x14ac:dyDescent="0.3">
      <c r="A128" s="13" t="s">
        <v>76</v>
      </c>
      <c r="B128" s="13" t="s">
        <v>392</v>
      </c>
      <c r="C128" s="13" t="s">
        <v>264</v>
      </c>
      <c r="D128" s="13" t="s">
        <v>393</v>
      </c>
      <c r="E128" s="13" t="s">
        <v>653</v>
      </c>
      <c r="F128" s="13" t="s">
        <v>290</v>
      </c>
      <c r="G128" s="13" t="s">
        <v>454</v>
      </c>
      <c r="H128" s="13" t="s">
        <v>455</v>
      </c>
      <c r="I128" s="14">
        <v>3</v>
      </c>
      <c r="J128" s="13" t="s">
        <v>75</v>
      </c>
      <c r="K128" s="13" t="s">
        <v>356</v>
      </c>
      <c r="L128" s="13" t="s">
        <v>438</v>
      </c>
      <c r="M128" s="13" t="s">
        <v>293</v>
      </c>
    </row>
    <row r="129" spans="1:13" x14ac:dyDescent="0.3">
      <c r="A129" s="13" t="s">
        <v>40</v>
      </c>
      <c r="B129" s="13" t="s">
        <v>395</v>
      </c>
      <c r="C129" s="13" t="s">
        <v>264</v>
      </c>
      <c r="D129" s="13" t="s">
        <v>396</v>
      </c>
      <c r="E129" s="13" t="s">
        <v>654</v>
      </c>
      <c r="F129" s="13" t="s">
        <v>290</v>
      </c>
      <c r="G129" s="13" t="s">
        <v>276</v>
      </c>
      <c r="H129" s="13" t="s">
        <v>277</v>
      </c>
      <c r="I129" s="14">
        <v>1</v>
      </c>
      <c r="J129" s="13" t="s">
        <v>39</v>
      </c>
      <c r="K129" s="13" t="s">
        <v>420</v>
      </c>
      <c r="L129" s="13" t="s">
        <v>438</v>
      </c>
      <c r="M129" s="13" t="s">
        <v>279</v>
      </c>
    </row>
    <row r="130" spans="1:13" x14ac:dyDescent="0.3">
      <c r="A130" s="13" t="s">
        <v>40</v>
      </c>
      <c r="B130" s="13" t="s">
        <v>395</v>
      </c>
      <c r="C130" s="13" t="s">
        <v>264</v>
      </c>
      <c r="D130" s="13" t="s">
        <v>396</v>
      </c>
      <c r="E130" s="13" t="s">
        <v>655</v>
      </c>
      <c r="F130" s="13" t="s">
        <v>290</v>
      </c>
      <c r="G130" s="13" t="s">
        <v>454</v>
      </c>
      <c r="H130" s="13" t="s">
        <v>455</v>
      </c>
      <c r="I130" s="14">
        <v>3</v>
      </c>
      <c r="J130" s="13" t="s">
        <v>39</v>
      </c>
      <c r="K130" s="13" t="s">
        <v>420</v>
      </c>
      <c r="L130" s="13" t="s">
        <v>438</v>
      </c>
      <c r="M130" s="13" t="s">
        <v>293</v>
      </c>
    </row>
    <row r="131" spans="1:13" x14ac:dyDescent="0.3">
      <c r="A131" s="13" t="s">
        <v>40</v>
      </c>
      <c r="B131" s="13" t="s">
        <v>395</v>
      </c>
      <c r="C131" s="13" t="s">
        <v>264</v>
      </c>
      <c r="D131" s="13" t="s">
        <v>396</v>
      </c>
      <c r="E131" s="13" t="s">
        <v>656</v>
      </c>
      <c r="F131" s="13" t="s">
        <v>290</v>
      </c>
      <c r="G131" s="13" t="s">
        <v>454</v>
      </c>
      <c r="H131" s="13" t="s">
        <v>455</v>
      </c>
      <c r="I131" s="14">
        <v>3</v>
      </c>
      <c r="J131" s="13" t="s">
        <v>39</v>
      </c>
      <c r="K131" s="13" t="s">
        <v>356</v>
      </c>
      <c r="L131" s="13" t="s">
        <v>438</v>
      </c>
      <c r="M131" s="13" t="s">
        <v>293</v>
      </c>
    </row>
    <row r="132" spans="1:13" x14ac:dyDescent="0.3">
      <c r="A132" s="13" t="s">
        <v>100</v>
      </c>
      <c r="B132" s="13" t="s">
        <v>430</v>
      </c>
      <c r="C132" s="13" t="s">
        <v>264</v>
      </c>
      <c r="D132" s="13" t="s">
        <v>657</v>
      </c>
      <c r="E132" s="13" t="s">
        <v>658</v>
      </c>
      <c r="F132" s="13" t="s">
        <v>290</v>
      </c>
      <c r="G132" s="13" t="s">
        <v>435</v>
      </c>
      <c r="H132" s="13" t="s">
        <v>436</v>
      </c>
      <c r="I132" s="14">
        <v>1</v>
      </c>
      <c r="J132" s="13" t="s">
        <v>99</v>
      </c>
      <c r="K132" s="13" t="s">
        <v>486</v>
      </c>
      <c r="L132" s="13" t="s">
        <v>438</v>
      </c>
      <c r="M132" s="13" t="s">
        <v>293</v>
      </c>
    </row>
    <row r="133" spans="1:13" x14ac:dyDescent="0.3">
      <c r="A133" s="13" t="s">
        <v>100</v>
      </c>
      <c r="B133" s="13" t="s">
        <v>430</v>
      </c>
      <c r="C133" s="13" t="s">
        <v>264</v>
      </c>
      <c r="D133" s="13" t="s">
        <v>657</v>
      </c>
      <c r="E133" s="13" t="s">
        <v>659</v>
      </c>
      <c r="F133" s="13" t="s">
        <v>290</v>
      </c>
      <c r="G133" s="13" t="s">
        <v>435</v>
      </c>
      <c r="H133" s="13" t="s">
        <v>436</v>
      </c>
      <c r="I133" s="14">
        <v>1</v>
      </c>
      <c r="J133" s="13" t="s">
        <v>99</v>
      </c>
      <c r="K133" s="13" t="s">
        <v>660</v>
      </c>
      <c r="L133" s="13" t="s">
        <v>438</v>
      </c>
      <c r="M133" s="13" t="s">
        <v>293</v>
      </c>
    </row>
    <row r="134" spans="1:13" x14ac:dyDescent="0.3">
      <c r="A134" s="13" t="s">
        <v>100</v>
      </c>
      <c r="B134" s="13" t="s">
        <v>430</v>
      </c>
      <c r="C134" s="13" t="s">
        <v>264</v>
      </c>
      <c r="D134" s="13" t="s">
        <v>657</v>
      </c>
      <c r="E134" s="13" t="s">
        <v>661</v>
      </c>
      <c r="F134" s="13" t="s">
        <v>290</v>
      </c>
      <c r="G134" s="13" t="s">
        <v>435</v>
      </c>
      <c r="H134" s="13" t="s">
        <v>436</v>
      </c>
      <c r="I134" s="14">
        <v>1</v>
      </c>
      <c r="J134" s="13" t="s">
        <v>99</v>
      </c>
      <c r="K134" s="13" t="s">
        <v>384</v>
      </c>
      <c r="L134" s="13" t="s">
        <v>438</v>
      </c>
      <c r="M134" s="13" t="s">
        <v>293</v>
      </c>
    </row>
    <row r="135" spans="1:13" x14ac:dyDescent="0.3">
      <c r="A135" s="13" t="s">
        <v>80</v>
      </c>
      <c r="B135" s="13" t="s">
        <v>375</v>
      </c>
      <c r="C135" s="13" t="s">
        <v>264</v>
      </c>
      <c r="D135" s="13" t="s">
        <v>398</v>
      </c>
      <c r="E135" s="13" t="s">
        <v>662</v>
      </c>
      <c r="F135" s="13" t="s">
        <v>290</v>
      </c>
      <c r="G135" s="13" t="s">
        <v>435</v>
      </c>
      <c r="H135" s="13" t="s">
        <v>436</v>
      </c>
      <c r="I135" s="14">
        <v>1</v>
      </c>
      <c r="J135" s="13" t="s">
        <v>79</v>
      </c>
      <c r="K135" s="13" t="s">
        <v>336</v>
      </c>
      <c r="L135" s="13" t="s">
        <v>438</v>
      </c>
      <c r="M135" s="13" t="s">
        <v>293</v>
      </c>
    </row>
    <row r="136" spans="1:13" x14ac:dyDescent="0.3">
      <c r="A136" s="13" t="s">
        <v>80</v>
      </c>
      <c r="B136" s="13" t="s">
        <v>375</v>
      </c>
      <c r="C136" s="13" t="s">
        <v>264</v>
      </c>
      <c r="D136" s="13" t="s">
        <v>398</v>
      </c>
      <c r="E136" s="13" t="s">
        <v>663</v>
      </c>
      <c r="F136" s="13" t="s">
        <v>290</v>
      </c>
      <c r="G136" s="13" t="s">
        <v>435</v>
      </c>
      <c r="H136" s="13" t="s">
        <v>436</v>
      </c>
      <c r="I136" s="14">
        <v>1</v>
      </c>
      <c r="J136" s="13" t="s">
        <v>79</v>
      </c>
      <c r="K136" s="13" t="s">
        <v>449</v>
      </c>
      <c r="L136" s="13" t="s">
        <v>438</v>
      </c>
      <c r="M136" s="13" t="s">
        <v>293</v>
      </c>
    </row>
    <row r="137" spans="1:13" x14ac:dyDescent="0.3">
      <c r="A137" s="13" t="s">
        <v>80</v>
      </c>
      <c r="B137" s="13" t="s">
        <v>375</v>
      </c>
      <c r="C137" s="13" t="s">
        <v>264</v>
      </c>
      <c r="D137" s="13" t="s">
        <v>398</v>
      </c>
      <c r="E137" s="13" t="s">
        <v>664</v>
      </c>
      <c r="F137" s="13" t="s">
        <v>290</v>
      </c>
      <c r="G137" s="13" t="s">
        <v>435</v>
      </c>
      <c r="H137" s="13" t="s">
        <v>436</v>
      </c>
      <c r="I137" s="14">
        <v>1</v>
      </c>
      <c r="J137" s="13" t="s">
        <v>79</v>
      </c>
      <c r="K137" s="13" t="s">
        <v>451</v>
      </c>
      <c r="L137" s="13" t="s">
        <v>438</v>
      </c>
      <c r="M137" s="13" t="s">
        <v>293</v>
      </c>
    </row>
    <row r="138" spans="1:13" x14ac:dyDescent="0.3">
      <c r="A138" s="13" t="s">
        <v>80</v>
      </c>
      <c r="B138" s="13" t="s">
        <v>375</v>
      </c>
      <c r="C138" s="13" t="s">
        <v>264</v>
      </c>
      <c r="D138" s="13" t="s">
        <v>398</v>
      </c>
      <c r="E138" s="13" t="s">
        <v>665</v>
      </c>
      <c r="F138" s="13" t="s">
        <v>290</v>
      </c>
      <c r="G138" s="13" t="s">
        <v>276</v>
      </c>
      <c r="H138" s="13" t="s">
        <v>277</v>
      </c>
      <c r="I138" s="14">
        <v>1</v>
      </c>
      <c r="J138" s="13" t="s">
        <v>79</v>
      </c>
      <c r="K138" s="13" t="s">
        <v>420</v>
      </c>
      <c r="L138" s="13" t="s">
        <v>438</v>
      </c>
      <c r="M138" s="13" t="s">
        <v>279</v>
      </c>
    </row>
    <row r="139" spans="1:13" x14ac:dyDescent="0.3">
      <c r="A139" s="13" t="s">
        <v>28</v>
      </c>
      <c r="B139" s="13" t="s">
        <v>666</v>
      </c>
      <c r="C139" s="13" t="s">
        <v>264</v>
      </c>
      <c r="D139" s="13" t="s">
        <v>667</v>
      </c>
      <c r="E139" s="13" t="s">
        <v>668</v>
      </c>
      <c r="F139" s="13" t="s">
        <v>290</v>
      </c>
      <c r="G139" s="13" t="s">
        <v>435</v>
      </c>
      <c r="H139" s="13" t="s">
        <v>436</v>
      </c>
      <c r="I139" s="14">
        <v>1</v>
      </c>
      <c r="J139" s="13" t="s">
        <v>27</v>
      </c>
      <c r="K139" s="13" t="s">
        <v>384</v>
      </c>
      <c r="L139" s="13" t="s">
        <v>438</v>
      </c>
      <c r="M139" s="13" t="s">
        <v>293</v>
      </c>
    </row>
    <row r="140" spans="1:13" x14ac:dyDescent="0.3">
      <c r="A140" s="13" t="s">
        <v>144</v>
      </c>
      <c r="B140" s="13" t="s">
        <v>400</v>
      </c>
      <c r="C140" s="13" t="s">
        <v>264</v>
      </c>
      <c r="D140" s="13" t="s">
        <v>401</v>
      </c>
      <c r="E140" s="13" t="s">
        <v>669</v>
      </c>
      <c r="F140" s="13" t="s">
        <v>290</v>
      </c>
      <c r="G140" s="13" t="s">
        <v>276</v>
      </c>
      <c r="H140" s="13" t="s">
        <v>277</v>
      </c>
      <c r="I140" s="14">
        <v>1</v>
      </c>
      <c r="J140" s="13" t="s">
        <v>143</v>
      </c>
      <c r="K140" s="13" t="s">
        <v>420</v>
      </c>
      <c r="L140" s="13" t="s">
        <v>438</v>
      </c>
      <c r="M140" s="13" t="s">
        <v>279</v>
      </c>
    </row>
    <row r="141" spans="1:13" x14ac:dyDescent="0.3">
      <c r="A141" s="13" t="s">
        <v>144</v>
      </c>
      <c r="B141" s="13" t="s">
        <v>400</v>
      </c>
      <c r="C141" s="13" t="s">
        <v>264</v>
      </c>
      <c r="D141" s="13" t="s">
        <v>401</v>
      </c>
      <c r="E141" s="13" t="s">
        <v>670</v>
      </c>
      <c r="F141" s="13" t="s">
        <v>290</v>
      </c>
      <c r="G141" s="13" t="s">
        <v>435</v>
      </c>
      <c r="H141" s="13" t="s">
        <v>436</v>
      </c>
      <c r="I141" s="14">
        <v>1</v>
      </c>
      <c r="J141" s="13" t="s">
        <v>143</v>
      </c>
      <c r="K141" s="13" t="s">
        <v>384</v>
      </c>
      <c r="L141" s="13" t="s">
        <v>438</v>
      </c>
      <c r="M141" s="13" t="s">
        <v>293</v>
      </c>
    </row>
    <row r="142" spans="1:13" x14ac:dyDescent="0.3">
      <c r="A142" s="13" t="s">
        <v>126</v>
      </c>
      <c r="B142" s="13" t="s">
        <v>403</v>
      </c>
      <c r="C142" s="13" t="s">
        <v>264</v>
      </c>
      <c r="D142" s="13" t="s">
        <v>404</v>
      </c>
      <c r="E142" s="13" t="s">
        <v>671</v>
      </c>
      <c r="F142" s="13" t="s">
        <v>290</v>
      </c>
      <c r="G142" s="13" t="s">
        <v>435</v>
      </c>
      <c r="H142" s="13" t="s">
        <v>436</v>
      </c>
      <c r="I142" s="14">
        <v>1</v>
      </c>
      <c r="J142" s="13" t="s">
        <v>125</v>
      </c>
      <c r="K142" s="13" t="s">
        <v>437</v>
      </c>
      <c r="L142" s="13" t="s">
        <v>438</v>
      </c>
      <c r="M142" s="13" t="s">
        <v>293</v>
      </c>
    </row>
    <row r="143" spans="1:13" x14ac:dyDescent="0.3">
      <c r="A143" s="13" t="s">
        <v>126</v>
      </c>
      <c r="B143" s="13" t="s">
        <v>403</v>
      </c>
      <c r="C143" s="13" t="s">
        <v>264</v>
      </c>
      <c r="D143" s="13" t="s">
        <v>404</v>
      </c>
      <c r="E143" s="13" t="s">
        <v>672</v>
      </c>
      <c r="F143" s="13" t="s">
        <v>290</v>
      </c>
      <c r="G143" s="13" t="s">
        <v>435</v>
      </c>
      <c r="H143" s="13" t="s">
        <v>436</v>
      </c>
      <c r="I143" s="14">
        <v>1</v>
      </c>
      <c r="J143" s="13" t="s">
        <v>125</v>
      </c>
      <c r="K143" s="13" t="s">
        <v>310</v>
      </c>
      <c r="L143" s="13" t="s">
        <v>438</v>
      </c>
      <c r="M143" s="13" t="s">
        <v>293</v>
      </c>
    </row>
    <row r="144" spans="1:13" x14ac:dyDescent="0.3">
      <c r="A144" s="13" t="s">
        <v>126</v>
      </c>
      <c r="B144" s="13" t="s">
        <v>403</v>
      </c>
      <c r="C144" s="13" t="s">
        <v>264</v>
      </c>
      <c r="D144" s="13" t="s">
        <v>404</v>
      </c>
      <c r="E144" s="13" t="s">
        <v>673</v>
      </c>
      <c r="F144" s="13" t="s">
        <v>290</v>
      </c>
      <c r="G144" s="13" t="s">
        <v>276</v>
      </c>
      <c r="H144" s="13" t="s">
        <v>277</v>
      </c>
      <c r="I144" s="14">
        <v>1</v>
      </c>
      <c r="J144" s="13" t="s">
        <v>125</v>
      </c>
      <c r="K144" s="13" t="s">
        <v>420</v>
      </c>
      <c r="L144" s="13" t="s">
        <v>438</v>
      </c>
      <c r="M144" s="13" t="s">
        <v>279</v>
      </c>
    </row>
    <row r="145" spans="1:13" x14ac:dyDescent="0.3">
      <c r="A145" s="13" t="s">
        <v>126</v>
      </c>
      <c r="B145" s="13" t="s">
        <v>403</v>
      </c>
      <c r="C145" s="13" t="s">
        <v>264</v>
      </c>
      <c r="D145" s="13" t="s">
        <v>404</v>
      </c>
      <c r="E145" s="13" t="s">
        <v>674</v>
      </c>
      <c r="F145" s="13" t="s">
        <v>290</v>
      </c>
      <c r="G145" s="13" t="s">
        <v>435</v>
      </c>
      <c r="H145" s="13" t="s">
        <v>436</v>
      </c>
      <c r="I145" s="14">
        <v>1</v>
      </c>
      <c r="J145" s="13" t="s">
        <v>125</v>
      </c>
      <c r="K145" s="13" t="s">
        <v>441</v>
      </c>
      <c r="L145" s="13" t="s">
        <v>438</v>
      </c>
      <c r="M145" s="13" t="s">
        <v>293</v>
      </c>
    </row>
    <row r="146" spans="1:13" x14ac:dyDescent="0.3">
      <c r="A146" s="13" t="s">
        <v>70</v>
      </c>
      <c r="B146" s="13" t="s">
        <v>263</v>
      </c>
      <c r="C146" s="13" t="s">
        <v>264</v>
      </c>
      <c r="D146" s="13" t="s">
        <v>406</v>
      </c>
      <c r="E146" s="13" t="s">
        <v>675</v>
      </c>
      <c r="F146" s="13" t="s">
        <v>290</v>
      </c>
      <c r="G146" s="13" t="s">
        <v>454</v>
      </c>
      <c r="H146" s="13" t="s">
        <v>455</v>
      </c>
      <c r="I146" s="14">
        <v>3</v>
      </c>
      <c r="J146" s="13" t="s">
        <v>69</v>
      </c>
      <c r="K146" s="13" t="s">
        <v>270</v>
      </c>
      <c r="L146" s="13" t="s">
        <v>438</v>
      </c>
      <c r="M146" s="13" t="s">
        <v>293</v>
      </c>
    </row>
    <row r="147" spans="1:13" x14ac:dyDescent="0.3">
      <c r="A147" s="13" t="s">
        <v>106</v>
      </c>
      <c r="B147" s="13" t="s">
        <v>263</v>
      </c>
      <c r="C147" s="13" t="s">
        <v>264</v>
      </c>
      <c r="D147" s="13" t="s">
        <v>408</v>
      </c>
      <c r="E147" s="13" t="s">
        <v>676</v>
      </c>
      <c r="F147" s="13" t="s">
        <v>290</v>
      </c>
      <c r="G147" s="13" t="s">
        <v>435</v>
      </c>
      <c r="H147" s="13" t="s">
        <v>436</v>
      </c>
      <c r="I147" s="14">
        <v>1</v>
      </c>
      <c r="J147" s="13" t="s">
        <v>105</v>
      </c>
      <c r="K147" s="13" t="s">
        <v>326</v>
      </c>
      <c r="L147" s="13" t="s">
        <v>438</v>
      </c>
      <c r="M147" s="13" t="s">
        <v>293</v>
      </c>
    </row>
    <row r="148" spans="1:13" x14ac:dyDescent="0.3">
      <c r="A148" s="13" t="s">
        <v>106</v>
      </c>
      <c r="B148" s="13" t="s">
        <v>263</v>
      </c>
      <c r="C148" s="13" t="s">
        <v>264</v>
      </c>
      <c r="D148" s="13" t="s">
        <v>408</v>
      </c>
      <c r="E148" s="13" t="s">
        <v>677</v>
      </c>
      <c r="F148" s="13" t="s">
        <v>290</v>
      </c>
      <c r="G148" s="13" t="s">
        <v>435</v>
      </c>
      <c r="H148" s="13" t="s">
        <v>436</v>
      </c>
      <c r="I148" s="14">
        <v>1</v>
      </c>
      <c r="J148" s="13" t="s">
        <v>105</v>
      </c>
      <c r="K148" s="13" t="s">
        <v>278</v>
      </c>
      <c r="L148" s="13" t="s">
        <v>438</v>
      </c>
      <c r="M148" s="13" t="s">
        <v>293</v>
      </c>
    </row>
    <row r="149" spans="1:13" x14ac:dyDescent="0.3">
      <c r="A149" s="13" t="s">
        <v>106</v>
      </c>
      <c r="B149" s="13" t="s">
        <v>263</v>
      </c>
      <c r="C149" s="13" t="s">
        <v>264</v>
      </c>
      <c r="D149" s="13" t="s">
        <v>408</v>
      </c>
      <c r="E149" s="13" t="s">
        <v>678</v>
      </c>
      <c r="F149" s="13" t="s">
        <v>290</v>
      </c>
      <c r="G149" s="13" t="s">
        <v>435</v>
      </c>
      <c r="H149" s="13" t="s">
        <v>436</v>
      </c>
      <c r="I149" s="14">
        <v>1</v>
      </c>
      <c r="J149" s="13" t="s">
        <v>105</v>
      </c>
      <c r="K149" s="13" t="s">
        <v>535</v>
      </c>
      <c r="L149" s="13" t="s">
        <v>438</v>
      </c>
      <c r="M149" s="13" t="s">
        <v>293</v>
      </c>
    </row>
    <row r="150" spans="1:13" x14ac:dyDescent="0.3">
      <c r="A150" s="13" t="s">
        <v>48</v>
      </c>
      <c r="B150" s="13" t="s">
        <v>410</v>
      </c>
      <c r="C150" s="13" t="s">
        <v>264</v>
      </c>
      <c r="D150" s="13" t="s">
        <v>411</v>
      </c>
      <c r="E150" s="13" t="s">
        <v>679</v>
      </c>
      <c r="F150" s="13" t="s">
        <v>290</v>
      </c>
      <c r="G150" s="13" t="s">
        <v>276</v>
      </c>
      <c r="H150" s="13" t="s">
        <v>277</v>
      </c>
      <c r="I150" s="14">
        <v>1</v>
      </c>
      <c r="J150" s="13" t="s">
        <v>47</v>
      </c>
      <c r="K150" s="13" t="s">
        <v>420</v>
      </c>
      <c r="L150" s="13" t="s">
        <v>438</v>
      </c>
      <c r="M150" s="13" t="s">
        <v>279</v>
      </c>
    </row>
    <row r="151" spans="1:13" x14ac:dyDescent="0.3">
      <c r="A151" s="13" t="s">
        <v>36</v>
      </c>
      <c r="B151" s="13" t="s">
        <v>413</v>
      </c>
      <c r="C151" s="13" t="s">
        <v>264</v>
      </c>
      <c r="D151" s="13" t="s">
        <v>414</v>
      </c>
      <c r="E151" s="13" t="s">
        <v>680</v>
      </c>
      <c r="F151" s="13" t="s">
        <v>317</v>
      </c>
      <c r="G151" s="13" t="s">
        <v>681</v>
      </c>
      <c r="H151" s="13" t="s">
        <v>682</v>
      </c>
      <c r="I151" s="14">
        <v>3</v>
      </c>
      <c r="J151" s="13" t="s">
        <v>35</v>
      </c>
      <c r="K151" s="13" t="s">
        <v>683</v>
      </c>
      <c r="L151" s="13" t="s">
        <v>438</v>
      </c>
      <c r="M151" s="13" t="s">
        <v>684</v>
      </c>
    </row>
    <row r="152" spans="1:13" x14ac:dyDescent="0.3">
      <c r="A152" s="13" t="s">
        <v>36</v>
      </c>
      <c r="B152" s="13" t="s">
        <v>413</v>
      </c>
      <c r="C152" s="13" t="s">
        <v>264</v>
      </c>
      <c r="D152" s="13" t="s">
        <v>414</v>
      </c>
      <c r="E152" s="13" t="s">
        <v>685</v>
      </c>
      <c r="F152" s="13" t="s">
        <v>317</v>
      </c>
      <c r="G152" s="13" t="s">
        <v>681</v>
      </c>
      <c r="H152" s="13" t="s">
        <v>682</v>
      </c>
      <c r="I152" s="14">
        <v>2</v>
      </c>
      <c r="J152" s="13" t="s">
        <v>35</v>
      </c>
      <c r="K152" s="13" t="s">
        <v>686</v>
      </c>
      <c r="L152" s="13" t="s">
        <v>438</v>
      </c>
      <c r="M152" s="13" t="s">
        <v>684</v>
      </c>
    </row>
    <row r="153" spans="1:13" x14ac:dyDescent="0.3">
      <c r="A153" s="13" t="s">
        <v>36</v>
      </c>
      <c r="B153" s="13" t="s">
        <v>413</v>
      </c>
      <c r="C153" s="13" t="s">
        <v>264</v>
      </c>
      <c r="D153" s="13" t="s">
        <v>414</v>
      </c>
      <c r="E153" s="13" t="s">
        <v>687</v>
      </c>
      <c r="F153" s="13" t="s">
        <v>317</v>
      </c>
      <c r="G153" s="13" t="s">
        <v>688</v>
      </c>
      <c r="H153" s="13" t="s">
        <v>689</v>
      </c>
      <c r="I153" s="14">
        <v>1</v>
      </c>
      <c r="J153" s="13" t="s">
        <v>35</v>
      </c>
      <c r="K153" s="13" t="s">
        <v>420</v>
      </c>
      <c r="L153" s="13" t="s">
        <v>438</v>
      </c>
      <c r="M153" s="13" t="s">
        <v>337</v>
      </c>
    </row>
    <row r="154" spans="1:13" x14ac:dyDescent="0.3">
      <c r="A154" s="13" t="s">
        <v>34</v>
      </c>
      <c r="B154" s="13" t="s">
        <v>331</v>
      </c>
      <c r="C154" s="13" t="s">
        <v>264</v>
      </c>
      <c r="D154" s="13" t="s">
        <v>421</v>
      </c>
      <c r="E154" s="13" t="s">
        <v>690</v>
      </c>
      <c r="F154" s="13" t="s">
        <v>290</v>
      </c>
      <c r="G154" s="13" t="s">
        <v>454</v>
      </c>
      <c r="H154" s="13" t="s">
        <v>455</v>
      </c>
      <c r="I154" s="14">
        <v>3</v>
      </c>
      <c r="J154" s="13" t="s">
        <v>33</v>
      </c>
      <c r="K154" s="13" t="s">
        <v>303</v>
      </c>
      <c r="L154" s="13" t="s">
        <v>438</v>
      </c>
      <c r="M154" s="13" t="s">
        <v>293</v>
      </c>
    </row>
    <row r="155" spans="1:13" x14ac:dyDescent="0.3">
      <c r="A155" s="13" t="s">
        <v>34</v>
      </c>
      <c r="B155" s="13" t="s">
        <v>331</v>
      </c>
      <c r="C155" s="13" t="s">
        <v>264</v>
      </c>
      <c r="D155" s="13" t="s">
        <v>421</v>
      </c>
      <c r="E155" s="13" t="s">
        <v>691</v>
      </c>
      <c r="F155" s="13" t="s">
        <v>317</v>
      </c>
      <c r="G155" s="13" t="s">
        <v>523</v>
      </c>
      <c r="H155" s="13" t="s">
        <v>524</v>
      </c>
      <c r="I155" s="14">
        <v>2</v>
      </c>
      <c r="J155" s="13" t="s">
        <v>33</v>
      </c>
      <c r="K155" s="13" t="s">
        <v>525</v>
      </c>
      <c r="L155" s="13" t="s">
        <v>438</v>
      </c>
      <c r="M155" s="13" t="s">
        <v>526</v>
      </c>
    </row>
    <row r="156" spans="1:13" x14ac:dyDescent="0.3">
      <c r="A156" s="13" t="s">
        <v>34</v>
      </c>
      <c r="B156" s="13" t="s">
        <v>331</v>
      </c>
      <c r="C156" s="13" t="s">
        <v>264</v>
      </c>
      <c r="D156" s="13" t="s">
        <v>421</v>
      </c>
      <c r="E156" s="13" t="s">
        <v>692</v>
      </c>
      <c r="F156" s="13" t="s">
        <v>290</v>
      </c>
      <c r="G156" s="13" t="s">
        <v>276</v>
      </c>
      <c r="H156" s="13" t="s">
        <v>277</v>
      </c>
      <c r="I156" s="14">
        <v>1</v>
      </c>
      <c r="J156" s="13" t="s">
        <v>33</v>
      </c>
      <c r="K156" s="13" t="s">
        <v>420</v>
      </c>
      <c r="L156" s="13" t="s">
        <v>438</v>
      </c>
      <c r="M156" s="13" t="s">
        <v>279</v>
      </c>
    </row>
    <row r="157" spans="1:13" x14ac:dyDescent="0.3">
      <c r="A157" s="13" t="s">
        <v>34</v>
      </c>
      <c r="B157" s="13" t="s">
        <v>331</v>
      </c>
      <c r="C157" s="13" t="s">
        <v>264</v>
      </c>
      <c r="D157" s="13" t="s">
        <v>421</v>
      </c>
      <c r="E157" s="13" t="s">
        <v>693</v>
      </c>
      <c r="F157" s="13" t="s">
        <v>290</v>
      </c>
      <c r="G157" s="13" t="s">
        <v>454</v>
      </c>
      <c r="H157" s="13" t="s">
        <v>455</v>
      </c>
      <c r="I157" s="14">
        <v>3</v>
      </c>
      <c r="J157" s="13" t="s">
        <v>33</v>
      </c>
      <c r="K157" s="13" t="s">
        <v>463</v>
      </c>
      <c r="L157" s="13" t="s">
        <v>438</v>
      </c>
      <c r="M157" s="13" t="s">
        <v>293</v>
      </c>
    </row>
    <row r="158" spans="1:13" x14ac:dyDescent="0.3">
      <c r="A158" s="13" t="s">
        <v>102</v>
      </c>
      <c r="B158" s="13" t="s">
        <v>514</v>
      </c>
      <c r="C158" s="13" t="s">
        <v>264</v>
      </c>
      <c r="D158" s="13" t="s">
        <v>694</v>
      </c>
      <c r="E158" s="13" t="s">
        <v>695</v>
      </c>
      <c r="F158" s="13" t="s">
        <v>290</v>
      </c>
      <c r="G158" s="13" t="s">
        <v>435</v>
      </c>
      <c r="H158" s="13" t="s">
        <v>436</v>
      </c>
      <c r="I158" s="14">
        <v>1</v>
      </c>
      <c r="J158" s="13" t="s">
        <v>101</v>
      </c>
      <c r="K158" s="13" t="s">
        <v>510</v>
      </c>
      <c r="L158" s="13" t="s">
        <v>438</v>
      </c>
      <c r="M158" s="13" t="s">
        <v>293</v>
      </c>
    </row>
    <row r="159" spans="1:13" x14ac:dyDescent="0.3">
      <c r="A159" s="13" t="s">
        <v>102</v>
      </c>
      <c r="B159" s="13" t="s">
        <v>514</v>
      </c>
      <c r="C159" s="13" t="s">
        <v>264</v>
      </c>
      <c r="D159" s="13" t="s">
        <v>694</v>
      </c>
      <c r="E159" s="13" t="s">
        <v>696</v>
      </c>
      <c r="F159" s="13" t="s">
        <v>290</v>
      </c>
      <c r="G159" s="13" t="s">
        <v>435</v>
      </c>
      <c r="H159" s="13" t="s">
        <v>436</v>
      </c>
      <c r="I159" s="14">
        <v>1</v>
      </c>
      <c r="J159" s="13" t="s">
        <v>101</v>
      </c>
      <c r="K159" s="13" t="s">
        <v>278</v>
      </c>
      <c r="L159" s="13" t="s">
        <v>438</v>
      </c>
      <c r="M159" s="13" t="s">
        <v>293</v>
      </c>
    </row>
    <row r="160" spans="1:13" x14ac:dyDescent="0.3">
      <c r="A160" s="13" t="s">
        <v>102</v>
      </c>
      <c r="B160" s="13" t="s">
        <v>514</v>
      </c>
      <c r="C160" s="13" t="s">
        <v>264</v>
      </c>
      <c r="D160" s="13" t="s">
        <v>694</v>
      </c>
      <c r="E160" s="13" t="s">
        <v>697</v>
      </c>
      <c r="F160" s="13" t="s">
        <v>290</v>
      </c>
      <c r="G160" s="13" t="s">
        <v>435</v>
      </c>
      <c r="H160" s="13" t="s">
        <v>436</v>
      </c>
      <c r="I160" s="14">
        <v>1</v>
      </c>
      <c r="J160" s="13" t="s">
        <v>101</v>
      </c>
      <c r="K160" s="13" t="s">
        <v>513</v>
      </c>
      <c r="L160" s="13" t="s">
        <v>438</v>
      </c>
      <c r="M160" s="13" t="s">
        <v>293</v>
      </c>
    </row>
    <row r="161" spans="1:13" x14ac:dyDescent="0.3">
      <c r="A161" s="13" t="s">
        <v>150</v>
      </c>
      <c r="B161" s="13" t="s">
        <v>369</v>
      </c>
      <c r="C161" s="13" t="s">
        <v>264</v>
      </c>
      <c r="D161" s="13" t="s">
        <v>423</v>
      </c>
      <c r="E161" s="13" t="s">
        <v>698</v>
      </c>
      <c r="F161" s="13" t="s">
        <v>290</v>
      </c>
      <c r="G161" s="13" t="s">
        <v>276</v>
      </c>
      <c r="H161" s="13" t="s">
        <v>277</v>
      </c>
      <c r="I161" s="14">
        <v>1</v>
      </c>
      <c r="J161" s="13" t="s">
        <v>149</v>
      </c>
      <c r="K161" s="13" t="s">
        <v>420</v>
      </c>
      <c r="L161" s="13" t="s">
        <v>438</v>
      </c>
      <c r="M161" s="13" t="s">
        <v>279</v>
      </c>
    </row>
    <row r="162" spans="1:13" x14ac:dyDescent="0.3">
      <c r="A162" s="13" t="s">
        <v>154</v>
      </c>
      <c r="B162" s="13" t="s">
        <v>425</v>
      </c>
      <c r="C162" s="13" t="s">
        <v>264</v>
      </c>
      <c r="D162" s="13" t="s">
        <v>426</v>
      </c>
      <c r="E162" s="13" t="s">
        <v>699</v>
      </c>
      <c r="F162" s="13" t="s">
        <v>290</v>
      </c>
      <c r="G162" s="13" t="s">
        <v>435</v>
      </c>
      <c r="H162" s="13" t="s">
        <v>436</v>
      </c>
      <c r="I162" s="14">
        <v>1</v>
      </c>
      <c r="J162" s="13" t="s">
        <v>153</v>
      </c>
      <c r="K162" s="13" t="s">
        <v>336</v>
      </c>
      <c r="L162" s="13" t="s">
        <v>438</v>
      </c>
      <c r="M162" s="13" t="s">
        <v>293</v>
      </c>
    </row>
    <row r="163" spans="1:13" x14ac:dyDescent="0.3">
      <c r="A163" s="13" t="s">
        <v>154</v>
      </c>
      <c r="B163" s="13" t="s">
        <v>425</v>
      </c>
      <c r="C163" s="13" t="s">
        <v>264</v>
      </c>
      <c r="D163" s="13" t="s">
        <v>426</v>
      </c>
      <c r="E163" s="13" t="s">
        <v>700</v>
      </c>
      <c r="F163" s="13" t="s">
        <v>290</v>
      </c>
      <c r="G163" s="13" t="s">
        <v>435</v>
      </c>
      <c r="H163" s="13" t="s">
        <v>436</v>
      </c>
      <c r="I163" s="14">
        <v>1</v>
      </c>
      <c r="J163" s="13" t="s">
        <v>153</v>
      </c>
      <c r="K163" s="13" t="s">
        <v>470</v>
      </c>
      <c r="L163" s="13" t="s">
        <v>438</v>
      </c>
      <c r="M163" s="13" t="s">
        <v>293</v>
      </c>
    </row>
    <row r="164" spans="1:13" x14ac:dyDescent="0.3">
      <c r="A164" s="13" t="s">
        <v>154</v>
      </c>
      <c r="B164" s="13" t="s">
        <v>425</v>
      </c>
      <c r="C164" s="13" t="s">
        <v>264</v>
      </c>
      <c r="D164" s="13" t="s">
        <v>426</v>
      </c>
      <c r="E164" s="13" t="s">
        <v>701</v>
      </c>
      <c r="F164" s="13" t="s">
        <v>290</v>
      </c>
      <c r="G164" s="13" t="s">
        <v>435</v>
      </c>
      <c r="H164" s="13" t="s">
        <v>436</v>
      </c>
      <c r="I164" s="14">
        <v>1</v>
      </c>
      <c r="J164" s="13" t="s">
        <v>153</v>
      </c>
      <c r="K164" s="13" t="s">
        <v>322</v>
      </c>
      <c r="L164" s="13" t="s">
        <v>438</v>
      </c>
      <c r="M164" s="13" t="s">
        <v>293</v>
      </c>
    </row>
    <row r="165" spans="1:13" x14ac:dyDescent="0.3">
      <c r="A165" s="13" t="s">
        <v>154</v>
      </c>
      <c r="B165" s="13" t="s">
        <v>425</v>
      </c>
      <c r="C165" s="13" t="s">
        <v>264</v>
      </c>
      <c r="D165" s="13" t="s">
        <v>426</v>
      </c>
      <c r="E165" s="13" t="s">
        <v>702</v>
      </c>
      <c r="F165" s="13" t="s">
        <v>290</v>
      </c>
      <c r="G165" s="13" t="s">
        <v>435</v>
      </c>
      <c r="H165" s="13" t="s">
        <v>436</v>
      </c>
      <c r="I165" s="14">
        <v>1</v>
      </c>
      <c r="J165" s="13" t="s">
        <v>153</v>
      </c>
      <c r="K165" s="13" t="s">
        <v>451</v>
      </c>
      <c r="L165" s="13" t="s">
        <v>438</v>
      </c>
      <c r="M165" s="13" t="s">
        <v>293</v>
      </c>
    </row>
    <row r="166" spans="1:13" x14ac:dyDescent="0.3">
      <c r="A166" s="13" t="s">
        <v>154</v>
      </c>
      <c r="B166" s="13" t="s">
        <v>425</v>
      </c>
      <c r="C166" s="13" t="s">
        <v>264</v>
      </c>
      <c r="D166" s="13" t="s">
        <v>426</v>
      </c>
      <c r="E166" s="13" t="s">
        <v>703</v>
      </c>
      <c r="F166" s="13" t="s">
        <v>290</v>
      </c>
      <c r="G166" s="13" t="s">
        <v>276</v>
      </c>
      <c r="H166" s="13" t="s">
        <v>277</v>
      </c>
      <c r="I166" s="14">
        <v>1</v>
      </c>
      <c r="J166" s="13" t="s">
        <v>153</v>
      </c>
      <c r="K166" s="13" t="s">
        <v>420</v>
      </c>
      <c r="L166" s="13" t="s">
        <v>438</v>
      </c>
      <c r="M166" s="13" t="s">
        <v>279</v>
      </c>
    </row>
    <row r="167" spans="1:13" x14ac:dyDescent="0.3">
      <c r="A167" s="13" t="s">
        <v>154</v>
      </c>
      <c r="B167" s="13" t="s">
        <v>425</v>
      </c>
      <c r="C167" s="13" t="s">
        <v>264</v>
      </c>
      <c r="D167" s="13" t="s">
        <v>426</v>
      </c>
      <c r="E167" s="13" t="s">
        <v>704</v>
      </c>
      <c r="F167" s="13" t="s">
        <v>290</v>
      </c>
      <c r="G167" s="13" t="s">
        <v>435</v>
      </c>
      <c r="H167" s="13" t="s">
        <v>436</v>
      </c>
      <c r="I167" s="14">
        <v>1</v>
      </c>
      <c r="J167" s="13" t="s">
        <v>153</v>
      </c>
      <c r="K167" s="13" t="s">
        <v>354</v>
      </c>
      <c r="L167" s="13" t="s">
        <v>438</v>
      </c>
      <c r="M167" s="13" t="s">
        <v>293</v>
      </c>
    </row>
    <row r="168" spans="1:13" x14ac:dyDescent="0.3">
      <c r="A168" s="13" t="s">
        <v>22</v>
      </c>
      <c r="B168" s="13" t="s">
        <v>413</v>
      </c>
      <c r="C168" s="13" t="s">
        <v>264</v>
      </c>
      <c r="D168" s="13" t="s">
        <v>428</v>
      </c>
      <c r="E168" s="13" t="s">
        <v>705</v>
      </c>
      <c r="F168" s="13" t="s">
        <v>290</v>
      </c>
      <c r="G168" s="13" t="s">
        <v>435</v>
      </c>
      <c r="H168" s="13" t="s">
        <v>436</v>
      </c>
      <c r="I168" s="14">
        <v>1</v>
      </c>
      <c r="J168" s="13" t="s">
        <v>21</v>
      </c>
      <c r="K168" s="13" t="s">
        <v>510</v>
      </c>
      <c r="L168" s="13" t="s">
        <v>438</v>
      </c>
      <c r="M168" s="13" t="s">
        <v>293</v>
      </c>
    </row>
    <row r="169" spans="1:13" x14ac:dyDescent="0.3">
      <c r="A169" s="13" t="s">
        <v>22</v>
      </c>
      <c r="B169" s="13" t="s">
        <v>413</v>
      </c>
      <c r="C169" s="13" t="s">
        <v>264</v>
      </c>
      <c r="D169" s="13" t="s">
        <v>428</v>
      </c>
      <c r="E169" s="13" t="s">
        <v>706</v>
      </c>
      <c r="F169" s="13" t="s">
        <v>290</v>
      </c>
      <c r="G169" s="13" t="s">
        <v>435</v>
      </c>
      <c r="H169" s="13" t="s">
        <v>436</v>
      </c>
      <c r="I169" s="14">
        <v>1</v>
      </c>
      <c r="J169" s="13" t="s">
        <v>21</v>
      </c>
      <c r="K169" s="13" t="s">
        <v>278</v>
      </c>
      <c r="L169" s="13" t="s">
        <v>438</v>
      </c>
      <c r="M169" s="13" t="s">
        <v>293</v>
      </c>
    </row>
    <row r="170" spans="1:13" x14ac:dyDescent="0.3">
      <c r="A170" s="13" t="s">
        <v>22</v>
      </c>
      <c r="B170" s="13" t="s">
        <v>413</v>
      </c>
      <c r="C170" s="13" t="s">
        <v>264</v>
      </c>
      <c r="D170" s="13" t="s">
        <v>428</v>
      </c>
      <c r="E170" s="13" t="s">
        <v>707</v>
      </c>
      <c r="F170" s="13" t="s">
        <v>290</v>
      </c>
      <c r="G170" s="13" t="s">
        <v>276</v>
      </c>
      <c r="H170" s="13" t="s">
        <v>277</v>
      </c>
      <c r="I170" s="14">
        <v>1</v>
      </c>
      <c r="J170" s="13" t="s">
        <v>21</v>
      </c>
      <c r="K170" s="13" t="s">
        <v>420</v>
      </c>
      <c r="L170" s="13" t="s">
        <v>438</v>
      </c>
      <c r="M170" s="13" t="s">
        <v>279</v>
      </c>
    </row>
    <row r="171" spans="1:13" x14ac:dyDescent="0.3">
      <c r="A171" s="13" t="s">
        <v>22</v>
      </c>
      <c r="B171" s="13" t="s">
        <v>413</v>
      </c>
      <c r="C171" s="13" t="s">
        <v>264</v>
      </c>
      <c r="D171" s="13" t="s">
        <v>428</v>
      </c>
      <c r="E171" s="13" t="s">
        <v>708</v>
      </c>
      <c r="F171" s="13" t="s">
        <v>290</v>
      </c>
      <c r="G171" s="13" t="s">
        <v>435</v>
      </c>
      <c r="H171" s="13" t="s">
        <v>436</v>
      </c>
      <c r="I171" s="14">
        <v>1</v>
      </c>
      <c r="J171" s="13" t="s">
        <v>21</v>
      </c>
      <c r="K171" s="13" t="s">
        <v>513</v>
      </c>
      <c r="L171" s="13" t="s">
        <v>438</v>
      </c>
      <c r="M171" s="13" t="s">
        <v>293</v>
      </c>
    </row>
    <row r="172" spans="1:13" x14ac:dyDescent="0.3">
      <c r="A172" s="13" t="s">
        <v>112</v>
      </c>
      <c r="B172" s="13" t="s">
        <v>314</v>
      </c>
      <c r="C172" s="13" t="s">
        <v>264</v>
      </c>
      <c r="D172" s="13" t="s">
        <v>709</v>
      </c>
      <c r="E172" s="13" t="s">
        <v>710</v>
      </c>
      <c r="F172" s="13" t="s">
        <v>290</v>
      </c>
      <c r="G172" s="13" t="s">
        <v>435</v>
      </c>
      <c r="H172" s="13" t="s">
        <v>436</v>
      </c>
      <c r="I172" s="14">
        <v>1</v>
      </c>
      <c r="J172" s="13" t="s">
        <v>111</v>
      </c>
      <c r="K172" s="13" t="s">
        <v>308</v>
      </c>
      <c r="L172" s="13" t="s">
        <v>438</v>
      </c>
      <c r="M172" s="13" t="s">
        <v>293</v>
      </c>
    </row>
    <row r="173" spans="1:13" x14ac:dyDescent="0.3">
      <c r="A173" s="13" t="s">
        <v>112</v>
      </c>
      <c r="B173" s="13" t="s">
        <v>314</v>
      </c>
      <c r="C173" s="13" t="s">
        <v>264</v>
      </c>
      <c r="D173" s="13" t="s">
        <v>709</v>
      </c>
      <c r="E173" s="13" t="s">
        <v>711</v>
      </c>
      <c r="F173" s="13" t="s">
        <v>290</v>
      </c>
      <c r="G173" s="13" t="s">
        <v>435</v>
      </c>
      <c r="H173" s="13" t="s">
        <v>436</v>
      </c>
      <c r="I173" s="14">
        <v>1</v>
      </c>
      <c r="J173" s="13" t="s">
        <v>111</v>
      </c>
      <c r="K173" s="13" t="s">
        <v>322</v>
      </c>
      <c r="L173" s="13" t="s">
        <v>438</v>
      </c>
      <c r="M173" s="13" t="s">
        <v>293</v>
      </c>
    </row>
    <row r="174" spans="1:13" x14ac:dyDescent="0.3">
      <c r="A174" s="13" t="s">
        <v>112</v>
      </c>
      <c r="B174" s="13" t="s">
        <v>314</v>
      </c>
      <c r="C174" s="13" t="s">
        <v>264</v>
      </c>
      <c r="D174" s="13" t="s">
        <v>709</v>
      </c>
      <c r="E174" s="13" t="s">
        <v>712</v>
      </c>
      <c r="F174" s="13" t="s">
        <v>290</v>
      </c>
      <c r="G174" s="13" t="s">
        <v>435</v>
      </c>
      <c r="H174" s="13" t="s">
        <v>436</v>
      </c>
      <c r="I174" s="14">
        <v>1</v>
      </c>
      <c r="J174" s="13" t="s">
        <v>111</v>
      </c>
      <c r="K174" s="13" t="s">
        <v>568</v>
      </c>
      <c r="L174" s="13" t="s">
        <v>438</v>
      </c>
      <c r="M174" s="13" t="s">
        <v>293</v>
      </c>
    </row>
    <row r="175" spans="1:13" x14ac:dyDescent="0.3">
      <c r="A175" s="13" t="s">
        <v>112</v>
      </c>
      <c r="B175" s="13" t="s">
        <v>314</v>
      </c>
      <c r="C175" s="13" t="s">
        <v>264</v>
      </c>
      <c r="D175" s="13" t="s">
        <v>709</v>
      </c>
      <c r="E175" s="13" t="s">
        <v>713</v>
      </c>
      <c r="F175" s="13" t="s">
        <v>290</v>
      </c>
      <c r="G175" s="13" t="s">
        <v>435</v>
      </c>
      <c r="H175" s="13" t="s">
        <v>436</v>
      </c>
      <c r="I175" s="14">
        <v>1</v>
      </c>
      <c r="J175" s="13" t="s">
        <v>111</v>
      </c>
      <c r="K175" s="13" t="s">
        <v>354</v>
      </c>
      <c r="L175" s="13" t="s">
        <v>438</v>
      </c>
      <c r="M175" s="13" t="s">
        <v>293</v>
      </c>
    </row>
    <row r="176" spans="1:13" x14ac:dyDescent="0.3">
      <c r="A176" s="13" t="s">
        <v>112</v>
      </c>
      <c r="B176" s="13" t="s">
        <v>314</v>
      </c>
      <c r="C176" s="13" t="s">
        <v>264</v>
      </c>
      <c r="D176" s="13" t="s">
        <v>709</v>
      </c>
      <c r="E176" s="13" t="s">
        <v>714</v>
      </c>
      <c r="F176" s="13" t="s">
        <v>290</v>
      </c>
      <c r="G176" s="13" t="s">
        <v>435</v>
      </c>
      <c r="H176" s="13" t="s">
        <v>436</v>
      </c>
      <c r="I176" s="14">
        <v>1</v>
      </c>
      <c r="J176" s="13" t="s">
        <v>111</v>
      </c>
      <c r="K176" s="13" t="s">
        <v>446</v>
      </c>
      <c r="L176" s="13" t="s">
        <v>438</v>
      </c>
      <c r="M176" s="13" t="s">
        <v>293</v>
      </c>
    </row>
    <row r="177" spans="1:13" x14ac:dyDescent="0.3">
      <c r="A177" s="13" t="s">
        <v>26</v>
      </c>
      <c r="B177" s="13" t="s">
        <v>430</v>
      </c>
      <c r="C177" s="13" t="s">
        <v>264</v>
      </c>
      <c r="D177" s="13" t="s">
        <v>431</v>
      </c>
      <c r="E177" s="13" t="s">
        <v>715</v>
      </c>
      <c r="F177" s="13" t="s">
        <v>290</v>
      </c>
      <c r="G177" s="13" t="s">
        <v>454</v>
      </c>
      <c r="H177" s="13" t="s">
        <v>455</v>
      </c>
      <c r="I177" s="14">
        <v>3</v>
      </c>
      <c r="J177" s="13" t="s">
        <v>25</v>
      </c>
      <c r="K177" s="13" t="s">
        <v>270</v>
      </c>
      <c r="L177" s="13" t="s">
        <v>438</v>
      </c>
      <c r="M177" s="13" t="s">
        <v>293</v>
      </c>
    </row>
    <row r="178" spans="1:13" x14ac:dyDescent="0.3">
      <c r="A178" s="13" t="s">
        <v>26</v>
      </c>
      <c r="B178" s="13" t="s">
        <v>430</v>
      </c>
      <c r="C178" s="13" t="s">
        <v>264</v>
      </c>
      <c r="D178" s="13" t="s">
        <v>431</v>
      </c>
      <c r="E178" s="13" t="s">
        <v>716</v>
      </c>
      <c r="F178" s="13" t="s">
        <v>290</v>
      </c>
      <c r="G178" s="13" t="s">
        <v>276</v>
      </c>
      <c r="H178" s="13" t="s">
        <v>277</v>
      </c>
      <c r="I178" s="14">
        <v>1</v>
      </c>
      <c r="J178" s="13" t="s">
        <v>25</v>
      </c>
      <c r="K178" s="13" t="s">
        <v>420</v>
      </c>
      <c r="L178" s="13" t="s">
        <v>438</v>
      </c>
      <c r="M178" s="13" t="s">
        <v>279</v>
      </c>
    </row>
    <row r="179" spans="1:13" x14ac:dyDescent="0.3">
      <c r="A179" s="13" t="s">
        <v>148</v>
      </c>
      <c r="B179" s="13" t="s">
        <v>413</v>
      </c>
      <c r="C179" s="13" t="s">
        <v>264</v>
      </c>
      <c r="D179" s="13" t="s">
        <v>717</v>
      </c>
      <c r="E179" s="13" t="s">
        <v>718</v>
      </c>
      <c r="F179" s="13" t="s">
        <v>290</v>
      </c>
      <c r="G179" s="13" t="s">
        <v>435</v>
      </c>
      <c r="H179" s="13" t="s">
        <v>436</v>
      </c>
      <c r="I179" s="14">
        <v>1</v>
      </c>
      <c r="J179" s="13" t="s">
        <v>147</v>
      </c>
      <c r="K179" s="13" t="s">
        <v>336</v>
      </c>
      <c r="L179" s="13" t="s">
        <v>438</v>
      </c>
      <c r="M179" s="13" t="s">
        <v>293</v>
      </c>
    </row>
    <row r="180" spans="1:13" x14ac:dyDescent="0.3">
      <c r="A180" s="13" t="s">
        <v>148</v>
      </c>
      <c r="B180" s="13" t="s">
        <v>413</v>
      </c>
      <c r="C180" s="13" t="s">
        <v>264</v>
      </c>
      <c r="D180" s="13" t="s">
        <v>717</v>
      </c>
      <c r="E180" s="13" t="s">
        <v>719</v>
      </c>
      <c r="F180" s="13" t="s">
        <v>290</v>
      </c>
      <c r="G180" s="13" t="s">
        <v>435</v>
      </c>
      <c r="H180" s="13" t="s">
        <v>436</v>
      </c>
      <c r="I180" s="14">
        <v>1</v>
      </c>
      <c r="J180" s="13" t="s">
        <v>147</v>
      </c>
      <c r="K180" s="13" t="s">
        <v>449</v>
      </c>
      <c r="L180" s="13" t="s">
        <v>438</v>
      </c>
      <c r="M180" s="13" t="s">
        <v>293</v>
      </c>
    </row>
    <row r="181" spans="1:13" x14ac:dyDescent="0.3">
      <c r="A181" s="13" t="s">
        <v>148</v>
      </c>
      <c r="B181" s="13" t="s">
        <v>413</v>
      </c>
      <c r="C181" s="13" t="s">
        <v>264</v>
      </c>
      <c r="D181" s="13" t="s">
        <v>717</v>
      </c>
      <c r="E181" s="13" t="s">
        <v>720</v>
      </c>
      <c r="F181" s="13" t="s">
        <v>290</v>
      </c>
      <c r="G181" s="13" t="s">
        <v>435</v>
      </c>
      <c r="H181" s="13" t="s">
        <v>436</v>
      </c>
      <c r="I181" s="14">
        <v>1</v>
      </c>
      <c r="J181" s="13" t="s">
        <v>147</v>
      </c>
      <c r="K181" s="13" t="s">
        <v>451</v>
      </c>
      <c r="L181" s="13" t="s">
        <v>438</v>
      </c>
      <c r="M181" s="13" t="s">
        <v>293</v>
      </c>
    </row>
    <row r="182" spans="1:13" x14ac:dyDescent="0.3">
      <c r="A182" s="13" t="s">
        <v>122</v>
      </c>
      <c r="B182" s="13" t="s">
        <v>721</v>
      </c>
      <c r="C182" s="13" t="s">
        <v>264</v>
      </c>
      <c r="D182" s="13" t="s">
        <v>722</v>
      </c>
      <c r="E182" s="13" t="s">
        <v>723</v>
      </c>
      <c r="F182" s="13" t="s">
        <v>290</v>
      </c>
      <c r="G182" s="13" t="s">
        <v>454</v>
      </c>
      <c r="H182" s="13" t="s">
        <v>455</v>
      </c>
      <c r="I182" s="14">
        <v>3</v>
      </c>
      <c r="J182" s="13" t="s">
        <v>121</v>
      </c>
      <c r="K182" s="13" t="s">
        <v>270</v>
      </c>
      <c r="L182" s="13" t="s">
        <v>438</v>
      </c>
      <c r="M182" s="13" t="s">
        <v>293</v>
      </c>
    </row>
    <row r="183" spans="1:13" x14ac:dyDescent="0.3">
      <c r="A183" s="13" t="s">
        <v>122</v>
      </c>
      <c r="B183" s="13" t="s">
        <v>721</v>
      </c>
      <c r="C183" s="13" t="s">
        <v>264</v>
      </c>
      <c r="D183" s="13" t="s">
        <v>722</v>
      </c>
      <c r="E183" s="13" t="s">
        <v>724</v>
      </c>
      <c r="F183" s="13" t="s">
        <v>290</v>
      </c>
      <c r="G183" s="13" t="s">
        <v>276</v>
      </c>
      <c r="H183" s="13" t="s">
        <v>277</v>
      </c>
      <c r="I183" s="14">
        <v>1</v>
      </c>
      <c r="J183" s="13" t="s">
        <v>121</v>
      </c>
      <c r="K183" s="13" t="s">
        <v>559</v>
      </c>
      <c r="L183" s="13" t="s">
        <v>438</v>
      </c>
      <c r="M183" s="13" t="s">
        <v>279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41"/>
  <sheetViews>
    <sheetView topLeftCell="C1" workbookViewId="0">
      <selection activeCell="M8" sqref="M8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68.6640625" bestFit="1" customWidth="1"/>
  </cols>
  <sheetData>
    <row r="1" spans="1:14" x14ac:dyDescent="0.3">
      <c r="A1" s="32" t="s">
        <v>725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4" ht="27.45" customHeight="1" x14ac:dyDescent="0.3">
      <c r="A2" s="15" t="s">
        <v>256</v>
      </c>
      <c r="B2" s="15" t="s">
        <v>726</v>
      </c>
      <c r="C2" s="15" t="s">
        <v>727</v>
      </c>
      <c r="D2" s="15" t="s">
        <v>728</v>
      </c>
      <c r="E2" s="15" t="s">
        <v>262</v>
      </c>
      <c r="F2" s="15" t="s">
        <v>729</v>
      </c>
      <c r="G2" s="16" t="s">
        <v>730</v>
      </c>
      <c r="H2" s="16" t="s">
        <v>258</v>
      </c>
      <c r="I2" s="16" t="s">
        <v>731</v>
      </c>
      <c r="J2" s="16" t="s">
        <v>732</v>
      </c>
      <c r="K2" s="16" t="s">
        <v>733</v>
      </c>
      <c r="L2" s="16" t="s">
        <v>734</v>
      </c>
      <c r="M2" s="36" t="s">
        <v>1352</v>
      </c>
      <c r="N2" s="36" t="s">
        <v>1353</v>
      </c>
    </row>
    <row r="3" spans="1:14" x14ac:dyDescent="0.3">
      <c r="A3" s="17" t="s">
        <v>735</v>
      </c>
      <c r="B3" s="17" t="s">
        <v>736</v>
      </c>
      <c r="C3" s="17" t="s">
        <v>737</v>
      </c>
      <c r="D3" s="17" t="s">
        <v>738</v>
      </c>
      <c r="E3" s="17" t="s">
        <v>739</v>
      </c>
      <c r="F3" s="17" t="s">
        <v>740</v>
      </c>
      <c r="G3" s="18">
        <v>261</v>
      </c>
      <c r="H3" s="18">
        <v>5929</v>
      </c>
      <c r="I3" s="19">
        <v>0.96168582375478939</v>
      </c>
      <c r="J3" s="20">
        <v>3.8314176245210725E-2</v>
      </c>
      <c r="K3" s="21">
        <v>0</v>
      </c>
      <c r="L3" s="22">
        <v>0</v>
      </c>
      <c r="M3" s="37" t="s">
        <v>1345</v>
      </c>
      <c r="N3" s="37"/>
    </row>
    <row r="4" spans="1:14" x14ac:dyDescent="0.3">
      <c r="A4" s="17" t="s">
        <v>741</v>
      </c>
      <c r="B4" s="17" t="s">
        <v>742</v>
      </c>
      <c r="C4" s="17" t="s">
        <v>743</v>
      </c>
      <c r="D4" s="17" t="s">
        <v>744</v>
      </c>
      <c r="E4" s="17" t="s">
        <v>745</v>
      </c>
      <c r="F4" s="17" t="s">
        <v>746</v>
      </c>
      <c r="G4" s="18">
        <v>175</v>
      </c>
      <c r="H4" s="18">
        <v>367</v>
      </c>
      <c r="I4" s="19">
        <v>0.97142857142857142</v>
      </c>
      <c r="J4" s="20">
        <v>2.8571428571428571E-2</v>
      </c>
      <c r="K4" s="21">
        <v>0</v>
      </c>
      <c r="L4" s="22">
        <v>0</v>
      </c>
      <c r="M4" s="37" t="s">
        <v>1345</v>
      </c>
      <c r="N4" s="37"/>
    </row>
    <row r="5" spans="1:14" x14ac:dyDescent="0.3">
      <c r="A5" s="17" t="s">
        <v>747</v>
      </c>
      <c r="B5" s="17" t="s">
        <v>748</v>
      </c>
      <c r="C5" s="17" t="s">
        <v>749</v>
      </c>
      <c r="D5" s="17" t="s">
        <v>750</v>
      </c>
      <c r="E5" s="17" t="s">
        <v>739</v>
      </c>
      <c r="F5" s="17" t="s">
        <v>751</v>
      </c>
      <c r="G5" s="18">
        <v>169</v>
      </c>
      <c r="H5" s="18">
        <v>12154</v>
      </c>
      <c r="I5" s="19">
        <v>0.38461538461538458</v>
      </c>
      <c r="J5" s="20">
        <v>0.61538461538461542</v>
      </c>
      <c r="K5" s="21">
        <v>0</v>
      </c>
      <c r="L5" s="22">
        <v>0</v>
      </c>
      <c r="M5" s="37" t="s">
        <v>1345</v>
      </c>
      <c r="N5" s="37"/>
    </row>
    <row r="6" spans="1:14" x14ac:dyDescent="0.3">
      <c r="A6" s="17" t="s">
        <v>752</v>
      </c>
      <c r="B6" s="17" t="s">
        <v>753</v>
      </c>
      <c r="C6" s="17" t="s">
        <v>754</v>
      </c>
      <c r="D6" s="17" t="s">
        <v>755</v>
      </c>
      <c r="E6" s="17" t="s">
        <v>351</v>
      </c>
      <c r="F6" s="17" t="s">
        <v>756</v>
      </c>
      <c r="G6" s="18">
        <v>165</v>
      </c>
      <c r="H6" s="18">
        <v>652</v>
      </c>
      <c r="I6" s="19">
        <v>0.76969696969696966</v>
      </c>
      <c r="J6" s="20">
        <v>0.23030303030303031</v>
      </c>
      <c r="K6" s="21">
        <v>0</v>
      </c>
      <c r="L6" s="22">
        <v>0</v>
      </c>
      <c r="M6" s="37" t="s">
        <v>1345</v>
      </c>
      <c r="N6" s="37"/>
    </row>
    <row r="7" spans="1:14" x14ac:dyDescent="0.3">
      <c r="A7" s="17" t="s">
        <v>757</v>
      </c>
      <c r="B7" s="17" t="s">
        <v>758</v>
      </c>
      <c r="C7" s="17" t="s">
        <v>759</v>
      </c>
      <c r="D7" s="17" t="s">
        <v>760</v>
      </c>
      <c r="E7" s="17" t="s">
        <v>739</v>
      </c>
      <c r="F7" s="17" t="s">
        <v>761</v>
      </c>
      <c r="G7" s="18">
        <v>153</v>
      </c>
      <c r="H7" s="18">
        <v>7075</v>
      </c>
      <c r="I7" s="19">
        <v>0.76470588235294112</v>
      </c>
      <c r="J7" s="20">
        <v>0.23529411764705885</v>
      </c>
      <c r="K7" s="21">
        <v>0</v>
      </c>
      <c r="L7" s="22">
        <v>0</v>
      </c>
      <c r="M7" s="37" t="s">
        <v>1345</v>
      </c>
      <c r="N7" s="37"/>
    </row>
    <row r="8" spans="1:14" x14ac:dyDescent="0.3">
      <c r="A8" s="17" t="s">
        <v>435</v>
      </c>
      <c r="B8" s="17" t="s">
        <v>762</v>
      </c>
      <c r="C8" s="17" t="s">
        <v>763</v>
      </c>
      <c r="D8" s="17" t="s">
        <v>738</v>
      </c>
      <c r="E8" s="17" t="s">
        <v>293</v>
      </c>
      <c r="F8" s="17" t="s">
        <v>764</v>
      </c>
      <c r="G8" s="18">
        <v>102</v>
      </c>
      <c r="H8" s="18">
        <v>102</v>
      </c>
      <c r="I8" s="19">
        <v>0</v>
      </c>
      <c r="J8" s="20">
        <v>0</v>
      </c>
      <c r="K8" s="21">
        <v>0</v>
      </c>
      <c r="L8" s="22">
        <v>1</v>
      </c>
      <c r="M8" s="37" t="s">
        <v>1356</v>
      </c>
      <c r="N8" s="37">
        <v>20</v>
      </c>
    </row>
    <row r="9" spans="1:14" x14ac:dyDescent="0.3">
      <c r="A9" s="17" t="s">
        <v>765</v>
      </c>
      <c r="B9" s="17" t="s">
        <v>766</v>
      </c>
      <c r="C9" s="17" t="s">
        <v>767</v>
      </c>
      <c r="D9" s="17" t="s">
        <v>768</v>
      </c>
      <c r="E9" s="17" t="s">
        <v>739</v>
      </c>
      <c r="F9" s="17" t="s">
        <v>769</v>
      </c>
      <c r="G9" s="18">
        <v>59</v>
      </c>
      <c r="H9" s="18">
        <v>1563</v>
      </c>
      <c r="I9" s="19">
        <v>0.5423728813559322</v>
      </c>
      <c r="J9" s="20">
        <v>0.4576271186440678</v>
      </c>
      <c r="K9" s="21">
        <v>0</v>
      </c>
      <c r="L9" s="22">
        <v>0</v>
      </c>
      <c r="M9" s="37" t="s">
        <v>1345</v>
      </c>
      <c r="N9" s="37"/>
    </row>
    <row r="10" spans="1:14" x14ac:dyDescent="0.3">
      <c r="A10" s="17" t="s">
        <v>276</v>
      </c>
      <c r="B10" s="17" t="s">
        <v>770</v>
      </c>
      <c r="C10" s="17" t="s">
        <v>771</v>
      </c>
      <c r="D10" s="17" t="s">
        <v>772</v>
      </c>
      <c r="E10" s="17" t="s">
        <v>279</v>
      </c>
      <c r="F10" s="17" t="s">
        <v>773</v>
      </c>
      <c r="G10" s="18">
        <v>50</v>
      </c>
      <c r="H10" s="18">
        <v>50</v>
      </c>
      <c r="I10" s="19">
        <v>0.1</v>
      </c>
      <c r="J10" s="20">
        <v>0</v>
      </c>
      <c r="K10" s="21">
        <v>0.44</v>
      </c>
      <c r="L10" s="22">
        <v>0.46</v>
      </c>
      <c r="M10" s="37" t="s">
        <v>1354</v>
      </c>
      <c r="N10" s="37"/>
    </row>
    <row r="11" spans="1:14" x14ac:dyDescent="0.3">
      <c r="A11" s="17" t="s">
        <v>774</v>
      </c>
      <c r="B11" s="17" t="s">
        <v>766</v>
      </c>
      <c r="C11" s="17" t="s">
        <v>737</v>
      </c>
      <c r="D11" s="17" t="s">
        <v>775</v>
      </c>
      <c r="E11" s="17" t="s">
        <v>739</v>
      </c>
      <c r="F11" s="17" t="s">
        <v>776</v>
      </c>
      <c r="G11" s="18">
        <v>32</v>
      </c>
      <c r="H11" s="18">
        <v>1246</v>
      </c>
      <c r="I11" s="19">
        <v>0.71875</v>
      </c>
      <c r="J11" s="20">
        <v>0.28125</v>
      </c>
      <c r="K11" s="21">
        <v>0</v>
      </c>
      <c r="L11" s="22">
        <v>0</v>
      </c>
      <c r="M11" s="37" t="s">
        <v>1345</v>
      </c>
      <c r="N11" s="37"/>
    </row>
    <row r="12" spans="1:14" x14ac:dyDescent="0.3">
      <c r="A12" s="17" t="s">
        <v>777</v>
      </c>
      <c r="B12" s="17" t="s">
        <v>766</v>
      </c>
      <c r="C12" s="17" t="s">
        <v>778</v>
      </c>
      <c r="D12" s="17" t="s">
        <v>779</v>
      </c>
      <c r="E12" s="17" t="s">
        <v>739</v>
      </c>
      <c r="F12" s="17" t="s">
        <v>780</v>
      </c>
      <c r="G12" s="18">
        <v>29</v>
      </c>
      <c r="H12" s="18">
        <v>258</v>
      </c>
      <c r="I12" s="19">
        <v>0.86206896551724144</v>
      </c>
      <c r="J12" s="20">
        <v>0.13793103448275862</v>
      </c>
      <c r="K12" s="21">
        <v>0</v>
      </c>
      <c r="L12" s="22">
        <v>0</v>
      </c>
      <c r="M12" s="37" t="s">
        <v>1345</v>
      </c>
      <c r="N12" s="37"/>
    </row>
    <row r="13" spans="1:14" x14ac:dyDescent="0.3">
      <c r="A13" s="17" t="s">
        <v>781</v>
      </c>
      <c r="B13" s="17" t="s">
        <v>782</v>
      </c>
      <c r="C13" s="17" t="s">
        <v>783</v>
      </c>
      <c r="D13" s="17" t="s">
        <v>784</v>
      </c>
      <c r="E13" s="17" t="s">
        <v>785</v>
      </c>
      <c r="F13" s="17" t="s">
        <v>786</v>
      </c>
      <c r="G13" s="18">
        <v>28</v>
      </c>
      <c r="H13" s="18">
        <v>33</v>
      </c>
      <c r="I13" s="19">
        <v>1</v>
      </c>
      <c r="J13" s="20">
        <v>0</v>
      </c>
      <c r="K13" s="21">
        <v>0</v>
      </c>
      <c r="L13" s="22">
        <v>0</v>
      </c>
      <c r="M13" s="37" t="s">
        <v>1345</v>
      </c>
      <c r="N13" s="37"/>
    </row>
    <row r="14" spans="1:14" x14ac:dyDescent="0.3">
      <c r="A14" s="17" t="s">
        <v>787</v>
      </c>
      <c r="B14" s="17" t="s">
        <v>788</v>
      </c>
      <c r="C14" s="17" t="s">
        <v>789</v>
      </c>
      <c r="D14" s="17" t="s">
        <v>738</v>
      </c>
      <c r="E14" s="17" t="s">
        <v>739</v>
      </c>
      <c r="F14" s="17" t="s">
        <v>790</v>
      </c>
      <c r="G14" s="18">
        <v>27</v>
      </c>
      <c r="H14" s="18">
        <v>935</v>
      </c>
      <c r="I14" s="19">
        <v>1</v>
      </c>
      <c r="J14" s="20">
        <v>0</v>
      </c>
      <c r="K14" s="21">
        <v>0</v>
      </c>
      <c r="L14" s="22">
        <v>0</v>
      </c>
      <c r="M14" s="37" t="s">
        <v>1345</v>
      </c>
      <c r="N14" s="37"/>
    </row>
    <row r="15" spans="1:14" x14ac:dyDescent="0.3">
      <c r="A15" s="17" t="s">
        <v>454</v>
      </c>
      <c r="B15" s="17" t="s">
        <v>791</v>
      </c>
      <c r="C15" s="17" t="s">
        <v>792</v>
      </c>
      <c r="D15" s="17" t="s">
        <v>738</v>
      </c>
      <c r="E15" s="17" t="s">
        <v>293</v>
      </c>
      <c r="F15" s="17" t="s">
        <v>793</v>
      </c>
      <c r="G15" s="18">
        <v>26</v>
      </c>
      <c r="H15" s="18">
        <v>78</v>
      </c>
      <c r="I15" s="19">
        <v>0</v>
      </c>
      <c r="J15" s="20">
        <v>0</v>
      </c>
      <c r="K15" s="21">
        <v>0</v>
      </c>
      <c r="L15" s="22">
        <v>1</v>
      </c>
      <c r="M15" s="37" t="s">
        <v>1355</v>
      </c>
      <c r="N15" s="37"/>
    </row>
    <row r="16" spans="1:14" x14ac:dyDescent="0.3">
      <c r="A16" s="17" t="s">
        <v>794</v>
      </c>
      <c r="B16" s="17" t="s">
        <v>795</v>
      </c>
      <c r="C16" s="17" t="s">
        <v>796</v>
      </c>
      <c r="D16" s="17" t="s">
        <v>797</v>
      </c>
      <c r="E16" s="17" t="s">
        <v>798</v>
      </c>
      <c r="F16" s="17" t="s">
        <v>799</v>
      </c>
      <c r="G16" s="18">
        <v>26</v>
      </c>
      <c r="H16" s="18">
        <v>160</v>
      </c>
      <c r="I16" s="19">
        <v>0.5</v>
      </c>
      <c r="J16" s="20">
        <v>0.5</v>
      </c>
      <c r="K16" s="21">
        <v>0</v>
      </c>
      <c r="L16" s="22">
        <v>0</v>
      </c>
      <c r="M16" s="37" t="s">
        <v>1345</v>
      </c>
      <c r="N16" s="37"/>
    </row>
    <row r="17" spans="1:14" x14ac:dyDescent="0.3">
      <c r="A17" s="17" t="s">
        <v>800</v>
      </c>
      <c r="B17" s="17" t="s">
        <v>801</v>
      </c>
      <c r="C17" s="17" t="s">
        <v>802</v>
      </c>
      <c r="D17" s="17" t="s">
        <v>803</v>
      </c>
      <c r="E17" s="17" t="s">
        <v>351</v>
      </c>
      <c r="F17" s="17" t="s">
        <v>804</v>
      </c>
      <c r="G17" s="18">
        <v>18</v>
      </c>
      <c r="H17" s="18">
        <v>54</v>
      </c>
      <c r="I17" s="19">
        <v>0.94444444444444442</v>
      </c>
      <c r="J17" s="20">
        <v>5.5555555555555552E-2</v>
      </c>
      <c r="K17" s="21">
        <v>0</v>
      </c>
      <c r="L17" s="22">
        <v>0</v>
      </c>
      <c r="M17" s="37" t="s">
        <v>1345</v>
      </c>
      <c r="N17" s="37"/>
    </row>
    <row r="18" spans="1:14" x14ac:dyDescent="0.3">
      <c r="A18" s="17" t="s">
        <v>805</v>
      </c>
      <c r="B18" s="17" t="s">
        <v>806</v>
      </c>
      <c r="C18" s="17" t="s">
        <v>807</v>
      </c>
      <c r="D18" s="17" t="s">
        <v>755</v>
      </c>
      <c r="E18" s="17" t="s">
        <v>351</v>
      </c>
      <c r="F18" s="17" t="s">
        <v>808</v>
      </c>
      <c r="G18" s="18">
        <v>18</v>
      </c>
      <c r="H18" s="18">
        <v>139</v>
      </c>
      <c r="I18" s="19">
        <v>1</v>
      </c>
      <c r="J18" s="20">
        <v>0</v>
      </c>
      <c r="K18" s="21">
        <v>0</v>
      </c>
      <c r="L18" s="22">
        <v>0</v>
      </c>
      <c r="M18" s="37" t="s">
        <v>1345</v>
      </c>
      <c r="N18" s="37"/>
    </row>
    <row r="19" spans="1:14" x14ac:dyDescent="0.3">
      <c r="A19" s="17" t="s">
        <v>809</v>
      </c>
      <c r="B19" s="17" t="s">
        <v>810</v>
      </c>
      <c r="C19" s="17" t="s">
        <v>811</v>
      </c>
      <c r="D19" s="17" t="s">
        <v>812</v>
      </c>
      <c r="E19" s="17" t="s">
        <v>351</v>
      </c>
      <c r="F19" s="17" t="s">
        <v>813</v>
      </c>
      <c r="G19" s="18">
        <v>17</v>
      </c>
      <c r="H19" s="18">
        <v>531</v>
      </c>
      <c r="I19" s="19">
        <v>1</v>
      </c>
      <c r="J19" s="20">
        <v>0</v>
      </c>
      <c r="K19" s="21">
        <v>0</v>
      </c>
      <c r="L19" s="22">
        <v>0</v>
      </c>
      <c r="M19" s="37" t="s">
        <v>1345</v>
      </c>
      <c r="N19" s="37"/>
    </row>
    <row r="20" spans="1:14" x14ac:dyDescent="0.3">
      <c r="A20" s="17" t="s">
        <v>814</v>
      </c>
      <c r="B20" s="17" t="s">
        <v>815</v>
      </c>
      <c r="C20" s="17" t="s">
        <v>816</v>
      </c>
      <c r="D20" s="17" t="s">
        <v>817</v>
      </c>
      <c r="E20" s="17" t="s">
        <v>818</v>
      </c>
      <c r="F20" s="17" t="s">
        <v>819</v>
      </c>
      <c r="G20" s="18">
        <v>14</v>
      </c>
      <c r="H20" s="18">
        <v>24</v>
      </c>
      <c r="I20" s="19">
        <v>1</v>
      </c>
      <c r="J20" s="20">
        <v>0</v>
      </c>
      <c r="K20" s="21">
        <v>0</v>
      </c>
      <c r="L20" s="22">
        <v>0</v>
      </c>
      <c r="M20" s="37" t="s">
        <v>1345</v>
      </c>
      <c r="N20" s="37"/>
    </row>
    <row r="21" spans="1:14" x14ac:dyDescent="0.3">
      <c r="A21" s="17" t="s">
        <v>295</v>
      </c>
      <c r="B21" s="17" t="s">
        <v>820</v>
      </c>
      <c r="C21" s="17" t="s">
        <v>821</v>
      </c>
      <c r="D21" s="17" t="s">
        <v>738</v>
      </c>
      <c r="E21" s="17" t="s">
        <v>297</v>
      </c>
      <c r="F21" s="17" t="s">
        <v>822</v>
      </c>
      <c r="G21" s="18">
        <v>13</v>
      </c>
      <c r="H21" s="18">
        <v>28</v>
      </c>
      <c r="I21" s="19">
        <v>0</v>
      </c>
      <c r="J21" s="20">
        <v>0</v>
      </c>
      <c r="K21" s="21">
        <v>1</v>
      </c>
      <c r="L21" s="22">
        <v>0</v>
      </c>
      <c r="M21" s="37" t="s">
        <v>1356</v>
      </c>
      <c r="N21" s="37">
        <v>3</v>
      </c>
    </row>
    <row r="22" spans="1:14" x14ac:dyDescent="0.3">
      <c r="A22" s="17" t="s">
        <v>823</v>
      </c>
      <c r="B22" s="17" t="s">
        <v>824</v>
      </c>
      <c r="C22" s="17" t="s">
        <v>825</v>
      </c>
      <c r="D22" s="17" t="s">
        <v>738</v>
      </c>
      <c r="E22" s="17" t="s">
        <v>341</v>
      </c>
      <c r="F22" s="17" t="s">
        <v>826</v>
      </c>
      <c r="G22" s="18">
        <v>10</v>
      </c>
      <c r="H22" s="18">
        <v>1810</v>
      </c>
      <c r="I22" s="19">
        <v>0.5</v>
      </c>
      <c r="J22" s="20">
        <v>0.5</v>
      </c>
      <c r="K22" s="21">
        <v>0</v>
      </c>
      <c r="L22" s="22">
        <v>0</v>
      </c>
      <c r="M22" s="37" t="s">
        <v>1345</v>
      </c>
      <c r="N22" s="37"/>
    </row>
    <row r="23" spans="1:14" x14ac:dyDescent="0.3">
      <c r="A23" s="17" t="s">
        <v>827</v>
      </c>
      <c r="B23" s="17" t="s">
        <v>828</v>
      </c>
      <c r="C23" s="17" t="s">
        <v>829</v>
      </c>
      <c r="D23" s="17" t="s">
        <v>830</v>
      </c>
      <c r="E23" s="17" t="s">
        <v>745</v>
      </c>
      <c r="F23" s="17" t="s">
        <v>831</v>
      </c>
      <c r="G23" s="18">
        <v>10</v>
      </c>
      <c r="H23" s="18">
        <v>10</v>
      </c>
      <c r="I23" s="19">
        <v>0</v>
      </c>
      <c r="J23" s="20">
        <v>1</v>
      </c>
      <c r="K23" s="21">
        <v>0</v>
      </c>
      <c r="L23" s="22">
        <v>0</v>
      </c>
      <c r="M23" s="37" t="s">
        <v>1345</v>
      </c>
      <c r="N23" s="37"/>
    </row>
    <row r="24" spans="1:14" x14ac:dyDescent="0.3">
      <c r="A24" s="17" t="s">
        <v>832</v>
      </c>
      <c r="B24" s="17" t="s">
        <v>833</v>
      </c>
      <c r="C24" s="17" t="s">
        <v>834</v>
      </c>
      <c r="D24" s="17" t="s">
        <v>835</v>
      </c>
      <c r="E24" s="17" t="s">
        <v>739</v>
      </c>
      <c r="F24" s="17" t="s">
        <v>836</v>
      </c>
      <c r="G24" s="18">
        <v>9</v>
      </c>
      <c r="H24" s="18">
        <v>67</v>
      </c>
      <c r="I24" s="19">
        <v>0.44444444444444442</v>
      </c>
      <c r="J24" s="20">
        <v>0.55555555555555558</v>
      </c>
      <c r="K24" s="21">
        <v>0</v>
      </c>
      <c r="L24" s="22">
        <v>0</v>
      </c>
      <c r="M24" s="37" t="s">
        <v>1345</v>
      </c>
      <c r="N24" s="37"/>
    </row>
    <row r="25" spans="1:14" x14ac:dyDescent="0.3">
      <c r="A25" s="17" t="s">
        <v>837</v>
      </c>
      <c r="B25" s="17" t="s">
        <v>838</v>
      </c>
      <c r="C25" s="17" t="s">
        <v>839</v>
      </c>
      <c r="D25" s="17" t="s">
        <v>840</v>
      </c>
      <c r="E25" s="17" t="s">
        <v>841</v>
      </c>
      <c r="F25" s="17" t="s">
        <v>842</v>
      </c>
      <c r="G25" s="18">
        <v>9</v>
      </c>
      <c r="H25" s="18">
        <v>13</v>
      </c>
      <c r="I25" s="19">
        <v>0</v>
      </c>
      <c r="J25" s="20">
        <v>1</v>
      </c>
      <c r="K25" s="21">
        <v>0</v>
      </c>
      <c r="L25" s="22">
        <v>0</v>
      </c>
      <c r="M25" s="37" t="s">
        <v>1345</v>
      </c>
      <c r="N25" s="37"/>
    </row>
    <row r="26" spans="1:14" x14ac:dyDescent="0.3">
      <c r="A26" s="17" t="s">
        <v>843</v>
      </c>
      <c r="B26" s="17" t="s">
        <v>844</v>
      </c>
      <c r="C26" s="17" t="s">
        <v>845</v>
      </c>
      <c r="D26" s="17" t="s">
        <v>755</v>
      </c>
      <c r="E26" s="17" t="s">
        <v>351</v>
      </c>
      <c r="F26" s="17" t="s">
        <v>846</v>
      </c>
      <c r="G26" s="18">
        <v>9</v>
      </c>
      <c r="H26" s="18">
        <v>21</v>
      </c>
      <c r="I26" s="19">
        <v>0.22222222222222221</v>
      </c>
      <c r="J26" s="20">
        <v>0.77777777777777768</v>
      </c>
      <c r="K26" s="21">
        <v>0</v>
      </c>
      <c r="L26" s="22">
        <v>0</v>
      </c>
      <c r="M26" s="37" t="s">
        <v>1345</v>
      </c>
      <c r="N26" s="37"/>
    </row>
    <row r="27" spans="1:14" x14ac:dyDescent="0.3">
      <c r="A27" s="17" t="s">
        <v>847</v>
      </c>
      <c r="B27" s="17" t="s">
        <v>848</v>
      </c>
      <c r="C27" s="17" t="s">
        <v>849</v>
      </c>
      <c r="D27" s="17" t="s">
        <v>812</v>
      </c>
      <c r="E27" s="17" t="s">
        <v>351</v>
      </c>
      <c r="F27" s="17" t="s">
        <v>850</v>
      </c>
      <c r="G27" s="18">
        <v>8</v>
      </c>
      <c r="H27" s="18">
        <v>43</v>
      </c>
      <c r="I27" s="19">
        <v>0.375</v>
      </c>
      <c r="J27" s="20">
        <v>0.625</v>
      </c>
      <c r="K27" s="21">
        <v>0</v>
      </c>
      <c r="L27" s="22">
        <v>0</v>
      </c>
      <c r="M27" s="37" t="s">
        <v>1345</v>
      </c>
      <c r="N27" s="37"/>
    </row>
    <row r="28" spans="1:14" x14ac:dyDescent="0.3">
      <c r="A28" s="17" t="s">
        <v>851</v>
      </c>
      <c r="B28" s="17" t="s">
        <v>852</v>
      </c>
      <c r="C28" s="17" t="s">
        <v>853</v>
      </c>
      <c r="D28" s="17" t="s">
        <v>830</v>
      </c>
      <c r="E28" s="17" t="s">
        <v>739</v>
      </c>
      <c r="F28" s="17" t="s">
        <v>854</v>
      </c>
      <c r="G28" s="18">
        <v>8</v>
      </c>
      <c r="H28" s="18">
        <v>22</v>
      </c>
      <c r="I28" s="19">
        <v>0</v>
      </c>
      <c r="J28" s="20">
        <v>1</v>
      </c>
      <c r="K28" s="21">
        <v>0</v>
      </c>
      <c r="L28" s="22">
        <v>0</v>
      </c>
      <c r="M28" s="37" t="s">
        <v>1348</v>
      </c>
      <c r="N28" s="37"/>
    </row>
    <row r="29" spans="1:14" x14ac:dyDescent="0.3">
      <c r="A29" s="17" t="s">
        <v>855</v>
      </c>
      <c r="B29" s="17" t="s">
        <v>856</v>
      </c>
      <c r="C29" s="17" t="s">
        <v>857</v>
      </c>
      <c r="D29" s="17" t="s">
        <v>858</v>
      </c>
      <c r="E29" s="17" t="s">
        <v>739</v>
      </c>
      <c r="F29" s="17" t="s">
        <v>859</v>
      </c>
      <c r="G29" s="18">
        <v>8</v>
      </c>
      <c r="H29" s="18">
        <v>149</v>
      </c>
      <c r="I29" s="19">
        <v>0</v>
      </c>
      <c r="J29" s="20">
        <v>1</v>
      </c>
      <c r="K29" s="21">
        <v>0</v>
      </c>
      <c r="L29" s="22">
        <v>0</v>
      </c>
      <c r="M29" s="37" t="s">
        <v>1345</v>
      </c>
      <c r="N29" s="37"/>
    </row>
    <row r="30" spans="1:14" x14ac:dyDescent="0.3">
      <c r="A30" s="17" t="s">
        <v>860</v>
      </c>
      <c r="B30" s="17" t="s">
        <v>861</v>
      </c>
      <c r="C30" s="17" t="s">
        <v>862</v>
      </c>
      <c r="D30" s="17" t="s">
        <v>738</v>
      </c>
      <c r="E30" s="17" t="s">
        <v>739</v>
      </c>
      <c r="F30" s="17" t="s">
        <v>863</v>
      </c>
      <c r="G30" s="18">
        <v>8</v>
      </c>
      <c r="H30" s="18">
        <v>108</v>
      </c>
      <c r="I30" s="19">
        <v>0.875</v>
      </c>
      <c r="J30" s="20">
        <v>0.125</v>
      </c>
      <c r="K30" s="21">
        <v>0</v>
      </c>
      <c r="L30" s="22">
        <v>0</v>
      </c>
      <c r="M30" s="37" t="s">
        <v>1345</v>
      </c>
      <c r="N30" s="37"/>
    </row>
    <row r="31" spans="1:14" x14ac:dyDescent="0.3">
      <c r="A31" s="17" t="s">
        <v>488</v>
      </c>
      <c r="B31" s="17" t="s">
        <v>864</v>
      </c>
      <c r="C31" s="17" t="s">
        <v>865</v>
      </c>
      <c r="D31" s="17" t="s">
        <v>866</v>
      </c>
      <c r="E31" s="17" t="s">
        <v>487</v>
      </c>
      <c r="F31" s="17" t="s">
        <v>867</v>
      </c>
      <c r="G31" s="18">
        <v>8</v>
      </c>
      <c r="H31" s="18">
        <v>29</v>
      </c>
      <c r="I31" s="19">
        <v>0</v>
      </c>
      <c r="J31" s="20">
        <v>0</v>
      </c>
      <c r="K31" s="21">
        <v>0</v>
      </c>
      <c r="L31" s="22">
        <v>1</v>
      </c>
      <c r="M31" s="37" t="s">
        <v>1356</v>
      </c>
      <c r="N31" s="37">
        <v>6</v>
      </c>
    </row>
    <row r="32" spans="1:14" x14ac:dyDescent="0.3">
      <c r="A32" s="17" t="s">
        <v>868</v>
      </c>
      <c r="B32" s="17" t="s">
        <v>869</v>
      </c>
      <c r="C32" s="17" t="s">
        <v>870</v>
      </c>
      <c r="D32" s="17" t="s">
        <v>871</v>
      </c>
      <c r="E32" s="17" t="s">
        <v>872</v>
      </c>
      <c r="F32" s="17" t="s">
        <v>873</v>
      </c>
      <c r="G32" s="18">
        <v>7</v>
      </c>
      <c r="H32" s="18">
        <v>55</v>
      </c>
      <c r="I32" s="19">
        <v>1</v>
      </c>
      <c r="J32" s="20">
        <v>0</v>
      </c>
      <c r="K32" s="21">
        <v>0</v>
      </c>
      <c r="L32" s="22">
        <v>0</v>
      </c>
      <c r="M32" s="37" t="s">
        <v>1345</v>
      </c>
      <c r="N32" s="37"/>
    </row>
    <row r="33" spans="1:14" x14ac:dyDescent="0.3">
      <c r="A33" s="17" t="s">
        <v>874</v>
      </c>
      <c r="B33" s="17" t="s">
        <v>875</v>
      </c>
      <c r="C33" s="17" t="s">
        <v>876</v>
      </c>
      <c r="D33" s="17" t="s">
        <v>877</v>
      </c>
      <c r="E33" s="17" t="s">
        <v>878</v>
      </c>
      <c r="F33" s="17" t="s">
        <v>879</v>
      </c>
      <c r="G33" s="18">
        <v>7</v>
      </c>
      <c r="H33" s="18">
        <v>51</v>
      </c>
      <c r="I33" s="19">
        <v>0.42857142857142855</v>
      </c>
      <c r="J33" s="20">
        <v>0.57142857142857151</v>
      </c>
      <c r="K33" s="21">
        <v>0</v>
      </c>
      <c r="L33" s="22">
        <v>0</v>
      </c>
      <c r="M33" s="37" t="s">
        <v>1358</v>
      </c>
      <c r="N33" s="37"/>
    </row>
    <row r="34" spans="1:14" x14ac:dyDescent="0.3">
      <c r="A34" s="17" t="s">
        <v>880</v>
      </c>
      <c r="B34" s="17" t="s">
        <v>881</v>
      </c>
      <c r="C34" s="17" t="s">
        <v>882</v>
      </c>
      <c r="D34" s="17" t="s">
        <v>835</v>
      </c>
      <c r="E34" s="17" t="s">
        <v>785</v>
      </c>
      <c r="F34" s="17" t="s">
        <v>883</v>
      </c>
      <c r="G34" s="18">
        <v>7</v>
      </c>
      <c r="H34" s="18">
        <v>9</v>
      </c>
      <c r="I34" s="19">
        <v>1</v>
      </c>
      <c r="J34" s="20">
        <v>0</v>
      </c>
      <c r="K34" s="21">
        <v>0</v>
      </c>
      <c r="L34" s="22">
        <v>0</v>
      </c>
      <c r="M34" s="37" t="s">
        <v>1345</v>
      </c>
      <c r="N34" s="37"/>
    </row>
    <row r="35" spans="1:14" x14ac:dyDescent="0.3">
      <c r="A35" s="17" t="s">
        <v>884</v>
      </c>
      <c r="B35" s="17" t="s">
        <v>885</v>
      </c>
      <c r="C35" s="17" t="s">
        <v>886</v>
      </c>
      <c r="D35" s="17" t="s">
        <v>887</v>
      </c>
      <c r="E35" s="17" t="s">
        <v>888</v>
      </c>
      <c r="F35" s="17" t="s">
        <v>889</v>
      </c>
      <c r="G35" s="18">
        <v>7</v>
      </c>
      <c r="H35" s="18">
        <v>11</v>
      </c>
      <c r="I35" s="19">
        <v>0</v>
      </c>
      <c r="J35" s="20">
        <v>1</v>
      </c>
      <c r="K35" s="21">
        <v>0</v>
      </c>
      <c r="L35" s="22">
        <v>0</v>
      </c>
      <c r="M35" s="37" t="s">
        <v>1346</v>
      </c>
      <c r="N35" s="37"/>
    </row>
    <row r="36" spans="1:14" x14ac:dyDescent="0.3">
      <c r="A36" s="17" t="s">
        <v>890</v>
      </c>
      <c r="B36" s="17" t="s">
        <v>875</v>
      </c>
      <c r="C36" s="17" t="s">
        <v>891</v>
      </c>
      <c r="D36" s="17" t="s">
        <v>877</v>
      </c>
      <c r="E36" s="17" t="s">
        <v>878</v>
      </c>
      <c r="F36" s="17" t="s">
        <v>892</v>
      </c>
      <c r="G36" s="18">
        <v>6</v>
      </c>
      <c r="H36" s="18">
        <v>47</v>
      </c>
      <c r="I36" s="19">
        <v>0.5</v>
      </c>
      <c r="J36" s="20">
        <v>0.5</v>
      </c>
      <c r="K36" s="21">
        <v>0</v>
      </c>
      <c r="L36" s="22">
        <v>0</v>
      </c>
      <c r="M36" s="37" t="s">
        <v>1345</v>
      </c>
      <c r="N36" s="37"/>
    </row>
    <row r="37" spans="1:14" x14ac:dyDescent="0.3">
      <c r="A37" s="17" t="s">
        <v>893</v>
      </c>
      <c r="B37" s="17" t="s">
        <v>894</v>
      </c>
      <c r="C37" s="17" t="s">
        <v>895</v>
      </c>
      <c r="D37" s="17" t="s">
        <v>896</v>
      </c>
      <c r="E37" s="17" t="s">
        <v>897</v>
      </c>
      <c r="F37" s="17" t="s">
        <v>898</v>
      </c>
      <c r="G37" s="18">
        <v>6</v>
      </c>
      <c r="H37" s="18">
        <v>8</v>
      </c>
      <c r="I37" s="19">
        <v>0</v>
      </c>
      <c r="J37" s="20">
        <v>1</v>
      </c>
      <c r="K37" s="21">
        <v>0</v>
      </c>
      <c r="L37" s="22">
        <v>0</v>
      </c>
      <c r="M37" s="37" t="s">
        <v>1345</v>
      </c>
      <c r="N37" s="37"/>
    </row>
    <row r="38" spans="1:14" x14ac:dyDescent="0.3">
      <c r="A38" s="17" t="s">
        <v>899</v>
      </c>
      <c r="B38" s="17" t="s">
        <v>900</v>
      </c>
      <c r="C38" s="17" t="s">
        <v>901</v>
      </c>
      <c r="D38" s="17" t="s">
        <v>902</v>
      </c>
      <c r="E38" s="17" t="s">
        <v>903</v>
      </c>
      <c r="F38" s="17" t="s">
        <v>904</v>
      </c>
      <c r="G38" s="18">
        <v>5</v>
      </c>
      <c r="H38" s="18">
        <v>31</v>
      </c>
      <c r="I38" s="19">
        <v>0</v>
      </c>
      <c r="J38" s="20">
        <v>1</v>
      </c>
      <c r="K38" s="21">
        <v>0</v>
      </c>
      <c r="L38" s="22">
        <v>0</v>
      </c>
      <c r="M38" s="37" t="s">
        <v>1357</v>
      </c>
      <c r="N38" s="37"/>
    </row>
    <row r="39" spans="1:14" x14ac:dyDescent="0.3">
      <c r="A39" s="17" t="s">
        <v>905</v>
      </c>
      <c r="B39" s="17" t="s">
        <v>906</v>
      </c>
      <c r="C39" s="17" t="s">
        <v>907</v>
      </c>
      <c r="D39" s="17" t="s">
        <v>908</v>
      </c>
      <c r="E39" s="17" t="s">
        <v>909</v>
      </c>
      <c r="F39" s="17" t="s">
        <v>910</v>
      </c>
      <c r="G39" s="18">
        <v>5</v>
      </c>
      <c r="H39" s="18">
        <v>13</v>
      </c>
      <c r="I39" s="19">
        <v>0.8</v>
      </c>
      <c r="J39" s="20">
        <v>0.2</v>
      </c>
      <c r="K39" s="21">
        <v>0</v>
      </c>
      <c r="L39" s="22">
        <v>0</v>
      </c>
      <c r="M39" s="37" t="s">
        <v>1345</v>
      </c>
      <c r="N39" s="37"/>
    </row>
    <row r="40" spans="1:14" x14ac:dyDescent="0.3">
      <c r="A40" s="17" t="s">
        <v>911</v>
      </c>
      <c r="B40" s="17" t="s">
        <v>912</v>
      </c>
      <c r="C40" s="17" t="s">
        <v>913</v>
      </c>
      <c r="D40" s="17" t="s">
        <v>755</v>
      </c>
      <c r="E40" s="17" t="s">
        <v>351</v>
      </c>
      <c r="F40" s="17" t="s">
        <v>914</v>
      </c>
      <c r="G40" s="18">
        <v>4</v>
      </c>
      <c r="H40" s="18">
        <v>10</v>
      </c>
      <c r="I40" s="19">
        <v>0</v>
      </c>
      <c r="J40" s="20">
        <v>1</v>
      </c>
      <c r="K40" s="21">
        <v>0</v>
      </c>
      <c r="L40" s="22">
        <v>0</v>
      </c>
      <c r="M40" s="37" t="s">
        <v>1345</v>
      </c>
      <c r="N40" s="37"/>
    </row>
    <row r="41" spans="1:14" x14ac:dyDescent="0.3">
      <c r="A41" s="17" t="s">
        <v>915</v>
      </c>
      <c r="B41" s="17" t="s">
        <v>916</v>
      </c>
      <c r="C41" s="17" t="s">
        <v>901</v>
      </c>
      <c r="D41" s="17" t="s">
        <v>917</v>
      </c>
      <c r="E41" s="17" t="s">
        <v>487</v>
      </c>
      <c r="F41" s="17" t="s">
        <v>918</v>
      </c>
      <c r="G41" s="18">
        <v>4</v>
      </c>
      <c r="H41" s="18">
        <v>42</v>
      </c>
      <c r="I41" s="19">
        <v>0.5</v>
      </c>
      <c r="J41" s="20">
        <v>0.5</v>
      </c>
      <c r="K41" s="21">
        <v>0</v>
      </c>
      <c r="L41" s="22">
        <v>0</v>
      </c>
      <c r="M41" s="37" t="s">
        <v>1348</v>
      </c>
      <c r="N41" s="37"/>
    </row>
    <row r="42" spans="1:14" x14ac:dyDescent="0.3">
      <c r="A42" s="17" t="s">
        <v>919</v>
      </c>
      <c r="B42" s="17" t="s">
        <v>920</v>
      </c>
      <c r="C42" s="17" t="s">
        <v>778</v>
      </c>
      <c r="D42" s="17" t="s">
        <v>779</v>
      </c>
      <c r="E42" s="17" t="s">
        <v>739</v>
      </c>
      <c r="F42" s="17" t="s">
        <v>921</v>
      </c>
      <c r="G42" s="18">
        <v>4</v>
      </c>
      <c r="H42" s="18">
        <v>79</v>
      </c>
      <c r="I42" s="19">
        <v>0.75</v>
      </c>
      <c r="J42" s="20">
        <v>0.25</v>
      </c>
      <c r="K42" s="21">
        <v>0</v>
      </c>
      <c r="L42" s="22">
        <v>0</v>
      </c>
      <c r="M42" s="37" t="s">
        <v>1345</v>
      </c>
      <c r="N42" s="37"/>
    </row>
    <row r="43" spans="1:14" x14ac:dyDescent="0.3">
      <c r="A43" s="17" t="s">
        <v>484</v>
      </c>
      <c r="B43" s="17" t="s">
        <v>922</v>
      </c>
      <c r="C43" s="17" t="s">
        <v>923</v>
      </c>
      <c r="D43" s="17" t="s">
        <v>866</v>
      </c>
      <c r="E43" s="17" t="s">
        <v>487</v>
      </c>
      <c r="F43" s="17" t="s">
        <v>924</v>
      </c>
      <c r="G43" s="18">
        <v>4</v>
      </c>
      <c r="H43" s="18">
        <v>12</v>
      </c>
      <c r="I43" s="19">
        <v>0</v>
      </c>
      <c r="J43" s="20">
        <v>0</v>
      </c>
      <c r="K43" s="21">
        <v>0</v>
      </c>
      <c r="L43" s="22">
        <v>1</v>
      </c>
      <c r="M43" s="37" t="s">
        <v>1347</v>
      </c>
      <c r="N43" s="37"/>
    </row>
    <row r="44" spans="1:14" x14ac:dyDescent="0.3">
      <c r="A44" s="17" t="s">
        <v>925</v>
      </c>
      <c r="B44" s="17" t="s">
        <v>926</v>
      </c>
      <c r="C44" s="17" t="s">
        <v>927</v>
      </c>
      <c r="D44" s="17" t="s">
        <v>928</v>
      </c>
      <c r="E44" s="17" t="s">
        <v>745</v>
      </c>
      <c r="F44" s="17" t="s">
        <v>929</v>
      </c>
      <c r="G44" s="18">
        <v>4</v>
      </c>
      <c r="H44" s="18">
        <v>8</v>
      </c>
      <c r="I44" s="19">
        <v>0.75</v>
      </c>
      <c r="J44" s="20">
        <v>0.25</v>
      </c>
      <c r="K44" s="21">
        <v>0</v>
      </c>
      <c r="L44" s="22">
        <v>0</v>
      </c>
      <c r="M44" s="37" t="s">
        <v>1345</v>
      </c>
      <c r="N44" s="37"/>
    </row>
    <row r="45" spans="1:14" x14ac:dyDescent="0.3">
      <c r="A45" s="17" t="s">
        <v>930</v>
      </c>
      <c r="B45" s="17" t="s">
        <v>931</v>
      </c>
      <c r="C45" s="17" t="s">
        <v>932</v>
      </c>
      <c r="D45" s="17" t="s">
        <v>830</v>
      </c>
      <c r="E45" s="17" t="s">
        <v>739</v>
      </c>
      <c r="F45" s="17" t="s">
        <v>933</v>
      </c>
      <c r="G45" s="18">
        <v>4</v>
      </c>
      <c r="H45" s="18">
        <v>14</v>
      </c>
      <c r="I45" s="19">
        <v>0</v>
      </c>
      <c r="J45" s="20">
        <v>1</v>
      </c>
      <c r="K45" s="21">
        <v>0</v>
      </c>
      <c r="L45" s="22">
        <v>0</v>
      </c>
      <c r="M45" s="37" t="s">
        <v>1345</v>
      </c>
      <c r="N45" s="37"/>
    </row>
    <row r="46" spans="1:14" x14ac:dyDescent="0.3">
      <c r="A46" s="17" t="s">
        <v>934</v>
      </c>
      <c r="B46" s="17" t="s">
        <v>935</v>
      </c>
      <c r="C46" s="17" t="s">
        <v>936</v>
      </c>
      <c r="D46" s="17" t="s">
        <v>937</v>
      </c>
      <c r="E46" s="17" t="s">
        <v>938</v>
      </c>
      <c r="F46" s="17" t="s">
        <v>939</v>
      </c>
      <c r="G46" s="18">
        <v>4</v>
      </c>
      <c r="H46" s="18">
        <v>8</v>
      </c>
      <c r="I46" s="19">
        <v>0.75</v>
      </c>
      <c r="J46" s="20">
        <v>0.25</v>
      </c>
      <c r="K46" s="21">
        <v>0</v>
      </c>
      <c r="L46" s="22">
        <v>0</v>
      </c>
      <c r="M46" s="37" t="s">
        <v>1345</v>
      </c>
      <c r="N46" s="37"/>
    </row>
    <row r="47" spans="1:14" x14ac:dyDescent="0.3">
      <c r="A47" s="17" t="s">
        <v>940</v>
      </c>
      <c r="B47" s="17" t="s">
        <v>941</v>
      </c>
      <c r="C47" s="17" t="s">
        <v>942</v>
      </c>
      <c r="D47" s="17" t="s">
        <v>943</v>
      </c>
      <c r="E47" s="17" t="s">
        <v>739</v>
      </c>
      <c r="F47" s="17" t="s">
        <v>944</v>
      </c>
      <c r="G47" s="18">
        <v>4</v>
      </c>
      <c r="H47" s="18">
        <v>68</v>
      </c>
      <c r="I47" s="19">
        <v>0.25</v>
      </c>
      <c r="J47" s="20">
        <v>0.75</v>
      </c>
      <c r="K47" s="21">
        <v>0</v>
      </c>
      <c r="L47" s="22">
        <v>0</v>
      </c>
      <c r="M47" s="37" t="s">
        <v>1345</v>
      </c>
      <c r="N47" s="37"/>
    </row>
    <row r="48" spans="1:14" x14ac:dyDescent="0.3">
      <c r="A48" s="17" t="s">
        <v>945</v>
      </c>
      <c r="B48" s="17" t="s">
        <v>946</v>
      </c>
      <c r="C48" s="17" t="s">
        <v>947</v>
      </c>
      <c r="D48" s="17" t="s">
        <v>896</v>
      </c>
      <c r="E48" s="17" t="s">
        <v>745</v>
      </c>
      <c r="F48" s="17" t="s">
        <v>948</v>
      </c>
      <c r="G48" s="18">
        <v>4</v>
      </c>
      <c r="H48" s="18">
        <v>4</v>
      </c>
      <c r="I48" s="19">
        <v>0.5</v>
      </c>
      <c r="J48" s="20">
        <v>0.5</v>
      </c>
      <c r="K48" s="21">
        <v>0</v>
      </c>
      <c r="L48" s="22">
        <v>0</v>
      </c>
      <c r="M48" s="37" t="s">
        <v>1345</v>
      </c>
      <c r="N48" s="37"/>
    </row>
    <row r="49" spans="1:14" x14ac:dyDescent="0.3">
      <c r="A49" s="17" t="s">
        <v>949</v>
      </c>
      <c r="B49" s="17" t="s">
        <v>950</v>
      </c>
      <c r="C49" s="17" t="s">
        <v>951</v>
      </c>
      <c r="D49" s="17" t="s">
        <v>896</v>
      </c>
      <c r="E49" s="17" t="s">
        <v>897</v>
      </c>
      <c r="F49" s="17" t="s">
        <v>952</v>
      </c>
      <c r="G49" s="18">
        <v>3</v>
      </c>
      <c r="H49" s="18">
        <v>4</v>
      </c>
      <c r="I49" s="19">
        <v>0</v>
      </c>
      <c r="J49" s="20">
        <v>1</v>
      </c>
      <c r="K49" s="21">
        <v>0</v>
      </c>
      <c r="L49" s="22">
        <v>0</v>
      </c>
      <c r="M49" s="37" t="s">
        <v>1345</v>
      </c>
      <c r="N49" s="37"/>
    </row>
    <row r="50" spans="1:14" x14ac:dyDescent="0.3">
      <c r="A50" s="17" t="s">
        <v>953</v>
      </c>
      <c r="B50" s="17" t="s">
        <v>954</v>
      </c>
      <c r="C50" s="17" t="s">
        <v>849</v>
      </c>
      <c r="D50" s="17" t="s">
        <v>738</v>
      </c>
      <c r="E50" s="17" t="s">
        <v>293</v>
      </c>
      <c r="F50" s="17" t="s">
        <v>955</v>
      </c>
      <c r="G50" s="18">
        <v>3</v>
      </c>
      <c r="H50" s="18">
        <v>13</v>
      </c>
      <c r="I50" s="19">
        <v>0.33333333333333337</v>
      </c>
      <c r="J50" s="20">
        <v>0.66666666666666674</v>
      </c>
      <c r="K50" s="21">
        <v>0</v>
      </c>
      <c r="L50" s="22">
        <v>0</v>
      </c>
      <c r="M50" s="37" t="s">
        <v>1345</v>
      </c>
      <c r="N50" s="37"/>
    </row>
    <row r="51" spans="1:14" x14ac:dyDescent="0.3">
      <c r="A51" s="17" t="s">
        <v>956</v>
      </c>
      <c r="B51" s="17" t="s">
        <v>957</v>
      </c>
      <c r="C51" s="17" t="s">
        <v>958</v>
      </c>
      <c r="D51" s="17" t="s">
        <v>959</v>
      </c>
      <c r="E51" s="17" t="s">
        <v>960</v>
      </c>
      <c r="F51" s="17" t="s">
        <v>961</v>
      </c>
      <c r="G51" s="18">
        <v>3</v>
      </c>
      <c r="H51" s="18">
        <v>24</v>
      </c>
      <c r="I51" s="19">
        <v>0</v>
      </c>
      <c r="J51" s="20">
        <v>1</v>
      </c>
      <c r="K51" s="21">
        <v>0</v>
      </c>
      <c r="L51" s="22">
        <v>0</v>
      </c>
      <c r="M51" s="37" t="s">
        <v>1345</v>
      </c>
      <c r="N51" s="37"/>
    </row>
    <row r="52" spans="1:14" x14ac:dyDescent="0.3">
      <c r="A52" s="17" t="s">
        <v>962</v>
      </c>
      <c r="B52" s="17" t="s">
        <v>963</v>
      </c>
      <c r="C52" s="17" t="s">
        <v>964</v>
      </c>
      <c r="D52" s="17" t="s">
        <v>830</v>
      </c>
      <c r="E52" s="17" t="s">
        <v>739</v>
      </c>
      <c r="F52" s="17" t="s">
        <v>965</v>
      </c>
      <c r="G52" s="18">
        <v>3</v>
      </c>
      <c r="H52" s="18">
        <v>5</v>
      </c>
      <c r="I52" s="19">
        <v>0</v>
      </c>
      <c r="J52" s="20">
        <v>1</v>
      </c>
      <c r="K52" s="21">
        <v>0</v>
      </c>
      <c r="L52" s="22">
        <v>0</v>
      </c>
      <c r="M52" s="37" t="s">
        <v>1348</v>
      </c>
      <c r="N52" s="37"/>
    </row>
    <row r="53" spans="1:14" x14ac:dyDescent="0.3">
      <c r="A53" s="17" t="s">
        <v>966</v>
      </c>
      <c r="B53" s="17" t="s">
        <v>967</v>
      </c>
      <c r="C53" s="17" t="s">
        <v>968</v>
      </c>
      <c r="D53" s="17" t="s">
        <v>969</v>
      </c>
      <c r="E53" s="17" t="s">
        <v>970</v>
      </c>
      <c r="F53" s="17" t="s">
        <v>971</v>
      </c>
      <c r="G53" s="18">
        <v>3</v>
      </c>
      <c r="H53" s="18">
        <v>7</v>
      </c>
      <c r="I53" s="19">
        <v>0</v>
      </c>
      <c r="J53" s="20">
        <v>1</v>
      </c>
      <c r="K53" s="21">
        <v>0</v>
      </c>
      <c r="L53" s="22">
        <v>0</v>
      </c>
      <c r="M53" s="37" t="s">
        <v>1348</v>
      </c>
      <c r="N53" s="37"/>
    </row>
    <row r="54" spans="1:14" x14ac:dyDescent="0.3">
      <c r="A54" s="17" t="s">
        <v>972</v>
      </c>
      <c r="B54" s="17" t="s">
        <v>973</v>
      </c>
      <c r="C54" s="17" t="s">
        <v>974</v>
      </c>
      <c r="D54" s="17" t="s">
        <v>738</v>
      </c>
      <c r="E54" s="17" t="s">
        <v>272</v>
      </c>
      <c r="F54" s="17" t="s">
        <v>975</v>
      </c>
      <c r="G54" s="18">
        <v>3</v>
      </c>
      <c r="H54" s="18">
        <v>7</v>
      </c>
      <c r="I54" s="19">
        <v>0.33333333333333337</v>
      </c>
      <c r="J54" s="20">
        <v>0.66666666666666674</v>
      </c>
      <c r="K54" s="21">
        <v>0</v>
      </c>
      <c r="L54" s="22">
        <v>0</v>
      </c>
      <c r="M54" s="37" t="s">
        <v>1345</v>
      </c>
      <c r="N54" s="37"/>
    </row>
    <row r="55" spans="1:14" x14ac:dyDescent="0.3">
      <c r="A55" s="17" t="s">
        <v>976</v>
      </c>
      <c r="B55" s="17" t="s">
        <v>977</v>
      </c>
      <c r="C55" s="17" t="s">
        <v>978</v>
      </c>
      <c r="D55" s="17" t="s">
        <v>738</v>
      </c>
      <c r="E55" s="17" t="s">
        <v>979</v>
      </c>
      <c r="F55" s="17" t="s">
        <v>980</v>
      </c>
      <c r="G55" s="18">
        <v>3</v>
      </c>
      <c r="H55" s="18">
        <v>6</v>
      </c>
      <c r="I55" s="19">
        <v>0</v>
      </c>
      <c r="J55" s="20">
        <v>1</v>
      </c>
      <c r="K55" s="21">
        <v>0</v>
      </c>
      <c r="L55" s="22">
        <v>0</v>
      </c>
      <c r="M55" s="37" t="s">
        <v>1345</v>
      </c>
      <c r="N55" s="37"/>
    </row>
    <row r="56" spans="1:14" x14ac:dyDescent="0.3">
      <c r="A56" s="17" t="s">
        <v>981</v>
      </c>
      <c r="B56" s="17" t="s">
        <v>982</v>
      </c>
      <c r="C56" s="17" t="s">
        <v>901</v>
      </c>
      <c r="D56" s="17" t="s">
        <v>983</v>
      </c>
      <c r="E56" s="17" t="s">
        <v>745</v>
      </c>
      <c r="F56" s="17" t="s">
        <v>984</v>
      </c>
      <c r="G56" s="18">
        <v>3</v>
      </c>
      <c r="H56" s="18">
        <v>5</v>
      </c>
      <c r="I56" s="19">
        <v>0.66666666666666674</v>
      </c>
      <c r="J56" s="20">
        <v>0.33333333333333337</v>
      </c>
      <c r="K56" s="21">
        <v>0</v>
      </c>
      <c r="L56" s="22">
        <v>0</v>
      </c>
      <c r="M56" s="37" t="s">
        <v>1345</v>
      </c>
      <c r="N56" s="37"/>
    </row>
    <row r="57" spans="1:14" x14ac:dyDescent="0.3">
      <c r="A57" s="17" t="s">
        <v>345</v>
      </c>
      <c r="B57" s="17" t="s">
        <v>985</v>
      </c>
      <c r="C57" s="17" t="s">
        <v>901</v>
      </c>
      <c r="D57" s="17" t="s">
        <v>986</v>
      </c>
      <c r="E57" s="17" t="s">
        <v>347</v>
      </c>
      <c r="F57" s="17" t="s">
        <v>987</v>
      </c>
      <c r="G57" s="18">
        <v>3</v>
      </c>
      <c r="H57" s="18">
        <v>3</v>
      </c>
      <c r="I57" s="19">
        <v>0</v>
      </c>
      <c r="J57" s="20">
        <v>0</v>
      </c>
      <c r="K57" s="21">
        <v>1</v>
      </c>
      <c r="L57" s="22">
        <v>0</v>
      </c>
      <c r="M57" s="37" t="s">
        <v>1347</v>
      </c>
      <c r="N57" s="37"/>
    </row>
    <row r="58" spans="1:14" x14ac:dyDescent="0.3">
      <c r="A58" s="17" t="s">
        <v>988</v>
      </c>
      <c r="B58" s="17" t="s">
        <v>931</v>
      </c>
      <c r="C58" s="17" t="s">
        <v>754</v>
      </c>
      <c r="D58" s="17" t="s">
        <v>830</v>
      </c>
      <c r="E58" s="17" t="s">
        <v>739</v>
      </c>
      <c r="F58" s="17" t="s">
        <v>989</v>
      </c>
      <c r="G58" s="18">
        <v>3</v>
      </c>
      <c r="H58" s="18">
        <v>5</v>
      </c>
      <c r="I58" s="19">
        <v>0.33333333333333337</v>
      </c>
      <c r="J58" s="20">
        <v>0.66666666666666674</v>
      </c>
      <c r="K58" s="21">
        <v>0</v>
      </c>
      <c r="L58" s="22">
        <v>0</v>
      </c>
      <c r="M58" s="37" t="s">
        <v>1345</v>
      </c>
      <c r="N58" s="37"/>
    </row>
    <row r="59" spans="1:14" x14ac:dyDescent="0.3">
      <c r="A59" s="17" t="s">
        <v>990</v>
      </c>
      <c r="B59" s="17" t="s">
        <v>991</v>
      </c>
      <c r="C59" s="17" t="s">
        <v>992</v>
      </c>
      <c r="D59" s="17" t="s">
        <v>835</v>
      </c>
      <c r="E59" s="17" t="s">
        <v>993</v>
      </c>
      <c r="F59" s="17" t="s">
        <v>994</v>
      </c>
      <c r="G59" s="18">
        <v>3</v>
      </c>
      <c r="H59" s="18">
        <v>9</v>
      </c>
      <c r="I59" s="19">
        <v>0</v>
      </c>
      <c r="J59" s="20">
        <v>1</v>
      </c>
      <c r="K59" s="21">
        <v>0</v>
      </c>
      <c r="L59" s="22">
        <v>0</v>
      </c>
      <c r="M59" s="37" t="s">
        <v>1348</v>
      </c>
      <c r="N59" s="37"/>
    </row>
    <row r="60" spans="1:14" x14ac:dyDescent="0.3">
      <c r="A60" s="17" t="s">
        <v>366</v>
      </c>
      <c r="B60" s="17" t="s">
        <v>367</v>
      </c>
      <c r="C60" s="17" t="s">
        <v>992</v>
      </c>
      <c r="D60" s="17" t="s">
        <v>902</v>
      </c>
      <c r="E60" s="17" t="s">
        <v>368</v>
      </c>
      <c r="F60" s="17" t="s">
        <v>995</v>
      </c>
      <c r="G60" s="18">
        <v>3</v>
      </c>
      <c r="H60" s="18">
        <v>9</v>
      </c>
      <c r="I60" s="19">
        <v>0</v>
      </c>
      <c r="J60" s="20">
        <v>0</v>
      </c>
      <c r="K60" s="21">
        <v>1</v>
      </c>
      <c r="L60" s="22">
        <v>0</v>
      </c>
      <c r="M60" s="37" t="s">
        <v>1347</v>
      </c>
      <c r="N60" s="37"/>
    </row>
    <row r="61" spans="1:14" x14ac:dyDescent="0.3">
      <c r="A61" s="17" t="s">
        <v>996</v>
      </c>
      <c r="B61" s="17" t="s">
        <v>997</v>
      </c>
      <c r="C61" s="17" t="s">
        <v>998</v>
      </c>
      <c r="D61" s="17" t="s">
        <v>755</v>
      </c>
      <c r="E61" s="17" t="s">
        <v>351</v>
      </c>
      <c r="F61" s="17" t="s">
        <v>999</v>
      </c>
      <c r="G61" s="18">
        <v>3</v>
      </c>
      <c r="H61" s="18">
        <v>10</v>
      </c>
      <c r="I61" s="19">
        <v>1</v>
      </c>
      <c r="J61" s="20">
        <v>0</v>
      </c>
      <c r="K61" s="21">
        <v>0</v>
      </c>
      <c r="L61" s="22">
        <v>0</v>
      </c>
      <c r="M61" s="37" t="s">
        <v>1345</v>
      </c>
      <c r="N61" s="37"/>
    </row>
    <row r="62" spans="1:14" x14ac:dyDescent="0.3">
      <c r="A62" s="17" t="s">
        <v>1000</v>
      </c>
      <c r="B62" s="17" t="s">
        <v>1001</v>
      </c>
      <c r="C62" s="17" t="s">
        <v>1002</v>
      </c>
      <c r="D62" s="17" t="s">
        <v>1003</v>
      </c>
      <c r="E62" s="17" t="s">
        <v>739</v>
      </c>
      <c r="F62" s="17" t="s">
        <v>1004</v>
      </c>
      <c r="G62" s="18">
        <v>3</v>
      </c>
      <c r="H62" s="18">
        <v>52</v>
      </c>
      <c r="I62" s="19">
        <v>1</v>
      </c>
      <c r="J62" s="20">
        <v>0</v>
      </c>
      <c r="K62" s="21">
        <v>0</v>
      </c>
      <c r="L62" s="22">
        <v>0</v>
      </c>
      <c r="M62" s="37" t="s">
        <v>1345</v>
      </c>
      <c r="N62" s="37"/>
    </row>
    <row r="63" spans="1:14" x14ac:dyDescent="0.3">
      <c r="A63" s="17" t="s">
        <v>268</v>
      </c>
      <c r="B63" s="17" t="s">
        <v>1005</v>
      </c>
      <c r="C63" s="17" t="s">
        <v>901</v>
      </c>
      <c r="D63" s="17" t="s">
        <v>738</v>
      </c>
      <c r="E63" s="17" t="s">
        <v>272</v>
      </c>
      <c r="F63" s="17" t="s">
        <v>1006</v>
      </c>
      <c r="G63" s="18">
        <v>3</v>
      </c>
      <c r="H63" s="18">
        <v>4</v>
      </c>
      <c r="I63" s="19">
        <v>0</v>
      </c>
      <c r="J63" s="20">
        <v>0</v>
      </c>
      <c r="K63" s="21">
        <v>1</v>
      </c>
      <c r="L63" s="22">
        <v>0</v>
      </c>
      <c r="M63" s="37" t="s">
        <v>1356</v>
      </c>
      <c r="N63" s="37">
        <v>3</v>
      </c>
    </row>
    <row r="64" spans="1:14" x14ac:dyDescent="0.3">
      <c r="A64" s="17" t="s">
        <v>1007</v>
      </c>
      <c r="B64" s="17" t="s">
        <v>1008</v>
      </c>
      <c r="C64" s="17" t="s">
        <v>1009</v>
      </c>
      <c r="D64" s="17" t="s">
        <v>1010</v>
      </c>
      <c r="E64" s="17" t="s">
        <v>347</v>
      </c>
      <c r="F64" s="17" t="s">
        <v>1011</v>
      </c>
      <c r="G64" s="18">
        <v>3</v>
      </c>
      <c r="H64" s="18">
        <v>3</v>
      </c>
      <c r="I64" s="19">
        <v>0.33333333333333337</v>
      </c>
      <c r="J64" s="20">
        <v>0.66666666666666674</v>
      </c>
      <c r="K64" s="21">
        <v>0</v>
      </c>
      <c r="L64" s="22">
        <v>0</v>
      </c>
      <c r="M64" s="37" t="s">
        <v>1348</v>
      </c>
      <c r="N64" s="37"/>
    </row>
    <row r="65" spans="1:14" x14ac:dyDescent="0.3">
      <c r="A65" s="17" t="s">
        <v>1012</v>
      </c>
      <c r="B65" s="17" t="s">
        <v>1013</v>
      </c>
      <c r="C65" s="17" t="s">
        <v>1014</v>
      </c>
      <c r="D65" s="17" t="s">
        <v>1015</v>
      </c>
      <c r="E65" s="17" t="s">
        <v>351</v>
      </c>
      <c r="F65" s="17" t="s">
        <v>1016</v>
      </c>
      <c r="G65" s="18">
        <v>3</v>
      </c>
      <c r="H65" s="18">
        <v>6</v>
      </c>
      <c r="I65" s="19">
        <v>0</v>
      </c>
      <c r="J65" s="20">
        <v>1</v>
      </c>
      <c r="K65" s="21">
        <v>0</v>
      </c>
      <c r="L65" s="22">
        <v>0</v>
      </c>
      <c r="M65" s="37" t="s">
        <v>1345</v>
      </c>
      <c r="N65" s="37"/>
    </row>
    <row r="66" spans="1:14" x14ac:dyDescent="0.3">
      <c r="A66" s="17" t="s">
        <v>1017</v>
      </c>
      <c r="B66" s="17" t="s">
        <v>1018</v>
      </c>
      <c r="C66" s="17" t="s">
        <v>1019</v>
      </c>
      <c r="D66" s="17" t="s">
        <v>738</v>
      </c>
      <c r="E66" s="17" t="s">
        <v>909</v>
      </c>
      <c r="F66" s="17" t="s">
        <v>1020</v>
      </c>
      <c r="G66" s="18">
        <v>2</v>
      </c>
      <c r="H66" s="18">
        <v>10</v>
      </c>
      <c r="I66" s="19">
        <v>0</v>
      </c>
      <c r="J66" s="20">
        <v>1</v>
      </c>
      <c r="K66" s="21">
        <v>0</v>
      </c>
      <c r="L66" s="22">
        <v>0</v>
      </c>
      <c r="M66" s="37" t="s">
        <v>1349</v>
      </c>
      <c r="N66" s="37"/>
    </row>
    <row r="67" spans="1:14" x14ac:dyDescent="0.3">
      <c r="A67" s="17" t="s">
        <v>1021</v>
      </c>
      <c r="B67" s="17" t="s">
        <v>1022</v>
      </c>
      <c r="C67" s="17" t="s">
        <v>796</v>
      </c>
      <c r="D67" s="17" t="s">
        <v>835</v>
      </c>
      <c r="E67" s="17" t="s">
        <v>785</v>
      </c>
      <c r="F67" s="17" t="s">
        <v>1023</v>
      </c>
      <c r="G67" s="18">
        <v>2</v>
      </c>
      <c r="H67" s="18">
        <v>2</v>
      </c>
      <c r="I67" s="19">
        <v>1</v>
      </c>
      <c r="J67" s="20">
        <v>0</v>
      </c>
      <c r="K67" s="21">
        <v>0</v>
      </c>
      <c r="L67" s="22">
        <v>0</v>
      </c>
      <c r="M67" s="37" t="s">
        <v>1345</v>
      </c>
      <c r="N67" s="37"/>
    </row>
    <row r="68" spans="1:14" x14ac:dyDescent="0.3">
      <c r="A68" s="17" t="s">
        <v>1024</v>
      </c>
      <c r="B68" s="17" t="s">
        <v>1025</v>
      </c>
      <c r="C68" s="17" t="s">
        <v>1026</v>
      </c>
      <c r="D68" s="17" t="s">
        <v>866</v>
      </c>
      <c r="E68" s="17" t="s">
        <v>739</v>
      </c>
      <c r="F68" s="17" t="s">
        <v>1027</v>
      </c>
      <c r="G68" s="18">
        <v>2</v>
      </c>
      <c r="H68" s="18">
        <v>3</v>
      </c>
      <c r="I68" s="19">
        <v>0</v>
      </c>
      <c r="J68" s="20">
        <v>1</v>
      </c>
      <c r="K68" s="21">
        <v>0</v>
      </c>
      <c r="L68" s="22">
        <v>0</v>
      </c>
      <c r="M68" s="37" t="s">
        <v>1349</v>
      </c>
      <c r="N68" s="37"/>
    </row>
    <row r="69" spans="1:14" x14ac:dyDescent="0.3">
      <c r="A69" s="17" t="s">
        <v>523</v>
      </c>
      <c r="B69" s="17" t="s">
        <v>1028</v>
      </c>
      <c r="C69" s="17" t="s">
        <v>901</v>
      </c>
      <c r="D69" s="17" t="s">
        <v>738</v>
      </c>
      <c r="E69" s="17" t="s">
        <v>526</v>
      </c>
      <c r="F69" s="17" t="s">
        <v>1029</v>
      </c>
      <c r="G69" s="18">
        <v>2</v>
      </c>
      <c r="H69" s="18">
        <v>4</v>
      </c>
      <c r="I69" s="19">
        <v>0</v>
      </c>
      <c r="J69" s="20">
        <v>0</v>
      </c>
      <c r="K69" s="21">
        <v>0</v>
      </c>
      <c r="L69" s="22">
        <v>1</v>
      </c>
      <c r="M69" s="37" t="s">
        <v>1347</v>
      </c>
      <c r="N69" s="37"/>
    </row>
    <row r="70" spans="1:14" x14ac:dyDescent="0.3">
      <c r="A70" s="17" t="s">
        <v>681</v>
      </c>
      <c r="B70" s="17" t="s">
        <v>1030</v>
      </c>
      <c r="C70" s="17" t="s">
        <v>901</v>
      </c>
      <c r="D70" s="17" t="s">
        <v>738</v>
      </c>
      <c r="E70" s="17" t="s">
        <v>684</v>
      </c>
      <c r="F70" s="17" t="s">
        <v>1031</v>
      </c>
      <c r="G70" s="18">
        <v>2</v>
      </c>
      <c r="H70" s="18">
        <v>5</v>
      </c>
      <c r="I70" s="19">
        <v>0</v>
      </c>
      <c r="J70" s="20">
        <v>0</v>
      </c>
      <c r="K70" s="21">
        <v>0</v>
      </c>
      <c r="L70" s="22">
        <v>1</v>
      </c>
      <c r="M70" s="37" t="s">
        <v>1347</v>
      </c>
      <c r="N70" s="37"/>
    </row>
    <row r="71" spans="1:14" x14ac:dyDescent="0.3">
      <c r="A71" s="17" t="s">
        <v>1032</v>
      </c>
      <c r="B71" s="17" t="s">
        <v>1033</v>
      </c>
      <c r="C71" s="17" t="s">
        <v>901</v>
      </c>
      <c r="D71" s="17" t="s">
        <v>1034</v>
      </c>
      <c r="E71" s="17" t="s">
        <v>960</v>
      </c>
      <c r="F71" s="17" t="s">
        <v>1035</v>
      </c>
      <c r="G71" s="18">
        <v>2</v>
      </c>
      <c r="H71" s="18">
        <v>2</v>
      </c>
      <c r="I71" s="19">
        <v>0.5</v>
      </c>
      <c r="J71" s="20">
        <v>0.5</v>
      </c>
      <c r="K71" s="21">
        <v>0</v>
      </c>
      <c r="L71" s="22">
        <v>0</v>
      </c>
      <c r="M71" s="37" t="s">
        <v>1350</v>
      </c>
      <c r="N71" s="37"/>
    </row>
    <row r="72" spans="1:14" x14ac:dyDescent="0.3">
      <c r="A72" s="17" t="s">
        <v>1036</v>
      </c>
      <c r="B72" s="17" t="s">
        <v>1037</v>
      </c>
      <c r="C72" s="17" t="s">
        <v>1038</v>
      </c>
      <c r="D72" s="17" t="s">
        <v>1039</v>
      </c>
      <c r="E72" s="17" t="s">
        <v>1040</v>
      </c>
      <c r="F72" s="17" t="s">
        <v>1041</v>
      </c>
      <c r="G72" s="18">
        <v>2</v>
      </c>
      <c r="H72" s="18">
        <v>3</v>
      </c>
      <c r="I72" s="19">
        <v>0</v>
      </c>
      <c r="J72" s="20">
        <v>1</v>
      </c>
      <c r="K72" s="21">
        <v>0</v>
      </c>
      <c r="L72" s="22">
        <v>0</v>
      </c>
      <c r="M72" s="37" t="s">
        <v>1349</v>
      </c>
      <c r="N72" s="37"/>
    </row>
    <row r="73" spans="1:14" x14ac:dyDescent="0.3">
      <c r="A73" s="17" t="s">
        <v>1042</v>
      </c>
      <c r="B73" s="17" t="s">
        <v>1043</v>
      </c>
      <c r="C73" s="17" t="s">
        <v>901</v>
      </c>
      <c r="D73" s="17" t="s">
        <v>772</v>
      </c>
      <c r="E73" s="17" t="s">
        <v>341</v>
      </c>
      <c r="F73" s="17" t="s">
        <v>1044</v>
      </c>
      <c r="G73" s="18">
        <v>2</v>
      </c>
      <c r="H73" s="18">
        <v>2</v>
      </c>
      <c r="I73" s="19">
        <v>1</v>
      </c>
      <c r="J73" s="20">
        <v>0</v>
      </c>
      <c r="K73" s="21">
        <v>0</v>
      </c>
      <c r="L73" s="22">
        <v>0</v>
      </c>
      <c r="M73" s="37" t="s">
        <v>1350</v>
      </c>
      <c r="N73" s="37"/>
    </row>
    <row r="74" spans="1:14" x14ac:dyDescent="0.3">
      <c r="A74" s="17" t="s">
        <v>480</v>
      </c>
      <c r="B74" s="17" t="s">
        <v>1045</v>
      </c>
      <c r="C74" s="17" t="s">
        <v>1046</v>
      </c>
      <c r="D74" s="17" t="s">
        <v>738</v>
      </c>
      <c r="E74" s="17" t="s">
        <v>272</v>
      </c>
      <c r="F74" s="17" t="s">
        <v>1047</v>
      </c>
      <c r="G74" s="18">
        <v>2</v>
      </c>
      <c r="H74" s="18">
        <v>3</v>
      </c>
      <c r="I74" s="19">
        <v>0</v>
      </c>
      <c r="J74" s="20">
        <v>0</v>
      </c>
      <c r="K74" s="21">
        <v>0</v>
      </c>
      <c r="L74" s="22">
        <v>1</v>
      </c>
      <c r="M74" s="37" t="s">
        <v>1347</v>
      </c>
      <c r="N74" s="37"/>
    </row>
    <row r="75" spans="1:14" x14ac:dyDescent="0.3">
      <c r="A75" s="17" t="s">
        <v>1048</v>
      </c>
      <c r="B75" s="17" t="s">
        <v>1049</v>
      </c>
      <c r="C75" s="17" t="s">
        <v>901</v>
      </c>
      <c r="D75" s="17" t="s">
        <v>830</v>
      </c>
      <c r="E75" s="17" t="s">
        <v>938</v>
      </c>
      <c r="F75" s="17" t="s">
        <v>1050</v>
      </c>
      <c r="G75" s="18">
        <v>2</v>
      </c>
      <c r="H75" s="18">
        <v>11</v>
      </c>
      <c r="I75" s="19">
        <v>0.5</v>
      </c>
      <c r="J75" s="20">
        <v>0.5</v>
      </c>
      <c r="K75" s="21">
        <v>0</v>
      </c>
      <c r="L75" s="22">
        <v>0</v>
      </c>
      <c r="M75" s="37" t="s">
        <v>1350</v>
      </c>
      <c r="N75" s="37"/>
    </row>
    <row r="76" spans="1:14" x14ac:dyDescent="0.3">
      <c r="A76" s="17" t="s">
        <v>1051</v>
      </c>
      <c r="B76" s="17" t="s">
        <v>801</v>
      </c>
      <c r="C76" s="17" t="s">
        <v>998</v>
      </c>
      <c r="D76" s="17" t="s">
        <v>755</v>
      </c>
      <c r="E76" s="17" t="s">
        <v>351</v>
      </c>
      <c r="F76" s="17" t="s">
        <v>1052</v>
      </c>
      <c r="G76" s="18">
        <v>2</v>
      </c>
      <c r="H76" s="18">
        <v>5</v>
      </c>
      <c r="I76" s="19">
        <v>0</v>
      </c>
      <c r="J76" s="20">
        <v>1</v>
      </c>
      <c r="K76" s="21">
        <v>0</v>
      </c>
      <c r="L76" s="22">
        <v>0</v>
      </c>
      <c r="M76" s="37" t="s">
        <v>1350</v>
      </c>
      <c r="N76" s="37"/>
    </row>
    <row r="77" spans="1:14" x14ac:dyDescent="0.3">
      <c r="A77" s="17" t="s">
        <v>1053</v>
      </c>
      <c r="B77" s="17" t="s">
        <v>1054</v>
      </c>
      <c r="C77" s="17" t="s">
        <v>901</v>
      </c>
      <c r="D77" s="17" t="s">
        <v>738</v>
      </c>
      <c r="E77" s="17" t="s">
        <v>745</v>
      </c>
      <c r="F77" s="17" t="s">
        <v>1055</v>
      </c>
      <c r="G77" s="18">
        <v>2</v>
      </c>
      <c r="H77" s="18">
        <v>15</v>
      </c>
      <c r="I77" s="19">
        <v>0</v>
      </c>
      <c r="J77" s="20">
        <v>1</v>
      </c>
      <c r="K77" s="21">
        <v>0</v>
      </c>
      <c r="L77" s="22">
        <v>0</v>
      </c>
      <c r="M77" s="37" t="s">
        <v>1349</v>
      </c>
      <c r="N77" s="37"/>
    </row>
    <row r="78" spans="1:14" x14ac:dyDescent="0.3">
      <c r="A78" s="17" t="s">
        <v>1056</v>
      </c>
      <c r="B78" s="17" t="s">
        <v>1057</v>
      </c>
      <c r="C78" s="17" t="s">
        <v>1058</v>
      </c>
      <c r="D78" s="17" t="s">
        <v>1059</v>
      </c>
      <c r="E78" s="17" t="s">
        <v>1060</v>
      </c>
      <c r="F78" s="17" t="s">
        <v>1061</v>
      </c>
      <c r="G78" s="18">
        <v>2</v>
      </c>
      <c r="H78" s="18">
        <v>4</v>
      </c>
      <c r="I78" s="19">
        <v>0</v>
      </c>
      <c r="J78" s="20">
        <v>1</v>
      </c>
      <c r="K78" s="21">
        <v>0</v>
      </c>
      <c r="L78" s="22">
        <v>0</v>
      </c>
      <c r="M78" s="37" t="s">
        <v>1349</v>
      </c>
      <c r="N78" s="37"/>
    </row>
    <row r="79" spans="1:14" x14ac:dyDescent="0.3">
      <c r="A79" s="17" t="s">
        <v>1062</v>
      </c>
      <c r="B79" s="17" t="s">
        <v>1063</v>
      </c>
      <c r="C79" s="17" t="s">
        <v>1064</v>
      </c>
      <c r="D79" s="17" t="s">
        <v>738</v>
      </c>
      <c r="E79" s="17" t="s">
        <v>272</v>
      </c>
      <c r="F79" s="17" t="s">
        <v>1065</v>
      </c>
      <c r="G79" s="18">
        <v>2</v>
      </c>
      <c r="H79" s="18">
        <v>6</v>
      </c>
      <c r="I79" s="19">
        <v>0.5</v>
      </c>
      <c r="J79" s="20">
        <v>0.5</v>
      </c>
      <c r="K79" s="21">
        <v>0</v>
      </c>
      <c r="L79" s="22">
        <v>0</v>
      </c>
      <c r="M79" s="37" t="s">
        <v>1350</v>
      </c>
      <c r="N79" s="37"/>
    </row>
    <row r="80" spans="1:14" x14ac:dyDescent="0.3">
      <c r="A80" s="17" t="s">
        <v>1066</v>
      </c>
      <c r="B80" s="17" t="s">
        <v>1067</v>
      </c>
      <c r="C80" s="17" t="s">
        <v>1068</v>
      </c>
      <c r="D80" s="17" t="s">
        <v>738</v>
      </c>
      <c r="E80" s="17" t="s">
        <v>1069</v>
      </c>
      <c r="F80" s="17" t="s">
        <v>1070</v>
      </c>
      <c r="G80" s="18">
        <v>2</v>
      </c>
      <c r="H80" s="18">
        <v>8</v>
      </c>
      <c r="I80" s="19">
        <v>0</v>
      </c>
      <c r="J80" s="20">
        <v>1</v>
      </c>
      <c r="K80" s="21">
        <v>0</v>
      </c>
      <c r="L80" s="22">
        <v>0</v>
      </c>
      <c r="M80" s="37" t="s">
        <v>1350</v>
      </c>
      <c r="N80" s="37"/>
    </row>
    <row r="81" spans="1:14" x14ac:dyDescent="0.3">
      <c r="A81" s="17" t="s">
        <v>1071</v>
      </c>
      <c r="B81" s="17" t="s">
        <v>1072</v>
      </c>
      <c r="C81" s="17" t="s">
        <v>1073</v>
      </c>
      <c r="D81" s="17" t="s">
        <v>1074</v>
      </c>
      <c r="E81" s="17" t="s">
        <v>745</v>
      </c>
      <c r="F81" s="17" t="s">
        <v>1075</v>
      </c>
      <c r="G81" s="18">
        <v>2</v>
      </c>
      <c r="H81" s="18">
        <v>3</v>
      </c>
      <c r="I81" s="19">
        <v>1</v>
      </c>
      <c r="J81" s="20">
        <v>0</v>
      </c>
      <c r="K81" s="21">
        <v>0</v>
      </c>
      <c r="L81" s="22">
        <v>0</v>
      </c>
      <c r="M81" s="37" t="s">
        <v>1350</v>
      </c>
      <c r="N81" s="37"/>
    </row>
    <row r="82" spans="1:14" x14ac:dyDescent="0.3">
      <c r="A82" s="17" t="s">
        <v>349</v>
      </c>
      <c r="B82" s="17" t="s">
        <v>1076</v>
      </c>
      <c r="C82" s="17" t="s">
        <v>1077</v>
      </c>
      <c r="D82" s="17" t="s">
        <v>1078</v>
      </c>
      <c r="E82" s="17" t="s">
        <v>351</v>
      </c>
      <c r="F82" s="17" t="s">
        <v>1079</v>
      </c>
      <c r="G82" s="18">
        <v>2</v>
      </c>
      <c r="H82" s="18">
        <v>3</v>
      </c>
      <c r="I82" s="19">
        <v>0</v>
      </c>
      <c r="J82" s="20">
        <v>0</v>
      </c>
      <c r="K82" s="21">
        <v>1</v>
      </c>
      <c r="L82" s="22">
        <v>0</v>
      </c>
      <c r="M82" s="37" t="s">
        <v>1347</v>
      </c>
      <c r="N82" s="37"/>
    </row>
    <row r="83" spans="1:14" x14ac:dyDescent="0.3">
      <c r="A83" s="17" t="s">
        <v>444</v>
      </c>
      <c r="B83" s="17" t="s">
        <v>1080</v>
      </c>
      <c r="C83" s="17" t="s">
        <v>901</v>
      </c>
      <c r="D83" s="17" t="s">
        <v>738</v>
      </c>
      <c r="E83" s="17" t="s">
        <v>293</v>
      </c>
      <c r="F83" s="17" t="s">
        <v>1081</v>
      </c>
      <c r="G83" s="18">
        <v>2</v>
      </c>
      <c r="H83" s="18">
        <v>3</v>
      </c>
      <c r="I83" s="19">
        <v>0</v>
      </c>
      <c r="J83" s="20">
        <v>0</v>
      </c>
      <c r="K83" s="21">
        <v>0</v>
      </c>
      <c r="L83" s="22">
        <v>1</v>
      </c>
      <c r="M83" s="37" t="s">
        <v>1347</v>
      </c>
      <c r="N83" s="37"/>
    </row>
    <row r="84" spans="1:14" x14ac:dyDescent="0.3">
      <c r="A84" s="17" t="s">
        <v>1082</v>
      </c>
      <c r="B84" s="17" t="s">
        <v>1083</v>
      </c>
      <c r="C84" s="17" t="s">
        <v>1084</v>
      </c>
      <c r="D84" s="17" t="s">
        <v>738</v>
      </c>
      <c r="E84" s="17" t="s">
        <v>293</v>
      </c>
      <c r="F84" s="17" t="s">
        <v>1085</v>
      </c>
      <c r="G84" s="18">
        <v>2</v>
      </c>
      <c r="H84" s="18">
        <v>2</v>
      </c>
      <c r="I84" s="19">
        <v>0</v>
      </c>
      <c r="J84" s="20">
        <v>1</v>
      </c>
      <c r="K84" s="21">
        <v>0</v>
      </c>
      <c r="L84" s="22">
        <v>0</v>
      </c>
      <c r="M84" s="37" t="s">
        <v>1350</v>
      </c>
      <c r="N84" s="37"/>
    </row>
    <row r="85" spans="1:14" x14ac:dyDescent="0.3">
      <c r="A85" s="17" t="s">
        <v>475</v>
      </c>
      <c r="B85" s="17" t="s">
        <v>1086</v>
      </c>
      <c r="C85" s="17" t="s">
        <v>1087</v>
      </c>
      <c r="D85" s="17" t="s">
        <v>738</v>
      </c>
      <c r="E85" s="17" t="s">
        <v>477</v>
      </c>
      <c r="F85" s="17" t="s">
        <v>1088</v>
      </c>
      <c r="G85" s="18">
        <v>2</v>
      </c>
      <c r="H85" s="18">
        <v>2</v>
      </c>
      <c r="I85" s="19">
        <v>0</v>
      </c>
      <c r="J85" s="20">
        <v>0</v>
      </c>
      <c r="K85" s="21">
        <v>0</v>
      </c>
      <c r="L85" s="22">
        <v>1</v>
      </c>
      <c r="M85" s="37" t="s">
        <v>1347</v>
      </c>
      <c r="N85" s="37"/>
    </row>
    <row r="86" spans="1:14" x14ac:dyDescent="0.3">
      <c r="A86" s="17" t="s">
        <v>1089</v>
      </c>
      <c r="B86" s="17" t="s">
        <v>1090</v>
      </c>
      <c r="C86" s="17" t="s">
        <v>1091</v>
      </c>
      <c r="D86" s="17" t="s">
        <v>738</v>
      </c>
      <c r="E86" s="17" t="s">
        <v>1092</v>
      </c>
      <c r="F86" s="17" t="s">
        <v>1093</v>
      </c>
      <c r="G86" s="18">
        <v>2</v>
      </c>
      <c r="H86" s="18">
        <v>5</v>
      </c>
      <c r="I86" s="19">
        <v>0</v>
      </c>
      <c r="J86" s="20">
        <v>1</v>
      </c>
      <c r="K86" s="21">
        <v>0</v>
      </c>
      <c r="L86" s="22">
        <v>0</v>
      </c>
      <c r="M86" s="37" t="s">
        <v>1349</v>
      </c>
      <c r="N86" s="37"/>
    </row>
    <row r="87" spans="1:14" x14ac:dyDescent="0.3">
      <c r="A87" s="17" t="s">
        <v>1094</v>
      </c>
      <c r="B87" s="17" t="s">
        <v>1095</v>
      </c>
      <c r="C87" s="17" t="s">
        <v>1096</v>
      </c>
      <c r="D87" s="17" t="s">
        <v>1097</v>
      </c>
      <c r="E87" s="17" t="s">
        <v>1098</v>
      </c>
      <c r="F87" s="17" t="s">
        <v>1094</v>
      </c>
      <c r="G87" s="18">
        <v>2</v>
      </c>
      <c r="H87" s="18">
        <v>3</v>
      </c>
      <c r="I87" s="19">
        <v>1</v>
      </c>
      <c r="J87" s="20">
        <v>0</v>
      </c>
      <c r="K87" s="21">
        <v>0</v>
      </c>
      <c r="L87" s="22">
        <v>0</v>
      </c>
      <c r="M87" s="37" t="s">
        <v>1346</v>
      </c>
      <c r="N87" s="37"/>
    </row>
    <row r="88" spans="1:14" x14ac:dyDescent="0.3">
      <c r="A88" s="17" t="s">
        <v>1099</v>
      </c>
      <c r="B88" s="17" t="s">
        <v>1100</v>
      </c>
      <c r="C88" s="17" t="s">
        <v>1101</v>
      </c>
      <c r="D88" s="17" t="s">
        <v>1102</v>
      </c>
      <c r="E88" s="17" t="s">
        <v>1103</v>
      </c>
      <c r="F88" s="17" t="s">
        <v>1104</v>
      </c>
      <c r="G88" s="18">
        <v>2</v>
      </c>
      <c r="H88" s="18">
        <v>14</v>
      </c>
      <c r="I88" s="19">
        <v>0</v>
      </c>
      <c r="J88" s="20">
        <v>1</v>
      </c>
      <c r="K88" s="21">
        <v>0</v>
      </c>
      <c r="L88" s="22">
        <v>0</v>
      </c>
      <c r="M88" s="37" t="s">
        <v>1349</v>
      </c>
      <c r="N88" s="37"/>
    </row>
    <row r="89" spans="1:14" x14ac:dyDescent="0.3">
      <c r="A89" s="17" t="s">
        <v>1105</v>
      </c>
      <c r="B89" s="17" t="s">
        <v>1106</v>
      </c>
      <c r="C89" s="17" t="s">
        <v>1068</v>
      </c>
      <c r="D89" s="17" t="s">
        <v>738</v>
      </c>
      <c r="E89" s="17" t="s">
        <v>1107</v>
      </c>
      <c r="F89" s="17" t="s">
        <v>1108</v>
      </c>
      <c r="G89" s="18">
        <v>2</v>
      </c>
      <c r="H89" s="18">
        <v>8</v>
      </c>
      <c r="I89" s="19">
        <v>0</v>
      </c>
      <c r="J89" s="20">
        <v>1</v>
      </c>
      <c r="K89" s="21">
        <v>0</v>
      </c>
      <c r="L89" s="22">
        <v>0</v>
      </c>
      <c r="M89" s="37" t="s">
        <v>1350</v>
      </c>
      <c r="N89" s="37"/>
    </row>
    <row r="90" spans="1:14" x14ac:dyDescent="0.3">
      <c r="A90" s="17" t="s">
        <v>1109</v>
      </c>
      <c r="B90" s="17" t="s">
        <v>1110</v>
      </c>
      <c r="C90" s="17" t="s">
        <v>1111</v>
      </c>
      <c r="D90" s="17" t="s">
        <v>1112</v>
      </c>
      <c r="E90" s="17" t="s">
        <v>1113</v>
      </c>
      <c r="F90" s="17" t="s">
        <v>1114</v>
      </c>
      <c r="G90" s="18">
        <v>1</v>
      </c>
      <c r="H90" s="18">
        <v>500</v>
      </c>
      <c r="I90" s="19">
        <v>0</v>
      </c>
      <c r="J90" s="20">
        <v>1</v>
      </c>
      <c r="K90" s="21">
        <v>0</v>
      </c>
      <c r="L90" s="22">
        <v>0</v>
      </c>
      <c r="M90" s="37" t="s">
        <v>1351</v>
      </c>
      <c r="N90" s="37"/>
    </row>
    <row r="91" spans="1:14" x14ac:dyDescent="0.3">
      <c r="A91" s="17" t="s">
        <v>1115</v>
      </c>
      <c r="B91" s="17" t="s">
        <v>1116</v>
      </c>
      <c r="C91" s="17" t="s">
        <v>1117</v>
      </c>
      <c r="D91" s="17" t="s">
        <v>1118</v>
      </c>
      <c r="E91" s="17" t="s">
        <v>351</v>
      </c>
      <c r="F91" s="17" t="s">
        <v>1119</v>
      </c>
      <c r="G91" s="18">
        <v>1</v>
      </c>
      <c r="H91" s="18">
        <v>2</v>
      </c>
      <c r="I91" s="19">
        <v>0</v>
      </c>
      <c r="J91" s="20">
        <v>1</v>
      </c>
      <c r="K91" s="21">
        <v>0</v>
      </c>
      <c r="L91" s="22">
        <v>0</v>
      </c>
      <c r="M91" s="37" t="s">
        <v>1350</v>
      </c>
      <c r="N91" s="37"/>
    </row>
    <row r="92" spans="1:14" x14ac:dyDescent="0.3">
      <c r="A92" s="17" t="s">
        <v>688</v>
      </c>
      <c r="B92" s="17" t="s">
        <v>1120</v>
      </c>
      <c r="C92" s="17" t="s">
        <v>1121</v>
      </c>
      <c r="D92" s="17" t="s">
        <v>738</v>
      </c>
      <c r="E92" s="17" t="s">
        <v>337</v>
      </c>
      <c r="F92" s="17" t="s">
        <v>1122</v>
      </c>
      <c r="G92" s="18">
        <v>1</v>
      </c>
      <c r="H92" s="18">
        <v>1</v>
      </c>
      <c r="I92" s="19">
        <v>0</v>
      </c>
      <c r="J92" s="20">
        <v>0</v>
      </c>
      <c r="K92" s="21">
        <v>0</v>
      </c>
      <c r="L92" s="22">
        <v>1</v>
      </c>
      <c r="M92" s="37" t="s">
        <v>1347</v>
      </c>
      <c r="N92" s="37"/>
    </row>
    <row r="93" spans="1:14" x14ac:dyDescent="0.3">
      <c r="A93" s="17" t="s">
        <v>1123</v>
      </c>
      <c r="B93" s="17" t="s">
        <v>1124</v>
      </c>
      <c r="C93" s="17" t="s">
        <v>901</v>
      </c>
      <c r="D93" s="17" t="s">
        <v>738</v>
      </c>
      <c r="E93" s="17" t="s">
        <v>1125</v>
      </c>
      <c r="F93" s="17" t="s">
        <v>1126</v>
      </c>
      <c r="G93" s="18">
        <v>1</v>
      </c>
      <c r="H93" s="18">
        <v>2</v>
      </c>
      <c r="I93" s="19">
        <v>1</v>
      </c>
      <c r="J93" s="20">
        <v>0</v>
      </c>
      <c r="K93" s="21">
        <v>0</v>
      </c>
      <c r="L93" s="22">
        <v>0</v>
      </c>
      <c r="M93" s="37" t="s">
        <v>1346</v>
      </c>
      <c r="N93" s="37"/>
    </row>
    <row r="94" spans="1:14" x14ac:dyDescent="0.3">
      <c r="A94" s="17" t="s">
        <v>1127</v>
      </c>
      <c r="B94" s="17" t="s">
        <v>1128</v>
      </c>
      <c r="C94" s="17" t="s">
        <v>1129</v>
      </c>
      <c r="D94" s="17" t="s">
        <v>755</v>
      </c>
      <c r="E94" s="17" t="s">
        <v>351</v>
      </c>
      <c r="F94" s="17" t="s">
        <v>1130</v>
      </c>
      <c r="G94" s="18">
        <v>1</v>
      </c>
      <c r="H94" s="18">
        <v>1</v>
      </c>
      <c r="I94" s="19">
        <v>0</v>
      </c>
      <c r="J94" s="20">
        <v>1</v>
      </c>
      <c r="K94" s="21">
        <v>0</v>
      </c>
      <c r="L94" s="22">
        <v>0</v>
      </c>
      <c r="M94" s="37" t="s">
        <v>1350</v>
      </c>
      <c r="N94" s="37"/>
    </row>
    <row r="95" spans="1:14" x14ac:dyDescent="0.3">
      <c r="A95" s="17" t="s">
        <v>1131</v>
      </c>
      <c r="B95" s="17" t="s">
        <v>1132</v>
      </c>
      <c r="C95" s="17" t="s">
        <v>1133</v>
      </c>
      <c r="D95" s="17" t="s">
        <v>738</v>
      </c>
      <c r="E95" s="17" t="s">
        <v>739</v>
      </c>
      <c r="F95" s="17" t="s">
        <v>1134</v>
      </c>
      <c r="G95" s="18">
        <v>1</v>
      </c>
      <c r="H95" s="18">
        <v>24</v>
      </c>
      <c r="I95" s="19">
        <v>1</v>
      </c>
      <c r="J95" s="20">
        <v>0</v>
      </c>
      <c r="K95" s="21">
        <v>0</v>
      </c>
      <c r="L95" s="22">
        <v>0</v>
      </c>
      <c r="M95" s="37" t="s">
        <v>1345</v>
      </c>
      <c r="N95" s="37"/>
    </row>
    <row r="96" spans="1:14" x14ac:dyDescent="0.3">
      <c r="A96" s="17" t="s">
        <v>1135</v>
      </c>
      <c r="B96" s="17" t="s">
        <v>1136</v>
      </c>
      <c r="C96" s="17" t="s">
        <v>901</v>
      </c>
      <c r="D96" s="17" t="s">
        <v>1137</v>
      </c>
      <c r="E96" s="17" t="s">
        <v>1138</v>
      </c>
      <c r="F96" s="17" t="s">
        <v>1139</v>
      </c>
      <c r="G96" s="18">
        <v>1</v>
      </c>
      <c r="H96" s="18">
        <v>1</v>
      </c>
      <c r="I96" s="19">
        <v>0</v>
      </c>
      <c r="J96" s="20">
        <v>1</v>
      </c>
      <c r="K96" s="21">
        <v>0</v>
      </c>
      <c r="L96" s="22">
        <v>0</v>
      </c>
      <c r="M96" s="37" t="s">
        <v>1349</v>
      </c>
      <c r="N96" s="37"/>
    </row>
    <row r="97" spans="1:14" x14ac:dyDescent="0.3">
      <c r="A97" s="17" t="s">
        <v>1140</v>
      </c>
      <c r="B97" s="17" t="s">
        <v>1141</v>
      </c>
      <c r="C97" s="17" t="s">
        <v>1142</v>
      </c>
      <c r="D97" s="17" t="s">
        <v>830</v>
      </c>
      <c r="E97" s="17" t="s">
        <v>745</v>
      </c>
      <c r="F97" s="17" t="s">
        <v>1143</v>
      </c>
      <c r="G97" s="18">
        <v>1</v>
      </c>
      <c r="H97" s="18">
        <v>1</v>
      </c>
      <c r="I97" s="19">
        <v>0</v>
      </c>
      <c r="J97" s="20">
        <v>1</v>
      </c>
      <c r="K97" s="21">
        <v>0</v>
      </c>
      <c r="L97" s="22">
        <v>0</v>
      </c>
      <c r="M97" s="37" t="s">
        <v>1349</v>
      </c>
      <c r="N97" s="37"/>
    </row>
    <row r="98" spans="1:14" x14ac:dyDescent="0.3">
      <c r="A98" s="17" t="s">
        <v>1144</v>
      </c>
      <c r="B98" s="17" t="s">
        <v>1145</v>
      </c>
      <c r="C98" s="17" t="s">
        <v>901</v>
      </c>
      <c r="D98" s="17" t="s">
        <v>1146</v>
      </c>
      <c r="E98" s="17" t="s">
        <v>1147</v>
      </c>
      <c r="F98" s="17" t="s">
        <v>1148</v>
      </c>
      <c r="G98" s="18">
        <v>1</v>
      </c>
      <c r="H98" s="18">
        <v>1</v>
      </c>
      <c r="I98" s="19">
        <v>0</v>
      </c>
      <c r="J98" s="20">
        <v>1</v>
      </c>
      <c r="K98" s="21">
        <v>0</v>
      </c>
      <c r="L98" s="22">
        <v>0</v>
      </c>
      <c r="M98" s="37" t="s">
        <v>1351</v>
      </c>
      <c r="N98" s="37"/>
    </row>
    <row r="99" spans="1:14" x14ac:dyDescent="0.3">
      <c r="A99" s="17" t="s">
        <v>540</v>
      </c>
      <c r="B99" s="17" t="s">
        <v>1149</v>
      </c>
      <c r="C99" s="17" t="s">
        <v>901</v>
      </c>
      <c r="D99" s="17" t="s">
        <v>738</v>
      </c>
      <c r="E99" s="17" t="s">
        <v>293</v>
      </c>
      <c r="F99" s="17" t="s">
        <v>1150</v>
      </c>
      <c r="G99" s="18">
        <v>1</v>
      </c>
      <c r="H99" s="18">
        <v>1</v>
      </c>
      <c r="I99" s="19">
        <v>0</v>
      </c>
      <c r="J99" s="20">
        <v>0</v>
      </c>
      <c r="K99" s="21">
        <v>0</v>
      </c>
      <c r="L99" s="22">
        <v>1</v>
      </c>
      <c r="M99" s="37" t="s">
        <v>1347</v>
      </c>
      <c r="N99" s="37"/>
    </row>
    <row r="100" spans="1:14" x14ac:dyDescent="0.3">
      <c r="A100" s="17" t="s">
        <v>1151</v>
      </c>
      <c r="B100" s="17" t="s">
        <v>1152</v>
      </c>
      <c r="C100" s="17" t="s">
        <v>1153</v>
      </c>
      <c r="D100" s="17" t="s">
        <v>1154</v>
      </c>
      <c r="E100" s="17" t="s">
        <v>1155</v>
      </c>
      <c r="F100" s="17" t="s">
        <v>1156</v>
      </c>
      <c r="G100" s="18">
        <v>1</v>
      </c>
      <c r="H100" s="18">
        <v>2</v>
      </c>
      <c r="I100" s="19">
        <v>0</v>
      </c>
      <c r="J100" s="20">
        <v>1</v>
      </c>
      <c r="K100" s="21">
        <v>0</v>
      </c>
      <c r="L100" s="22">
        <v>0</v>
      </c>
      <c r="M100" s="37" t="s">
        <v>1350</v>
      </c>
      <c r="N100" s="37"/>
    </row>
    <row r="101" spans="1:14" x14ac:dyDescent="0.3">
      <c r="A101" s="17" t="s">
        <v>1157</v>
      </c>
      <c r="B101" s="17" t="s">
        <v>1158</v>
      </c>
      <c r="C101" s="17" t="s">
        <v>1159</v>
      </c>
      <c r="D101" s="17" t="s">
        <v>1160</v>
      </c>
      <c r="E101" s="17" t="s">
        <v>1161</v>
      </c>
      <c r="F101" s="17" t="s">
        <v>1162</v>
      </c>
      <c r="G101" s="18">
        <v>1</v>
      </c>
      <c r="H101" s="18">
        <v>2</v>
      </c>
      <c r="I101" s="19">
        <v>0</v>
      </c>
      <c r="J101" s="20">
        <v>1</v>
      </c>
      <c r="K101" s="21">
        <v>0</v>
      </c>
      <c r="L101" s="22">
        <v>0</v>
      </c>
      <c r="M101" s="37" t="s">
        <v>1350</v>
      </c>
      <c r="N101" s="37"/>
    </row>
    <row r="102" spans="1:14" x14ac:dyDescent="0.3">
      <c r="A102" s="17" t="s">
        <v>1163</v>
      </c>
      <c r="B102" s="17" t="s">
        <v>1164</v>
      </c>
      <c r="C102" s="17" t="s">
        <v>901</v>
      </c>
      <c r="D102" s="17" t="s">
        <v>755</v>
      </c>
      <c r="E102" s="17" t="s">
        <v>745</v>
      </c>
      <c r="F102" s="17" t="s">
        <v>1165</v>
      </c>
      <c r="G102" s="18">
        <v>1</v>
      </c>
      <c r="H102" s="18">
        <v>4</v>
      </c>
      <c r="I102" s="19">
        <v>0</v>
      </c>
      <c r="J102" s="20">
        <v>1</v>
      </c>
      <c r="K102" s="21">
        <v>0</v>
      </c>
      <c r="L102" s="22">
        <v>0</v>
      </c>
      <c r="M102" s="37" t="s">
        <v>1350</v>
      </c>
      <c r="N102" s="37"/>
    </row>
    <row r="103" spans="1:14" x14ac:dyDescent="0.3">
      <c r="A103" s="17" t="s">
        <v>1166</v>
      </c>
      <c r="B103" s="17" t="s">
        <v>1167</v>
      </c>
      <c r="C103" s="17" t="s">
        <v>1168</v>
      </c>
      <c r="D103" s="17" t="s">
        <v>772</v>
      </c>
      <c r="E103" s="17" t="s">
        <v>1169</v>
      </c>
      <c r="F103" s="17" t="s">
        <v>1170</v>
      </c>
      <c r="G103" s="18">
        <v>1</v>
      </c>
      <c r="H103" s="18">
        <v>1</v>
      </c>
      <c r="I103" s="19">
        <v>0</v>
      </c>
      <c r="J103" s="20">
        <v>1</v>
      </c>
      <c r="K103" s="21">
        <v>0</v>
      </c>
      <c r="L103" s="22">
        <v>0</v>
      </c>
      <c r="M103" s="37" t="s">
        <v>1350</v>
      </c>
      <c r="N103" s="37"/>
    </row>
    <row r="104" spans="1:14" x14ac:dyDescent="0.3">
      <c r="A104" s="17" t="s">
        <v>1171</v>
      </c>
      <c r="B104" s="17" t="s">
        <v>1172</v>
      </c>
      <c r="C104" s="17" t="s">
        <v>1173</v>
      </c>
      <c r="D104" s="17" t="s">
        <v>866</v>
      </c>
      <c r="E104" s="17" t="s">
        <v>272</v>
      </c>
      <c r="F104" s="17" t="s">
        <v>1174</v>
      </c>
      <c r="G104" s="18">
        <v>1</v>
      </c>
      <c r="H104" s="18">
        <v>2</v>
      </c>
      <c r="I104" s="19">
        <v>0</v>
      </c>
      <c r="J104" s="20">
        <v>1</v>
      </c>
      <c r="K104" s="21">
        <v>0</v>
      </c>
      <c r="L104" s="22">
        <v>0</v>
      </c>
      <c r="M104" s="37" t="s">
        <v>1350</v>
      </c>
      <c r="N104" s="37"/>
    </row>
    <row r="105" spans="1:14" x14ac:dyDescent="0.3">
      <c r="A105" s="17" t="s">
        <v>528</v>
      </c>
      <c r="B105" s="17" t="s">
        <v>1175</v>
      </c>
      <c r="C105" s="17" t="s">
        <v>901</v>
      </c>
      <c r="D105" s="17" t="s">
        <v>738</v>
      </c>
      <c r="E105" s="17" t="s">
        <v>272</v>
      </c>
      <c r="F105" s="17" t="s">
        <v>1176</v>
      </c>
      <c r="G105" s="18">
        <v>1</v>
      </c>
      <c r="H105" s="18">
        <v>1</v>
      </c>
      <c r="I105" s="19">
        <v>0</v>
      </c>
      <c r="J105" s="20">
        <v>0</v>
      </c>
      <c r="K105" s="21">
        <v>0</v>
      </c>
      <c r="L105" s="22">
        <v>1</v>
      </c>
      <c r="M105" s="37" t="s">
        <v>1347</v>
      </c>
      <c r="N105" s="37"/>
    </row>
    <row r="106" spans="1:14" x14ac:dyDescent="0.3">
      <c r="A106" s="17" t="s">
        <v>1177</v>
      </c>
      <c r="B106" s="17" t="s">
        <v>1178</v>
      </c>
      <c r="C106" s="17" t="s">
        <v>1179</v>
      </c>
      <c r="D106" s="17" t="s">
        <v>1010</v>
      </c>
      <c r="E106" s="17" t="s">
        <v>1180</v>
      </c>
      <c r="F106" s="17" t="s">
        <v>1181</v>
      </c>
      <c r="G106" s="18">
        <v>1</v>
      </c>
      <c r="H106" s="18">
        <v>2</v>
      </c>
      <c r="I106" s="19">
        <v>1</v>
      </c>
      <c r="J106" s="20">
        <v>0</v>
      </c>
      <c r="K106" s="21">
        <v>0</v>
      </c>
      <c r="L106" s="22">
        <v>0</v>
      </c>
      <c r="M106" s="37" t="s">
        <v>1346</v>
      </c>
      <c r="N106" s="37"/>
    </row>
    <row r="107" spans="1:14" x14ac:dyDescent="0.3">
      <c r="A107" s="17" t="s">
        <v>334</v>
      </c>
      <c r="B107" s="17" t="s">
        <v>1182</v>
      </c>
      <c r="C107" s="17" t="s">
        <v>1183</v>
      </c>
      <c r="D107" s="17" t="s">
        <v>1184</v>
      </c>
      <c r="E107" s="17" t="s">
        <v>337</v>
      </c>
      <c r="F107" s="17" t="s">
        <v>1185</v>
      </c>
      <c r="G107" s="18">
        <v>1</v>
      </c>
      <c r="H107" s="18">
        <v>1</v>
      </c>
      <c r="I107" s="19">
        <v>0</v>
      </c>
      <c r="J107" s="20">
        <v>0</v>
      </c>
      <c r="K107" s="21">
        <v>1</v>
      </c>
      <c r="L107" s="22">
        <v>0</v>
      </c>
      <c r="M107" s="37" t="s">
        <v>1347</v>
      </c>
      <c r="N107" s="37"/>
    </row>
    <row r="108" spans="1:14" x14ac:dyDescent="0.3">
      <c r="A108" s="17" t="s">
        <v>1186</v>
      </c>
      <c r="B108" s="17" t="s">
        <v>931</v>
      </c>
      <c r="C108" s="17" t="s">
        <v>1187</v>
      </c>
      <c r="D108" s="17" t="s">
        <v>830</v>
      </c>
      <c r="E108" s="17" t="s">
        <v>739</v>
      </c>
      <c r="F108" s="17" t="s">
        <v>1188</v>
      </c>
      <c r="G108" s="18">
        <v>1</v>
      </c>
      <c r="H108" s="18">
        <v>1</v>
      </c>
      <c r="I108" s="19">
        <v>0</v>
      </c>
      <c r="J108" s="20">
        <v>1</v>
      </c>
      <c r="K108" s="21">
        <v>0</v>
      </c>
      <c r="L108" s="22">
        <v>0</v>
      </c>
      <c r="M108" s="37" t="s">
        <v>1345</v>
      </c>
      <c r="N108" s="37"/>
    </row>
    <row r="109" spans="1:14" x14ac:dyDescent="0.3">
      <c r="A109" s="17" t="s">
        <v>1189</v>
      </c>
      <c r="B109" s="17" t="s">
        <v>931</v>
      </c>
      <c r="C109" s="17" t="s">
        <v>1190</v>
      </c>
      <c r="D109" s="17" t="s">
        <v>830</v>
      </c>
      <c r="E109" s="17" t="s">
        <v>739</v>
      </c>
      <c r="F109" s="17" t="s">
        <v>1191</v>
      </c>
      <c r="G109" s="18">
        <v>1</v>
      </c>
      <c r="H109" s="18">
        <v>3</v>
      </c>
      <c r="I109" s="19">
        <v>0</v>
      </c>
      <c r="J109" s="20">
        <v>1</v>
      </c>
      <c r="K109" s="21">
        <v>0</v>
      </c>
      <c r="L109" s="22">
        <v>0</v>
      </c>
      <c r="M109" s="37" t="s">
        <v>1345</v>
      </c>
      <c r="N109" s="37"/>
    </row>
    <row r="110" spans="1:14" x14ac:dyDescent="0.3">
      <c r="A110" s="17" t="s">
        <v>1192</v>
      </c>
      <c r="B110" s="17" t="s">
        <v>1193</v>
      </c>
      <c r="C110" s="17" t="s">
        <v>1194</v>
      </c>
      <c r="D110" s="17" t="s">
        <v>755</v>
      </c>
      <c r="E110" s="17" t="s">
        <v>351</v>
      </c>
      <c r="F110" s="17" t="s">
        <v>1195</v>
      </c>
      <c r="G110" s="18">
        <v>1</v>
      </c>
      <c r="H110" s="18">
        <v>4</v>
      </c>
      <c r="I110" s="19">
        <v>1</v>
      </c>
      <c r="J110" s="20">
        <v>0</v>
      </c>
      <c r="K110" s="21">
        <v>0</v>
      </c>
      <c r="L110" s="22">
        <v>0</v>
      </c>
      <c r="M110" s="37" t="s">
        <v>1350</v>
      </c>
      <c r="N110" s="37"/>
    </row>
    <row r="111" spans="1:14" x14ac:dyDescent="0.3">
      <c r="A111" s="17" t="s">
        <v>281</v>
      </c>
      <c r="B111" s="17" t="s">
        <v>1196</v>
      </c>
      <c r="C111" s="17" t="s">
        <v>1197</v>
      </c>
      <c r="D111" s="17" t="s">
        <v>738</v>
      </c>
      <c r="E111" s="17" t="s">
        <v>272</v>
      </c>
      <c r="F111" s="17" t="s">
        <v>1198</v>
      </c>
      <c r="G111" s="18">
        <v>1</v>
      </c>
      <c r="H111" s="18">
        <v>1</v>
      </c>
      <c r="I111" s="19">
        <v>0</v>
      </c>
      <c r="J111" s="20">
        <v>0</v>
      </c>
      <c r="K111" s="21">
        <v>1</v>
      </c>
      <c r="L111" s="22">
        <v>0</v>
      </c>
      <c r="M111" s="37" t="s">
        <v>1347</v>
      </c>
      <c r="N111" s="37"/>
    </row>
    <row r="112" spans="1:14" x14ac:dyDescent="0.3">
      <c r="A112" s="17" t="s">
        <v>612</v>
      </c>
      <c r="B112" s="17" t="s">
        <v>1199</v>
      </c>
      <c r="C112" s="17" t="s">
        <v>1200</v>
      </c>
      <c r="D112" s="17" t="s">
        <v>738</v>
      </c>
      <c r="E112" s="17" t="s">
        <v>615</v>
      </c>
      <c r="F112" s="17" t="s">
        <v>1201</v>
      </c>
      <c r="G112" s="18">
        <v>1</v>
      </c>
      <c r="H112" s="18">
        <v>1</v>
      </c>
      <c r="I112" s="19">
        <v>0</v>
      </c>
      <c r="J112" s="20">
        <v>0</v>
      </c>
      <c r="K112" s="21">
        <v>0</v>
      </c>
      <c r="L112" s="22">
        <v>1</v>
      </c>
      <c r="M112" s="37" t="s">
        <v>1347</v>
      </c>
      <c r="N112" s="37"/>
    </row>
    <row r="113" spans="1:14" x14ac:dyDescent="0.3">
      <c r="A113" s="17" t="s">
        <v>1202</v>
      </c>
      <c r="B113" s="17" t="s">
        <v>1203</v>
      </c>
      <c r="C113" s="17" t="s">
        <v>1068</v>
      </c>
      <c r="D113" s="17" t="s">
        <v>1204</v>
      </c>
      <c r="E113" s="17" t="s">
        <v>1205</v>
      </c>
      <c r="F113" s="17" t="s">
        <v>1206</v>
      </c>
      <c r="G113" s="18">
        <v>1</v>
      </c>
      <c r="H113" s="18">
        <v>1</v>
      </c>
      <c r="I113" s="19">
        <v>0</v>
      </c>
      <c r="J113" s="20">
        <v>1</v>
      </c>
      <c r="K113" s="21">
        <v>0</v>
      </c>
      <c r="L113" s="22">
        <v>0</v>
      </c>
      <c r="M113" s="37" t="s">
        <v>1349</v>
      </c>
      <c r="N113" s="37"/>
    </row>
    <row r="114" spans="1:14" x14ac:dyDescent="0.3">
      <c r="A114" s="17" t="s">
        <v>1207</v>
      </c>
      <c r="B114" s="17" t="s">
        <v>1208</v>
      </c>
      <c r="C114" s="17" t="s">
        <v>1209</v>
      </c>
      <c r="D114" s="17" t="s">
        <v>835</v>
      </c>
      <c r="E114" s="17" t="s">
        <v>785</v>
      </c>
      <c r="F114" s="17" t="s">
        <v>1210</v>
      </c>
      <c r="G114" s="18">
        <v>1</v>
      </c>
      <c r="H114" s="18">
        <v>1</v>
      </c>
      <c r="I114" s="19">
        <v>1</v>
      </c>
      <c r="J114" s="20">
        <v>0</v>
      </c>
      <c r="K114" s="21">
        <v>0</v>
      </c>
      <c r="L114" s="22">
        <v>0</v>
      </c>
      <c r="M114" s="37" t="s">
        <v>1349</v>
      </c>
      <c r="N114" s="37"/>
    </row>
    <row r="115" spans="1:14" x14ac:dyDescent="0.3">
      <c r="A115" s="17" t="s">
        <v>1211</v>
      </c>
      <c r="B115" s="17" t="s">
        <v>1212</v>
      </c>
      <c r="C115" s="17" t="s">
        <v>1213</v>
      </c>
      <c r="D115" s="17" t="s">
        <v>772</v>
      </c>
      <c r="E115" s="17" t="s">
        <v>739</v>
      </c>
      <c r="F115" s="17" t="s">
        <v>1214</v>
      </c>
      <c r="G115" s="18">
        <v>1</v>
      </c>
      <c r="H115" s="18">
        <v>1</v>
      </c>
      <c r="I115" s="19">
        <v>0</v>
      </c>
      <c r="J115" s="20">
        <v>1</v>
      </c>
      <c r="K115" s="21">
        <v>0</v>
      </c>
      <c r="L115" s="22">
        <v>0</v>
      </c>
      <c r="M115" s="37" t="s">
        <v>1349</v>
      </c>
      <c r="N115" s="37"/>
    </row>
    <row r="116" spans="1:14" x14ac:dyDescent="0.3">
      <c r="A116" s="17" t="s">
        <v>1215</v>
      </c>
      <c r="B116" s="17" t="s">
        <v>1216</v>
      </c>
      <c r="C116" s="17" t="s">
        <v>1217</v>
      </c>
      <c r="D116" s="17" t="s">
        <v>1218</v>
      </c>
      <c r="E116" s="17" t="s">
        <v>1219</v>
      </c>
      <c r="F116" s="17" t="s">
        <v>1220</v>
      </c>
      <c r="G116" s="18">
        <v>1</v>
      </c>
      <c r="H116" s="18">
        <v>4</v>
      </c>
      <c r="I116" s="19">
        <v>0</v>
      </c>
      <c r="J116" s="20">
        <v>1</v>
      </c>
      <c r="K116" s="21">
        <v>0</v>
      </c>
      <c r="L116" s="22">
        <v>0</v>
      </c>
      <c r="M116" s="37" t="s">
        <v>1349</v>
      </c>
      <c r="N116" s="37"/>
    </row>
    <row r="117" spans="1:14" x14ac:dyDescent="0.3">
      <c r="A117" s="17" t="s">
        <v>1221</v>
      </c>
      <c r="B117" s="17" t="s">
        <v>1222</v>
      </c>
      <c r="C117" s="17" t="s">
        <v>1223</v>
      </c>
      <c r="D117" s="17" t="s">
        <v>835</v>
      </c>
      <c r="E117" s="17" t="s">
        <v>1224</v>
      </c>
      <c r="F117" s="17" t="s">
        <v>1225</v>
      </c>
      <c r="G117" s="18">
        <v>1</v>
      </c>
      <c r="H117" s="18">
        <v>6</v>
      </c>
      <c r="I117" s="19">
        <v>0</v>
      </c>
      <c r="J117" s="20">
        <v>1</v>
      </c>
      <c r="K117" s="21">
        <v>0</v>
      </c>
      <c r="L117" s="22">
        <v>0</v>
      </c>
      <c r="M117" s="37" t="s">
        <v>1350</v>
      </c>
      <c r="N117" s="37"/>
    </row>
    <row r="118" spans="1:14" x14ac:dyDescent="0.3">
      <c r="A118" s="17" t="s">
        <v>550</v>
      </c>
      <c r="B118" s="17" t="s">
        <v>1226</v>
      </c>
      <c r="C118" s="17" t="s">
        <v>1227</v>
      </c>
      <c r="D118" s="17" t="s">
        <v>1010</v>
      </c>
      <c r="E118" s="17" t="s">
        <v>487</v>
      </c>
      <c r="F118" s="17" t="s">
        <v>1228</v>
      </c>
      <c r="G118" s="18">
        <v>1</v>
      </c>
      <c r="H118" s="18">
        <v>5</v>
      </c>
      <c r="I118" s="19">
        <v>0</v>
      </c>
      <c r="J118" s="20">
        <v>0</v>
      </c>
      <c r="K118" s="21">
        <v>0</v>
      </c>
      <c r="L118" s="22">
        <v>1</v>
      </c>
      <c r="M118" s="37" t="s">
        <v>1347</v>
      </c>
      <c r="N118" s="37"/>
    </row>
    <row r="119" spans="1:14" x14ac:dyDescent="0.3">
      <c r="A119" s="17" t="s">
        <v>1229</v>
      </c>
      <c r="B119" s="17" t="s">
        <v>1230</v>
      </c>
      <c r="C119" s="17" t="s">
        <v>1231</v>
      </c>
      <c r="D119" s="17" t="s">
        <v>1232</v>
      </c>
      <c r="E119" s="17" t="s">
        <v>1233</v>
      </c>
      <c r="F119" s="17" t="s">
        <v>1234</v>
      </c>
      <c r="G119" s="18">
        <v>1</v>
      </c>
      <c r="H119" s="18">
        <v>6</v>
      </c>
      <c r="I119" s="19">
        <v>0</v>
      </c>
      <c r="J119" s="20">
        <v>1</v>
      </c>
      <c r="K119" s="21">
        <v>0</v>
      </c>
      <c r="L119" s="22">
        <v>0</v>
      </c>
      <c r="M119" s="37" t="s">
        <v>1350</v>
      </c>
      <c r="N119" s="37"/>
    </row>
    <row r="120" spans="1:14" x14ac:dyDescent="0.3">
      <c r="A120" s="17" t="s">
        <v>339</v>
      </c>
      <c r="B120" s="17" t="s">
        <v>1235</v>
      </c>
      <c r="C120" s="17" t="s">
        <v>1236</v>
      </c>
      <c r="D120" s="17" t="s">
        <v>1078</v>
      </c>
      <c r="E120" s="17" t="s">
        <v>341</v>
      </c>
      <c r="F120" s="17" t="s">
        <v>1237</v>
      </c>
      <c r="G120" s="18">
        <v>1</v>
      </c>
      <c r="H120" s="18">
        <v>1</v>
      </c>
      <c r="I120" s="19">
        <v>0</v>
      </c>
      <c r="J120" s="20">
        <v>0</v>
      </c>
      <c r="K120" s="21">
        <v>1</v>
      </c>
      <c r="L120" s="22">
        <v>0</v>
      </c>
      <c r="M120" s="37" t="s">
        <v>1347</v>
      </c>
      <c r="N120" s="37"/>
    </row>
    <row r="121" spans="1:14" x14ac:dyDescent="0.3">
      <c r="A121" s="17" t="s">
        <v>1238</v>
      </c>
      <c r="B121" s="17" t="s">
        <v>1239</v>
      </c>
      <c r="C121" s="17" t="s">
        <v>1240</v>
      </c>
      <c r="D121" s="17" t="s">
        <v>1241</v>
      </c>
      <c r="E121" s="17" t="s">
        <v>745</v>
      </c>
      <c r="F121" s="17" t="s">
        <v>1242</v>
      </c>
      <c r="G121" s="18">
        <v>1</v>
      </c>
      <c r="H121" s="18">
        <v>1</v>
      </c>
      <c r="I121" s="19">
        <v>0</v>
      </c>
      <c r="J121" s="20">
        <v>1</v>
      </c>
      <c r="K121" s="21">
        <v>0</v>
      </c>
      <c r="L121" s="22">
        <v>0</v>
      </c>
      <c r="M121" s="37" t="s">
        <v>1349</v>
      </c>
      <c r="N121" s="37"/>
    </row>
    <row r="122" spans="1:14" x14ac:dyDescent="0.3">
      <c r="A122" s="17" t="s">
        <v>1243</v>
      </c>
      <c r="B122" s="17" t="s">
        <v>1244</v>
      </c>
      <c r="C122" s="17" t="s">
        <v>1245</v>
      </c>
      <c r="D122" s="17" t="s">
        <v>755</v>
      </c>
      <c r="E122" s="17" t="s">
        <v>351</v>
      </c>
      <c r="F122" s="17" t="s">
        <v>1246</v>
      </c>
      <c r="G122" s="18">
        <v>1</v>
      </c>
      <c r="H122" s="18">
        <v>1</v>
      </c>
      <c r="I122" s="19">
        <v>0</v>
      </c>
      <c r="J122" s="20">
        <v>1</v>
      </c>
      <c r="K122" s="21">
        <v>0</v>
      </c>
      <c r="L122" s="22">
        <v>0</v>
      </c>
      <c r="M122" s="37" t="s">
        <v>1350</v>
      </c>
      <c r="N122" s="37"/>
    </row>
    <row r="123" spans="1:14" x14ac:dyDescent="0.3">
      <c r="A123" s="17" t="s">
        <v>1247</v>
      </c>
      <c r="B123" s="17" t="s">
        <v>1248</v>
      </c>
      <c r="C123" s="17" t="s">
        <v>1249</v>
      </c>
      <c r="D123" s="17" t="s">
        <v>772</v>
      </c>
      <c r="E123" s="17" t="s">
        <v>1250</v>
      </c>
      <c r="F123" s="17" t="s">
        <v>1251</v>
      </c>
      <c r="G123" s="18">
        <v>1</v>
      </c>
      <c r="H123" s="18">
        <v>1</v>
      </c>
      <c r="I123" s="19">
        <v>0</v>
      </c>
      <c r="J123" s="20">
        <v>1</v>
      </c>
      <c r="K123" s="21">
        <v>0</v>
      </c>
      <c r="L123" s="22">
        <v>0</v>
      </c>
      <c r="M123" s="37" t="s">
        <v>1349</v>
      </c>
      <c r="N123" s="37"/>
    </row>
    <row r="124" spans="1:14" x14ac:dyDescent="0.3">
      <c r="A124" s="17" t="s">
        <v>1252</v>
      </c>
      <c r="B124" s="17" t="s">
        <v>1253</v>
      </c>
      <c r="C124" s="17" t="s">
        <v>1254</v>
      </c>
      <c r="D124" s="17" t="s">
        <v>738</v>
      </c>
      <c r="E124" s="17" t="s">
        <v>1219</v>
      </c>
      <c r="F124" s="17" t="s">
        <v>1255</v>
      </c>
      <c r="G124" s="18">
        <v>1</v>
      </c>
      <c r="H124" s="18">
        <v>2</v>
      </c>
      <c r="I124" s="19">
        <v>0</v>
      </c>
      <c r="J124" s="20">
        <v>1</v>
      </c>
      <c r="K124" s="21">
        <v>0</v>
      </c>
      <c r="L124" s="22">
        <v>0</v>
      </c>
      <c r="M124" s="37" t="s">
        <v>1346</v>
      </c>
      <c r="N124" s="37"/>
    </row>
    <row r="125" spans="1:14" x14ac:dyDescent="0.3">
      <c r="A125" s="17" t="s">
        <v>546</v>
      </c>
      <c r="B125" s="17" t="s">
        <v>1256</v>
      </c>
      <c r="C125" s="17" t="s">
        <v>901</v>
      </c>
      <c r="D125" s="17" t="s">
        <v>1257</v>
      </c>
      <c r="E125" s="17" t="s">
        <v>487</v>
      </c>
      <c r="F125" s="17" t="s">
        <v>1258</v>
      </c>
      <c r="G125" s="18">
        <v>1</v>
      </c>
      <c r="H125" s="18">
        <v>5</v>
      </c>
      <c r="I125" s="19">
        <v>0</v>
      </c>
      <c r="J125" s="20">
        <v>0</v>
      </c>
      <c r="K125" s="21">
        <v>0</v>
      </c>
      <c r="L125" s="22">
        <v>1</v>
      </c>
      <c r="M125" s="37" t="s">
        <v>1347</v>
      </c>
      <c r="N125" s="37"/>
    </row>
    <row r="126" spans="1:14" x14ac:dyDescent="0.3">
      <c r="A126" s="17" t="s">
        <v>1259</v>
      </c>
      <c r="B126" s="17" t="s">
        <v>1260</v>
      </c>
      <c r="C126" s="17" t="s">
        <v>1261</v>
      </c>
      <c r="D126" s="17" t="s">
        <v>1262</v>
      </c>
      <c r="E126" s="17" t="s">
        <v>1147</v>
      </c>
      <c r="F126" s="17" t="s">
        <v>1263</v>
      </c>
      <c r="G126" s="18">
        <v>1</v>
      </c>
      <c r="H126" s="18">
        <v>1</v>
      </c>
      <c r="I126" s="19">
        <v>0</v>
      </c>
      <c r="J126" s="20">
        <v>1</v>
      </c>
      <c r="K126" s="21">
        <v>0</v>
      </c>
      <c r="L126" s="22">
        <v>0</v>
      </c>
      <c r="M126" s="37" t="s">
        <v>1350</v>
      </c>
      <c r="N126" s="37"/>
    </row>
    <row r="127" spans="1:14" x14ac:dyDescent="0.3">
      <c r="A127" s="17" t="s">
        <v>1264</v>
      </c>
      <c r="B127" s="17" t="s">
        <v>1265</v>
      </c>
      <c r="C127" s="17" t="s">
        <v>1266</v>
      </c>
      <c r="D127" s="17" t="s">
        <v>1267</v>
      </c>
      <c r="E127" s="17" t="s">
        <v>351</v>
      </c>
      <c r="F127" s="17" t="s">
        <v>1268</v>
      </c>
      <c r="G127" s="18">
        <v>1</v>
      </c>
      <c r="H127" s="18">
        <v>1</v>
      </c>
      <c r="I127" s="19">
        <v>0</v>
      </c>
      <c r="J127" s="20">
        <v>1</v>
      </c>
      <c r="K127" s="21">
        <v>0</v>
      </c>
      <c r="L127" s="22">
        <v>0</v>
      </c>
      <c r="M127" s="37" t="s">
        <v>1349</v>
      </c>
      <c r="N127" s="37"/>
    </row>
    <row r="128" spans="1:14" x14ac:dyDescent="0.3">
      <c r="A128" s="17" t="s">
        <v>1269</v>
      </c>
      <c r="B128" s="17" t="s">
        <v>1270</v>
      </c>
      <c r="C128" s="17" t="s">
        <v>1271</v>
      </c>
      <c r="D128" s="17" t="s">
        <v>738</v>
      </c>
      <c r="E128" s="17" t="s">
        <v>1272</v>
      </c>
      <c r="F128" s="17" t="s">
        <v>1273</v>
      </c>
      <c r="G128" s="18">
        <v>1</v>
      </c>
      <c r="H128" s="18">
        <v>5</v>
      </c>
      <c r="I128" s="19">
        <v>0</v>
      </c>
      <c r="J128" s="20">
        <v>1</v>
      </c>
      <c r="K128" s="21">
        <v>0</v>
      </c>
      <c r="L128" s="22">
        <v>0</v>
      </c>
      <c r="M128" s="37" t="s">
        <v>1350</v>
      </c>
      <c r="N128" s="37"/>
    </row>
    <row r="129" spans="1:14" x14ac:dyDescent="0.3">
      <c r="A129" s="17" t="s">
        <v>291</v>
      </c>
      <c r="B129" s="17" t="s">
        <v>1274</v>
      </c>
      <c r="C129" s="17" t="s">
        <v>1275</v>
      </c>
      <c r="D129" s="17" t="s">
        <v>1276</v>
      </c>
      <c r="E129" s="17" t="s">
        <v>293</v>
      </c>
      <c r="F129" s="17" t="s">
        <v>1277</v>
      </c>
      <c r="G129" s="18">
        <v>1</v>
      </c>
      <c r="H129" s="18">
        <v>1</v>
      </c>
      <c r="I129" s="19">
        <v>0</v>
      </c>
      <c r="J129" s="20">
        <v>0</v>
      </c>
      <c r="K129" s="21">
        <v>1</v>
      </c>
      <c r="L129" s="22">
        <v>0</v>
      </c>
      <c r="M129" s="37" t="s">
        <v>1347</v>
      </c>
      <c r="N129" s="37"/>
    </row>
    <row r="130" spans="1:14" x14ac:dyDescent="0.3">
      <c r="A130" s="17" t="s">
        <v>418</v>
      </c>
      <c r="B130" s="17" t="s">
        <v>1278</v>
      </c>
      <c r="C130" s="17" t="s">
        <v>1279</v>
      </c>
      <c r="D130" s="17" t="s">
        <v>738</v>
      </c>
      <c r="E130" s="17" t="s">
        <v>337</v>
      </c>
      <c r="F130" s="17" t="s">
        <v>1280</v>
      </c>
      <c r="G130" s="18">
        <v>1</v>
      </c>
      <c r="H130" s="18">
        <v>4</v>
      </c>
      <c r="I130" s="19">
        <v>0</v>
      </c>
      <c r="J130" s="20">
        <v>0</v>
      </c>
      <c r="K130" s="21">
        <v>1</v>
      </c>
      <c r="L130" s="22">
        <v>0</v>
      </c>
      <c r="M130" s="37" t="s">
        <v>1347</v>
      </c>
      <c r="N130" s="37"/>
    </row>
    <row r="131" spans="1:14" x14ac:dyDescent="0.3">
      <c r="A131" s="17" t="s">
        <v>1281</v>
      </c>
      <c r="B131" s="17" t="s">
        <v>1282</v>
      </c>
      <c r="C131" s="17" t="s">
        <v>1283</v>
      </c>
      <c r="D131" s="17" t="s">
        <v>738</v>
      </c>
      <c r="E131" s="17" t="s">
        <v>745</v>
      </c>
      <c r="F131" s="17" t="s">
        <v>1284</v>
      </c>
      <c r="G131" s="18">
        <v>1</v>
      </c>
      <c r="H131" s="18">
        <v>60</v>
      </c>
      <c r="I131" s="19">
        <v>0</v>
      </c>
      <c r="J131" s="20">
        <v>1</v>
      </c>
      <c r="K131" s="21">
        <v>0</v>
      </c>
      <c r="L131" s="22">
        <v>0</v>
      </c>
      <c r="M131" s="37" t="s">
        <v>1350</v>
      </c>
      <c r="N131" s="37"/>
    </row>
    <row r="132" spans="1:14" x14ac:dyDescent="0.3">
      <c r="A132" s="17" t="s">
        <v>517</v>
      </c>
      <c r="B132" s="17" t="s">
        <v>1285</v>
      </c>
      <c r="C132" s="17" t="s">
        <v>1286</v>
      </c>
      <c r="D132" s="17" t="s">
        <v>738</v>
      </c>
      <c r="E132" s="17" t="s">
        <v>519</v>
      </c>
      <c r="F132" s="17" t="s">
        <v>1287</v>
      </c>
      <c r="G132" s="18">
        <v>1</v>
      </c>
      <c r="H132" s="18">
        <v>1</v>
      </c>
      <c r="I132" s="19">
        <v>0</v>
      </c>
      <c r="J132" s="20">
        <v>0</v>
      </c>
      <c r="K132" s="21">
        <v>0</v>
      </c>
      <c r="L132" s="22">
        <v>1</v>
      </c>
      <c r="M132" s="37" t="s">
        <v>1347</v>
      </c>
      <c r="N132" s="37"/>
    </row>
    <row r="133" spans="1:14" x14ac:dyDescent="0.3">
      <c r="A133" s="17" t="s">
        <v>1288</v>
      </c>
      <c r="B133" s="17" t="s">
        <v>1289</v>
      </c>
      <c r="C133" s="17" t="s">
        <v>1290</v>
      </c>
      <c r="D133" s="17" t="s">
        <v>840</v>
      </c>
      <c r="E133" s="17" t="s">
        <v>1291</v>
      </c>
      <c r="F133" s="17" t="s">
        <v>1292</v>
      </c>
      <c r="G133" s="18">
        <v>1</v>
      </c>
      <c r="H133" s="18">
        <v>4</v>
      </c>
      <c r="I133" s="19">
        <v>1</v>
      </c>
      <c r="J133" s="20">
        <v>0</v>
      </c>
      <c r="K133" s="21">
        <v>0</v>
      </c>
      <c r="L133" s="22">
        <v>0</v>
      </c>
      <c r="M133" s="37" t="s">
        <v>1346</v>
      </c>
      <c r="N133" s="37"/>
    </row>
    <row r="134" spans="1:14" x14ac:dyDescent="0.3">
      <c r="A134" s="17" t="s">
        <v>1293</v>
      </c>
      <c r="B134" s="17" t="s">
        <v>1294</v>
      </c>
      <c r="C134" s="17" t="s">
        <v>901</v>
      </c>
      <c r="D134" s="17" t="s">
        <v>738</v>
      </c>
      <c r="E134" s="17" t="s">
        <v>1295</v>
      </c>
      <c r="F134" s="17" t="s">
        <v>1296</v>
      </c>
      <c r="G134" s="18">
        <v>1</v>
      </c>
      <c r="H134" s="18">
        <v>1</v>
      </c>
      <c r="I134" s="19">
        <v>0</v>
      </c>
      <c r="J134" s="20">
        <v>1</v>
      </c>
      <c r="K134" s="21">
        <v>0</v>
      </c>
      <c r="L134" s="22">
        <v>0</v>
      </c>
      <c r="M134" s="37" t="s">
        <v>1349</v>
      </c>
      <c r="N134" s="37"/>
    </row>
    <row r="135" spans="1:14" x14ac:dyDescent="0.3">
      <c r="A135" s="17" t="s">
        <v>1297</v>
      </c>
      <c r="B135" s="17" t="s">
        <v>801</v>
      </c>
      <c r="C135" s="17" t="s">
        <v>1298</v>
      </c>
      <c r="D135" s="17" t="s">
        <v>755</v>
      </c>
      <c r="E135" s="17" t="s">
        <v>351</v>
      </c>
      <c r="F135" s="17" t="s">
        <v>1299</v>
      </c>
      <c r="G135" s="18">
        <v>1</v>
      </c>
      <c r="H135" s="18">
        <v>10</v>
      </c>
      <c r="I135" s="19">
        <v>0</v>
      </c>
      <c r="J135" s="20">
        <v>1</v>
      </c>
      <c r="K135" s="21">
        <v>0</v>
      </c>
      <c r="L135" s="22">
        <v>0</v>
      </c>
      <c r="M135" s="37" t="s">
        <v>1350</v>
      </c>
      <c r="N135" s="37"/>
    </row>
    <row r="136" spans="1:14" x14ac:dyDescent="0.3">
      <c r="A136" s="17" t="s">
        <v>1300</v>
      </c>
      <c r="B136" s="17" t="s">
        <v>1301</v>
      </c>
      <c r="C136" s="17" t="s">
        <v>901</v>
      </c>
      <c r="D136" s="17" t="s">
        <v>738</v>
      </c>
      <c r="E136" s="17" t="s">
        <v>272</v>
      </c>
      <c r="F136" s="17" t="s">
        <v>1302</v>
      </c>
      <c r="G136" s="18">
        <v>1</v>
      </c>
      <c r="H136" s="18">
        <v>1</v>
      </c>
      <c r="I136" s="19">
        <v>1</v>
      </c>
      <c r="J136" s="20">
        <v>0</v>
      </c>
      <c r="K136" s="21">
        <v>0</v>
      </c>
      <c r="L136" s="22">
        <v>0</v>
      </c>
      <c r="M136" s="37" t="s">
        <v>1349</v>
      </c>
      <c r="N136" s="37"/>
    </row>
    <row r="137" spans="1:14" x14ac:dyDescent="0.3">
      <c r="A137" s="17" t="s">
        <v>1303</v>
      </c>
      <c r="B137" s="17" t="s">
        <v>1304</v>
      </c>
      <c r="C137" s="17" t="s">
        <v>1305</v>
      </c>
      <c r="D137" s="17" t="s">
        <v>835</v>
      </c>
      <c r="E137" s="17" t="s">
        <v>351</v>
      </c>
      <c r="F137" s="17" t="s">
        <v>1306</v>
      </c>
      <c r="G137" s="18">
        <v>1</v>
      </c>
      <c r="H137" s="18">
        <v>2</v>
      </c>
      <c r="I137" s="19">
        <v>0</v>
      </c>
      <c r="J137" s="20">
        <v>1</v>
      </c>
      <c r="K137" s="21">
        <v>0</v>
      </c>
      <c r="L137" s="22">
        <v>0</v>
      </c>
      <c r="M137" s="37" t="s">
        <v>1350</v>
      </c>
      <c r="N137" s="37"/>
    </row>
    <row r="138" spans="1:14" x14ac:dyDescent="0.3">
      <c r="A138" s="17" t="s">
        <v>1307</v>
      </c>
      <c r="B138" s="17" t="s">
        <v>1308</v>
      </c>
      <c r="C138" s="17" t="s">
        <v>1309</v>
      </c>
      <c r="D138" s="17" t="s">
        <v>1310</v>
      </c>
      <c r="E138" s="17" t="s">
        <v>1113</v>
      </c>
      <c r="F138" s="17" t="s">
        <v>1311</v>
      </c>
      <c r="G138" s="18">
        <v>1</v>
      </c>
      <c r="H138" s="18">
        <v>2</v>
      </c>
      <c r="I138" s="19">
        <v>0</v>
      </c>
      <c r="J138" s="20">
        <v>1</v>
      </c>
      <c r="K138" s="21">
        <v>0</v>
      </c>
      <c r="L138" s="22">
        <v>0</v>
      </c>
      <c r="M138" s="37" t="s">
        <v>1351</v>
      </c>
      <c r="N138" s="37"/>
    </row>
    <row r="139" spans="1:14" x14ac:dyDescent="0.3">
      <c r="A139" s="17" t="s">
        <v>494</v>
      </c>
      <c r="B139" s="17" t="s">
        <v>1312</v>
      </c>
      <c r="C139" s="17" t="s">
        <v>1313</v>
      </c>
      <c r="D139" s="17" t="s">
        <v>1314</v>
      </c>
      <c r="E139" s="17" t="s">
        <v>497</v>
      </c>
      <c r="F139" s="17" t="s">
        <v>1315</v>
      </c>
      <c r="G139" s="18">
        <v>1</v>
      </c>
      <c r="H139" s="18">
        <v>1</v>
      </c>
      <c r="I139" s="19">
        <v>0</v>
      </c>
      <c r="J139" s="20">
        <v>0</v>
      </c>
      <c r="K139" s="21">
        <v>0</v>
      </c>
      <c r="L139" s="22">
        <v>1</v>
      </c>
      <c r="M139" s="37" t="s">
        <v>1347</v>
      </c>
      <c r="N139" s="37"/>
    </row>
    <row r="140" spans="1:14" x14ac:dyDescent="0.3">
      <c r="A140" s="17" t="s">
        <v>1316</v>
      </c>
      <c r="B140" s="17" t="s">
        <v>1317</v>
      </c>
      <c r="C140" s="17" t="s">
        <v>1318</v>
      </c>
      <c r="D140" s="17" t="s">
        <v>1319</v>
      </c>
      <c r="E140" s="17" t="s">
        <v>1320</v>
      </c>
      <c r="F140" s="17" t="s">
        <v>1321</v>
      </c>
      <c r="G140" s="18">
        <v>1</v>
      </c>
      <c r="H140" s="18">
        <v>1</v>
      </c>
      <c r="I140" s="19">
        <v>0</v>
      </c>
      <c r="J140" s="20">
        <v>1</v>
      </c>
      <c r="K140" s="21">
        <v>0</v>
      </c>
      <c r="L140" s="22">
        <v>0</v>
      </c>
      <c r="M140" s="37" t="s">
        <v>1349</v>
      </c>
      <c r="N140" s="37"/>
    </row>
    <row r="141" spans="1:14" x14ac:dyDescent="0.3">
      <c r="A141" s="17" t="s">
        <v>1322</v>
      </c>
      <c r="B141" s="17" t="s">
        <v>1323</v>
      </c>
      <c r="C141" s="17" t="s">
        <v>1324</v>
      </c>
      <c r="D141" s="17" t="s">
        <v>1325</v>
      </c>
      <c r="E141" s="17" t="s">
        <v>739</v>
      </c>
      <c r="F141" s="17" t="s">
        <v>1326</v>
      </c>
      <c r="G141" s="18">
        <v>1</v>
      </c>
      <c r="H141" s="18">
        <v>72</v>
      </c>
      <c r="I141" s="19">
        <v>1</v>
      </c>
      <c r="J141" s="20">
        <v>0</v>
      </c>
      <c r="K141" s="21">
        <v>0</v>
      </c>
      <c r="L141" s="22">
        <v>0</v>
      </c>
      <c r="M141" s="37" t="s">
        <v>1345</v>
      </c>
      <c r="N141" s="37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EE75-ADB2-4D2F-BB43-D1321F19639A}">
  <dimension ref="A1:O21"/>
  <sheetViews>
    <sheetView showGridLines="0" tabSelected="1" workbookViewId="0">
      <selection sqref="A1:D14"/>
    </sheetView>
  </sheetViews>
  <sheetFormatPr defaultRowHeight="14.4" x14ac:dyDescent="0.3"/>
  <cols>
    <col min="1" max="1" width="24.21875" bestFit="1" customWidth="1"/>
    <col min="2" max="2" width="57.109375" bestFit="1" customWidth="1"/>
    <col min="3" max="3" width="10.44140625" bestFit="1" customWidth="1"/>
    <col min="4" max="4" width="10.109375" bestFit="1" customWidth="1"/>
    <col min="11" max="15" width="0" hidden="1" customWidth="1"/>
  </cols>
  <sheetData>
    <row r="1" spans="1:14" ht="18.600000000000001" thickBot="1" x14ac:dyDescent="0.4">
      <c r="A1" s="91" t="s">
        <v>1373</v>
      </c>
      <c r="B1" s="91"/>
      <c r="C1" s="91"/>
      <c r="D1" s="91"/>
    </row>
    <row r="2" spans="1:14" ht="15" thickBot="1" x14ac:dyDescent="0.35">
      <c r="A2" s="70" t="s">
        <v>1369</v>
      </c>
      <c r="B2" s="71" t="s">
        <v>1368</v>
      </c>
      <c r="C2" s="71" t="s">
        <v>1367</v>
      </c>
      <c r="D2" s="72" t="s">
        <v>1366</v>
      </c>
    </row>
    <row r="3" spans="1:14" x14ac:dyDescent="0.3">
      <c r="A3" s="65" t="s">
        <v>1370</v>
      </c>
      <c r="B3" s="79" t="s">
        <v>1356</v>
      </c>
      <c r="C3" s="80">
        <v>126</v>
      </c>
      <c r="D3" s="81">
        <v>4</v>
      </c>
      <c r="K3" t="str">
        <f>IF(OR($B3="Corporate non-stock - demand too low to convert",$B3="Non-stock in the primary DC - demand too low to convert",$B3="Low impact - only 1 or 2 line impact"),1,"")</f>
        <v/>
      </c>
      <c r="L3" t="str">
        <f>IF($B3="Grand Total",2,"")</f>
        <v/>
      </c>
      <c r="M3" t="str">
        <f>IF($K3=1,$C3,"")</f>
        <v/>
      </c>
      <c r="N3" t="str">
        <f>IF($L3=2,$C3,"")</f>
        <v/>
      </c>
    </row>
    <row r="4" spans="1:14" x14ac:dyDescent="0.3">
      <c r="A4" s="60"/>
      <c r="B4" s="82" t="s">
        <v>1347</v>
      </c>
      <c r="C4" s="83">
        <v>35</v>
      </c>
      <c r="D4" s="84">
        <v>22</v>
      </c>
      <c r="K4">
        <f t="shared" ref="K4:K15" si="0">IF(OR($B4="Corporate non-stock - demand too low to convert",$B4="Non-stock in the primary DC - demand too low to convert",$B4="Low impact - only 1 or 2 line impact"),1,"")</f>
        <v>1</v>
      </c>
      <c r="L4" t="str">
        <f t="shared" ref="L4:L15" si="1">IF($B4="Grand Total",2,"")</f>
        <v/>
      </c>
      <c r="M4">
        <f t="shared" ref="M4:M15" si="2">IF($K4=1,$C4,"")</f>
        <v>35</v>
      </c>
      <c r="N4" t="str">
        <f t="shared" ref="N4:N15" si="3">IF($L4=2,$C4,"")</f>
        <v/>
      </c>
    </row>
    <row r="5" spans="1:14" x14ac:dyDescent="0.3">
      <c r="A5" s="60"/>
      <c r="B5" s="58" t="s">
        <v>1355</v>
      </c>
      <c r="C5" s="59">
        <v>26</v>
      </c>
      <c r="D5" s="61">
        <v>1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ht="15" thickBot="1" x14ac:dyDescent="0.35">
      <c r="A6" s="69"/>
      <c r="B6" s="62" t="s">
        <v>1346</v>
      </c>
      <c r="C6" s="63">
        <v>13</v>
      </c>
      <c r="D6" s="64">
        <v>6</v>
      </c>
      <c r="K6" t="str">
        <f t="shared" si="0"/>
        <v/>
      </c>
      <c r="L6" t="str">
        <f t="shared" si="1"/>
        <v/>
      </c>
      <c r="M6" t="str">
        <f t="shared" si="2"/>
        <v/>
      </c>
      <c r="N6" t="str">
        <f t="shared" si="3"/>
        <v/>
      </c>
    </row>
    <row r="7" spans="1:14" x14ac:dyDescent="0.3">
      <c r="A7" s="65" t="s">
        <v>1371</v>
      </c>
      <c r="B7" s="85" t="s">
        <v>1348</v>
      </c>
      <c r="C7" s="86">
        <v>50</v>
      </c>
      <c r="D7" s="87">
        <v>25</v>
      </c>
      <c r="K7">
        <f t="shared" si="0"/>
        <v>1</v>
      </c>
      <c r="L7" t="str">
        <f t="shared" si="1"/>
        <v/>
      </c>
      <c r="M7">
        <f t="shared" si="2"/>
        <v>50</v>
      </c>
      <c r="N7" t="str">
        <f t="shared" si="3"/>
        <v/>
      </c>
    </row>
    <row r="8" spans="1:14" x14ac:dyDescent="0.3">
      <c r="A8" s="60"/>
      <c r="B8" s="73" t="s">
        <v>1354</v>
      </c>
      <c r="C8" s="74">
        <v>50</v>
      </c>
      <c r="D8" s="75">
        <v>1</v>
      </c>
      <c r="K8" t="str">
        <f t="shared" si="0"/>
        <v/>
      </c>
      <c r="L8" t="str">
        <f t="shared" si="1"/>
        <v/>
      </c>
      <c r="M8" t="str">
        <f t="shared" si="2"/>
        <v/>
      </c>
      <c r="N8" t="str">
        <f t="shared" si="3"/>
        <v/>
      </c>
    </row>
    <row r="9" spans="1:14" ht="15" thickBot="1" x14ac:dyDescent="0.35">
      <c r="A9" s="69"/>
      <c r="B9" s="62" t="s">
        <v>1351</v>
      </c>
      <c r="C9" s="63">
        <v>3</v>
      </c>
      <c r="D9" s="64">
        <v>3</v>
      </c>
      <c r="K9" t="str">
        <f t="shared" si="0"/>
        <v/>
      </c>
      <c r="L9" t="str">
        <f t="shared" si="1"/>
        <v/>
      </c>
      <c r="M9" t="str">
        <f t="shared" si="2"/>
        <v/>
      </c>
      <c r="N9" t="str">
        <f t="shared" si="3"/>
        <v/>
      </c>
    </row>
    <row r="10" spans="1:14" x14ac:dyDescent="0.3">
      <c r="A10" s="65" t="s">
        <v>1372</v>
      </c>
      <c r="B10" s="66" t="s">
        <v>1345</v>
      </c>
      <c r="C10" s="67">
        <v>1357</v>
      </c>
      <c r="D10" s="68">
        <v>50</v>
      </c>
      <c r="K10" t="str">
        <f t="shared" si="0"/>
        <v/>
      </c>
      <c r="L10" t="str">
        <f t="shared" si="1"/>
        <v/>
      </c>
      <c r="M10" t="str">
        <f t="shared" si="2"/>
        <v/>
      </c>
      <c r="N10" t="str">
        <f t="shared" si="3"/>
        <v/>
      </c>
    </row>
    <row r="11" spans="1:14" x14ac:dyDescent="0.3">
      <c r="A11" s="60"/>
      <c r="B11" s="82" t="s">
        <v>1350</v>
      </c>
      <c r="C11" s="83">
        <v>34</v>
      </c>
      <c r="D11" s="84">
        <v>25</v>
      </c>
      <c r="K11">
        <f t="shared" si="0"/>
        <v>1</v>
      </c>
      <c r="L11" t="str">
        <f t="shared" si="1"/>
        <v/>
      </c>
      <c r="M11">
        <f t="shared" si="2"/>
        <v>34</v>
      </c>
      <c r="N11" t="str">
        <f t="shared" si="3"/>
        <v/>
      </c>
    </row>
    <row r="12" spans="1:14" x14ac:dyDescent="0.3">
      <c r="A12" s="60"/>
      <c r="B12" s="58" t="s">
        <v>1358</v>
      </c>
      <c r="C12" s="59">
        <v>7</v>
      </c>
      <c r="D12" s="61">
        <v>1</v>
      </c>
      <c r="K12" t="str">
        <f t="shared" si="0"/>
        <v/>
      </c>
      <c r="L12" t="str">
        <f t="shared" si="1"/>
        <v/>
      </c>
      <c r="M12" t="str">
        <f t="shared" si="2"/>
        <v/>
      </c>
      <c r="N12" t="str">
        <f t="shared" si="3"/>
        <v/>
      </c>
    </row>
    <row r="13" spans="1:14" ht="15" thickBot="1" x14ac:dyDescent="0.35">
      <c r="A13" s="69"/>
      <c r="B13" s="76" t="s">
        <v>1357</v>
      </c>
      <c r="C13" s="77">
        <v>5</v>
      </c>
      <c r="D13" s="78">
        <v>1</v>
      </c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ht="15" thickBot="1" x14ac:dyDescent="0.35">
      <c r="B14" s="88" t="s">
        <v>11</v>
      </c>
      <c r="C14" s="89">
        <v>1706</v>
      </c>
      <c r="D14" s="90">
        <v>139</v>
      </c>
      <c r="K14" t="str">
        <f t="shared" si="0"/>
        <v/>
      </c>
      <c r="L14">
        <f t="shared" si="1"/>
        <v>2</v>
      </c>
      <c r="M14" t="str">
        <f t="shared" si="2"/>
        <v/>
      </c>
      <c r="N14">
        <f t="shared" si="3"/>
        <v>1706</v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119</v>
      </c>
      <c r="N20">
        <f>SUM(N1:N19)</f>
        <v>1706</v>
      </c>
      <c r="O20">
        <f>M20/N20</f>
        <v>6.97538100820633E-2</v>
      </c>
    </row>
    <row r="21" spans="13:15" x14ac:dyDescent="0.3">
      <c r="O21" t="str">
        <f>TEXT(O20,"0.0%")</f>
        <v>7.0%</v>
      </c>
    </row>
  </sheetData>
  <mergeCells count="4">
    <mergeCell ref="A3:A6"/>
    <mergeCell ref="A7:A9"/>
    <mergeCell ref="A10:A13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A10F6-62EF-4114-941E-146A5E456826}">
  <dimension ref="A1:V13"/>
  <sheetViews>
    <sheetView showGridLines="0" workbookViewId="0">
      <selection activeCell="W26" sqref="W26"/>
    </sheetView>
  </sheetViews>
  <sheetFormatPr defaultColWidth="12.33203125" defaultRowHeight="14.4" x14ac:dyDescent="0.3"/>
  <cols>
    <col min="1" max="13" width="12.33203125" style="38"/>
    <col min="14" max="22" width="0" style="38" hidden="1" customWidth="1"/>
    <col min="23" max="16384" width="12.33203125" style="38"/>
  </cols>
  <sheetData>
    <row r="1" spans="1:22" ht="23.4" x14ac:dyDescent="0.45">
      <c r="A1" s="57" t="s">
        <v>1365</v>
      </c>
      <c r="B1" s="57"/>
      <c r="C1" s="57"/>
      <c r="D1" s="57"/>
      <c r="E1" s="57"/>
      <c r="F1" s="57"/>
      <c r="G1" s="57"/>
      <c r="H1" s="57"/>
      <c r="I1" s="57"/>
      <c r="J1" s="56"/>
      <c r="K1" s="55" t="s">
        <v>1328</v>
      </c>
      <c r="L1" s="54"/>
      <c r="N1" s="38" t="s">
        <v>1344</v>
      </c>
      <c r="O1" s="53"/>
      <c r="P1" s="53"/>
      <c r="Q1" s="53"/>
      <c r="R1" s="53" t="s">
        <v>1344</v>
      </c>
      <c r="S1" s="53"/>
      <c r="T1" s="55"/>
      <c r="U1" s="54"/>
      <c r="V1" s="53" t="s">
        <v>1365</v>
      </c>
    </row>
    <row r="2" spans="1:22" ht="21.6" x14ac:dyDescent="0.3">
      <c r="A2" s="52" t="s">
        <v>1329</v>
      </c>
      <c r="B2" s="52" t="s">
        <v>1364</v>
      </c>
      <c r="C2" s="52" t="s">
        <v>3</v>
      </c>
      <c r="D2" s="52" t="s">
        <v>4</v>
      </c>
      <c r="E2" s="52" t="s">
        <v>5</v>
      </c>
      <c r="F2" s="52" t="s">
        <v>6</v>
      </c>
      <c r="G2" s="52" t="s">
        <v>1363</v>
      </c>
      <c r="H2" s="52" t="s">
        <v>8</v>
      </c>
      <c r="I2" s="52" t="s">
        <v>9</v>
      </c>
      <c r="J2" s="52" t="s">
        <v>10</v>
      </c>
      <c r="K2" s="52" t="s">
        <v>5</v>
      </c>
      <c r="L2" s="52" t="s">
        <v>1363</v>
      </c>
      <c r="N2" s="52" t="s">
        <v>1329</v>
      </c>
      <c r="O2" s="52" t="s">
        <v>1364</v>
      </c>
      <c r="P2" s="52" t="s">
        <v>5</v>
      </c>
      <c r="Q2" s="52" t="s">
        <v>1363</v>
      </c>
      <c r="R2" s="52" t="s">
        <v>1329</v>
      </c>
      <c r="S2" s="52" t="s">
        <v>1364</v>
      </c>
      <c r="T2" s="52" t="s">
        <v>5</v>
      </c>
      <c r="U2" s="52" t="s">
        <v>1363</v>
      </c>
    </row>
    <row r="3" spans="1:22" hidden="1" x14ac:dyDescent="0.3">
      <c r="A3" s="51">
        <v>2016</v>
      </c>
      <c r="B3" s="48" t="s">
        <v>1360</v>
      </c>
      <c r="C3" s="46">
        <v>18613</v>
      </c>
      <c r="D3" s="46">
        <v>17643</v>
      </c>
      <c r="E3" s="45">
        <v>0.94789999999999996</v>
      </c>
      <c r="F3" s="46">
        <v>516</v>
      </c>
      <c r="G3" s="45">
        <v>0.97560000000000002</v>
      </c>
      <c r="H3" s="46">
        <v>406</v>
      </c>
      <c r="I3" s="46">
        <v>13</v>
      </c>
      <c r="J3" s="46">
        <v>35</v>
      </c>
      <c r="K3" s="39">
        <v>0.95046472895288237</v>
      </c>
      <c r="L3" s="39">
        <v>0.97818728845430614</v>
      </c>
      <c r="N3" s="51">
        <v>2016</v>
      </c>
      <c r="O3" s="48" t="s">
        <v>1360</v>
      </c>
      <c r="P3" s="45">
        <v>0.94789999999999996</v>
      </c>
      <c r="Q3" s="45">
        <v>0.97560000000000002</v>
      </c>
      <c r="R3" s="51">
        <v>2016</v>
      </c>
      <c r="S3" s="48" t="s">
        <v>1360</v>
      </c>
      <c r="T3" s="39">
        <v>0.95046472895288237</v>
      </c>
      <c r="U3" s="39">
        <v>0.97818728845430614</v>
      </c>
    </row>
    <row r="4" spans="1:22" hidden="1" x14ac:dyDescent="0.3">
      <c r="A4" s="50"/>
      <c r="B4" s="48" t="s">
        <v>1359</v>
      </c>
      <c r="C4" s="46">
        <v>19809</v>
      </c>
      <c r="D4" s="46">
        <v>18931</v>
      </c>
      <c r="E4" s="45">
        <v>0.95569999999999999</v>
      </c>
      <c r="F4" s="46">
        <v>512</v>
      </c>
      <c r="G4" s="45">
        <v>0.98150000000000004</v>
      </c>
      <c r="H4" s="46">
        <v>288</v>
      </c>
      <c r="I4" s="46">
        <v>31</v>
      </c>
      <c r="J4" s="46">
        <v>47</v>
      </c>
      <c r="K4" s="39">
        <v>0.95961431672472108</v>
      </c>
      <c r="L4" s="39">
        <v>0.98546115402089962</v>
      </c>
      <c r="N4" s="50"/>
      <c r="O4" s="48" t="s">
        <v>1359</v>
      </c>
      <c r="P4" s="45">
        <v>0.95569999999999999</v>
      </c>
      <c r="Q4" s="45">
        <v>0.98150000000000004</v>
      </c>
      <c r="R4" s="50"/>
      <c r="S4" s="48" t="s">
        <v>1359</v>
      </c>
      <c r="T4" s="39">
        <v>0.95961431672472108</v>
      </c>
      <c r="U4" s="39">
        <v>0.98546115402089962</v>
      </c>
    </row>
    <row r="5" spans="1:22" hidden="1" x14ac:dyDescent="0.3">
      <c r="A5" s="50"/>
      <c r="B5" s="48" t="s">
        <v>1362</v>
      </c>
      <c r="C5" s="46">
        <v>19449</v>
      </c>
      <c r="D5" s="46">
        <v>17948</v>
      </c>
      <c r="E5" s="45">
        <v>0.92282379556789551</v>
      </c>
      <c r="F5" s="46">
        <v>622</v>
      </c>
      <c r="G5" s="45">
        <v>0.95480487428659577</v>
      </c>
      <c r="H5" s="46">
        <v>811</v>
      </c>
      <c r="I5" s="46">
        <v>32</v>
      </c>
      <c r="J5" s="46">
        <v>36</v>
      </c>
      <c r="K5" s="39">
        <v>0.92632011928633862</v>
      </c>
      <c r="L5" s="39">
        <v>0.95830119800503877</v>
      </c>
      <c r="N5" s="50"/>
      <c r="O5" s="48" t="s">
        <v>1362</v>
      </c>
      <c r="P5" s="45">
        <v>0.92282379556789551</v>
      </c>
      <c r="Q5" s="45">
        <v>0.95480487428659577</v>
      </c>
      <c r="R5" s="50"/>
      <c r="S5" s="48" t="s">
        <v>1362</v>
      </c>
      <c r="T5" s="39">
        <v>0.92632011928633862</v>
      </c>
      <c r="U5" s="39">
        <v>0.95830119800503877</v>
      </c>
    </row>
    <row r="6" spans="1:22" hidden="1" x14ac:dyDescent="0.3">
      <c r="A6" s="49"/>
      <c r="B6" s="48" t="s">
        <v>1361</v>
      </c>
      <c r="C6" s="46">
        <v>20789</v>
      </c>
      <c r="D6" s="46">
        <v>19703</v>
      </c>
      <c r="E6" s="45">
        <v>0.94776083505700126</v>
      </c>
      <c r="F6" s="46">
        <v>663</v>
      </c>
      <c r="G6" s="45">
        <v>0.97965270094761647</v>
      </c>
      <c r="H6" s="46">
        <v>359</v>
      </c>
      <c r="I6" s="46">
        <v>20</v>
      </c>
      <c r="J6" s="46">
        <v>44</v>
      </c>
      <c r="K6" s="39">
        <v>0.9508393862138631</v>
      </c>
      <c r="L6" s="39">
        <v>0.98273125210447831</v>
      </c>
      <c r="N6" s="49"/>
      <c r="O6" s="48" t="s">
        <v>1361</v>
      </c>
      <c r="P6" s="45">
        <v>0.94776083505700126</v>
      </c>
      <c r="Q6" s="45">
        <v>0.97965270094761647</v>
      </c>
      <c r="R6" s="49"/>
      <c r="S6" s="48" t="s">
        <v>1361</v>
      </c>
      <c r="T6" s="39">
        <v>0.9508393862138631</v>
      </c>
      <c r="U6" s="39">
        <v>0.98273125210447831</v>
      </c>
    </row>
    <row r="7" spans="1:22" x14ac:dyDescent="0.3">
      <c r="A7" s="47">
        <v>2017</v>
      </c>
      <c r="B7" s="40" t="s">
        <v>1360</v>
      </c>
      <c r="C7" s="42">
        <v>20946</v>
      </c>
      <c r="D7" s="42">
        <v>18974</v>
      </c>
      <c r="E7" s="41">
        <v>0.90585314618542923</v>
      </c>
      <c r="F7" s="42">
        <v>889</v>
      </c>
      <c r="G7" s="41">
        <v>0.94829561730163281</v>
      </c>
      <c r="H7" s="42">
        <v>1026</v>
      </c>
      <c r="I7" s="42">
        <v>14</v>
      </c>
      <c r="J7" s="42">
        <v>43</v>
      </c>
      <c r="K7" s="39">
        <v>0.90857442948534328</v>
      </c>
      <c r="L7" s="39">
        <v>0.95101690060154687</v>
      </c>
      <c r="N7" s="47">
        <v>2017</v>
      </c>
      <c r="O7" s="40" t="s">
        <v>1360</v>
      </c>
      <c r="P7" s="41">
        <v>0.90585314618542923</v>
      </c>
      <c r="Q7" s="41">
        <v>0.94829561730163281</v>
      </c>
      <c r="R7" s="47">
        <v>2017</v>
      </c>
      <c r="S7" s="40" t="s">
        <v>1360</v>
      </c>
      <c r="T7" s="39">
        <v>0.90857442948534328</v>
      </c>
      <c r="U7" s="39">
        <v>0.95101690060154687</v>
      </c>
    </row>
    <row r="8" spans="1:22" x14ac:dyDescent="0.3">
      <c r="A8" s="44"/>
      <c r="B8" s="40" t="s">
        <v>1359</v>
      </c>
      <c r="C8" s="46">
        <v>20451</v>
      </c>
      <c r="D8" s="46">
        <v>18716</v>
      </c>
      <c r="E8" s="45">
        <v>0.91516307271038089</v>
      </c>
      <c r="F8" s="46">
        <v>682</v>
      </c>
      <c r="G8" s="45">
        <v>0.9485110752530439</v>
      </c>
      <c r="H8" s="46">
        <v>981</v>
      </c>
      <c r="I8" s="46">
        <v>24</v>
      </c>
      <c r="J8" s="46">
        <v>48</v>
      </c>
      <c r="K8" s="39">
        <v>0.91868368294948899</v>
      </c>
      <c r="L8" s="39">
        <v>0.952031685492152</v>
      </c>
      <c r="N8" s="44"/>
      <c r="O8" s="40" t="s">
        <v>1359</v>
      </c>
      <c r="P8" s="45">
        <v>0.91516307271038089</v>
      </c>
      <c r="Q8" s="45">
        <v>0.9485110752530439</v>
      </c>
      <c r="R8" s="44"/>
      <c r="S8" s="40" t="s">
        <v>1359</v>
      </c>
      <c r="T8" s="39">
        <v>0.91868368294948899</v>
      </c>
      <c r="U8" s="39">
        <v>0.952031685492152</v>
      </c>
    </row>
    <row r="9" spans="1:22" x14ac:dyDescent="0.3">
      <c r="A9" s="44"/>
      <c r="B9" s="40" t="s">
        <v>1362</v>
      </c>
      <c r="C9" s="42">
        <v>20506</v>
      </c>
      <c r="D9" s="42">
        <v>17635</v>
      </c>
      <c r="E9" s="41">
        <v>0.85999219740563726</v>
      </c>
      <c r="F9" s="42">
        <v>590</v>
      </c>
      <c r="G9" s="41">
        <v>0.88876426411781917</v>
      </c>
      <c r="H9" s="42">
        <v>2198</v>
      </c>
      <c r="I9" s="42">
        <v>16</v>
      </c>
      <c r="J9" s="42">
        <v>67</v>
      </c>
      <c r="K9" s="39">
        <v>0.86403979323124935</v>
      </c>
      <c r="L9" s="39">
        <v>0.89281185994343115</v>
      </c>
      <c r="N9" s="44"/>
      <c r="O9" s="40" t="s">
        <v>1362</v>
      </c>
      <c r="P9" s="41">
        <v>0.85999219740563726</v>
      </c>
      <c r="Q9" s="41">
        <v>0.88876426411781917</v>
      </c>
      <c r="R9" s="44"/>
      <c r="S9" s="40" t="s">
        <v>1362</v>
      </c>
      <c r="T9" s="39">
        <v>0.86403979323124935</v>
      </c>
      <c r="U9" s="39">
        <v>0.89281185994343115</v>
      </c>
    </row>
    <row r="10" spans="1:22" x14ac:dyDescent="0.3">
      <c r="A10" s="43"/>
      <c r="B10" s="40" t="s">
        <v>1361</v>
      </c>
      <c r="C10" s="42">
        <v>24161</v>
      </c>
      <c r="D10" s="42">
        <v>17567</v>
      </c>
      <c r="E10" s="41">
        <v>0.72708083274698898</v>
      </c>
      <c r="F10" s="42">
        <v>687</v>
      </c>
      <c r="G10" s="41">
        <v>0.75551508629609698</v>
      </c>
      <c r="H10" s="42">
        <v>5781</v>
      </c>
      <c r="I10" s="42">
        <v>41</v>
      </c>
      <c r="J10" s="42">
        <v>85</v>
      </c>
      <c r="K10" s="39">
        <v>0.7322958486817599</v>
      </c>
      <c r="L10" s="39">
        <v>0.7607301022308679</v>
      </c>
      <c r="N10" s="43"/>
      <c r="O10" s="40" t="s">
        <v>1361</v>
      </c>
      <c r="P10" s="41">
        <v>0.72708083274698898</v>
      </c>
      <c r="Q10" s="41">
        <v>0.75551508629609698</v>
      </c>
      <c r="R10" s="43"/>
      <c r="S10" s="40" t="s">
        <v>1361</v>
      </c>
      <c r="T10" s="39">
        <v>0.7322958486817599</v>
      </c>
      <c r="U10" s="39">
        <v>0.7607301022308679</v>
      </c>
    </row>
    <row r="11" spans="1:22" x14ac:dyDescent="0.3">
      <c r="A11" s="92">
        <v>2018</v>
      </c>
      <c r="B11" s="40" t="s">
        <v>1360</v>
      </c>
      <c r="C11" s="42">
        <v>24464</v>
      </c>
      <c r="D11" s="42">
        <v>18040</v>
      </c>
      <c r="E11" s="41">
        <v>0.73741007194244601</v>
      </c>
      <c r="F11" s="42">
        <v>935</v>
      </c>
      <c r="G11" s="41">
        <v>0.77562949640287771</v>
      </c>
      <c r="H11" s="42">
        <v>5362</v>
      </c>
      <c r="I11" s="42">
        <v>29</v>
      </c>
      <c r="J11" s="42">
        <v>98</v>
      </c>
      <c r="K11" s="39">
        <v>0.74260137344669719</v>
      </c>
      <c r="L11" s="39">
        <v>0.78082079790712888</v>
      </c>
      <c r="N11" s="92">
        <v>2018</v>
      </c>
      <c r="O11" s="40" t="s">
        <v>1360</v>
      </c>
      <c r="P11" s="41">
        <v>0.73741007194244601</v>
      </c>
      <c r="Q11" s="41">
        <v>0.77562949640287771</v>
      </c>
      <c r="R11" s="92">
        <v>2018</v>
      </c>
      <c r="S11" s="40" t="s">
        <v>1360</v>
      </c>
      <c r="T11" s="39">
        <v>0.74260137344669719</v>
      </c>
      <c r="U11" s="39">
        <v>0.78082079790712888</v>
      </c>
    </row>
    <row r="12" spans="1:22" x14ac:dyDescent="0.3">
      <c r="A12" s="93"/>
      <c r="B12" s="40" t="s">
        <v>1359</v>
      </c>
      <c r="C12" s="42">
        <v>20794</v>
      </c>
      <c r="D12" s="42">
        <v>18363</v>
      </c>
      <c r="E12" s="41">
        <v>0.88309127632971052</v>
      </c>
      <c r="F12" s="42">
        <v>558</v>
      </c>
      <c r="G12" s="41">
        <v>0.90992594017505046</v>
      </c>
      <c r="H12" s="42">
        <v>1695</v>
      </c>
      <c r="I12" s="42">
        <v>45</v>
      </c>
      <c r="J12" s="42">
        <v>133</v>
      </c>
      <c r="K12" s="39">
        <v>0.89165143791478307</v>
      </c>
      <c r="L12" s="39">
        <v>0.91848610176012313</v>
      </c>
      <c r="N12" s="93"/>
      <c r="O12" s="40" t="s">
        <v>1359</v>
      </c>
      <c r="P12" s="41">
        <v>0.88309127632971052</v>
      </c>
      <c r="Q12" s="41">
        <v>0.90992594017505046</v>
      </c>
      <c r="R12" s="93"/>
      <c r="S12" s="40" t="s">
        <v>1359</v>
      </c>
      <c r="T12" s="39">
        <v>0.89165143791478307</v>
      </c>
      <c r="U12" s="39">
        <v>0.91848610176012313</v>
      </c>
    </row>
    <row r="13" spans="1:22" x14ac:dyDescent="0.3">
      <c r="A13" s="93"/>
      <c r="B13" s="40" t="s">
        <v>1362</v>
      </c>
      <c r="C13" s="42">
        <v>19913</v>
      </c>
      <c r="D13" s="42">
        <v>18207</v>
      </c>
      <c r="E13" s="41">
        <v>0.91432732385878568</v>
      </c>
      <c r="F13" s="42">
        <v>435</v>
      </c>
      <c r="G13" s="41">
        <v>0.9361723497212876</v>
      </c>
      <c r="H13" s="42">
        <v>1039</v>
      </c>
      <c r="I13" s="42">
        <v>51</v>
      </c>
      <c r="J13" s="42">
        <v>181</v>
      </c>
      <c r="K13" s="39">
        <v>0.92597800431878674</v>
      </c>
      <c r="L13" s="39">
        <v>0.94782303018128855</v>
      </c>
      <c r="N13" s="93"/>
      <c r="O13" s="40" t="s">
        <v>1362</v>
      </c>
      <c r="P13" s="41">
        <v>0.91432732385878568</v>
      </c>
      <c r="Q13" s="41">
        <v>0.9361723497212876</v>
      </c>
      <c r="R13" s="93"/>
      <c r="S13" s="40" t="s">
        <v>1362</v>
      </c>
      <c r="T13" s="39">
        <v>0.92597800431878674</v>
      </c>
      <c r="U13" s="39">
        <v>0.94782303018128855</v>
      </c>
    </row>
  </sheetData>
  <mergeCells count="12">
    <mergeCell ref="K1:L1"/>
    <mergeCell ref="A3:A6"/>
    <mergeCell ref="A11:A13"/>
    <mergeCell ref="N11:N13"/>
    <mergeCell ref="R11:R13"/>
    <mergeCell ref="R3:R6"/>
    <mergeCell ref="R7:R10"/>
    <mergeCell ref="T1:U1"/>
    <mergeCell ref="A7:A10"/>
    <mergeCell ref="N7:N10"/>
    <mergeCell ref="N3:N6"/>
    <mergeCell ref="A1: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33" t="s">
        <v>1327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37.5" customHeight="1" x14ac:dyDescent="0.3">
      <c r="K2" s="34" t="s">
        <v>1328</v>
      </c>
      <c r="L2" s="34"/>
    </row>
    <row r="3" spans="1:12" ht="27.45" customHeight="1" x14ac:dyDescent="0.3">
      <c r="A3" s="23" t="s">
        <v>1329</v>
      </c>
      <c r="B3" s="23" t="s">
        <v>1330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1331</v>
      </c>
    </row>
    <row r="4" spans="1:12" ht="14.4" x14ac:dyDescent="0.3">
      <c r="A4" s="35">
        <v>2017</v>
      </c>
      <c r="B4" s="25" t="s">
        <v>1332</v>
      </c>
      <c r="C4" s="26">
        <v>7829</v>
      </c>
      <c r="D4" s="26">
        <v>6176</v>
      </c>
      <c r="E4" s="24">
        <v>0.7888619236173201</v>
      </c>
      <c r="F4" s="26">
        <v>304</v>
      </c>
      <c r="G4" s="24">
        <v>0.82769191467620384</v>
      </c>
      <c r="H4" s="26">
        <v>1308</v>
      </c>
      <c r="I4" s="26">
        <v>10</v>
      </c>
      <c r="J4" s="26">
        <v>31</v>
      </c>
      <c r="K4" s="24">
        <v>0.79301489470981001</v>
      </c>
      <c r="L4" s="24">
        <v>0.82522715125601276</v>
      </c>
    </row>
    <row r="5" spans="1:12" ht="14.4" x14ac:dyDescent="0.3">
      <c r="A5" s="35">
        <v>2017</v>
      </c>
      <c r="B5" s="25" t="s">
        <v>1333</v>
      </c>
      <c r="C5" s="26">
        <v>8293</v>
      </c>
      <c r="D5" s="26">
        <v>5733</v>
      </c>
      <c r="E5" s="24">
        <v>0.69130592065597496</v>
      </c>
      <c r="F5" s="26">
        <v>248</v>
      </c>
      <c r="G5" s="24">
        <v>0.72121065959242747</v>
      </c>
      <c r="H5" s="26">
        <v>2262</v>
      </c>
      <c r="I5" s="26">
        <v>23</v>
      </c>
      <c r="J5" s="26">
        <v>27</v>
      </c>
      <c r="K5" s="24">
        <v>0.69549921145214133</v>
      </c>
      <c r="L5" s="24">
        <v>0.71707317073170729</v>
      </c>
    </row>
    <row r="6" spans="1:12" ht="14.4" x14ac:dyDescent="0.3">
      <c r="A6" s="35">
        <v>2017</v>
      </c>
      <c r="B6" s="25" t="s">
        <v>1334</v>
      </c>
      <c r="C6" s="26">
        <v>8039</v>
      </c>
      <c r="D6" s="26">
        <v>5658</v>
      </c>
      <c r="E6" s="24">
        <v>0.70381888294563988</v>
      </c>
      <c r="F6" s="26">
        <v>135</v>
      </c>
      <c r="G6" s="24">
        <v>0.72061201641995287</v>
      </c>
      <c r="H6" s="26">
        <v>2211</v>
      </c>
      <c r="I6" s="26">
        <v>8</v>
      </c>
      <c r="J6" s="26">
        <v>27</v>
      </c>
      <c r="K6" s="24">
        <v>0.7068965517241379</v>
      </c>
      <c r="L6" s="24">
        <v>0.71902401829965679</v>
      </c>
    </row>
    <row r="7" spans="1:12" ht="14.4" x14ac:dyDescent="0.3">
      <c r="A7" s="35">
        <v>2018</v>
      </c>
      <c r="B7" s="25" t="s">
        <v>1335</v>
      </c>
      <c r="C7" s="26">
        <v>10303</v>
      </c>
      <c r="D7" s="26">
        <v>7026</v>
      </c>
      <c r="E7" s="24">
        <v>0.68193729981558771</v>
      </c>
      <c r="F7" s="26">
        <v>247</v>
      </c>
      <c r="G7" s="24">
        <v>0.70591089973794041</v>
      </c>
      <c r="H7" s="26">
        <v>2984</v>
      </c>
      <c r="I7" s="26">
        <v>11</v>
      </c>
      <c r="J7" s="26">
        <v>35</v>
      </c>
      <c r="K7" s="24">
        <v>0.68499561275226672</v>
      </c>
      <c r="L7" s="24">
        <v>0.70189810189810187</v>
      </c>
    </row>
    <row r="8" spans="1:12" ht="14.4" x14ac:dyDescent="0.3">
      <c r="A8" s="35">
        <v>2018</v>
      </c>
      <c r="B8" s="25" t="s">
        <v>1336</v>
      </c>
      <c r="C8" s="26">
        <v>7336</v>
      </c>
      <c r="D8" s="26">
        <v>5315</v>
      </c>
      <c r="E8" s="24">
        <v>0.72450926935659765</v>
      </c>
      <c r="F8" s="26">
        <v>381</v>
      </c>
      <c r="G8" s="24">
        <v>0.77644492911668483</v>
      </c>
      <c r="H8" s="26">
        <v>1603</v>
      </c>
      <c r="I8" s="26">
        <v>8</v>
      </c>
      <c r="J8" s="26">
        <v>29</v>
      </c>
      <c r="K8" s="24">
        <v>0.72818194273188108</v>
      </c>
      <c r="L8" s="24">
        <v>0.76828563168545827</v>
      </c>
    </row>
    <row r="9" spans="1:12" ht="14.4" x14ac:dyDescent="0.3">
      <c r="A9" s="35">
        <v>2018</v>
      </c>
      <c r="B9" s="25" t="s">
        <v>1337</v>
      </c>
      <c r="C9" s="26">
        <v>6825</v>
      </c>
      <c r="D9" s="26">
        <v>5699</v>
      </c>
      <c r="E9" s="24">
        <v>0.83501831501831503</v>
      </c>
      <c r="F9" s="26">
        <v>307</v>
      </c>
      <c r="G9" s="24">
        <v>0.88</v>
      </c>
      <c r="H9" s="26">
        <v>775</v>
      </c>
      <c r="I9" s="26">
        <v>10</v>
      </c>
      <c r="J9" s="26">
        <v>34</v>
      </c>
      <c r="K9" s="24">
        <v>0.84043651378852668</v>
      </c>
      <c r="L9" s="24">
        <v>0.88029039233858508</v>
      </c>
    </row>
    <row r="10" spans="1:12" ht="14.4" x14ac:dyDescent="0.3">
      <c r="A10" s="35">
        <v>2018</v>
      </c>
      <c r="B10" s="25" t="s">
        <v>1338</v>
      </c>
      <c r="C10" s="26">
        <v>6411</v>
      </c>
      <c r="D10" s="26">
        <v>5633</v>
      </c>
      <c r="E10" s="24">
        <v>0.87864607705506159</v>
      </c>
      <c r="F10" s="26">
        <v>97</v>
      </c>
      <c r="G10" s="24">
        <v>0.89377632194665424</v>
      </c>
      <c r="H10" s="26">
        <v>628</v>
      </c>
      <c r="I10" s="26">
        <v>12</v>
      </c>
      <c r="J10" s="26">
        <v>41</v>
      </c>
      <c r="K10" s="24">
        <v>0.88597043095312988</v>
      </c>
      <c r="L10" s="24">
        <v>0.89969653409998396</v>
      </c>
    </row>
    <row r="11" spans="1:12" ht="14.4" x14ac:dyDescent="0.3">
      <c r="A11" s="35">
        <v>2018</v>
      </c>
      <c r="B11" s="25" t="s">
        <v>1339</v>
      </c>
      <c r="C11" s="26">
        <v>7948</v>
      </c>
      <c r="D11" s="26">
        <v>6897</v>
      </c>
      <c r="E11" s="24">
        <v>0.86776547559134376</v>
      </c>
      <c r="F11" s="26">
        <v>343</v>
      </c>
      <c r="G11" s="24">
        <v>0.91092098641167585</v>
      </c>
      <c r="H11" s="26">
        <v>643</v>
      </c>
      <c r="I11" s="26">
        <v>21</v>
      </c>
      <c r="J11" s="26">
        <v>44</v>
      </c>
      <c r="K11" s="24">
        <v>0.87492071546365613</v>
      </c>
      <c r="L11" s="24">
        <v>0.91472148541114062</v>
      </c>
    </row>
    <row r="12" spans="1:12" ht="14.4" x14ac:dyDescent="0.3">
      <c r="A12" s="35">
        <v>2018</v>
      </c>
      <c r="B12" s="25" t="s">
        <v>1340</v>
      </c>
      <c r="C12" s="26">
        <v>6435</v>
      </c>
      <c r="D12" s="26">
        <v>5833</v>
      </c>
      <c r="E12" s="24">
        <v>0.90644910644910648</v>
      </c>
      <c r="F12" s="26">
        <v>118</v>
      </c>
      <c r="G12" s="24">
        <v>0.92478632478632472</v>
      </c>
      <c r="H12" s="26">
        <v>424</v>
      </c>
      <c r="I12" s="26">
        <v>12</v>
      </c>
      <c r="J12" s="26">
        <v>48</v>
      </c>
      <c r="K12" s="24">
        <v>0.91498039215686278</v>
      </c>
      <c r="L12" s="24">
        <v>0.93223589579670774</v>
      </c>
    </row>
    <row r="13" spans="1:12" ht="14.4" x14ac:dyDescent="0.3">
      <c r="A13" s="35">
        <v>2018</v>
      </c>
      <c r="B13" s="25" t="s">
        <v>1341</v>
      </c>
      <c r="C13" s="26">
        <v>7466</v>
      </c>
      <c r="D13" s="26">
        <v>6799</v>
      </c>
      <c r="E13" s="24">
        <v>0.9106616662201984</v>
      </c>
      <c r="F13" s="26">
        <v>195</v>
      </c>
      <c r="G13" s="24">
        <v>0.93678006964907579</v>
      </c>
      <c r="H13" s="26">
        <v>404</v>
      </c>
      <c r="I13" s="26">
        <v>13</v>
      </c>
      <c r="J13" s="26">
        <v>55</v>
      </c>
      <c r="K13" s="24">
        <v>0.91903217085698841</v>
      </c>
      <c r="L13" s="24">
        <v>0.94391225878106344</v>
      </c>
    </row>
    <row r="14" spans="1:12" ht="14.4" x14ac:dyDescent="0.3">
      <c r="A14" s="35">
        <v>2018</v>
      </c>
      <c r="B14" s="25" t="s">
        <v>1342</v>
      </c>
      <c r="C14" s="26">
        <v>6164</v>
      </c>
      <c r="D14" s="26">
        <v>5563</v>
      </c>
      <c r="E14" s="24">
        <v>0.90249837767683327</v>
      </c>
      <c r="F14" s="26">
        <v>136</v>
      </c>
      <c r="G14" s="24">
        <v>0.92456197274497076</v>
      </c>
      <c r="H14" s="26">
        <v>395</v>
      </c>
      <c r="I14" s="26">
        <v>31</v>
      </c>
      <c r="J14" s="26">
        <v>39</v>
      </c>
      <c r="K14" s="24">
        <v>0.91286511322612407</v>
      </c>
      <c r="L14" s="24">
        <v>0.93370258475998658</v>
      </c>
    </row>
    <row r="15" spans="1:12" ht="14.4" x14ac:dyDescent="0.3">
      <c r="A15" s="35">
        <v>2018</v>
      </c>
      <c r="B15" s="25" t="s">
        <v>1343</v>
      </c>
      <c r="C15" s="26">
        <v>6283</v>
      </c>
      <c r="D15" s="26">
        <v>5845</v>
      </c>
      <c r="E15" s="24">
        <v>0.93028807894317989</v>
      </c>
      <c r="F15" s="26">
        <v>104</v>
      </c>
      <c r="G15" s="24">
        <v>0.94684068120324683</v>
      </c>
      <c r="H15" s="26">
        <v>240</v>
      </c>
      <c r="I15" s="26">
        <v>7</v>
      </c>
      <c r="J15" s="26">
        <v>87</v>
      </c>
      <c r="K15" s="24">
        <v>0.94441751494587167</v>
      </c>
      <c r="L15" s="24">
        <v>0.96055875102711585</v>
      </c>
    </row>
  </sheetData>
  <mergeCells count="4">
    <mergeCell ref="B1:L1"/>
    <mergeCell ref="K2:L2"/>
    <mergeCell ref="A4:A6"/>
    <mergeCell ref="A7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2018-10-08T19:18:27Z</dcterms:created>
  <dcterms:modified xsi:type="dcterms:W3CDTF">2018-10-08T19:46:07Z</dcterms:modified>
</cp:coreProperties>
</file>